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" yWindow="-15" windowWidth="17325" windowHeight="11760" firstSheet="1" activeTab="4"/>
  </bookViews>
  <sheets>
    <sheet name="PIT" sheetId="1" r:id="rId1"/>
    <sheet name="Setup " sheetId="60" r:id="rId2"/>
    <sheet name="MIP QA" sheetId="59" r:id="rId3"/>
    <sheet name="Logs" sheetId="3" r:id="rId4"/>
    <sheet name="20131028" sheetId="84" r:id="rId5"/>
    <sheet name="20131025" sheetId="83" r:id="rId6"/>
    <sheet name="20131024" sheetId="82" r:id="rId7"/>
    <sheet name="20131023" sheetId="81" r:id="rId8"/>
    <sheet name="20131022" sheetId="80" r:id="rId9"/>
    <sheet name="20131021" sheetId="79" r:id="rId10"/>
    <sheet name="19 and 20" sheetId="78" r:id="rId11"/>
    <sheet name="20131018" sheetId="77" r:id="rId12"/>
    <sheet name="20131017" sheetId="76" r:id="rId13"/>
    <sheet name="20131016" sheetId="75" r:id="rId14"/>
    <sheet name="20131015" sheetId="74" r:id="rId15"/>
    <sheet name="20131014" sheetId="73" r:id="rId16"/>
    <sheet name="Weekend" sheetId="72" r:id="rId17"/>
    <sheet name="20131011" sheetId="70" r:id="rId18"/>
    <sheet name="MOB" sheetId="71" r:id="rId19"/>
  </sheets>
  <definedNames>
    <definedName name="_xlnm.Print_Area" localSheetId="3">Logs!$A$1:$D$18</definedName>
  </definedNames>
  <calcPr calcId="125725"/>
</workbook>
</file>

<file path=xl/calcChain.xml><?xml version="1.0" encoding="utf-8"?>
<calcChain xmlns="http://schemas.openxmlformats.org/spreadsheetml/2006/main">
  <c r="Q257" i="59"/>
  <c r="Q256"/>
  <c r="P257"/>
  <c r="P256"/>
  <c r="O257"/>
  <c r="O256"/>
  <c r="Q255"/>
  <c r="Q254"/>
  <c r="P255"/>
  <c r="P254"/>
  <c r="O255"/>
  <c r="O254"/>
  <c r="H37" i="84"/>
  <c r="Q253" i="59"/>
  <c r="Q252"/>
  <c r="P253"/>
  <c r="P252"/>
  <c r="O253"/>
  <c r="O252"/>
  <c r="Q251"/>
  <c r="Q250"/>
  <c r="P251"/>
  <c r="P250"/>
  <c r="O251"/>
  <c r="O250"/>
  <c r="Q249" l="1"/>
  <c r="P249"/>
  <c r="O249"/>
  <c r="H37" i="83"/>
  <c r="Q247" i="59"/>
  <c r="Q246"/>
  <c r="P247"/>
  <c r="P246"/>
  <c r="O247"/>
  <c r="O246"/>
  <c r="Q245"/>
  <c r="Q244"/>
  <c r="P245"/>
  <c r="P244"/>
  <c r="O245"/>
  <c r="O244"/>
  <c r="H37" i="82"/>
  <c r="Q243" i="59"/>
  <c r="Q242"/>
  <c r="P243"/>
  <c r="P242"/>
  <c r="O243"/>
  <c r="O242"/>
  <c r="H37" i="81" l="1"/>
  <c r="Q241" i="59"/>
  <c r="P241"/>
  <c r="O241"/>
  <c r="P240"/>
  <c r="O240"/>
  <c r="Q240"/>
  <c r="O238"/>
  <c r="P238"/>
  <c r="Q238"/>
  <c r="O239"/>
  <c r="P239"/>
  <c r="Q239"/>
  <c r="Q237"/>
  <c r="P237"/>
  <c r="O237"/>
  <c r="P236"/>
  <c r="O236"/>
  <c r="Q236"/>
  <c r="H37" i="80"/>
  <c r="H37" i="79"/>
  <c r="H37" i="78"/>
  <c r="Q235" i="59"/>
  <c r="P235"/>
  <c r="O235"/>
  <c r="Q234"/>
  <c r="P234"/>
  <c r="O234"/>
  <c r="Q233"/>
  <c r="P233"/>
  <c r="O233"/>
  <c r="Q232"/>
  <c r="P232"/>
  <c r="O232"/>
  <c r="H37" i="77"/>
  <c r="Q231" i="59"/>
  <c r="P231"/>
  <c r="O231"/>
  <c r="Q230"/>
  <c r="P230"/>
  <c r="O230"/>
  <c r="Q229"/>
  <c r="P229"/>
  <c r="O229"/>
  <c r="Q228"/>
  <c r="P228"/>
  <c r="O228"/>
  <c r="Q227"/>
  <c r="P227"/>
  <c r="O227"/>
  <c r="Q226"/>
  <c r="P226"/>
  <c r="O226"/>
  <c r="H37" i="76"/>
  <c r="Q225" i="59"/>
  <c r="P225"/>
  <c r="O225"/>
  <c r="H37" i="75"/>
  <c r="Q224" i="59"/>
  <c r="P224"/>
  <c r="O224"/>
  <c r="P223"/>
  <c r="O223"/>
  <c r="Q223"/>
  <c r="Q222"/>
  <c r="P222"/>
  <c r="O222"/>
  <c r="Q221"/>
  <c r="Q220"/>
  <c r="P221"/>
  <c r="P220"/>
  <c r="O221"/>
  <c r="O220"/>
  <c r="H37" i="74"/>
  <c r="Q217" i="59"/>
  <c r="Q218"/>
  <c r="Q219"/>
  <c r="P219"/>
  <c r="P218"/>
  <c r="O219"/>
  <c r="O218"/>
  <c r="P217"/>
  <c r="O217"/>
  <c r="Q216"/>
  <c r="P216"/>
  <c r="O216"/>
  <c r="O215"/>
  <c r="P215"/>
  <c r="Q215"/>
  <c r="P214"/>
  <c r="O214"/>
  <c r="Q214"/>
  <c r="H37" i="73"/>
  <c r="H37" i="72"/>
  <c r="H37" i="71"/>
  <c r="P212" i="59"/>
  <c r="O212"/>
  <c r="P211"/>
  <c r="O211"/>
  <c r="P210"/>
  <c r="O210"/>
  <c r="P209"/>
  <c r="O209"/>
  <c r="H37" i="70"/>
  <c r="P208" i="59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O178" l="1"/>
  <c r="P178"/>
  <c r="Q178"/>
  <c r="O179"/>
  <c r="P179"/>
  <c r="Q179"/>
  <c r="O180"/>
  <c r="P180"/>
  <c r="Q180"/>
  <c r="O181"/>
  <c r="P181"/>
  <c r="Q181"/>
  <c r="O182"/>
  <c r="P182"/>
  <c r="Q182"/>
  <c r="O183"/>
  <c r="P183"/>
  <c r="Q183"/>
  <c r="O184"/>
  <c r="P184"/>
  <c r="Q184"/>
  <c r="O185"/>
  <c r="P185"/>
  <c r="Q185"/>
  <c r="Q177"/>
  <c r="P177"/>
  <c r="O177"/>
  <c r="S177" s="1"/>
  <c r="Q176"/>
  <c r="P176"/>
  <c r="O176"/>
  <c r="S176" s="1"/>
  <c r="Q175"/>
  <c r="P175"/>
  <c r="O175"/>
  <c r="S175" s="1"/>
  <c r="Q174"/>
  <c r="P174"/>
  <c r="O174"/>
  <c r="S174" s="1"/>
  <c r="Q173"/>
  <c r="P173"/>
  <c r="O173"/>
  <c r="S173" s="1"/>
  <c r="Q172"/>
  <c r="P172"/>
  <c r="O172"/>
  <c r="S172" s="1"/>
  <c r="Q171"/>
  <c r="P171"/>
  <c r="O171"/>
  <c r="S171" s="1"/>
  <c r="Q170"/>
  <c r="P170"/>
  <c r="O170"/>
  <c r="S170" s="1"/>
  <c r="Q169"/>
  <c r="P169"/>
  <c r="O169"/>
  <c r="S169" s="1"/>
  <c r="Q168"/>
  <c r="P168"/>
  <c r="O168"/>
  <c r="S168" s="1"/>
  <c r="Q167"/>
  <c r="P167"/>
  <c r="O167"/>
  <c r="S167" s="1"/>
  <c r="Q166"/>
  <c r="P166"/>
  <c r="O166"/>
  <c r="S166" s="1"/>
  <c r="Q165"/>
  <c r="P165"/>
  <c r="O165"/>
  <c r="S165" s="1"/>
  <c r="Q164"/>
  <c r="P164"/>
  <c r="O164"/>
  <c r="S164" s="1"/>
  <c r="Q163"/>
  <c r="P163"/>
  <c r="O163"/>
  <c r="S163" s="1"/>
  <c r="Q162"/>
  <c r="P162"/>
  <c r="O162"/>
  <c r="S162" s="1"/>
  <c r="Q161"/>
  <c r="P161"/>
  <c r="O161"/>
  <c r="S161" s="1"/>
  <c r="Q160"/>
  <c r="P160"/>
  <c r="O160"/>
  <c r="S160" s="1"/>
  <c r="Q159"/>
  <c r="P159"/>
  <c r="O159"/>
  <c r="S159" s="1"/>
  <c r="Q158"/>
  <c r="P158"/>
  <c r="O158"/>
  <c r="S158" s="1"/>
  <c r="Q157"/>
  <c r="P157"/>
  <c r="O157"/>
  <c r="S157" s="1"/>
  <c r="Q156"/>
  <c r="P156"/>
  <c r="O156"/>
  <c r="S156" s="1"/>
  <c r="Q155"/>
  <c r="P155"/>
  <c r="O155"/>
  <c r="S155" s="1"/>
  <c r="Q154"/>
  <c r="P154"/>
  <c r="O154"/>
  <c r="S154" s="1"/>
  <c r="Q153"/>
  <c r="P153"/>
  <c r="O153"/>
  <c r="S153" s="1"/>
  <c r="Q152"/>
  <c r="P152"/>
  <c r="O152"/>
  <c r="S152" s="1"/>
  <c r="Q151"/>
  <c r="P151"/>
  <c r="O151"/>
  <c r="S151" s="1"/>
  <c r="Q150"/>
  <c r="P150"/>
  <c r="O150"/>
  <c r="S150" s="1"/>
  <c r="Q149"/>
  <c r="P149"/>
  <c r="O149"/>
  <c r="S149" s="1"/>
  <c r="Q148"/>
  <c r="P148"/>
  <c r="O148"/>
  <c r="S148" s="1"/>
  <c r="Q147"/>
  <c r="P147"/>
  <c r="O147"/>
  <c r="S147" s="1"/>
  <c r="Q146"/>
  <c r="P146"/>
  <c r="O146"/>
  <c r="S146" s="1"/>
  <c r="Q145"/>
  <c r="P145"/>
  <c r="O145"/>
  <c r="S145" s="1"/>
  <c r="Q144"/>
  <c r="P144"/>
  <c r="O144"/>
  <c r="S144" s="1"/>
  <c r="Q143"/>
  <c r="P143"/>
  <c r="O143"/>
  <c r="S143" s="1"/>
  <c r="Q142"/>
  <c r="P142"/>
  <c r="O142"/>
  <c r="S142" s="1"/>
  <c r="Q141"/>
  <c r="P141"/>
  <c r="O141"/>
  <c r="S141" s="1"/>
  <c r="Q140"/>
  <c r="P140"/>
  <c r="O140"/>
  <c r="S140" s="1"/>
  <c r="Q139"/>
  <c r="P139"/>
  <c r="O139"/>
  <c r="S139" s="1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Q100"/>
  <c r="P100"/>
  <c r="O100"/>
  <c r="S100" s="1"/>
  <c r="Q99"/>
  <c r="P99"/>
  <c r="O99"/>
  <c r="S99" s="1"/>
  <c r="Q98"/>
  <c r="P98"/>
  <c r="O98"/>
  <c r="S98" s="1"/>
  <c r="Q97"/>
  <c r="P97"/>
  <c r="O97"/>
  <c r="S97" s="1"/>
  <c r="Q96"/>
  <c r="P96"/>
  <c r="O96"/>
  <c r="S96" s="1"/>
  <c r="Q95"/>
  <c r="P95"/>
  <c r="O95"/>
  <c r="S95" s="1"/>
  <c r="Q94"/>
  <c r="P94"/>
  <c r="O94"/>
  <c r="S94" s="1"/>
  <c r="Q93"/>
  <c r="P93"/>
  <c r="O93"/>
  <c r="S93" s="1"/>
  <c r="Q92"/>
  <c r="P92"/>
  <c r="O92"/>
  <c r="S92" s="1"/>
  <c r="Q91"/>
  <c r="P91"/>
  <c r="O91"/>
  <c r="S91" s="1"/>
  <c r="Q90"/>
  <c r="P90"/>
  <c r="O90"/>
  <c r="S90" s="1"/>
  <c r="Q89"/>
  <c r="P89"/>
  <c r="O89"/>
  <c r="S89" s="1"/>
  <c r="Q88"/>
  <c r="P88"/>
  <c r="O88"/>
  <c r="S88" s="1"/>
  <c r="Q87"/>
  <c r="P87"/>
  <c r="O87"/>
  <c r="S87" s="1"/>
  <c r="Q86"/>
  <c r="P86"/>
  <c r="O86"/>
  <c r="S86" s="1"/>
  <c r="Q85"/>
  <c r="P85"/>
  <c r="O85"/>
  <c r="S85" s="1"/>
  <c r="Q84"/>
  <c r="P84"/>
  <c r="O84"/>
  <c r="S84" s="1"/>
  <c r="Q83"/>
  <c r="P83"/>
  <c r="O83"/>
  <c r="S83" s="1"/>
  <c r="Q82"/>
  <c r="P82"/>
  <c r="O82"/>
  <c r="S82" s="1"/>
  <c r="Q81"/>
  <c r="P81"/>
  <c r="O81"/>
  <c r="S81" s="1"/>
  <c r="Q80"/>
  <c r="P80"/>
  <c r="O80"/>
  <c r="S80" s="1"/>
  <c r="Q79"/>
  <c r="P79"/>
  <c r="O79"/>
  <c r="S79" s="1"/>
  <c r="Q78"/>
  <c r="P78"/>
  <c r="O78"/>
  <c r="S78" s="1"/>
  <c r="Q77"/>
  <c r="P77"/>
  <c r="O77"/>
  <c r="S77" s="1"/>
  <c r="Q76"/>
  <c r="P76"/>
  <c r="O76"/>
  <c r="S76" s="1"/>
  <c r="Q75"/>
  <c r="P75"/>
  <c r="O75"/>
  <c r="S75" s="1"/>
  <c r="Q74"/>
  <c r="P74"/>
  <c r="O74"/>
  <c r="S74" s="1"/>
  <c r="Q73"/>
  <c r="P73"/>
  <c r="O73"/>
  <c r="S73" s="1"/>
  <c r="Q72"/>
  <c r="P72"/>
  <c r="O72"/>
  <c r="S72" s="1"/>
  <c r="Q71"/>
  <c r="P71"/>
  <c r="O71"/>
  <c r="Q70"/>
  <c r="P70"/>
  <c r="O70"/>
  <c r="Q69"/>
  <c r="P69"/>
  <c r="O69"/>
  <c r="S68"/>
  <c r="Q68"/>
  <c r="P68"/>
  <c r="O68"/>
  <c r="S67"/>
  <c r="Q67"/>
  <c r="P67"/>
  <c r="O67"/>
  <c r="S66"/>
  <c r="Q66"/>
  <c r="P66"/>
  <c r="O66"/>
  <c r="S65"/>
  <c r="Q65"/>
  <c r="P65"/>
  <c r="O65"/>
  <c r="S64"/>
  <c r="Q64"/>
  <c r="P64"/>
  <c r="O64"/>
  <c r="S63"/>
  <c r="Q63"/>
  <c r="P63"/>
  <c r="O63"/>
  <c r="S62"/>
  <c r="Q62"/>
  <c r="P62"/>
  <c r="O62"/>
  <c r="S61"/>
  <c r="Q61"/>
  <c r="P61"/>
  <c r="O61"/>
  <c r="S60"/>
  <c r="Q60"/>
  <c r="P60"/>
  <c r="O60"/>
  <c r="S58"/>
  <c r="Q58"/>
  <c r="P58"/>
  <c r="O58"/>
  <c r="S57"/>
  <c r="Q57"/>
  <c r="P57"/>
  <c r="O57"/>
  <c r="S56"/>
  <c r="Q56"/>
  <c r="P56"/>
  <c r="O56"/>
  <c r="S55"/>
  <c r="Q55"/>
  <c r="P55"/>
  <c r="O55"/>
  <c r="S54"/>
  <c r="Q54"/>
  <c r="P54"/>
  <c r="O54"/>
  <c r="S53"/>
  <c r="Q53"/>
  <c r="P53"/>
  <c r="O53"/>
  <c r="S52"/>
  <c r="Q52"/>
  <c r="P52"/>
  <c r="O52"/>
  <c r="S51"/>
  <c r="Q51"/>
  <c r="P51"/>
  <c r="O51"/>
  <c r="S50"/>
  <c r="Q50"/>
  <c r="P50"/>
  <c r="O50"/>
  <c r="S49"/>
  <c r="Q49"/>
  <c r="P49"/>
  <c r="O49"/>
  <c r="S48"/>
  <c r="Q48"/>
  <c r="P48"/>
  <c r="O48"/>
  <c r="S47"/>
  <c r="Q47"/>
  <c r="P47"/>
  <c r="O47"/>
  <c r="Q46"/>
  <c r="P46"/>
  <c r="O46"/>
  <c r="Q45"/>
  <c r="P45"/>
  <c r="O45"/>
  <c r="S44"/>
  <c r="Q44"/>
  <c r="P44"/>
  <c r="O44"/>
  <c r="S43"/>
  <c r="Q43"/>
  <c r="P43"/>
  <c r="O43"/>
  <c r="S42"/>
  <c r="Q42"/>
  <c r="P42"/>
  <c r="O42"/>
  <c r="S41"/>
  <c r="Q41"/>
  <c r="P41"/>
  <c r="O41"/>
  <c r="S40"/>
  <c r="Q40"/>
  <c r="P40"/>
  <c r="O40"/>
  <c r="S39"/>
  <c r="Q39"/>
  <c r="P39"/>
  <c r="O39"/>
  <c r="S38"/>
  <c r="Q38"/>
  <c r="P38"/>
  <c r="O38"/>
  <c r="S37"/>
  <c r="Q37"/>
  <c r="P37"/>
  <c r="O37"/>
  <c r="S36"/>
  <c r="Q36"/>
  <c r="P36"/>
  <c r="O36"/>
  <c r="S35"/>
  <c r="Q35"/>
  <c r="P35"/>
  <c r="O35"/>
  <c r="S34"/>
  <c r="Q34"/>
  <c r="P34"/>
  <c r="O34"/>
  <c r="Q33"/>
  <c r="P33"/>
  <c r="O33"/>
  <c r="S33" s="1"/>
  <c r="Q32"/>
  <c r="P32"/>
  <c r="O32"/>
  <c r="S32" s="1"/>
  <c r="Q31"/>
  <c r="P31"/>
  <c r="O31"/>
  <c r="S31" s="1"/>
  <c r="Q30"/>
  <c r="P30"/>
  <c r="O30"/>
  <c r="S30" s="1"/>
  <c r="Q29"/>
  <c r="P29"/>
  <c r="O29"/>
  <c r="S29" s="1"/>
  <c r="Q27"/>
  <c r="P27"/>
  <c r="O27"/>
  <c r="S27" s="1"/>
  <c r="Q26"/>
  <c r="P26"/>
  <c r="O26"/>
  <c r="S26" s="1"/>
  <c r="Q25"/>
  <c r="P25"/>
  <c r="O25"/>
  <c r="S25" s="1"/>
  <c r="Q23"/>
  <c r="P23"/>
  <c r="O23"/>
  <c r="S23" s="1"/>
  <c r="Q21"/>
  <c r="P21"/>
  <c r="O21"/>
  <c r="S21" s="1"/>
  <c r="Q20"/>
  <c r="P20"/>
  <c r="O20"/>
  <c r="S20" s="1"/>
  <c r="Q19"/>
  <c r="P19"/>
  <c r="O19"/>
  <c r="S19" s="1"/>
  <c r="Q18"/>
  <c r="P18"/>
  <c r="O18"/>
  <c r="S18" s="1"/>
  <c r="Q17"/>
  <c r="P17"/>
  <c r="O17"/>
  <c r="S17" s="1"/>
  <c r="Q16"/>
  <c r="P16"/>
  <c r="O16"/>
  <c r="S16" s="1"/>
  <c r="Q15"/>
  <c r="P15"/>
  <c r="O15"/>
  <c r="S15" s="1"/>
  <c r="Q14"/>
  <c r="P14"/>
  <c r="O14"/>
  <c r="S14" s="1"/>
  <c r="Q13"/>
  <c r="P13"/>
  <c r="O13"/>
  <c r="S13" s="1"/>
  <c r="Q12"/>
  <c r="P12"/>
  <c r="O12"/>
  <c r="S12" s="1"/>
  <c r="Q11"/>
  <c r="P11"/>
  <c r="O11"/>
  <c r="S11" s="1"/>
  <c r="Q10"/>
  <c r="P10"/>
  <c r="O10"/>
  <c r="S10" s="1"/>
  <c r="Q9"/>
  <c r="P9"/>
  <c r="O9"/>
  <c r="S9" s="1"/>
  <c r="Q7"/>
  <c r="O7"/>
  <c r="S7" s="1"/>
  <c r="Q6"/>
  <c r="O6"/>
  <c r="S6" s="1"/>
  <c r="Q5"/>
  <c r="O5"/>
  <c r="S5" s="1"/>
  <c r="Q4"/>
  <c r="O4"/>
  <c r="S4" s="1"/>
  <c r="Q3"/>
  <c r="O3"/>
  <c r="S3" s="1"/>
  <c r="Q2"/>
  <c r="O2"/>
  <c r="S2" s="1"/>
</calcChain>
</file>

<file path=xl/sharedStrings.xml><?xml version="1.0" encoding="utf-8"?>
<sst xmlns="http://schemas.openxmlformats.org/spreadsheetml/2006/main" count="1521" uniqueCount="668">
  <si>
    <t>Company Name</t>
  </si>
  <si>
    <t>Last Name</t>
  </si>
  <si>
    <t>Email</t>
  </si>
  <si>
    <t>MIP</t>
  </si>
  <si>
    <t>LIF</t>
  </si>
  <si>
    <t>HPT</t>
  </si>
  <si>
    <t>Objective</t>
  </si>
  <si>
    <t>Sampling Needed?</t>
  </si>
  <si>
    <t>Concentration</t>
  </si>
  <si>
    <t>Concrete Coring?</t>
  </si>
  <si>
    <t>If yes, who:</t>
  </si>
  <si>
    <t>Air Knifing?</t>
  </si>
  <si>
    <t>Start Date</t>
  </si>
  <si>
    <t>Site Address</t>
  </si>
  <si>
    <t>Phone:</t>
  </si>
  <si>
    <t>Cell Phone</t>
  </si>
  <si>
    <t>H&amp;S Req's:</t>
  </si>
  <si>
    <t>Hand Augering?</t>
  </si>
  <si>
    <t>Utility Locate?</t>
  </si>
  <si>
    <t>Site Name</t>
  </si>
  <si>
    <t>City, ST, Zip</t>
  </si>
  <si>
    <t>Decon Procedure</t>
  </si>
  <si>
    <t>Obtain Permits?</t>
  </si>
  <si>
    <t>Vehicle</t>
  </si>
  <si>
    <t>Email List for SDS:</t>
  </si>
  <si>
    <t>Title</t>
  </si>
  <si>
    <t>Website username:</t>
  </si>
  <si>
    <t>Naming Convention:</t>
  </si>
  <si>
    <t>Password:</t>
  </si>
  <si>
    <t>Type of rig</t>
  </si>
  <si>
    <t>Project Information Tracker</t>
  </si>
  <si>
    <t>Experience with direct sensing?</t>
  </si>
  <si>
    <t>Days on Site</t>
  </si>
  <si>
    <t>End Client</t>
  </si>
  <si>
    <t># of loc</t>
  </si>
  <si>
    <t>depths</t>
  </si>
  <si>
    <t>Heated TL?</t>
  </si>
  <si>
    <t>EC?</t>
  </si>
  <si>
    <t>MIHPT</t>
  </si>
  <si>
    <t>Prime Contact First Name</t>
  </si>
  <si>
    <t>Office Phone</t>
  </si>
  <si>
    <t>Graphics Package?</t>
  </si>
  <si>
    <t>Client Field Contact Name</t>
  </si>
  <si>
    <t>Contaminants of Concern</t>
  </si>
  <si>
    <t>Drilling Company</t>
  </si>
  <si>
    <t>Model</t>
  </si>
  <si>
    <t>Client provide or CT?</t>
  </si>
  <si>
    <t>Office Contact Name</t>
  </si>
  <si>
    <t>Office phone</t>
  </si>
  <si>
    <t>Cell</t>
  </si>
  <si>
    <t>Field Driller Name</t>
  </si>
  <si>
    <t>Start Time</t>
  </si>
  <si>
    <t>Abandonment</t>
  </si>
  <si>
    <t>If yes, who?</t>
  </si>
  <si>
    <t>How Many?</t>
  </si>
  <si>
    <t>Depths</t>
  </si>
  <si>
    <t>Inside work?</t>
  </si>
  <si>
    <t>Groundwater</t>
  </si>
  <si>
    <t>Soil</t>
  </si>
  <si>
    <t>number</t>
  </si>
  <si>
    <t>depth</t>
  </si>
  <si>
    <t>interval</t>
  </si>
  <si>
    <t>discrete/cont</t>
  </si>
  <si>
    <t>notes</t>
  </si>
  <si>
    <t>COLUMBIA Operator</t>
  </si>
  <si>
    <t>Special Equipment (Gator/Mobile)</t>
  </si>
  <si>
    <t>GW depth</t>
  </si>
  <si>
    <t>Ground water direction</t>
  </si>
  <si>
    <t>Meeting location</t>
  </si>
  <si>
    <t>Ticket#</t>
  </si>
  <si>
    <t>Facility Type</t>
  </si>
  <si>
    <t>Regulatory Agency</t>
  </si>
  <si>
    <t>8040?</t>
  </si>
  <si>
    <t>End Date</t>
  </si>
  <si>
    <t>Site Training/Access Req's:</t>
  </si>
  <si>
    <t>Cert of Insurance</t>
  </si>
  <si>
    <t>Sub PO/COI</t>
  </si>
  <si>
    <t>One Call Ticket#</t>
  </si>
  <si>
    <t>Drums?</t>
  </si>
  <si>
    <t>How many?</t>
  </si>
  <si>
    <t>Weekend work?</t>
  </si>
  <si>
    <t>Water on site?</t>
  </si>
  <si>
    <t>Decon pad?</t>
  </si>
  <si>
    <t>Electricity on site?</t>
  </si>
  <si>
    <t>MIP PT waste</t>
  </si>
  <si>
    <t>Client/CT</t>
  </si>
  <si>
    <t>Need local gas cylinder supplier? (MIP4 or mobile MIP)</t>
  </si>
  <si>
    <t>Who at CT?</t>
  </si>
  <si>
    <t>Restroom facilities on site?</t>
  </si>
  <si>
    <t>Sales Coordinator</t>
  </si>
  <si>
    <t>Ops Coordinator</t>
  </si>
  <si>
    <t>Client office address</t>
  </si>
  <si>
    <t>Driller licensing/Rig type concerns</t>
  </si>
  <si>
    <t>Load list/prep done?</t>
  </si>
  <si>
    <t>If not, who/when/where?</t>
  </si>
  <si>
    <t>Height restriction for vehicles/rig?</t>
  </si>
  <si>
    <t>Need 4WD?</t>
  </si>
  <si>
    <t>Asphalt</t>
  </si>
  <si>
    <t>Surface                          Grass</t>
  </si>
  <si>
    <t>Gravel</t>
  </si>
  <si>
    <t>Concrete</t>
  </si>
  <si>
    <t>Notes</t>
  </si>
  <si>
    <t>company(short)_client office city_site name(short)_job site city  -  all lower case</t>
  </si>
  <si>
    <t>site name(short)  -  all lower case</t>
  </si>
  <si>
    <t>company name(short)  -  all lower case</t>
  </si>
  <si>
    <t>Additional notes</t>
  </si>
  <si>
    <t>Green boxes required for website setup</t>
  </si>
  <si>
    <t xml:space="preserve"> If highlighted in yellow, scroll to bottom for additonal notes or see "Other" tab</t>
  </si>
  <si>
    <t>Website created?</t>
  </si>
  <si>
    <t>CPT</t>
  </si>
  <si>
    <t>Contract signed? PO?</t>
  </si>
  <si>
    <t>Secure storage for rig/trailer/extra equipment?</t>
  </si>
  <si>
    <t>Lithology</t>
  </si>
  <si>
    <t>Do we have?</t>
  </si>
  <si>
    <t>SOW</t>
  </si>
  <si>
    <t>Boring logs</t>
  </si>
  <si>
    <t>Chemical data</t>
  </si>
  <si>
    <t>Agreed per day onsite work hours</t>
  </si>
  <si>
    <t>Overtime rate</t>
  </si>
  <si>
    <t>Footage or daily rate?</t>
  </si>
  <si>
    <t>Cell phone/air card use ok?</t>
  </si>
  <si>
    <t>no</t>
  </si>
  <si>
    <t>Date:</t>
  </si>
  <si>
    <t>Field Crew/Rig:</t>
  </si>
  <si>
    <t>Client:</t>
  </si>
  <si>
    <t>Client Rep:</t>
  </si>
  <si>
    <t>Site Name:</t>
  </si>
  <si>
    <t>Site Location:</t>
  </si>
  <si>
    <t>Weather:</t>
  </si>
  <si>
    <t>TIME</t>
  </si>
  <si>
    <t>Comments:</t>
  </si>
  <si>
    <t>Client</t>
  </si>
  <si>
    <t>Pg</t>
  </si>
  <si>
    <t>Signature:</t>
  </si>
  <si>
    <t>Time</t>
  </si>
  <si>
    <t>Date</t>
  </si>
  <si>
    <t>H2</t>
  </si>
  <si>
    <t>N2</t>
  </si>
  <si>
    <t>Operator</t>
  </si>
  <si>
    <t>Of</t>
  </si>
  <si>
    <t>ACTIVITY</t>
  </si>
  <si>
    <t>COLUMBIA Technologies, LLC</t>
  </si>
  <si>
    <t>Driller/rig:</t>
  </si>
  <si>
    <t xml:space="preserve"> Daily Activity Log</t>
  </si>
  <si>
    <t>(hrs)</t>
  </si>
  <si>
    <t>Total Footage:</t>
  </si>
  <si>
    <t>Total overtime charged:</t>
  </si>
  <si>
    <t>Amy</t>
  </si>
  <si>
    <t>No</t>
  </si>
  <si>
    <t>Yes</t>
  </si>
  <si>
    <t>Daily</t>
  </si>
  <si>
    <t>n/a</t>
  </si>
  <si>
    <t>yes</t>
  </si>
  <si>
    <t>Geoprobe</t>
  </si>
  <si>
    <t>7822 DT</t>
  </si>
  <si>
    <t>Stearns</t>
  </si>
  <si>
    <t>Maybe</t>
  </si>
  <si>
    <t>Driller</t>
  </si>
  <si>
    <t>Rod wiper</t>
  </si>
  <si>
    <t>Prime Regulator</t>
  </si>
  <si>
    <t>Box Flow</t>
  </si>
  <si>
    <t>TL Flow</t>
  </si>
  <si>
    <t>Dryer</t>
  </si>
  <si>
    <t>Back Pressure</t>
  </si>
  <si>
    <t>Mass Flow</t>
  </si>
  <si>
    <t>Probe ID</t>
  </si>
  <si>
    <t>Trunkline ID</t>
  </si>
  <si>
    <t>Log</t>
  </si>
  <si>
    <t>Total Depth (ft)</t>
  </si>
  <si>
    <t>(m)</t>
  </si>
  <si>
    <t>Brazil</t>
  </si>
  <si>
    <t>N004</t>
  </si>
  <si>
    <t>file nm</t>
  </si>
  <si>
    <t>BP</t>
  </si>
  <si>
    <t>Diflow</t>
  </si>
  <si>
    <t>TT</t>
  </si>
  <si>
    <t>Resp_DET_1</t>
  </si>
  <si>
    <t>Resp_DET_2</t>
  </si>
  <si>
    <t>Resp_DET_3</t>
  </si>
  <si>
    <t>BL_DET_1</t>
  </si>
  <si>
    <t>BL_DET_2</t>
  </si>
  <si>
    <t>BL_DET_3</t>
  </si>
  <si>
    <t>PIDdiff</t>
  </si>
  <si>
    <t>FID diff</t>
  </si>
  <si>
    <t>XSD diff</t>
  </si>
  <si>
    <t>BP=back pressure</t>
  </si>
  <si>
    <t>eod</t>
  </si>
  <si>
    <t>1ppm</t>
  </si>
  <si>
    <t>new membrane</t>
  </si>
  <si>
    <t>5ppm</t>
  </si>
  <si>
    <t>box=40.7, tl=39.6 ,di=38.8, new probe/membrane</t>
  </si>
  <si>
    <t>SB05</t>
  </si>
  <si>
    <t>SB06</t>
  </si>
  <si>
    <t>same standard</t>
  </si>
  <si>
    <t>eodpt</t>
  </si>
  <si>
    <t>SB04</t>
  </si>
  <si>
    <t>SB02</t>
  </si>
  <si>
    <t>SB03</t>
  </si>
  <si>
    <t>HTL/HPT 150</t>
  </si>
  <si>
    <t>DI Flow</t>
  </si>
  <si>
    <t>RSP</t>
  </si>
  <si>
    <t>Test</t>
  </si>
  <si>
    <t>Test2</t>
  </si>
  <si>
    <t>Test2a</t>
  </si>
  <si>
    <t>P006</t>
  </si>
  <si>
    <t>why has vernier changed so much?</t>
  </si>
  <si>
    <t>P006B</t>
  </si>
  <si>
    <t>P006A</t>
  </si>
  <si>
    <t>Leak in probe.  Gas jumper loose.</t>
  </si>
  <si>
    <t>Test 4</t>
  </si>
  <si>
    <t>Test5</t>
  </si>
  <si>
    <t>pre</t>
  </si>
  <si>
    <t>post</t>
  </si>
  <si>
    <t>TEst6</t>
  </si>
  <si>
    <t>P001 Pre</t>
  </si>
  <si>
    <t>P001 Post</t>
  </si>
  <si>
    <t>P010 Pre</t>
  </si>
  <si>
    <t>P010A Pre</t>
  </si>
  <si>
    <t>New membrane.  Old MIP membrane had mud on th einside.</t>
  </si>
  <si>
    <t>43.3?</t>
  </si>
  <si>
    <t>New HTL</t>
  </si>
  <si>
    <t>P010B Pre</t>
  </si>
  <si>
    <t>40.7 out of box.  Reading is more off when hot</t>
  </si>
  <si>
    <t>Aragon</t>
  </si>
  <si>
    <t>P009 Pre</t>
  </si>
  <si>
    <t>P010C Post</t>
  </si>
  <si>
    <t>Had to restart</t>
  </si>
  <si>
    <t>P009A Pre</t>
  </si>
  <si>
    <t>P009 B Post</t>
  </si>
  <si>
    <t>HTL failed, lost power too</t>
  </si>
  <si>
    <t>TT slower with HTL off.</t>
  </si>
  <si>
    <t>HTL HPT 150 7150/134</t>
  </si>
  <si>
    <t>N008 Pre</t>
  </si>
  <si>
    <t>N010 Pre</t>
  </si>
  <si>
    <t>N010 Post</t>
  </si>
  <si>
    <t>Set dial from 670 to 680, flow from 42.5 to 43.5</t>
  </si>
  <si>
    <t>N007 Pre</t>
  </si>
  <si>
    <t>N024 Pre</t>
  </si>
  <si>
    <t>N023 Pre</t>
  </si>
  <si>
    <t>N023 Post</t>
  </si>
  <si>
    <t>Changed dial from 670 to 690</t>
  </si>
  <si>
    <t>N025 Pre</t>
  </si>
  <si>
    <t>N024 close</t>
  </si>
  <si>
    <t>N025 Post</t>
  </si>
  <si>
    <t>Actual was 43</t>
  </si>
  <si>
    <t>N018 Pre</t>
  </si>
  <si>
    <t>Actual 42</t>
  </si>
  <si>
    <t>N018 Post</t>
  </si>
  <si>
    <t>Baselines very high after N018</t>
  </si>
  <si>
    <t>Brazil Mobile</t>
  </si>
  <si>
    <t>CT Partner</t>
  </si>
  <si>
    <t>Renata</t>
  </si>
  <si>
    <t>NA</t>
  </si>
  <si>
    <t>Setup test</t>
  </si>
  <si>
    <t>MiHPT-01</t>
  </si>
  <si>
    <t>Actual flow 41.0</t>
  </si>
  <si>
    <t>close</t>
  </si>
  <si>
    <t>MiHPT-02 Pre</t>
  </si>
  <si>
    <t>MiHPT-02 Post</t>
  </si>
  <si>
    <t>Actual flow 34.4</t>
  </si>
  <si>
    <t>MiHPT-03 Pre</t>
  </si>
  <si>
    <t>MiHPT-03 Post</t>
  </si>
  <si>
    <t>New membrane.  Wow.  Maybe got a drop of cbenz on it.</t>
  </si>
  <si>
    <t>MiHPT-04 Pre</t>
  </si>
  <si>
    <t>MiHPT-04 post</t>
  </si>
  <si>
    <t>MiHPT-05 Pre</t>
  </si>
  <si>
    <t>MiHPT-05 Post</t>
  </si>
  <si>
    <t>MiHPT</t>
  </si>
  <si>
    <t>Geólogo</t>
  </si>
  <si>
    <t xml:space="preserve"> </t>
  </si>
  <si>
    <t>Benzene</t>
  </si>
  <si>
    <t>High concentrations - Possibility to find free fase</t>
  </si>
  <si>
    <t>graziani.gobatto@cetrel.com.br; c.fernandes@aragonsondagens.com.br</t>
  </si>
  <si>
    <t>PID/XSD for Chlorobenzene</t>
  </si>
  <si>
    <t>test</t>
  </si>
  <si>
    <t>New probe 3006</t>
  </si>
  <si>
    <t>MIP-01 pre</t>
  </si>
  <si>
    <t>MIP-01 post</t>
  </si>
  <si>
    <t>MIP-02 Pre</t>
  </si>
  <si>
    <t>Dial at 600</t>
  </si>
  <si>
    <t>MIP-03 Pre</t>
  </si>
  <si>
    <t>Adjusted dial to 650</t>
  </si>
  <si>
    <t>MIP-04 Pre</t>
  </si>
  <si>
    <t>Adjusted dial to 675</t>
  </si>
  <si>
    <t>MIP-04 post</t>
  </si>
  <si>
    <t>MIP-05 Pre</t>
  </si>
  <si>
    <t>New probe and TL, Probe 3004</t>
  </si>
  <si>
    <t>MIP-05 Post</t>
  </si>
  <si>
    <t>MIP-06 Pre</t>
  </si>
  <si>
    <t>MIP-06 Post</t>
  </si>
  <si>
    <t>MIP19</t>
  </si>
  <si>
    <t>MIP19Post</t>
  </si>
  <si>
    <t>MIP20</t>
  </si>
  <si>
    <t>MIP-19A Pre</t>
  </si>
  <si>
    <t>MIP-19A Post</t>
  </si>
  <si>
    <t>MIP-21 Pre</t>
  </si>
  <si>
    <t>MIP-21 Post</t>
  </si>
  <si>
    <t>MIP-22 Pre</t>
  </si>
  <si>
    <t>reset dial to 650 from 600</t>
  </si>
  <si>
    <t>MIP-22 Post</t>
  </si>
  <si>
    <t>MIP-23 Pre</t>
  </si>
  <si>
    <t>MIP-23 Post</t>
  </si>
  <si>
    <t>MIP-24</t>
  </si>
  <si>
    <t>MIP-24 post</t>
  </si>
  <si>
    <t>MIP-25</t>
  </si>
  <si>
    <t>MIP-25 Post</t>
  </si>
  <si>
    <t>MIP-26</t>
  </si>
  <si>
    <t>MIP-26 Post</t>
  </si>
  <si>
    <t>MiHpt01</t>
  </si>
  <si>
    <t>MiHpt02</t>
  </si>
  <si>
    <t>MiHpt02 close</t>
  </si>
  <si>
    <t>MiHPT03</t>
  </si>
  <si>
    <t>MiHpt04</t>
  </si>
  <si>
    <t>MiHpt05</t>
  </si>
  <si>
    <t>MiHpt06</t>
  </si>
  <si>
    <t>MiHpt07</t>
  </si>
  <si>
    <t>MiHpt08</t>
  </si>
  <si>
    <t>MiHpt09</t>
  </si>
  <si>
    <t>MiHpt10</t>
  </si>
  <si>
    <t>MiHpt11</t>
  </si>
  <si>
    <t>MiHpt12</t>
  </si>
  <si>
    <t>MiHpt13</t>
  </si>
  <si>
    <t>MiHpt14</t>
  </si>
  <si>
    <t>MiHpt15</t>
  </si>
  <si>
    <t>Re did after TL filled with sand yesterday.  New TL</t>
  </si>
  <si>
    <t>MiHpt16</t>
  </si>
  <si>
    <t>MiHpt17</t>
  </si>
  <si>
    <t>MiHpt17 Post</t>
  </si>
  <si>
    <t>MiHpt18short</t>
  </si>
  <si>
    <t>redid clear tube, blew out lines</t>
  </si>
  <si>
    <t>MiHpt18</t>
  </si>
  <si>
    <t>MiHpt19</t>
  </si>
  <si>
    <t>MiHpt20</t>
  </si>
  <si>
    <t>MiHpt20 Postrun</t>
  </si>
  <si>
    <t>MiHpt21</t>
  </si>
  <si>
    <t>MiHpt21 Postrun</t>
  </si>
  <si>
    <t>MiHpt22</t>
  </si>
  <si>
    <t>MiHpt23</t>
  </si>
  <si>
    <t>MiHpt23 Postrun</t>
  </si>
  <si>
    <t>MiHpt24</t>
  </si>
  <si>
    <t>MiHpt25</t>
  </si>
  <si>
    <t>MiHpt26</t>
  </si>
  <si>
    <t>MiHpt13-D</t>
  </si>
  <si>
    <t>PID/XSD for TCE</t>
  </si>
  <si>
    <t>MIP-01</t>
  </si>
  <si>
    <t>TCE</t>
  </si>
  <si>
    <t>MIP-01 close</t>
  </si>
  <si>
    <t>MIP-01-1</t>
  </si>
  <si>
    <t>MIP-01-2</t>
  </si>
  <si>
    <t>MIP-01-2 Postrun</t>
  </si>
  <si>
    <t>MIP-07</t>
  </si>
  <si>
    <t>MIP-07-1</t>
  </si>
  <si>
    <t>MIP-07.1 Postrun</t>
  </si>
  <si>
    <t>MIP-10</t>
  </si>
  <si>
    <t>MIP-01-3</t>
  </si>
  <si>
    <t>Actual flow 42</t>
  </si>
  <si>
    <t>MIP-01-4</t>
  </si>
  <si>
    <t>MIP-5</t>
  </si>
  <si>
    <t>MIP-5 Postrun</t>
  </si>
  <si>
    <t>MIP-08</t>
  </si>
  <si>
    <t>MIP-09</t>
  </si>
  <si>
    <t>MIP-10 Postrun</t>
  </si>
  <si>
    <t>MIP-03</t>
  </si>
  <si>
    <t>MIP-03-1</t>
  </si>
  <si>
    <t>MIP-06</t>
  </si>
  <si>
    <t>MIP-06 Postrun</t>
  </si>
  <si>
    <t>MIP-13</t>
  </si>
  <si>
    <t>MIP-14</t>
  </si>
  <si>
    <t>MIP-14 Postrun</t>
  </si>
  <si>
    <t>MIP-14-1</t>
  </si>
  <si>
    <t>Actual flow 42.5</t>
  </si>
  <si>
    <t>MIP-14-2</t>
  </si>
  <si>
    <t>actual flow 42.5</t>
  </si>
  <si>
    <t>MIP-14-3</t>
  </si>
  <si>
    <t>MIP-14-3 Postrun</t>
  </si>
  <si>
    <t>MIP-15</t>
  </si>
  <si>
    <t>Actual flow 41.8</t>
  </si>
  <si>
    <t>MIP-16</t>
  </si>
  <si>
    <t>MIP-12</t>
  </si>
  <si>
    <t>MIP-12 postrun</t>
  </si>
  <si>
    <t>MIP-04</t>
  </si>
  <si>
    <t>Actual flow 41.1</t>
  </si>
  <si>
    <t>MIP-05-1</t>
  </si>
  <si>
    <t>actual flow 41.1</t>
  </si>
  <si>
    <t>MIP-05-2</t>
  </si>
  <si>
    <t>Actual Flow 42.4</t>
  </si>
  <si>
    <t>MIP-05-2 Postrun</t>
  </si>
  <si>
    <t>MIP-11-2</t>
  </si>
  <si>
    <t>Actual flow 40.5</t>
  </si>
  <si>
    <t>MIP-11-1</t>
  </si>
  <si>
    <t>MIP-11-1 Postrun</t>
  </si>
  <si>
    <t>flushed lines in GC with MeOH</t>
  </si>
  <si>
    <t>TCE test</t>
  </si>
  <si>
    <t>TCE w filter</t>
  </si>
  <si>
    <t>Benzene w filter</t>
  </si>
  <si>
    <t>Test on site</t>
  </si>
  <si>
    <t>HPT Sensor</t>
  </si>
  <si>
    <t>threads worn on 3005</t>
  </si>
  <si>
    <t>Brazil Van</t>
  </si>
  <si>
    <t>XD2264A</t>
  </si>
  <si>
    <t>XD2260A</t>
  </si>
  <si>
    <t>New TLs, old probe</t>
  </si>
  <si>
    <t>New 150' MiHpt w/PEEK</t>
  </si>
  <si>
    <t>Was new, now melted in 1 spot.  Still functions.  New TL on Monday.</t>
  </si>
  <si>
    <t>Was new, now melted in 1 spot.  Still functions.</t>
  </si>
  <si>
    <t>same</t>
  </si>
  <si>
    <t>Items used/lost/broken:</t>
  </si>
  <si>
    <t>Scott/Brazil Van</t>
  </si>
  <si>
    <t>MIP-01 Postrun</t>
  </si>
  <si>
    <t>MIP-01A</t>
  </si>
  <si>
    <t>MIP-01A Postrun</t>
  </si>
  <si>
    <t>MIP-02</t>
  </si>
  <si>
    <t>MIP-02 Postrun</t>
  </si>
  <si>
    <t>Mip-04 Postrun</t>
  </si>
  <si>
    <t>MIP-05</t>
  </si>
  <si>
    <t>Actual flow 43</t>
  </si>
  <si>
    <t>MIP-05A</t>
  </si>
  <si>
    <t>MIP-07 Postrun</t>
  </si>
  <si>
    <t>MIP-08 postrun</t>
  </si>
  <si>
    <t>MIP-09 postrun</t>
  </si>
  <si>
    <t>MIP-10 postrun</t>
  </si>
  <si>
    <t>MIP-11</t>
  </si>
  <si>
    <t>MIP-11 Postrun</t>
  </si>
  <si>
    <t>MIP-12 Postrun</t>
  </si>
  <si>
    <t>MIP-13 Postrun</t>
  </si>
  <si>
    <t>Crazy baseline and pressure</t>
  </si>
  <si>
    <t>Actual Flow 42, back to normal</t>
  </si>
  <si>
    <t>Still 42.   DI pressure is BS.</t>
  </si>
  <si>
    <t>1800 (new)</t>
  </si>
  <si>
    <t>Used MiHpt</t>
  </si>
  <si>
    <t>CH2MHill</t>
  </si>
  <si>
    <t>Pablo</t>
  </si>
  <si>
    <t>Yoshikawa</t>
  </si>
  <si>
    <t>Dupont Camacari</t>
  </si>
  <si>
    <t>Camacari, Bahia</t>
  </si>
  <si>
    <t>aragon_camacari_dupoont2013_brazil_ch2</t>
  </si>
  <si>
    <t>VOCs</t>
  </si>
  <si>
    <t>Samuel / Roberto / Fernando</t>
  </si>
  <si>
    <t>Bentonite chip</t>
  </si>
  <si>
    <t>Pablo Yoshikawa</t>
  </si>
  <si>
    <t>Camacari, Bahia, Brazil</t>
  </si>
  <si>
    <t>Aragon/7822 (Samuel, Roberto, Fernando)</t>
  </si>
  <si>
    <t>Rain, 80</t>
  </si>
  <si>
    <t>Oct 9 and 10, 2013</t>
  </si>
  <si>
    <t>Leave for airport</t>
  </si>
  <si>
    <t>Fly to Portland</t>
  </si>
  <si>
    <t>Fly to Chicago</t>
  </si>
  <si>
    <t>Fly to Sao Paulo</t>
  </si>
  <si>
    <t>Arrive Sao Paulo</t>
  </si>
  <si>
    <t>Customs and Immigration</t>
  </si>
  <si>
    <t>Fly to Salvador</t>
  </si>
  <si>
    <t>Arrive Hiotel in Salvador</t>
  </si>
  <si>
    <t>Leave for site</t>
  </si>
  <si>
    <t>Arrive, sign in</t>
  </si>
  <si>
    <t>Van arrives</t>
  </si>
  <si>
    <t>Safety refresher</t>
  </si>
  <si>
    <t>Begin setting up van, moving lab equipment and spare parts to building</t>
  </si>
  <si>
    <t>lunch</t>
  </si>
  <si>
    <t xml:space="preserve">Continue with van.  </t>
  </si>
  <si>
    <t>Dupont takes generator for clearance and setup.  Must use their breaker box and cordsets</t>
  </si>
  <si>
    <t>Van set up, probe attached to MiHpt TL, flows good, need power to test.  Continue storage.</t>
  </si>
  <si>
    <t xml:space="preserve">Generator cordset ready, tested.  </t>
  </si>
  <si>
    <t>Rain let up, so guys were able to decon and move rod rack.  Dremelling rods.</t>
  </si>
  <si>
    <t>We will string up and test, then pack up for the weekend.</t>
  </si>
  <si>
    <t>No opportunity to work tomorrow.  I was hoping to get started on the lab.</t>
  </si>
  <si>
    <t>10/12 and 13/2013</t>
  </si>
  <si>
    <t>Rain, 80 then sun, 75 nice</t>
  </si>
  <si>
    <t>Set up site docs</t>
  </si>
  <si>
    <t>worked on Cetrel Braskem report</t>
  </si>
  <si>
    <t>Arrive, sign in, change to coveralls, health and safety, discuss the day</t>
  </si>
  <si>
    <t>Move to first point.  Waiting on power approval.  They want a spark arrestor for the generator.</t>
  </si>
  <si>
    <t>Allowed to start generator</t>
  </si>
  <si>
    <t>Rain, continuing</t>
  </si>
  <si>
    <t>N060.   Used TCE and CBENZ for PT for comparisons</t>
  </si>
  <si>
    <t xml:space="preserve">XSD slow to come down, but settled down during run.  </t>
  </si>
  <si>
    <t>Dissipation test at 7.1M took a long time, may be too high.</t>
  </si>
  <si>
    <t>No advance after dissipation.  Tried pulling up 50 cm.</t>
  </si>
  <si>
    <t>Point is actually N062.  Renaming.</t>
  </si>
  <si>
    <t>HARD REFUSAL AT 7.1.  Pulling out, decon, move to next location</t>
  </si>
  <si>
    <t>Lunch</t>
  </si>
  <si>
    <t>Continue setting up on N063.  Fire up generator, warm up test</t>
  </si>
  <si>
    <t>PT</t>
  </si>
  <si>
    <t>Chlorobenzene</t>
  </si>
  <si>
    <t>PID = High, FID = High, XSD = 1,000</t>
  </si>
  <si>
    <t>N063.  EC looks  ragged.  Getting little spikes.</t>
  </si>
  <si>
    <t>N062</t>
  </si>
  <si>
    <t>N062 same run</t>
  </si>
  <si>
    <t>N062 postrun</t>
  </si>
  <si>
    <t>N063</t>
  </si>
  <si>
    <t>N063 Postrun</t>
  </si>
  <si>
    <t>Actual 41</t>
  </si>
  <si>
    <t>actual 42.5</t>
  </si>
  <si>
    <t>Refusal at 8.2  Tried pulling up 1/2 meter.  Then got refusal at 8.0</t>
  </si>
  <si>
    <t>EC is high on pullout.  8-10.  300 passes, 55 is a bit high.  I'll check the wires in the morning.</t>
  </si>
  <si>
    <t>Staged rig and rod rack at next point.  Went to office for uploads.</t>
  </si>
  <si>
    <t>chlorobenzene</t>
  </si>
  <si>
    <t>Health and safety</t>
  </si>
  <si>
    <t>Arrive, sign in, change to coveralls</t>
  </si>
  <si>
    <t>We are outside the fence.  Lots of logistics issues.  Forklift gets stuck.</t>
  </si>
  <si>
    <t>Mostly sunny, 85</t>
  </si>
  <si>
    <t>Took out filter, cleaned PID</t>
  </si>
  <si>
    <t>N064</t>
  </si>
  <si>
    <t>N065</t>
  </si>
  <si>
    <t>Move to N064</t>
  </si>
  <si>
    <t>Cleaned PID, removed filter.  Better for chlorobenzene.  Taped worn EC wires</t>
  </si>
  <si>
    <t>Pablo Yoshikawa/Jon Urrengoetxea</t>
  </si>
  <si>
    <t>same run</t>
  </si>
  <si>
    <t>N064 postrun</t>
  </si>
  <si>
    <t>Refusal at 11.4   Found EC wire rubbed through insulation right at probe.</t>
  </si>
  <si>
    <t>N065.  EC now beautiful.  Dissipation at 5.5, slow, may be high.</t>
  </si>
  <si>
    <t>EC tested OK, but still spikey.  I'll check wires again after this run.  EC is useless.  Discussed with Jon.</t>
  </si>
  <si>
    <t>Dissipation at 7.3 caused spike on PID and XSD.  Slow test.  Also spiked HPT.</t>
  </si>
  <si>
    <t>Lunch.  Crew delayed by additional special safety briefing</t>
  </si>
  <si>
    <t>Taped and tested probe wires.  Good EC now, full isolation.   Waited for crew.</t>
  </si>
  <si>
    <t>Refusal at 10.  Everything looks good.  Pulling out for a test.</t>
  </si>
  <si>
    <t>Decon, stage rods in secure area, head to office</t>
  </si>
  <si>
    <t>in office for uploads</t>
  </si>
  <si>
    <t>N065 Postrun</t>
  </si>
  <si>
    <t>EC wire rubbed raw caused erratic response.  Fixed before N065.</t>
  </si>
  <si>
    <t>Rain, rain rain.  Went inside to begin assembling lab.</t>
  </si>
  <si>
    <t>Finished installing column, replumbing, started warmup</t>
  </si>
  <si>
    <t>Started running blanks and baking out new column.  Set up files.</t>
  </si>
  <si>
    <t>P020</t>
  </si>
  <si>
    <t>Finally got electrical ground approved</t>
  </si>
  <si>
    <t>Got orders to move to area P</t>
  </si>
  <si>
    <t>Through gate at area P</t>
  </si>
  <si>
    <t>Range change at 3.9 on PID</t>
  </si>
  <si>
    <t>Range change at 4.2 on XSD.  Did not see it was pegged</t>
  </si>
  <si>
    <t>Good dissipatiion at 8.5</t>
  </si>
  <si>
    <t>Hit sand at 8, hammering got hard.  Just light tapping previously.</t>
  </si>
  <si>
    <t>Changed range back at 8.8, caused spike</t>
  </si>
  <si>
    <t>Second dissipation at 11.3</t>
  </si>
  <si>
    <t>Refusal at 12.9.  Pulling out, decon, pack up.  Nastiest one yet!</t>
  </si>
  <si>
    <t>P020 Postrun</t>
  </si>
  <si>
    <t>Heading back to Dupont Office</t>
  </si>
  <si>
    <t>Leave site</t>
  </si>
  <si>
    <t>Arrive hotel</t>
  </si>
  <si>
    <t>Showers, 80</t>
  </si>
  <si>
    <t>Move to Area P</t>
  </si>
  <si>
    <t>Key arrives to unlock gate</t>
  </si>
  <si>
    <t>Setting up on P014</t>
  </si>
  <si>
    <t>PC, 85</t>
  </si>
  <si>
    <t>Hooked up, warming up, coring concrete</t>
  </si>
  <si>
    <t>P014</t>
  </si>
  <si>
    <t>Range change at 3.4, back down at 6.5</t>
  </si>
  <si>
    <t>Flowmeter froze twice during setup.  Had to remove battery to reset.  Changed battery, froe again.  Spare?</t>
  </si>
  <si>
    <t>Good dissipation tests  at 7 and 8.8</t>
  </si>
  <si>
    <t>Refusal at 12.055 meters. Pull out, PT, decon, relocate</t>
  </si>
  <si>
    <t>P014 Postrun</t>
  </si>
  <si>
    <t>P013</t>
  </si>
  <si>
    <t>Good dissipation at 10, OK at 8.</t>
  </si>
  <si>
    <t>Called refusal at 13.4, pulling out, moving to P022 with minimal decon, as it is the same area.</t>
  </si>
  <si>
    <t>Set up on P022</t>
  </si>
  <si>
    <t>P022</t>
  </si>
  <si>
    <t>P022 Postlog</t>
  </si>
  <si>
    <t>Dissipation at 7.9</t>
  </si>
  <si>
    <t>Refusal at 10.6 meters. Pull out, PT, decon, pack up</t>
  </si>
  <si>
    <t>Head to Dupont</t>
  </si>
  <si>
    <t>Head to hotel</t>
  </si>
  <si>
    <t>back at hotel</t>
  </si>
  <si>
    <t>Setting up on P018</t>
  </si>
  <si>
    <t>P018</t>
  </si>
  <si>
    <t>P018 - Hit a second layer of concrete.  Redrillling.  No success, moved location</t>
  </si>
  <si>
    <t>P018, 2 dissipations deep (10.2 and 11.5), refusal at 11.5</t>
  </si>
  <si>
    <t>move to location P019, set up, warm up</t>
  </si>
  <si>
    <t>P019</t>
  </si>
  <si>
    <t>P018 Postrun</t>
  </si>
  <si>
    <t>P019 Postrun</t>
  </si>
  <si>
    <t>Refusal at 9 meters</t>
  </si>
  <si>
    <t>Range change at 3.4, back at 8.8.  2 good dissipations</t>
  </si>
  <si>
    <t>Pull out, closing PT, off to decon, pack up, head to Dupont</t>
  </si>
  <si>
    <t>Had to unstring cable, as soil sampling in Area P on Monday.</t>
  </si>
  <si>
    <t>Head to Dupont office</t>
  </si>
  <si>
    <t>Leave for client dinner</t>
  </si>
  <si>
    <t>Flow actually 41.4</t>
  </si>
  <si>
    <t>P19</t>
  </si>
  <si>
    <t>10/19 and 20/2013</t>
  </si>
  <si>
    <t>At hotel.  Worked on data upload issues and KMZs on Saturday.</t>
  </si>
  <si>
    <t>Mostly beach, football, and Nascar on Sunday.</t>
  </si>
  <si>
    <t>Spent day optimizing SRI</t>
  </si>
  <si>
    <t>Also tweaked KMZs while on the internet.</t>
  </si>
  <si>
    <t>leave site</t>
  </si>
  <si>
    <t>arrive hotel</t>
  </si>
  <si>
    <t>String up MiHpt TL, replaced 2.25" drive seal adapter</t>
  </si>
  <si>
    <t>Move to N054, moved twice, as set up on wrong location mark.</t>
  </si>
  <si>
    <t>na</t>
  </si>
  <si>
    <t>N054</t>
  </si>
  <si>
    <t>replaced HPT tubing connector at box outlet.  Leaking.</t>
  </si>
  <si>
    <t>N054 Postrun</t>
  </si>
  <si>
    <t>N054, no good disspation.  Mostly low level response, refusal at 9.8</t>
  </si>
  <si>
    <t>Move to N056</t>
  </si>
  <si>
    <t>N056</t>
  </si>
  <si>
    <t>Changed printer cartridges</t>
  </si>
  <si>
    <t>HP662 printer cartridges (pair)</t>
  </si>
  <si>
    <t>Actual 41.5</t>
  </si>
  <si>
    <t>USB pulled out of computer, lost run at 5m.  Restarting at 5m.</t>
  </si>
  <si>
    <t>renamed 56 to 56 Raw, combined 56 and 56 A, called it N056</t>
  </si>
  <si>
    <t>N056A, good dissipations at 6.5 and 8.2,   refusal at 87.8</t>
  </si>
  <si>
    <t>N056 Postrun</t>
  </si>
  <si>
    <t>N057</t>
  </si>
  <si>
    <t>Set up on N057</t>
  </si>
  <si>
    <t>Good dissipation at 6.4 and 10.4</t>
  </si>
  <si>
    <t>N057 Postrun</t>
  </si>
  <si>
    <t>shutting down then decon</t>
  </si>
  <si>
    <t>Refusal at 12.4, pull out and closing test</t>
  </si>
  <si>
    <t>Sunny and hot and humid</t>
  </si>
  <si>
    <t>N067</t>
  </si>
  <si>
    <t>Move to first location outside fence.</t>
  </si>
  <si>
    <t>Pull out, test</t>
  </si>
  <si>
    <t>Ready to move, waiting on Pablo and Paloma for next location</t>
  </si>
  <si>
    <t>Move to N059</t>
  </si>
  <si>
    <t>Safety Meeting</t>
  </si>
  <si>
    <t>Back to N059</t>
  </si>
  <si>
    <t>N059</t>
  </si>
  <si>
    <t>N059,  dissipation at 7.6, another at 8.?      Refusal at 10.4</t>
  </si>
  <si>
    <t>Off to decon</t>
  </si>
  <si>
    <t>Office</t>
  </si>
  <si>
    <t>Leave for hotel</t>
  </si>
  <si>
    <t>Move equipment to nitrochlor pad</t>
  </si>
  <si>
    <t>Set up on N050</t>
  </si>
  <si>
    <t>N050.   Range change XSD at 1.25, PID at 1.92</t>
  </si>
  <si>
    <t>Good dissipation at 8M  Refusal at 8M</t>
  </si>
  <si>
    <t>Pull out, test, move to decon area.</t>
  </si>
  <si>
    <t>Set up on N044</t>
  </si>
  <si>
    <t>Safety training videos (Dupont)</t>
  </si>
  <si>
    <t>Head to N044</t>
  </si>
  <si>
    <t>N050</t>
  </si>
  <si>
    <t>N044</t>
  </si>
  <si>
    <t>Warming up, drilling through concrete.  30cm thick!</t>
  </si>
  <si>
    <t xml:space="preserve">DI acquisition froze, computer did not recognize USB cable?  Finally rebooted computer, then rebooted </t>
  </si>
  <si>
    <t>N044A</t>
  </si>
  <si>
    <t>N044A.  Too fast for 1st 1.5 meters, as hole was open from previous attempt.  Then, OK</t>
  </si>
  <si>
    <t>N044.  Got message "Mip pressure is out of Range"  but it was fine.  Lines went flat.  Checked USP, OK.</t>
  </si>
  <si>
    <t>Field instrument.  Started working again.  Very odd.  Lost run, but did not know it.</t>
  </si>
  <si>
    <t>Lost run</t>
  </si>
  <si>
    <t>Postrun only.</t>
  </si>
  <si>
    <t>Lost pre run</t>
  </si>
  <si>
    <t>Dissipation at 8.3 and 12.  MIP pressure spike then drop, seems sun related.  Sun on FI.</t>
  </si>
  <si>
    <t>Refusal at 12.  Will rename N044a to N044</t>
  </si>
  <si>
    <t>Pull out, test, move to decon area.  PID baseline dropped.  CBENZ cleaned it?</t>
  </si>
  <si>
    <t>Membrane</t>
  </si>
  <si>
    <t>Inspect probe for leaks.  Found ding in membrane with substantial loss.  Replaced MIP membrane.</t>
  </si>
  <si>
    <t>Inspected wires and gas lines, all looked OK, replaced plastic tube, put together</t>
  </si>
  <si>
    <t>N033</t>
  </si>
  <si>
    <t>Move to N033 to set up</t>
  </si>
  <si>
    <t>N034</t>
  </si>
  <si>
    <t>N033, 2 dissipations, no issues</t>
  </si>
  <si>
    <t>Pull out, decon, relocate to N034</t>
  </si>
  <si>
    <t>Health and safety training and video</t>
  </si>
  <si>
    <t>Warm up on N034</t>
  </si>
  <si>
    <t>N034.  Very hard from 6m, high pressure, managed dissipation at 6.7   refusal at 6.8</t>
  </si>
  <si>
    <t>Hammer may need nitorgen.  We will look at fittings.</t>
  </si>
  <si>
    <t>Probe is still working, so I am reluctant to retire it.  I'll give it 1 more day.</t>
  </si>
  <si>
    <t>Checking connections again on Monday.</t>
  </si>
  <si>
    <t>at office for uploads.</t>
  </si>
  <si>
    <t>Inspect probe for leaks. Replaced ferrules in probe, retaped</t>
  </si>
  <si>
    <t>N027</t>
  </si>
  <si>
    <t>Actual 42.5</t>
  </si>
  <si>
    <t>After much moving about, set up on N027.  Leaking at new ferrules, tightened, OK</t>
  </si>
  <si>
    <t>N027, several tries at dissipation.  Hard refusal at 10.455</t>
  </si>
  <si>
    <t>Pulling out, post-test, move to N074</t>
  </si>
  <si>
    <t>Safety training</t>
  </si>
  <si>
    <t>N074</t>
  </si>
  <si>
    <t xml:space="preserve">Move N074 per Pablo.  Discovered bad TC connection, redid.  </t>
  </si>
  <si>
    <t>Cleaned PID</t>
  </si>
  <si>
    <t>N074.  TC erratic at times.  Time to retire probe.  TC settled down, continued</t>
  </si>
  <si>
    <t>Back at office after decon, unstringing, beginning to pack.  Genset is in Aragon storage area.</t>
  </si>
  <si>
    <t>Pablo is in a hurry, so upload at hotel.</t>
  </si>
</sst>
</file>

<file path=xl/styles.xml><?xml version="1.0" encoding="utf-8"?>
<styleSheet xmlns="http://schemas.openxmlformats.org/spreadsheetml/2006/main">
  <numFmts count="5">
    <numFmt numFmtId="164" formatCode="[&lt;=9999999]###\-####;\(###\)\ ###\-####"/>
    <numFmt numFmtId="165" formatCode="[$-409]mmmm\ d\,\ yyyy;@"/>
    <numFmt numFmtId="166" formatCode="mm/dd/yy;@"/>
    <numFmt numFmtId="167" formatCode="0.0E+00"/>
    <numFmt numFmtId="168" formatCode="0.0"/>
  </numFmts>
  <fonts count="2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000000"/>
      <name val="Calibri"/>
      <family val="2"/>
      <charset val="1"/>
    </font>
    <font>
      <b/>
      <sz val="10"/>
      <name val="Arial"/>
      <family val="2"/>
    </font>
    <font>
      <sz val="10"/>
      <color theme="3"/>
      <name val="Arial"/>
      <family val="2"/>
    </font>
    <font>
      <sz val="18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3"/>
      <name val="Calibri"/>
      <family val="2"/>
      <scheme val="minor"/>
    </font>
    <font>
      <sz val="24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6" fillId="0" borderId="0"/>
  </cellStyleXfs>
  <cellXfs count="309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2" xfId="0" applyFont="1" applyFill="1" applyBorder="1"/>
    <xf numFmtId="0" fontId="3" fillId="4" borderId="5" xfId="0" applyFont="1" applyFill="1" applyBorder="1"/>
    <xf numFmtId="0" fontId="3" fillId="0" borderId="0" xfId="0" applyFont="1" applyAlignment="1"/>
    <xf numFmtId="0" fontId="3" fillId="3" borderId="2" xfId="0" applyFont="1" applyFill="1" applyBorder="1" applyAlignment="1">
      <alignment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/>
    </xf>
    <xf numFmtId="0" fontId="8" fillId="0" borderId="0" xfId="0" applyFont="1" applyAlignment="1"/>
    <xf numFmtId="0" fontId="5" fillId="2" borderId="3" xfId="0" applyFont="1" applyFill="1" applyBorder="1" applyAlignment="1"/>
    <xf numFmtId="0" fontId="6" fillId="6" borderId="16" xfId="0" applyFont="1" applyFill="1" applyBorder="1" applyAlignment="1">
      <alignment horizontal="right"/>
    </xf>
    <xf numFmtId="0" fontId="6" fillId="6" borderId="19" xfId="0" applyFont="1" applyFill="1" applyBorder="1"/>
    <xf numFmtId="0" fontId="6" fillId="6" borderId="20" xfId="0" applyFont="1" applyFill="1" applyBorder="1"/>
    <xf numFmtId="0" fontId="6" fillId="6" borderId="21" xfId="0" applyFont="1" applyFill="1" applyBorder="1"/>
    <xf numFmtId="0" fontId="6" fillId="6" borderId="19" xfId="0" applyFont="1" applyFill="1" applyBorder="1" applyAlignment="1">
      <alignment horizontal="right"/>
    </xf>
    <xf numFmtId="0" fontId="6" fillId="6" borderId="21" xfId="0" applyFont="1" applyFill="1" applyBorder="1" applyAlignment="1">
      <alignment horizontal="right"/>
    </xf>
    <xf numFmtId="0" fontId="6" fillId="6" borderId="2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0" borderId="0" xfId="0" applyFont="1" applyAlignment="1" applyProtection="1">
      <alignment horizontal="right"/>
      <protection locked="0"/>
    </xf>
    <xf numFmtId="0" fontId="3" fillId="3" borderId="0" xfId="0" applyFont="1" applyFill="1" applyAlignment="1">
      <alignment horizontal="right"/>
    </xf>
    <xf numFmtId="0" fontId="3" fillId="3" borderId="5" xfId="0" applyFont="1" applyFill="1" applyBorder="1" applyAlignment="1">
      <alignment wrapText="1"/>
    </xf>
    <xf numFmtId="0" fontId="3" fillId="3" borderId="0" xfId="0" applyFont="1" applyFill="1" applyBorder="1" applyAlignment="1">
      <alignment horizontal="right" wrapText="1"/>
    </xf>
    <xf numFmtId="0" fontId="3" fillId="3" borderId="10" xfId="0" applyFont="1" applyFill="1" applyBorder="1" applyAlignment="1">
      <alignment horizontal="right" wrapText="1"/>
    </xf>
    <xf numFmtId="0" fontId="3" fillId="3" borderId="15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/>
    </xf>
    <xf numFmtId="0" fontId="0" fillId="0" borderId="11" xfId="0" applyBorder="1" applyAlignment="1"/>
    <xf numFmtId="0" fontId="10" fillId="0" borderId="0" xfId="0" applyFont="1" applyAlignment="1">
      <alignment vertical="center"/>
    </xf>
    <xf numFmtId="0" fontId="6" fillId="6" borderId="16" xfId="0" applyFont="1" applyFill="1" applyBorder="1"/>
    <xf numFmtId="0" fontId="0" fillId="5" borderId="0" xfId="0" applyFont="1" applyFill="1"/>
    <xf numFmtId="0" fontId="3" fillId="3" borderId="13" xfId="0" applyFont="1" applyFill="1" applyBorder="1" applyAlignment="1">
      <alignment horizontal="left"/>
    </xf>
    <xf numFmtId="14" fontId="2" fillId="2" borderId="5" xfId="0" applyNumberFormat="1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11" fillId="2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8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0" fillId="0" borderId="7" xfId="0" applyBorder="1" applyAlignment="1">
      <alignment horizontal="right"/>
    </xf>
    <xf numFmtId="0" fontId="0" fillId="2" borderId="3" xfId="0" applyFill="1" applyBorder="1"/>
    <xf numFmtId="0" fontId="11" fillId="2" borderId="15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0" fillId="4" borderId="2" xfId="0" applyFill="1" applyBorder="1"/>
    <xf numFmtId="14" fontId="2" fillId="2" borderId="9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 applyProtection="1">
      <alignment horizontal="left"/>
      <protection locked="0"/>
    </xf>
    <xf numFmtId="0" fontId="2" fillId="2" borderId="1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wrapText="1"/>
    </xf>
    <xf numFmtId="0" fontId="2" fillId="2" borderId="3" xfId="0" applyFont="1" applyFill="1" applyBorder="1" applyAlignment="1"/>
    <xf numFmtId="0" fontId="13" fillId="0" borderId="0" xfId="2" applyAlignment="1">
      <alignment horizontal="right"/>
    </xf>
    <xf numFmtId="0" fontId="13" fillId="0" borderId="0" xfId="2" applyBorder="1"/>
    <xf numFmtId="0" fontId="13" fillId="0" borderId="0" xfId="2"/>
    <xf numFmtId="0" fontId="13" fillId="0" borderId="0" xfId="2" applyAlignment="1">
      <alignment horizontal="center"/>
    </xf>
    <xf numFmtId="0" fontId="13" fillId="0" borderId="0" xfId="2" applyBorder="1" applyAlignment="1">
      <alignment horizontal="center"/>
    </xf>
    <xf numFmtId="0" fontId="13" fillId="0" borderId="3" xfId="2" applyBorder="1" applyAlignment="1">
      <alignment horizontal="center"/>
    </xf>
    <xf numFmtId="0" fontId="13" fillId="0" borderId="42" xfId="2" applyBorder="1" applyAlignment="1">
      <alignment horizontal="center"/>
    </xf>
    <xf numFmtId="0" fontId="13" fillId="0" borderId="14" xfId="2" applyBorder="1" applyAlignment="1">
      <alignment horizontal="center"/>
    </xf>
    <xf numFmtId="0" fontId="13" fillId="0" borderId="15" xfId="2" applyBorder="1" applyAlignment="1">
      <alignment horizontal="center"/>
    </xf>
    <xf numFmtId="14" fontId="0" fillId="0" borderId="0" xfId="0" applyNumberFormat="1" applyAlignment="1">
      <alignment horizontal="center"/>
    </xf>
    <xf numFmtId="0" fontId="17" fillId="0" borderId="3" xfId="2" applyFont="1" applyBorder="1" applyAlignment="1">
      <alignment horizontal="center"/>
    </xf>
    <xf numFmtId="0" fontId="13" fillId="0" borderId="15" xfId="2" applyBorder="1"/>
    <xf numFmtId="0" fontId="17" fillId="0" borderId="14" xfId="2" applyFont="1" applyBorder="1" applyAlignment="1">
      <alignment horizontal="center"/>
    </xf>
    <xf numFmtId="0" fontId="17" fillId="0" borderId="3" xfId="2" applyFont="1" applyBorder="1" applyAlignment="1">
      <alignment horizontal="center" vertical="center"/>
    </xf>
    <xf numFmtId="0" fontId="14" fillId="7" borderId="4" xfId="2" applyFont="1" applyFill="1" applyBorder="1" applyAlignment="1">
      <alignment vertical="center"/>
    </xf>
    <xf numFmtId="0" fontId="14" fillId="7" borderId="2" xfId="2" applyFont="1" applyFill="1" applyBorder="1" applyAlignment="1">
      <alignment vertical="center"/>
    </xf>
    <xf numFmtId="0" fontId="13" fillId="7" borderId="2" xfId="2" applyFill="1" applyBorder="1" applyAlignment="1">
      <alignment horizontal="right"/>
    </xf>
    <xf numFmtId="0" fontId="13" fillId="7" borderId="2" xfId="2" applyFill="1" applyBorder="1" applyAlignment="1">
      <alignment horizontal="center"/>
    </xf>
    <xf numFmtId="0" fontId="13" fillId="7" borderId="5" xfId="2" applyFill="1" applyBorder="1" applyAlignment="1">
      <alignment horizontal="center"/>
    </xf>
    <xf numFmtId="0" fontId="11" fillId="0" borderId="13" xfId="2" applyFont="1" applyBorder="1" applyAlignment="1">
      <alignment horizontal="right"/>
    </xf>
    <xf numFmtId="0" fontId="23" fillId="0" borderId="42" xfId="2" applyFont="1" applyBorder="1" applyAlignment="1"/>
    <xf numFmtId="165" fontId="17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1" applyBorder="1" applyAlignment="1" applyProtection="1"/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0" fillId="5" borderId="0" xfId="0" applyNumberFormat="1" applyFill="1" applyAlignment="1">
      <alignment horizontal="left"/>
    </xf>
    <xf numFmtId="0" fontId="0" fillId="5" borderId="0" xfId="0" applyFill="1" applyAlignment="1"/>
    <xf numFmtId="0" fontId="0" fillId="5" borderId="0" xfId="0" applyFill="1" applyAlignment="1">
      <alignment horizontal="left"/>
    </xf>
    <xf numFmtId="11" fontId="0" fillId="0" borderId="0" xfId="0" applyNumberFormat="1" applyAlignment="1">
      <alignment horizontal="center"/>
    </xf>
    <xf numFmtId="11" fontId="0" fillId="8" borderId="0" xfId="0" applyNumberFormat="1" applyFill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/>
    <xf numFmtId="1" fontId="13" fillId="0" borderId="15" xfId="2" applyNumberFormat="1" applyBorder="1" applyAlignment="1">
      <alignment horizontal="center"/>
    </xf>
    <xf numFmtId="1" fontId="13" fillId="0" borderId="3" xfId="2" applyNumberFormat="1" applyBorder="1" applyAlignment="1">
      <alignment horizontal="center"/>
    </xf>
    <xf numFmtId="167" fontId="0" fillId="0" borderId="0" xfId="0" applyNumberFormat="1" applyAlignment="1">
      <alignment horizontal="left"/>
    </xf>
    <xf numFmtId="0" fontId="2" fillId="2" borderId="15" xfId="0" applyFont="1" applyFill="1" applyBorder="1" applyAlignment="1">
      <alignment horizontal="left"/>
    </xf>
    <xf numFmtId="0" fontId="5" fillId="3" borderId="0" xfId="0" applyFont="1" applyFill="1" applyBorder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3" fillId="0" borderId="2" xfId="2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3" fillId="0" borderId="2" xfId="2" applyBorder="1" applyAlignment="1">
      <alignment horizontal="center"/>
    </xf>
    <xf numFmtId="0" fontId="13" fillId="0" borderId="2" xfId="2" applyBorder="1" applyAlignment="1">
      <alignment horizontal="center"/>
    </xf>
    <xf numFmtId="0" fontId="0" fillId="0" borderId="0" xfId="0" applyAlignment="1">
      <alignment horizontal="left"/>
    </xf>
    <xf numFmtId="0" fontId="13" fillId="0" borderId="2" xfId="2" applyBorder="1" applyAlignment="1">
      <alignment horizontal="center"/>
    </xf>
    <xf numFmtId="0" fontId="13" fillId="0" borderId="2" xfId="2" applyBorder="1" applyAlignment="1">
      <alignment horizontal="center"/>
    </xf>
    <xf numFmtId="0" fontId="13" fillId="0" borderId="2" xfId="2" applyBorder="1" applyAlignment="1">
      <alignment horizontal="center"/>
    </xf>
    <xf numFmtId="168" fontId="13" fillId="0" borderId="3" xfId="2" applyNumberFormat="1" applyBorder="1" applyAlignment="1">
      <alignment horizontal="center"/>
    </xf>
    <xf numFmtId="0" fontId="13" fillId="0" borderId="2" xfId="2" applyBorder="1" applyAlignment="1">
      <alignment horizontal="center"/>
    </xf>
    <xf numFmtId="0" fontId="0" fillId="0" borderId="0" xfId="0" applyAlignment="1">
      <alignment horizontal="left"/>
    </xf>
    <xf numFmtId="0" fontId="13" fillId="0" borderId="2" xfId="2" applyBorder="1" applyAlignment="1">
      <alignment horizontal="center"/>
    </xf>
    <xf numFmtId="0" fontId="13" fillId="0" borderId="2" xfId="2" applyBorder="1" applyAlignment="1">
      <alignment horizontal="center"/>
    </xf>
    <xf numFmtId="0" fontId="13" fillId="0" borderId="2" xfId="2" applyBorder="1" applyAlignment="1">
      <alignment horizontal="center"/>
    </xf>
    <xf numFmtId="0" fontId="13" fillId="0" borderId="2" xfId="2" applyBorder="1" applyAlignment="1">
      <alignment horizontal="center"/>
    </xf>
    <xf numFmtId="0" fontId="13" fillId="0" borderId="2" xfId="2" applyBorder="1" applyAlignment="1">
      <alignment horizontal="center"/>
    </xf>
    <xf numFmtId="0" fontId="13" fillId="0" borderId="2" xfId="2" applyBorder="1" applyAlignment="1">
      <alignment horizontal="center"/>
    </xf>
    <xf numFmtId="0" fontId="13" fillId="0" borderId="2" xfId="2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1" xfId="0" applyFont="1" applyBorder="1" applyAlignment="1">
      <alignment horizontal="left" wrapText="1"/>
    </xf>
    <xf numFmtId="0" fontId="11" fillId="0" borderId="25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26" xfId="0" applyFont="1" applyBorder="1" applyAlignment="1">
      <alignment horizontal="left" wrapText="1"/>
    </xf>
    <xf numFmtId="0" fontId="11" fillId="5" borderId="23" xfId="0" applyFont="1" applyFill="1" applyBorder="1" applyAlignment="1">
      <alignment horizontal="left" wrapText="1"/>
    </xf>
    <xf numFmtId="0" fontId="11" fillId="5" borderId="29" xfId="0" applyFont="1" applyFill="1" applyBorder="1" applyAlignment="1">
      <alignment horizontal="left" wrapText="1"/>
    </xf>
    <xf numFmtId="0" fontId="11" fillId="5" borderId="24" xfId="0" applyFont="1" applyFill="1" applyBorder="1" applyAlignment="1">
      <alignment horizontal="left" wrapText="1"/>
    </xf>
    <xf numFmtId="0" fontId="0" fillId="2" borderId="7" xfId="1" applyFont="1" applyFill="1" applyBorder="1" applyAlignment="1" applyProtection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25" fillId="2" borderId="4" xfId="0" applyFont="1" applyFill="1" applyBorder="1" applyAlignment="1"/>
    <xf numFmtId="0" fontId="25" fillId="2" borderId="5" xfId="0" applyFont="1" applyFill="1" applyBorder="1" applyAlignment="1"/>
    <xf numFmtId="0" fontId="11" fillId="2" borderId="4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top"/>
    </xf>
    <xf numFmtId="0" fontId="6" fillId="6" borderId="27" xfId="0" applyFont="1" applyFill="1" applyBorder="1" applyAlignment="1">
      <alignment horizontal="left"/>
    </xf>
    <xf numFmtId="0" fontId="6" fillId="6" borderId="28" xfId="0" applyFont="1" applyFill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2" borderId="36" xfId="0" applyFont="1" applyFill="1" applyBorder="1" applyAlignment="1">
      <alignment horizontal="left"/>
    </xf>
    <xf numFmtId="0" fontId="2" fillId="2" borderId="37" xfId="0" applyFont="1" applyFill="1" applyBorder="1" applyAlignment="1">
      <alignment horizontal="left"/>
    </xf>
    <xf numFmtId="0" fontId="2" fillId="2" borderId="38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0" fillId="6" borderId="39" xfId="0" applyFont="1" applyFill="1" applyBorder="1" applyAlignment="1">
      <alignment horizontal="center" vertical="center"/>
    </xf>
    <xf numFmtId="0" fontId="10" fillId="6" borderId="40" xfId="0" applyFont="1" applyFill="1" applyBorder="1" applyAlignment="1">
      <alignment horizontal="center" vertical="center"/>
    </xf>
    <xf numFmtId="0" fontId="10" fillId="6" borderId="41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10" fillId="6" borderId="17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164" fontId="2" fillId="2" borderId="11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24" fillId="5" borderId="0" xfId="0" applyFont="1" applyFill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right"/>
    </xf>
    <xf numFmtId="0" fontId="2" fillId="2" borderId="9" xfId="0" applyFont="1" applyFill="1" applyBorder="1"/>
    <xf numFmtId="0" fontId="2" fillId="2" borderId="3" xfId="0" applyFont="1" applyFill="1" applyBorder="1"/>
    <xf numFmtId="0" fontId="2" fillId="2" borderId="10" xfId="0" applyFont="1" applyFill="1" applyBorder="1"/>
    <xf numFmtId="0" fontId="2" fillId="2" borderId="2" xfId="0" applyFont="1" applyFill="1" applyBorder="1"/>
    <xf numFmtId="0" fontId="6" fillId="6" borderId="25" xfId="0" applyFont="1" applyFill="1" applyBorder="1"/>
    <xf numFmtId="0" fontId="6" fillId="6" borderId="26" xfId="0" applyFont="1" applyFill="1" applyBorder="1"/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12" xfId="0" applyFont="1" applyFill="1" applyBorder="1" applyAlignment="1" applyProtection="1">
      <alignment horizontal="left"/>
      <protection locked="0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2" fillId="2" borderId="8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 applyProtection="1">
      <alignment horizontal="left"/>
      <protection locked="0"/>
    </xf>
    <xf numFmtId="164" fontId="2" fillId="2" borderId="2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0" fontId="12" fillId="2" borderId="2" xfId="1" applyFill="1" applyBorder="1" applyAlignment="1" applyProtection="1">
      <alignment horizontal="left"/>
      <protection locked="0"/>
    </xf>
    <xf numFmtId="0" fontId="11" fillId="2" borderId="2" xfId="0" applyFont="1" applyFill="1" applyBorder="1" applyAlignment="1">
      <alignment horizontal="left"/>
    </xf>
    <xf numFmtId="0" fontId="3" fillId="0" borderId="4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0" xfId="0" applyFont="1"/>
    <xf numFmtId="0" fontId="2" fillId="2" borderId="33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35" xfId="0" applyFont="1" applyFill="1" applyBorder="1" applyAlignment="1">
      <alignment horizontal="left"/>
    </xf>
    <xf numFmtId="0" fontId="10" fillId="6" borderId="22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3" fillId="0" borderId="13" xfId="0" applyFont="1" applyBorder="1"/>
    <xf numFmtId="0" fontId="11" fillId="0" borderId="8" xfId="2" applyFont="1" applyBorder="1" applyAlignment="1">
      <alignment horizontal="left"/>
    </xf>
    <xf numFmtId="0" fontId="11" fillId="0" borderId="1" xfId="2" applyFont="1" applyBorder="1" applyAlignment="1">
      <alignment horizontal="left"/>
    </xf>
    <xf numFmtId="0" fontId="11" fillId="0" borderId="9" xfId="2" applyFont="1" applyBorder="1" applyAlignment="1">
      <alignment horizontal="left"/>
    </xf>
    <xf numFmtId="0" fontId="18" fillId="7" borderId="8" xfId="2" applyFont="1" applyFill="1" applyBorder="1" applyAlignment="1">
      <alignment horizontal="center"/>
    </xf>
    <xf numFmtId="0" fontId="18" fillId="7" borderId="1" xfId="2" applyFont="1" applyFill="1" applyBorder="1" applyAlignment="1">
      <alignment horizontal="center"/>
    </xf>
    <xf numFmtId="0" fontId="18" fillId="7" borderId="2" xfId="2" applyFont="1" applyFill="1" applyBorder="1" applyAlignment="1">
      <alignment horizontal="center"/>
    </xf>
    <xf numFmtId="0" fontId="18" fillId="7" borderId="5" xfId="2" applyFont="1" applyFill="1" applyBorder="1" applyAlignment="1">
      <alignment horizontal="center"/>
    </xf>
    <xf numFmtId="0" fontId="17" fillId="0" borderId="11" xfId="2" applyFont="1" applyBorder="1" applyAlignment="1">
      <alignment horizontal="center" vertical="center"/>
    </xf>
    <xf numFmtId="0" fontId="17" fillId="0" borderId="12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3" fillId="0" borderId="4" xfId="2" applyBorder="1" applyAlignment="1">
      <alignment horizontal="center"/>
    </xf>
    <xf numFmtId="0" fontId="13" fillId="0" borderId="2" xfId="2" applyBorder="1" applyAlignment="1">
      <alignment horizontal="center"/>
    </xf>
    <xf numFmtId="0" fontId="20" fillId="0" borderId="10" xfId="2" applyFont="1" applyBorder="1" applyAlignment="1">
      <alignment horizontal="center" vertical="center" wrapText="1"/>
    </xf>
    <xf numFmtId="0" fontId="20" fillId="0" borderId="15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left"/>
    </xf>
    <xf numFmtId="0" fontId="11" fillId="0" borderId="6" xfId="2" applyFont="1" applyBorder="1" applyAlignment="1">
      <alignment horizontal="left"/>
    </xf>
    <xf numFmtId="0" fontId="11" fillId="0" borderId="12" xfId="2" applyFont="1" applyBorder="1" applyAlignment="1">
      <alignment horizontal="left"/>
    </xf>
    <xf numFmtId="0" fontId="13" fillId="0" borderId="4" xfId="2" applyFont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13" fillId="0" borderId="5" xfId="2" applyFont="1" applyBorder="1" applyAlignment="1">
      <alignment horizontal="left"/>
    </xf>
    <xf numFmtId="0" fontId="17" fillId="0" borderId="4" xfId="2" applyFont="1" applyBorder="1" applyAlignment="1">
      <alignment horizontal="left"/>
    </xf>
    <xf numFmtId="0" fontId="17" fillId="0" borderId="2" xfId="2" applyFont="1" applyBorder="1" applyAlignment="1">
      <alignment horizontal="left"/>
    </xf>
    <xf numFmtId="0" fontId="17" fillId="0" borderId="5" xfId="2" applyFont="1" applyBorder="1" applyAlignment="1">
      <alignment horizontal="left"/>
    </xf>
    <xf numFmtId="0" fontId="13" fillId="7" borderId="7" xfId="2" applyFill="1" applyBorder="1" applyAlignment="1">
      <alignment horizontal="center"/>
    </xf>
    <xf numFmtId="0" fontId="13" fillId="7" borderId="0" xfId="2" applyFill="1" applyBorder="1" applyAlignment="1">
      <alignment horizontal="center"/>
    </xf>
    <xf numFmtId="0" fontId="13" fillId="7" borderId="13" xfId="2" applyFill="1" applyBorder="1" applyAlignment="1">
      <alignment horizontal="center"/>
    </xf>
    <xf numFmtId="16" fontId="13" fillId="0" borderId="4" xfId="2" applyNumberFormat="1" applyFont="1" applyBorder="1" applyAlignment="1">
      <alignment horizontal="left"/>
    </xf>
    <xf numFmtId="16" fontId="13" fillId="0" borderId="2" xfId="2" applyNumberFormat="1" applyFont="1" applyBorder="1" applyAlignment="1">
      <alignment horizontal="left"/>
    </xf>
    <xf numFmtId="16" fontId="13" fillId="0" borderId="5" xfId="2" applyNumberFormat="1" applyFont="1" applyBorder="1" applyAlignment="1">
      <alignment horizontal="left"/>
    </xf>
    <xf numFmtId="0" fontId="17" fillId="0" borderId="4" xfId="2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3" fillId="0" borderId="8" xfId="2" applyFont="1" applyBorder="1" applyAlignment="1">
      <alignment horizontal="left"/>
    </xf>
    <xf numFmtId="0" fontId="13" fillId="0" borderId="1" xfId="2" applyFont="1" applyBorder="1" applyAlignment="1">
      <alignment horizontal="left"/>
    </xf>
    <xf numFmtId="0" fontId="13" fillId="0" borderId="9" xfId="2" applyFont="1" applyBorder="1" applyAlignment="1">
      <alignment horizontal="left"/>
    </xf>
    <xf numFmtId="0" fontId="21" fillId="0" borderId="0" xfId="2" applyFont="1" applyBorder="1" applyAlignment="1">
      <alignment horizontal="left" vertical="center"/>
    </xf>
    <xf numFmtId="0" fontId="22" fillId="0" borderId="0" xfId="2" applyFont="1" applyBorder="1" applyAlignment="1">
      <alignment horizontal="left" vertical="center"/>
    </xf>
    <xf numFmtId="0" fontId="19" fillId="7" borderId="4" xfId="2" applyFont="1" applyFill="1" applyBorder="1" applyAlignment="1">
      <alignment horizontal="center"/>
    </xf>
    <xf numFmtId="0" fontId="19" fillId="7" borderId="2" xfId="2" applyFont="1" applyFill="1" applyBorder="1" applyAlignment="1">
      <alignment horizontal="center"/>
    </xf>
    <xf numFmtId="0" fontId="19" fillId="7" borderId="5" xfId="2" applyFont="1" applyFill="1" applyBorder="1" applyAlignment="1">
      <alignment horizontal="center"/>
    </xf>
    <xf numFmtId="0" fontId="19" fillId="3" borderId="6" xfId="2" applyFont="1" applyFill="1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13" fillId="0" borderId="1" xfId="2" applyBorder="1" applyAlignment="1">
      <alignment horizontal="center"/>
    </xf>
    <xf numFmtId="16" fontId="13" fillId="0" borderId="8" xfId="2" applyNumberFormat="1" applyFont="1" applyBorder="1" applyAlignment="1">
      <alignment horizontal="left"/>
    </xf>
  </cellXfs>
  <cellStyles count="9">
    <cellStyle name="Hyperlink" xfId="1" builtinId="8"/>
    <cellStyle name="Normal" xfId="0" builtinId="0"/>
    <cellStyle name="Normal 2" xfId="4"/>
    <cellStyle name="Normal 2 2" xfId="2"/>
    <cellStyle name="Normal 2 2 2" xfId="5"/>
    <cellStyle name="Normal 2 2 2 2" xfId="6"/>
    <cellStyle name="Normal 3" xfId="3"/>
    <cellStyle name="Normal 4" xfId="7"/>
    <cellStyle name="Normal 4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1"/>
  <sheetViews>
    <sheetView topLeftCell="A64" zoomScale="95" zoomScaleNormal="95" workbookViewId="0">
      <selection activeCell="C90" sqref="C90"/>
    </sheetView>
  </sheetViews>
  <sheetFormatPr defaultRowHeight="15"/>
  <cols>
    <col min="1" max="1" width="24.140625" style="3" customWidth="1"/>
    <col min="2" max="5" width="17.140625" style="3" customWidth="1"/>
    <col min="6" max="8" width="17.140625" style="5" customWidth="1"/>
    <col min="9" max="16384" width="9.140625" style="3"/>
  </cols>
  <sheetData>
    <row r="1" spans="1:9" s="6" customFormat="1" ht="21.75" thickBot="1">
      <c r="A1" s="185" t="s">
        <v>30</v>
      </c>
      <c r="B1" s="185"/>
      <c r="C1" s="185"/>
      <c r="D1" s="14" t="s">
        <v>89</v>
      </c>
      <c r="E1" s="24"/>
      <c r="F1" s="23"/>
      <c r="G1" s="14" t="s">
        <v>90</v>
      </c>
      <c r="H1" s="24" t="s">
        <v>147</v>
      </c>
    </row>
    <row r="2" spans="1:9" s="6" customFormat="1" ht="9" customHeight="1" thickBot="1">
      <c r="A2" s="200" t="s">
        <v>106</v>
      </c>
      <c r="B2" s="201"/>
      <c r="C2" s="201"/>
      <c r="D2" s="152" t="s">
        <v>107</v>
      </c>
      <c r="E2" s="153"/>
      <c r="F2" s="153"/>
      <c r="G2" s="153"/>
      <c r="H2" s="154"/>
    </row>
    <row r="3" spans="1:9" ht="15" customHeight="1" thickBot="1">
      <c r="A3" s="186" t="s">
        <v>0</v>
      </c>
      <c r="B3" s="187"/>
      <c r="C3" s="226" t="s">
        <v>430</v>
      </c>
      <c r="D3" s="227"/>
      <c r="E3" s="228"/>
      <c r="F3" s="227"/>
      <c r="G3" s="227"/>
      <c r="H3" s="227"/>
      <c r="I3" s="1"/>
    </row>
    <row r="4" spans="1:9" ht="15" customHeight="1" thickBot="1">
      <c r="A4" s="230" t="s">
        <v>39</v>
      </c>
      <c r="B4" s="231"/>
      <c r="C4" s="229" t="s">
        <v>431</v>
      </c>
      <c r="D4" s="229"/>
      <c r="E4" s="25" t="s">
        <v>1</v>
      </c>
      <c r="F4" s="239" t="s">
        <v>432</v>
      </c>
      <c r="G4" s="239"/>
      <c r="H4" s="240"/>
      <c r="I4" s="1"/>
    </row>
    <row r="5" spans="1:9" ht="15" customHeight="1" thickBot="1">
      <c r="A5" s="18" t="s">
        <v>25</v>
      </c>
      <c r="B5" s="215" t="s">
        <v>268</v>
      </c>
      <c r="C5" s="216"/>
      <c r="D5" s="217"/>
      <c r="E5" s="7" t="s">
        <v>40</v>
      </c>
      <c r="F5" s="227"/>
      <c r="G5" s="227"/>
      <c r="H5" s="227"/>
      <c r="I5" s="1"/>
    </row>
    <row r="6" spans="1:9" ht="15" customHeight="1" thickBot="1">
      <c r="A6" s="26" t="s">
        <v>91</v>
      </c>
      <c r="B6" s="244"/>
      <c r="C6" s="244"/>
      <c r="D6" s="245"/>
      <c r="E6" s="7" t="s">
        <v>15</v>
      </c>
      <c r="F6" s="241"/>
      <c r="G6" s="242"/>
      <c r="H6" s="243"/>
      <c r="I6" s="1"/>
    </row>
    <row r="7" spans="1:9" ht="15" customHeight="1" thickBot="1">
      <c r="A7" s="27" t="s">
        <v>20</v>
      </c>
      <c r="B7" s="242"/>
      <c r="C7" s="242"/>
      <c r="D7" s="242"/>
      <c r="E7" s="25" t="s">
        <v>2</v>
      </c>
      <c r="F7" s="246"/>
      <c r="G7" s="242"/>
      <c r="H7" s="243"/>
      <c r="I7" s="1"/>
    </row>
    <row r="8" spans="1:9" ht="3.75" customHeight="1" thickBot="1">
      <c r="A8" s="10"/>
      <c r="B8" s="62"/>
      <c r="C8" s="62"/>
      <c r="D8" s="62"/>
      <c r="E8" s="11"/>
      <c r="F8" s="12"/>
      <c r="G8" s="12"/>
      <c r="H8" s="12"/>
      <c r="I8" s="1"/>
    </row>
    <row r="9" spans="1:9" ht="15" customHeight="1">
      <c r="A9" s="26" t="s">
        <v>19</v>
      </c>
      <c r="B9" s="242" t="s">
        <v>433</v>
      </c>
      <c r="C9" s="242"/>
      <c r="D9" s="242"/>
      <c r="E9" s="29" t="s">
        <v>12</v>
      </c>
      <c r="F9" s="61">
        <v>41558</v>
      </c>
      <c r="G9" s="3"/>
      <c r="H9" s="7" t="s">
        <v>41</v>
      </c>
      <c r="I9" s="1"/>
    </row>
    <row r="10" spans="1:9" ht="15" customHeight="1">
      <c r="A10" s="28" t="s">
        <v>13</v>
      </c>
      <c r="B10" s="242"/>
      <c r="C10" s="242"/>
      <c r="D10" s="242"/>
      <c r="E10" s="30" t="s">
        <v>73</v>
      </c>
      <c r="F10" s="45">
        <v>41592</v>
      </c>
      <c r="G10" s="3"/>
      <c r="H10" s="46"/>
      <c r="I10" s="1"/>
    </row>
    <row r="11" spans="1:9" ht="15" customHeight="1" thickBot="1">
      <c r="A11" s="27" t="s">
        <v>20</v>
      </c>
      <c r="B11" s="232" t="s">
        <v>434</v>
      </c>
      <c r="C11" s="232"/>
      <c r="D11" s="232"/>
      <c r="E11" s="31" t="s">
        <v>32</v>
      </c>
      <c r="F11" s="47">
        <v>10</v>
      </c>
      <c r="G11" s="16" t="s">
        <v>80</v>
      </c>
      <c r="H11" s="58"/>
      <c r="I11" s="1"/>
    </row>
    <row r="12" spans="1:9" ht="3.75" customHeight="1" thickBot="1">
      <c r="A12" s="10"/>
      <c r="B12" s="12"/>
      <c r="C12" s="12"/>
      <c r="D12" s="12"/>
      <c r="E12" s="11"/>
      <c r="F12" s="10"/>
      <c r="G12" s="12"/>
      <c r="H12" s="57"/>
      <c r="I12" s="1"/>
    </row>
    <row r="13" spans="1:9" ht="15" customHeight="1" thickBot="1">
      <c r="A13" s="42" t="s">
        <v>26</v>
      </c>
      <c r="B13" s="257"/>
      <c r="C13" s="258"/>
      <c r="D13" s="259"/>
      <c r="E13" s="18"/>
      <c r="F13" s="25" t="s">
        <v>28</v>
      </c>
      <c r="G13" s="232"/>
      <c r="H13" s="233"/>
    </row>
    <row r="14" spans="1:9" ht="12" customHeight="1" thickBot="1">
      <c r="B14" s="207" t="s">
        <v>103</v>
      </c>
      <c r="C14" s="260"/>
      <c r="D14" s="261"/>
      <c r="F14" s="3"/>
      <c r="G14" s="207" t="s">
        <v>104</v>
      </c>
      <c r="H14" s="208"/>
    </row>
    <row r="15" spans="1:9" ht="15" customHeight="1" thickBot="1">
      <c r="A15" s="42" t="s">
        <v>27</v>
      </c>
      <c r="B15" s="190" t="s">
        <v>435</v>
      </c>
      <c r="C15" s="191"/>
      <c r="D15" s="191"/>
      <c r="E15" s="192"/>
      <c r="F15" s="193" t="s">
        <v>108</v>
      </c>
      <c r="G15" s="194"/>
      <c r="H15" s="52"/>
    </row>
    <row r="16" spans="1:9" s="41" customFormat="1" ht="12" customHeight="1">
      <c r="B16" s="197" t="s">
        <v>102</v>
      </c>
      <c r="C16" s="198"/>
      <c r="D16" s="198"/>
      <c r="E16" s="199"/>
    </row>
    <row r="17" spans="1:9" ht="3.75" customHeight="1">
      <c r="A17" s="12"/>
      <c r="B17" s="12"/>
      <c r="C17" s="12"/>
      <c r="D17" s="12"/>
      <c r="E17" s="12"/>
      <c r="F17" s="12"/>
      <c r="G17" s="12"/>
      <c r="H17" s="12"/>
    </row>
    <row r="18" spans="1:9" ht="15" customHeight="1">
      <c r="A18" s="18" t="s">
        <v>24</v>
      </c>
      <c r="B18" s="164" t="s">
        <v>272</v>
      </c>
      <c r="C18" s="165"/>
      <c r="D18" s="165"/>
      <c r="E18" s="165"/>
      <c r="F18" s="165"/>
      <c r="G18" s="165"/>
      <c r="H18" s="166"/>
    </row>
    <row r="19" spans="1:9" ht="3.75" customHeight="1">
      <c r="A19" s="12"/>
      <c r="B19" s="12"/>
      <c r="C19" s="12"/>
      <c r="D19" s="12"/>
      <c r="E19" s="12"/>
      <c r="F19" s="12"/>
      <c r="G19" s="12"/>
      <c r="H19" s="12"/>
      <c r="I19" s="1"/>
    </row>
    <row r="20" spans="1:9" ht="15" customHeight="1">
      <c r="A20" s="120" t="s">
        <v>68</v>
      </c>
      <c r="B20" s="171"/>
      <c r="C20" s="172"/>
      <c r="D20" s="172"/>
      <c r="E20" s="173"/>
      <c r="F20" s="16" t="s">
        <v>51</v>
      </c>
      <c r="G20" s="171"/>
      <c r="H20" s="173"/>
    </row>
    <row r="21" spans="1:9" ht="15" customHeight="1">
      <c r="A21" s="8" t="s">
        <v>70</v>
      </c>
      <c r="B21" s="176"/>
      <c r="C21" s="247"/>
      <c r="D21" s="177"/>
      <c r="E21" s="234" t="s">
        <v>71</v>
      </c>
      <c r="F21" s="235"/>
      <c r="G21" s="176"/>
      <c r="H21" s="177"/>
    </row>
    <row r="22" spans="1:9" ht="15" customHeight="1">
      <c r="A22" s="18" t="s">
        <v>33</v>
      </c>
      <c r="B22" s="209"/>
      <c r="C22" s="209"/>
      <c r="D22" s="209"/>
      <c r="E22" s="167" t="s">
        <v>31</v>
      </c>
      <c r="F22" s="168"/>
      <c r="G22" s="169"/>
      <c r="H22" s="170"/>
    </row>
    <row r="23" spans="1:9" ht="15" customHeight="1">
      <c r="A23" s="205" t="s">
        <v>117</v>
      </c>
      <c r="B23" s="206"/>
      <c r="C23" s="63">
        <v>8</v>
      </c>
      <c r="D23" s="16" t="s">
        <v>118</v>
      </c>
      <c r="E23" s="63"/>
      <c r="F23" s="3"/>
      <c r="G23" s="3"/>
      <c r="H23" s="3"/>
    </row>
    <row r="24" spans="1:9" ht="3.75" customHeight="1">
      <c r="A24" s="60"/>
      <c r="B24" s="60"/>
      <c r="C24" s="60"/>
      <c r="D24" s="60"/>
      <c r="E24" s="60"/>
      <c r="F24" s="60"/>
      <c r="G24" s="60"/>
      <c r="H24" s="60"/>
    </row>
    <row r="25" spans="1:9" s="20" customFormat="1" ht="15" customHeight="1">
      <c r="A25" s="9"/>
      <c r="B25" s="59" t="s">
        <v>34</v>
      </c>
      <c r="C25" s="59" t="s">
        <v>35</v>
      </c>
      <c r="D25" s="248" t="s">
        <v>119</v>
      </c>
      <c r="E25" s="249"/>
      <c r="F25" s="46" t="s">
        <v>150</v>
      </c>
      <c r="G25" s="9"/>
      <c r="H25" s="9"/>
    </row>
    <row r="26" spans="1:9" ht="15" customHeight="1">
      <c r="A26" s="121" t="s">
        <v>3</v>
      </c>
      <c r="B26" s="46" t="s">
        <v>151</v>
      </c>
      <c r="C26" s="46" t="s">
        <v>151</v>
      </c>
      <c r="D26" s="39" t="s">
        <v>36</v>
      </c>
      <c r="E26" s="46" t="s">
        <v>148</v>
      </c>
      <c r="F26" s="195"/>
      <c r="G26" s="196"/>
      <c r="H26" s="46" t="s">
        <v>151</v>
      </c>
    </row>
    <row r="27" spans="1:9" ht="15" customHeight="1">
      <c r="A27" s="18" t="s">
        <v>4</v>
      </c>
      <c r="B27" s="46" t="s">
        <v>151</v>
      </c>
      <c r="C27" s="46" t="s">
        <v>151</v>
      </c>
      <c r="D27" s="7" t="s">
        <v>37</v>
      </c>
      <c r="E27" s="46" t="s">
        <v>151</v>
      </c>
      <c r="F27" s="3"/>
      <c r="G27" s="7"/>
      <c r="H27" s="49"/>
    </row>
    <row r="28" spans="1:9" ht="15" customHeight="1">
      <c r="A28" s="8" t="s">
        <v>5</v>
      </c>
      <c r="B28" s="46" t="s">
        <v>151</v>
      </c>
      <c r="C28" s="46" t="s">
        <v>151</v>
      </c>
      <c r="D28" s="39" t="s">
        <v>81</v>
      </c>
      <c r="E28" s="46" t="s">
        <v>149</v>
      </c>
      <c r="F28" s="195" t="s">
        <v>72</v>
      </c>
      <c r="G28" s="196"/>
      <c r="H28" s="46" t="s">
        <v>151</v>
      </c>
    </row>
    <row r="29" spans="1:9" ht="15" customHeight="1">
      <c r="A29" s="8" t="s">
        <v>38</v>
      </c>
      <c r="B29" s="46">
        <v>15</v>
      </c>
      <c r="C29" s="46">
        <v>15</v>
      </c>
      <c r="E29" s="32" t="s">
        <v>109</v>
      </c>
      <c r="F29" s="46" t="s">
        <v>151</v>
      </c>
      <c r="G29" s="40" t="s">
        <v>83</v>
      </c>
      <c r="H29" s="46" t="s">
        <v>148</v>
      </c>
    </row>
    <row r="30" spans="1:9" ht="3.75" customHeight="1">
      <c r="A30" s="12"/>
      <c r="B30" s="12"/>
      <c r="C30" s="12"/>
      <c r="D30" s="12"/>
      <c r="E30" s="12"/>
      <c r="F30" s="12"/>
      <c r="G30" s="12"/>
      <c r="H30" s="12"/>
    </row>
    <row r="31" spans="1:9" ht="15" customHeight="1">
      <c r="A31" s="184" t="s">
        <v>7</v>
      </c>
      <c r="B31" s="184"/>
      <c r="C31" s="46" t="s">
        <v>121</v>
      </c>
      <c r="D31" s="59" t="s">
        <v>59</v>
      </c>
      <c r="E31" s="59" t="s">
        <v>60</v>
      </c>
      <c r="F31" s="59" t="s">
        <v>61</v>
      </c>
      <c r="G31" s="59" t="s">
        <v>62</v>
      </c>
      <c r="H31" s="59" t="s">
        <v>63</v>
      </c>
    </row>
    <row r="32" spans="1:9" ht="15" customHeight="1">
      <c r="A32" s="18" t="s">
        <v>78</v>
      </c>
      <c r="B32" s="46" t="s">
        <v>151</v>
      </c>
      <c r="C32" s="7" t="s">
        <v>57</v>
      </c>
      <c r="D32" s="46" t="s">
        <v>151</v>
      </c>
      <c r="E32" s="46" t="s">
        <v>151</v>
      </c>
      <c r="F32" s="46" t="s">
        <v>151</v>
      </c>
      <c r="G32" s="46" t="s">
        <v>151</v>
      </c>
      <c r="H32" s="46" t="s">
        <v>151</v>
      </c>
    </row>
    <row r="33" spans="1:9" ht="15" customHeight="1">
      <c r="A33" s="18" t="s">
        <v>79</v>
      </c>
      <c r="B33" s="46" t="s">
        <v>151</v>
      </c>
      <c r="C33" s="7" t="s">
        <v>58</v>
      </c>
      <c r="D33" s="46" t="s">
        <v>151</v>
      </c>
      <c r="E33" s="46" t="s">
        <v>151</v>
      </c>
      <c r="F33" s="46" t="s">
        <v>151</v>
      </c>
      <c r="G33" s="46" t="s">
        <v>151</v>
      </c>
      <c r="H33" s="46" t="s">
        <v>151</v>
      </c>
      <c r="I33" s="2"/>
    </row>
    <row r="34" spans="1:9" ht="3.75" customHeight="1">
      <c r="A34" s="12"/>
      <c r="B34" s="12"/>
      <c r="C34" s="12"/>
      <c r="D34" s="12"/>
      <c r="E34" s="12"/>
      <c r="F34" s="12"/>
      <c r="G34" s="12"/>
      <c r="H34" s="13"/>
      <c r="I34" s="2"/>
    </row>
    <row r="35" spans="1:9" ht="15" customHeight="1">
      <c r="A35" s="18" t="s">
        <v>6</v>
      </c>
      <c r="B35" s="236"/>
      <c r="C35" s="237"/>
      <c r="D35" s="237"/>
      <c r="E35" s="237"/>
      <c r="F35" s="237"/>
      <c r="G35" s="237"/>
      <c r="H35" s="238"/>
    </row>
    <row r="36" spans="1:9" ht="15" customHeight="1">
      <c r="A36" s="184" t="s">
        <v>43</v>
      </c>
      <c r="B36" s="184"/>
      <c r="C36" s="169" t="s">
        <v>436</v>
      </c>
      <c r="D36" s="210"/>
      <c r="E36" s="170"/>
      <c r="F36" s="33" t="s">
        <v>8</v>
      </c>
      <c r="G36" s="169" t="s">
        <v>271</v>
      </c>
      <c r="H36" s="170"/>
    </row>
    <row r="37" spans="1:9" ht="15" customHeight="1">
      <c r="A37" s="184" t="s">
        <v>67</v>
      </c>
      <c r="B37" s="255"/>
      <c r="C37" s="178"/>
      <c r="D37" s="253"/>
      <c r="E37" s="179"/>
      <c r="F37" s="33" t="s">
        <v>66</v>
      </c>
      <c r="G37" s="178"/>
      <c r="H37" s="179"/>
    </row>
    <row r="38" spans="1:9" ht="15" customHeight="1">
      <c r="A38" s="184" t="s">
        <v>112</v>
      </c>
      <c r="B38" s="184"/>
      <c r="C38" s="178"/>
      <c r="D38" s="253"/>
      <c r="E38" s="253"/>
      <c r="F38" s="253"/>
      <c r="G38" s="253"/>
      <c r="H38" s="179"/>
    </row>
    <row r="39" spans="1:9" ht="3.75" customHeight="1">
      <c r="A39" s="12"/>
      <c r="B39" s="12"/>
      <c r="C39" s="12"/>
      <c r="D39" s="12"/>
      <c r="E39" s="12"/>
      <c r="F39" s="12"/>
      <c r="G39" s="57"/>
      <c r="H39" s="57"/>
    </row>
    <row r="40" spans="1:9" ht="15" customHeight="1">
      <c r="A40" s="256" t="s">
        <v>42</v>
      </c>
      <c r="B40" s="262"/>
      <c r="C40" s="209" t="s">
        <v>431</v>
      </c>
      <c r="D40" s="209"/>
      <c r="E40" s="7" t="s">
        <v>1</v>
      </c>
      <c r="F40" s="209" t="s">
        <v>432</v>
      </c>
      <c r="G40" s="209"/>
      <c r="H40" s="209"/>
    </row>
    <row r="41" spans="1:9" ht="15" customHeight="1">
      <c r="A41" s="256" t="s">
        <v>15</v>
      </c>
      <c r="B41" s="256"/>
      <c r="C41" s="254"/>
      <c r="D41" s="254"/>
      <c r="E41" s="7" t="s">
        <v>40</v>
      </c>
      <c r="F41" s="254"/>
      <c r="G41" s="254"/>
      <c r="H41" s="254"/>
    </row>
    <row r="42" spans="1:9" ht="15" customHeight="1">
      <c r="A42" s="18" t="s">
        <v>16</v>
      </c>
      <c r="B42" s="18"/>
      <c r="C42" s="169"/>
      <c r="D42" s="210"/>
      <c r="E42" s="210"/>
      <c r="F42" s="210"/>
      <c r="G42" s="210"/>
      <c r="H42" s="170"/>
    </row>
    <row r="43" spans="1:9" ht="15" customHeight="1">
      <c r="A43" s="18" t="s">
        <v>74</v>
      </c>
      <c r="B43" s="18"/>
      <c r="C43" s="222"/>
      <c r="D43" s="223"/>
      <c r="E43" s="224"/>
      <c r="F43" s="193" t="s">
        <v>120</v>
      </c>
      <c r="G43" s="225"/>
      <c r="H43" s="65"/>
    </row>
    <row r="44" spans="1:9" ht="3.75" customHeight="1">
      <c r="A44" s="12"/>
      <c r="B44" s="12"/>
      <c r="C44" s="12"/>
      <c r="D44" s="12"/>
      <c r="E44" s="12"/>
      <c r="F44" s="12"/>
      <c r="G44" s="12"/>
      <c r="H44" s="12"/>
    </row>
    <row r="45" spans="1:9" ht="15" customHeight="1">
      <c r="A45" s="17" t="s">
        <v>64</v>
      </c>
      <c r="B45" s="18"/>
      <c r="C45" s="215" t="s">
        <v>200</v>
      </c>
      <c r="D45" s="216"/>
      <c r="E45" s="217"/>
      <c r="F45" s="7" t="s">
        <v>23</v>
      </c>
      <c r="G45" s="215" t="s">
        <v>249</v>
      </c>
      <c r="H45" s="217"/>
    </row>
    <row r="46" spans="1:9" ht="15" customHeight="1">
      <c r="A46" s="184" t="s">
        <v>95</v>
      </c>
      <c r="B46" s="184"/>
      <c r="C46" s="169" t="s">
        <v>148</v>
      </c>
      <c r="D46" s="170"/>
      <c r="E46" s="37" t="s">
        <v>96</v>
      </c>
      <c r="F46" s="64" t="s">
        <v>148</v>
      </c>
      <c r="G46" s="15"/>
      <c r="H46" s="35"/>
    </row>
    <row r="47" spans="1:9" ht="15" customHeight="1">
      <c r="A47" s="184" t="s">
        <v>86</v>
      </c>
      <c r="B47" s="184"/>
      <c r="C47" s="184"/>
      <c r="D47" s="50" t="s">
        <v>148</v>
      </c>
      <c r="E47" s="38" t="s">
        <v>87</v>
      </c>
      <c r="F47" s="180" t="s">
        <v>151</v>
      </c>
      <c r="G47" s="181"/>
      <c r="H47" s="182"/>
    </row>
    <row r="48" spans="1:9" ht="15" customHeight="1">
      <c r="A48" s="17" t="s">
        <v>93</v>
      </c>
      <c r="B48" s="46" t="s">
        <v>149</v>
      </c>
      <c r="C48" s="188" t="s">
        <v>94</v>
      </c>
      <c r="D48" s="189"/>
      <c r="E48" s="180"/>
      <c r="F48" s="181"/>
      <c r="G48" s="181"/>
      <c r="H48" s="182"/>
    </row>
    <row r="49" spans="1:8" ht="15" customHeight="1">
      <c r="A49" s="184" t="s">
        <v>56</v>
      </c>
      <c r="B49" s="255"/>
      <c r="C49" s="169" t="s">
        <v>148</v>
      </c>
      <c r="D49" s="210"/>
      <c r="E49" s="210"/>
      <c r="F49" s="210"/>
      <c r="G49" s="210"/>
      <c r="H49" s="170"/>
    </row>
    <row r="50" spans="1:8" ht="15" customHeight="1">
      <c r="A50" s="184" t="s">
        <v>111</v>
      </c>
      <c r="B50" s="184"/>
      <c r="C50" s="184"/>
      <c r="D50" s="169" t="s">
        <v>149</v>
      </c>
      <c r="E50" s="210"/>
      <c r="F50" s="210"/>
      <c r="G50" s="210"/>
      <c r="H50" s="170"/>
    </row>
    <row r="51" spans="1:8" ht="15" customHeight="1">
      <c r="A51" s="183" t="s">
        <v>88</v>
      </c>
      <c r="B51" s="202"/>
      <c r="C51" s="48" t="s">
        <v>149</v>
      </c>
      <c r="D51" s="203" t="s">
        <v>83</v>
      </c>
      <c r="E51" s="204"/>
      <c r="F51" s="119" t="s">
        <v>148</v>
      </c>
      <c r="G51" s="22"/>
      <c r="H51" s="44"/>
    </row>
    <row r="52" spans="1:8" ht="15" customHeight="1">
      <c r="A52" s="184" t="s">
        <v>65</v>
      </c>
      <c r="B52" s="184"/>
      <c r="C52" s="255"/>
      <c r="D52" s="218" t="s">
        <v>148</v>
      </c>
      <c r="E52" s="219"/>
      <c r="F52" s="219"/>
      <c r="G52" s="219"/>
      <c r="H52" s="220"/>
    </row>
    <row r="53" spans="1:8" ht="3.75" customHeight="1">
      <c r="A53" s="12"/>
      <c r="B53" s="12"/>
      <c r="C53" s="12"/>
      <c r="D53" s="12"/>
      <c r="E53" s="12"/>
      <c r="F53" s="12"/>
      <c r="G53" s="12"/>
      <c r="H53" s="12"/>
    </row>
    <row r="54" spans="1:8" ht="15" customHeight="1">
      <c r="A54" s="221" t="s">
        <v>44</v>
      </c>
      <c r="B54" s="221"/>
      <c r="C54" s="215" t="s">
        <v>223</v>
      </c>
      <c r="D54" s="216"/>
      <c r="E54" s="217"/>
      <c r="F54" s="7" t="s">
        <v>29</v>
      </c>
      <c r="G54" s="215" t="s">
        <v>153</v>
      </c>
      <c r="H54" s="217"/>
    </row>
    <row r="55" spans="1:8" ht="15" customHeight="1">
      <c r="A55" s="184" t="s">
        <v>46</v>
      </c>
      <c r="B55" s="184"/>
      <c r="C55" s="169" t="s">
        <v>250</v>
      </c>
      <c r="D55" s="170"/>
      <c r="E55" s="18"/>
      <c r="F55" s="7" t="s">
        <v>45</v>
      </c>
      <c r="G55" s="213" t="s">
        <v>154</v>
      </c>
      <c r="H55" s="214"/>
    </row>
    <row r="56" spans="1:8" ht="15" customHeight="1">
      <c r="A56" s="184" t="s">
        <v>47</v>
      </c>
      <c r="B56" s="184"/>
      <c r="C56" s="169" t="s">
        <v>251</v>
      </c>
      <c r="D56" s="170"/>
      <c r="E56" s="7" t="s">
        <v>1</v>
      </c>
      <c r="F56" s="169" t="s">
        <v>155</v>
      </c>
      <c r="G56" s="210"/>
      <c r="H56" s="170"/>
    </row>
    <row r="57" spans="1:8" ht="15" customHeight="1">
      <c r="A57" s="183" t="s">
        <v>48</v>
      </c>
      <c r="B57" s="183"/>
      <c r="C57" s="169"/>
      <c r="D57" s="170"/>
      <c r="E57" s="7" t="s">
        <v>49</v>
      </c>
      <c r="F57" s="169"/>
      <c r="G57" s="210"/>
      <c r="H57" s="170"/>
    </row>
    <row r="58" spans="1:8" ht="15" customHeight="1">
      <c r="A58" s="184" t="s">
        <v>50</v>
      </c>
      <c r="B58" s="184"/>
      <c r="C58" s="169" t="s">
        <v>437</v>
      </c>
      <c r="D58" s="170"/>
      <c r="E58" s="7" t="s">
        <v>1</v>
      </c>
      <c r="F58" s="169"/>
      <c r="G58" s="210"/>
      <c r="H58" s="170"/>
    </row>
    <row r="59" spans="1:8" ht="15" customHeight="1">
      <c r="A59" s="183" t="s">
        <v>48</v>
      </c>
      <c r="B59" s="183"/>
      <c r="C59" s="178"/>
      <c r="D59" s="179"/>
      <c r="E59" s="7" t="s">
        <v>49</v>
      </c>
      <c r="F59" s="178"/>
      <c r="G59" s="253"/>
      <c r="H59" s="179"/>
    </row>
    <row r="60" spans="1:8" ht="15" customHeight="1">
      <c r="A60" s="19" t="s">
        <v>92</v>
      </c>
      <c r="B60" s="19"/>
      <c r="C60" s="180"/>
      <c r="D60" s="181"/>
      <c r="E60" s="181"/>
      <c r="F60" s="181"/>
      <c r="G60" s="181"/>
      <c r="H60" s="182"/>
    </row>
    <row r="61" spans="1:8" ht="15" customHeight="1">
      <c r="A61" s="184" t="s">
        <v>18</v>
      </c>
      <c r="B61" s="184"/>
      <c r="C61" s="51"/>
      <c r="D61" s="18"/>
      <c r="E61" s="7" t="s">
        <v>10</v>
      </c>
      <c r="F61" s="169"/>
      <c r="G61" s="210"/>
      <c r="H61" s="170"/>
    </row>
    <row r="62" spans="1:8" ht="15" customHeight="1">
      <c r="A62" s="17" t="s">
        <v>77</v>
      </c>
      <c r="B62" s="176"/>
      <c r="C62" s="177"/>
      <c r="D62" s="7" t="s">
        <v>14</v>
      </c>
      <c r="E62" s="176"/>
      <c r="F62" s="177"/>
      <c r="G62" s="16" t="s">
        <v>69</v>
      </c>
      <c r="H62" s="48"/>
    </row>
    <row r="63" spans="1:8" ht="15" customHeight="1">
      <c r="A63" s="184" t="s">
        <v>22</v>
      </c>
      <c r="B63" s="184"/>
      <c r="C63" s="53"/>
      <c r="D63" s="7" t="s">
        <v>10</v>
      </c>
      <c r="E63" s="218"/>
      <c r="F63" s="219"/>
      <c r="G63" s="219"/>
      <c r="H63" s="220"/>
    </row>
    <row r="64" spans="1:8" ht="3.75" customHeight="1">
      <c r="A64" s="12"/>
      <c r="B64" s="12"/>
      <c r="C64" s="12"/>
      <c r="D64" s="12"/>
      <c r="E64" s="12"/>
      <c r="F64" s="12"/>
      <c r="G64" s="12"/>
      <c r="H64" s="12"/>
    </row>
    <row r="65" spans="1:9" ht="15" customHeight="1">
      <c r="A65" s="14" t="s">
        <v>21</v>
      </c>
      <c r="B65" s="215" t="s">
        <v>158</v>
      </c>
      <c r="C65" s="217"/>
      <c r="D65" s="7" t="s">
        <v>82</v>
      </c>
      <c r="E65" s="236" t="s">
        <v>149</v>
      </c>
      <c r="F65" s="238"/>
      <c r="G65" s="36"/>
      <c r="H65" s="21"/>
    </row>
    <row r="66" spans="1:9" ht="15" customHeight="1">
      <c r="A66" s="14" t="s">
        <v>52</v>
      </c>
      <c r="B66" s="169" t="s">
        <v>438</v>
      </c>
      <c r="C66" s="170"/>
      <c r="D66" s="7" t="s">
        <v>101</v>
      </c>
      <c r="E66" s="180" t="s">
        <v>151</v>
      </c>
      <c r="F66" s="181"/>
      <c r="G66" s="181"/>
      <c r="H66" s="182"/>
    </row>
    <row r="67" spans="1:9" ht="15" customHeight="1">
      <c r="A67" s="14" t="s">
        <v>84</v>
      </c>
      <c r="B67" s="178" t="s">
        <v>252</v>
      </c>
      <c r="C67" s="179"/>
      <c r="D67" s="34" t="s">
        <v>85</v>
      </c>
      <c r="E67" s="211" t="s">
        <v>252</v>
      </c>
      <c r="F67" s="212"/>
      <c r="G67" s="21"/>
      <c r="H67" s="21"/>
    </row>
    <row r="68" spans="1:9" ht="3.75" customHeight="1">
      <c r="A68" s="12"/>
      <c r="B68" s="12"/>
      <c r="C68" s="12"/>
      <c r="D68" s="12"/>
      <c r="E68" s="12"/>
      <c r="F68" s="12"/>
      <c r="G68" s="12"/>
      <c r="H68" s="12"/>
    </row>
    <row r="69" spans="1:9">
      <c r="A69" s="3" t="s">
        <v>98</v>
      </c>
      <c r="B69" s="56" t="s">
        <v>148</v>
      </c>
      <c r="C69" s="16" t="s">
        <v>97</v>
      </c>
      <c r="D69" s="56" t="s">
        <v>149</v>
      </c>
      <c r="E69" s="16" t="s">
        <v>99</v>
      </c>
      <c r="F69" s="56" t="s">
        <v>148</v>
      </c>
      <c r="G69" s="16" t="s">
        <v>100</v>
      </c>
      <c r="H69" s="56" t="s">
        <v>156</v>
      </c>
    </row>
    <row r="70" spans="1:9" ht="15.75">
      <c r="A70" s="14" t="s">
        <v>9</v>
      </c>
      <c r="B70" s="169" t="s">
        <v>149</v>
      </c>
      <c r="C70" s="170"/>
      <c r="D70" s="7" t="s">
        <v>53</v>
      </c>
      <c r="E70" s="176" t="s">
        <v>157</v>
      </c>
      <c r="F70" s="177"/>
      <c r="G70" s="16"/>
      <c r="H70" s="48"/>
      <c r="I70" s="2"/>
    </row>
    <row r="71" spans="1:9" ht="15" customHeight="1">
      <c r="A71" s="17"/>
      <c r="B71" s="17"/>
      <c r="C71" s="7" t="s">
        <v>54</v>
      </c>
      <c r="D71" s="46" t="s">
        <v>151</v>
      </c>
      <c r="E71" s="7" t="s">
        <v>55</v>
      </c>
      <c r="F71" s="169" t="s">
        <v>151</v>
      </c>
      <c r="G71" s="170"/>
      <c r="H71" s="18"/>
      <c r="I71" s="2"/>
    </row>
    <row r="72" spans="1:9" ht="15" customHeight="1">
      <c r="A72" s="14" t="s">
        <v>11</v>
      </c>
      <c r="B72" s="169" t="s">
        <v>148</v>
      </c>
      <c r="C72" s="170"/>
      <c r="D72" s="7" t="s">
        <v>53</v>
      </c>
      <c r="E72" s="169" t="s">
        <v>151</v>
      </c>
      <c r="F72" s="210"/>
      <c r="G72" s="210"/>
      <c r="H72" s="170"/>
      <c r="I72" s="2"/>
    </row>
    <row r="73" spans="1:9" ht="15" customHeight="1">
      <c r="A73" s="17"/>
      <c r="B73" s="17"/>
      <c r="C73" s="7" t="s">
        <v>54</v>
      </c>
      <c r="D73" s="46" t="s">
        <v>151</v>
      </c>
      <c r="E73" s="7" t="s">
        <v>55</v>
      </c>
      <c r="F73" s="169" t="s">
        <v>151</v>
      </c>
      <c r="G73" s="170"/>
      <c r="H73" s="18"/>
      <c r="I73" s="2"/>
    </row>
    <row r="74" spans="1:9" ht="15" customHeight="1">
      <c r="A74" s="14" t="s">
        <v>17</v>
      </c>
      <c r="B74" s="169" t="s">
        <v>148</v>
      </c>
      <c r="C74" s="170"/>
      <c r="D74" s="7" t="s">
        <v>53</v>
      </c>
      <c r="E74" s="169" t="s">
        <v>151</v>
      </c>
      <c r="F74" s="210"/>
      <c r="G74" s="210"/>
      <c r="H74" s="170"/>
      <c r="I74" s="2"/>
    </row>
    <row r="75" spans="1:9" ht="15" customHeight="1">
      <c r="A75" s="17"/>
      <c r="B75" s="17"/>
      <c r="C75" s="7" t="s">
        <v>54</v>
      </c>
      <c r="D75" s="53" t="s">
        <v>151</v>
      </c>
      <c r="E75" s="7" t="s">
        <v>55</v>
      </c>
      <c r="F75" s="178" t="s">
        <v>151</v>
      </c>
      <c r="G75" s="179"/>
      <c r="H75" s="18"/>
      <c r="I75" s="2"/>
    </row>
    <row r="76" spans="1:9" ht="3.75" customHeight="1">
      <c r="A76" s="12"/>
      <c r="B76" s="12"/>
      <c r="C76" s="12"/>
      <c r="D76" s="12"/>
      <c r="E76" s="12"/>
      <c r="F76" s="12"/>
      <c r="G76" s="12"/>
      <c r="H76" s="12"/>
    </row>
    <row r="77" spans="1:9" customFormat="1" ht="15" customHeight="1">
      <c r="A77" s="3" t="s">
        <v>113</v>
      </c>
    </row>
    <row r="78" spans="1:9" ht="15" customHeight="1">
      <c r="A78" s="3" t="s">
        <v>110</v>
      </c>
      <c r="B78" s="176" t="s">
        <v>121</v>
      </c>
      <c r="C78" s="177"/>
      <c r="D78" s="54" t="s">
        <v>75</v>
      </c>
      <c r="E78" s="48" t="s">
        <v>252</v>
      </c>
      <c r="F78" s="16" t="s">
        <v>76</v>
      </c>
      <c r="G78" s="174" t="s">
        <v>151</v>
      </c>
      <c r="H78" s="175"/>
    </row>
    <row r="79" spans="1:9">
      <c r="A79" s="3" t="s">
        <v>114</v>
      </c>
      <c r="B79" s="250" t="s">
        <v>152</v>
      </c>
      <c r="C79" s="251"/>
      <c r="D79" s="16" t="s">
        <v>115</v>
      </c>
      <c r="E79" s="55" t="s">
        <v>148</v>
      </c>
      <c r="F79" s="16" t="s">
        <v>116</v>
      </c>
      <c r="G79" s="252" t="s">
        <v>121</v>
      </c>
      <c r="H79" s="252"/>
    </row>
    <row r="80" spans="1:9" ht="15.75" thickBot="1"/>
    <row r="81" spans="1:8" ht="15" customHeight="1">
      <c r="A81" s="43" t="s">
        <v>105</v>
      </c>
      <c r="B81" s="161" t="s">
        <v>269</v>
      </c>
      <c r="C81" s="162"/>
      <c r="D81" s="162"/>
      <c r="E81" s="162"/>
      <c r="F81" s="162"/>
      <c r="G81" s="162"/>
      <c r="H81" s="163"/>
    </row>
    <row r="82" spans="1:8">
      <c r="B82" s="155"/>
      <c r="C82" s="156"/>
      <c r="D82" s="156"/>
      <c r="E82" s="156"/>
      <c r="F82" s="156"/>
      <c r="G82" s="156"/>
      <c r="H82" s="157"/>
    </row>
    <row r="83" spans="1:8">
      <c r="B83" s="155"/>
      <c r="C83" s="156"/>
      <c r="D83" s="156"/>
      <c r="E83" s="156"/>
      <c r="F83" s="156"/>
      <c r="G83" s="156"/>
      <c r="H83" s="157"/>
    </row>
    <row r="84" spans="1:8">
      <c r="B84" s="155"/>
      <c r="C84" s="156"/>
      <c r="D84" s="156"/>
      <c r="E84" s="156"/>
      <c r="F84" s="156"/>
      <c r="G84" s="156"/>
      <c r="H84" s="157"/>
    </row>
    <row r="85" spans="1:8">
      <c r="B85" s="155"/>
      <c r="C85" s="156"/>
      <c r="D85" s="156"/>
      <c r="E85" s="156"/>
      <c r="F85" s="156"/>
      <c r="G85" s="156"/>
      <c r="H85" s="157"/>
    </row>
    <row r="86" spans="1:8">
      <c r="B86" s="155"/>
      <c r="C86" s="156"/>
      <c r="D86" s="156"/>
      <c r="E86" s="156"/>
      <c r="F86" s="156"/>
      <c r="G86" s="156"/>
      <c r="H86" s="157"/>
    </row>
    <row r="87" spans="1:8">
      <c r="B87" s="155"/>
      <c r="C87" s="156"/>
      <c r="D87" s="156"/>
      <c r="E87" s="156"/>
      <c r="F87" s="156"/>
      <c r="G87" s="156"/>
      <c r="H87" s="157"/>
    </row>
    <row r="88" spans="1:8" ht="15.75" thickBot="1">
      <c r="B88" s="158"/>
      <c r="C88" s="159"/>
      <c r="D88" s="159"/>
      <c r="E88" s="159"/>
      <c r="F88" s="159"/>
      <c r="G88" s="159"/>
      <c r="H88" s="160"/>
    </row>
    <row r="89" spans="1:8">
      <c r="F89" s="3"/>
      <c r="G89" s="3"/>
      <c r="H89" s="3"/>
    </row>
    <row r="90" spans="1:8">
      <c r="F90" s="3"/>
      <c r="G90" s="3"/>
      <c r="H90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4"/>
    </row>
    <row r="193" spans="1:11">
      <c r="F193" s="3"/>
      <c r="G193" s="3"/>
      <c r="H193" s="4"/>
    </row>
    <row r="194" spans="1:11">
      <c r="F194" s="3"/>
      <c r="G194" s="3"/>
      <c r="H194" s="4"/>
    </row>
    <row r="195" spans="1:11">
      <c r="F195" s="3"/>
      <c r="G195" s="3"/>
      <c r="H195" s="4"/>
    </row>
    <row r="196" spans="1:11">
      <c r="A196" s="4"/>
      <c r="F196" s="3"/>
      <c r="G196" s="3"/>
      <c r="H196" s="4"/>
    </row>
    <row r="197" spans="1:11">
      <c r="F197" s="3"/>
      <c r="G197" s="3"/>
      <c r="H197" s="3"/>
      <c r="I197" s="4"/>
      <c r="K197" s="4"/>
    </row>
    <row r="198" spans="1:11">
      <c r="F198" s="3"/>
      <c r="G198" s="3"/>
      <c r="H198" s="4"/>
      <c r="I198" s="4"/>
      <c r="K198" s="4"/>
    </row>
    <row r="199" spans="1:11">
      <c r="F199" s="3"/>
      <c r="G199" s="3"/>
      <c r="H199" s="4"/>
      <c r="I199" s="4"/>
      <c r="K199" s="4"/>
    </row>
    <row r="200" spans="1:11">
      <c r="F200" s="3"/>
      <c r="G200" s="3"/>
      <c r="H200" s="4"/>
      <c r="I200" s="4"/>
      <c r="K200" s="4"/>
    </row>
    <row r="201" spans="1:11">
      <c r="F201" s="3"/>
      <c r="G201" s="3"/>
      <c r="H201" s="4"/>
      <c r="I201" s="4"/>
    </row>
    <row r="202" spans="1:11">
      <c r="F202" s="3"/>
      <c r="G202" s="3"/>
      <c r="H202" s="4"/>
      <c r="I202" s="4"/>
    </row>
    <row r="203" spans="1:11">
      <c r="F203" s="3"/>
      <c r="G203" s="3"/>
      <c r="H203" s="3"/>
      <c r="I203" s="4"/>
    </row>
    <row r="204" spans="1:11">
      <c r="F204" s="3"/>
      <c r="G204" s="3"/>
      <c r="H204" s="3"/>
      <c r="I204" s="4"/>
    </row>
    <row r="205" spans="1:11">
      <c r="F205" s="3"/>
      <c r="G205" s="3"/>
      <c r="H205" s="3"/>
      <c r="I205" s="4"/>
    </row>
    <row r="206" spans="1:11">
      <c r="F206" s="3"/>
      <c r="G206" s="3"/>
      <c r="H206" s="3"/>
    </row>
    <row r="207" spans="1:11">
      <c r="F207" s="3"/>
      <c r="G207" s="3"/>
      <c r="H207" s="3"/>
    </row>
    <row r="208" spans="1:11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</sheetData>
  <sheetProtection formatCells="0" insertRows="0"/>
  <mergeCells count="124">
    <mergeCell ref="A36:B36"/>
    <mergeCell ref="G36:H36"/>
    <mergeCell ref="C36:E36"/>
    <mergeCell ref="C40:D40"/>
    <mergeCell ref="A38:B38"/>
    <mergeCell ref="C38:H38"/>
    <mergeCell ref="B13:D13"/>
    <mergeCell ref="B14:D14"/>
    <mergeCell ref="G21:H21"/>
    <mergeCell ref="A40:B40"/>
    <mergeCell ref="B79:C79"/>
    <mergeCell ref="G79:H79"/>
    <mergeCell ref="C46:D46"/>
    <mergeCell ref="C37:E37"/>
    <mergeCell ref="G37:H37"/>
    <mergeCell ref="C41:D41"/>
    <mergeCell ref="F41:H41"/>
    <mergeCell ref="A61:B61"/>
    <mergeCell ref="A63:B63"/>
    <mergeCell ref="F61:H61"/>
    <mergeCell ref="E72:H72"/>
    <mergeCell ref="F73:G73"/>
    <mergeCell ref="E74:H74"/>
    <mergeCell ref="B65:C65"/>
    <mergeCell ref="E65:F65"/>
    <mergeCell ref="F58:H58"/>
    <mergeCell ref="A59:B59"/>
    <mergeCell ref="F59:H59"/>
    <mergeCell ref="A49:B49"/>
    <mergeCell ref="C49:H49"/>
    <mergeCell ref="A52:C52"/>
    <mergeCell ref="E63:H63"/>
    <mergeCell ref="A37:B37"/>
    <mergeCell ref="A41:B41"/>
    <mergeCell ref="C3:H3"/>
    <mergeCell ref="C4:D4"/>
    <mergeCell ref="A4:B4"/>
    <mergeCell ref="F5:H5"/>
    <mergeCell ref="G13:H13"/>
    <mergeCell ref="E21:F21"/>
    <mergeCell ref="B22:D22"/>
    <mergeCell ref="B35:H35"/>
    <mergeCell ref="A31:B31"/>
    <mergeCell ref="F4:H4"/>
    <mergeCell ref="F6:H6"/>
    <mergeCell ref="B6:D6"/>
    <mergeCell ref="B7:D7"/>
    <mergeCell ref="B5:D5"/>
    <mergeCell ref="F7:H7"/>
    <mergeCell ref="B21:D21"/>
    <mergeCell ref="D25:E25"/>
    <mergeCell ref="B9:D9"/>
    <mergeCell ref="B10:D10"/>
    <mergeCell ref="B11:D11"/>
    <mergeCell ref="E62:F62"/>
    <mergeCell ref="C58:D58"/>
    <mergeCell ref="A50:C50"/>
    <mergeCell ref="D50:H50"/>
    <mergeCell ref="B67:C67"/>
    <mergeCell ref="E67:F67"/>
    <mergeCell ref="F56:H56"/>
    <mergeCell ref="G55:H55"/>
    <mergeCell ref="C42:H42"/>
    <mergeCell ref="C45:E45"/>
    <mergeCell ref="D52:H52"/>
    <mergeCell ref="C55:D55"/>
    <mergeCell ref="C54:E54"/>
    <mergeCell ref="G45:H45"/>
    <mergeCell ref="G54:H54"/>
    <mergeCell ref="A54:B54"/>
    <mergeCell ref="C57:D57"/>
    <mergeCell ref="F57:H57"/>
    <mergeCell ref="A58:B58"/>
    <mergeCell ref="C59:D59"/>
    <mergeCell ref="C43:E43"/>
    <mergeCell ref="F43:G43"/>
    <mergeCell ref="A1:C1"/>
    <mergeCell ref="A3:B3"/>
    <mergeCell ref="B70:C70"/>
    <mergeCell ref="B72:C72"/>
    <mergeCell ref="C48:D48"/>
    <mergeCell ref="E48:H48"/>
    <mergeCell ref="B15:E15"/>
    <mergeCell ref="F15:G15"/>
    <mergeCell ref="A46:B46"/>
    <mergeCell ref="B66:C66"/>
    <mergeCell ref="E66:H66"/>
    <mergeCell ref="F26:G26"/>
    <mergeCell ref="F28:G28"/>
    <mergeCell ref="B16:E16"/>
    <mergeCell ref="A2:C2"/>
    <mergeCell ref="A47:C47"/>
    <mergeCell ref="F47:H47"/>
    <mergeCell ref="A51:B51"/>
    <mergeCell ref="D51:E51"/>
    <mergeCell ref="E70:F70"/>
    <mergeCell ref="A23:B23"/>
    <mergeCell ref="G14:H14"/>
    <mergeCell ref="F40:H40"/>
    <mergeCell ref="A56:B56"/>
    <mergeCell ref="D2:H2"/>
    <mergeCell ref="B86:H86"/>
    <mergeCell ref="B87:H87"/>
    <mergeCell ref="B88:H88"/>
    <mergeCell ref="B81:H81"/>
    <mergeCell ref="B82:H82"/>
    <mergeCell ref="B83:H83"/>
    <mergeCell ref="B84:H84"/>
    <mergeCell ref="B85:H85"/>
    <mergeCell ref="B18:H18"/>
    <mergeCell ref="E22:F22"/>
    <mergeCell ref="G22:H22"/>
    <mergeCell ref="B20:E20"/>
    <mergeCell ref="G20:H20"/>
    <mergeCell ref="G78:H78"/>
    <mergeCell ref="B74:C74"/>
    <mergeCell ref="B78:C78"/>
    <mergeCell ref="F75:G75"/>
    <mergeCell ref="B62:C62"/>
    <mergeCell ref="F71:G71"/>
    <mergeCell ref="C60:H60"/>
    <mergeCell ref="A57:B57"/>
    <mergeCell ref="A55:B55"/>
    <mergeCell ref="C56:D56"/>
  </mergeCells>
  <pageMargins left="0" right="0" top="0.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E5" sqref="E5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41568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46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46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541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715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745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/>
      <c r="B13" s="117"/>
      <c r="C13" s="281"/>
      <c r="D13" s="282"/>
      <c r="E13" s="282"/>
      <c r="F13" s="282"/>
      <c r="G13" s="283"/>
      <c r="H13" s="71"/>
      <c r="I13" s="67"/>
    </row>
    <row r="14" spans="1:9">
      <c r="A14" s="117"/>
      <c r="B14" s="117"/>
      <c r="C14" s="281" t="s">
        <v>579</v>
      </c>
      <c r="D14" s="282"/>
      <c r="E14" s="282"/>
      <c r="F14" s="282"/>
      <c r="G14" s="283"/>
      <c r="H14" s="71"/>
      <c r="I14" s="67"/>
    </row>
    <row r="15" spans="1:9">
      <c r="A15" s="117"/>
      <c r="B15" s="117"/>
      <c r="C15" s="281"/>
      <c r="D15" s="282"/>
      <c r="E15" s="282"/>
      <c r="F15" s="282"/>
      <c r="G15" s="283"/>
      <c r="H15" s="71"/>
      <c r="I15" s="67"/>
    </row>
    <row r="16" spans="1:9">
      <c r="A16" s="117"/>
      <c r="B16" s="117"/>
      <c r="C16" s="281" t="s">
        <v>580</v>
      </c>
      <c r="D16" s="282"/>
      <c r="E16" s="282"/>
      <c r="F16" s="282"/>
      <c r="G16" s="283"/>
      <c r="H16" s="71"/>
      <c r="I16" s="67"/>
    </row>
    <row r="17" spans="1:9">
      <c r="A17" s="117"/>
      <c r="B17" s="117"/>
      <c r="C17" s="281"/>
      <c r="D17" s="282"/>
      <c r="E17" s="282"/>
      <c r="F17" s="282"/>
      <c r="G17" s="283"/>
      <c r="H17" s="71"/>
      <c r="I17" s="67"/>
    </row>
    <row r="18" spans="1:9">
      <c r="A18" s="117">
        <v>1715</v>
      </c>
      <c r="B18" s="117"/>
      <c r="C18" s="281" t="s">
        <v>581</v>
      </c>
      <c r="D18" s="282"/>
      <c r="E18" s="282"/>
      <c r="F18" s="282"/>
      <c r="G18" s="283"/>
      <c r="H18" s="71"/>
      <c r="I18" s="67"/>
    </row>
    <row r="19" spans="1:9">
      <c r="A19" s="117"/>
      <c r="B19" s="117"/>
      <c r="C19" s="290"/>
      <c r="D19" s="291"/>
      <c r="E19" s="291"/>
      <c r="F19" s="291"/>
      <c r="G19" s="292"/>
      <c r="H19" s="71"/>
      <c r="I19" s="67"/>
    </row>
    <row r="20" spans="1:9">
      <c r="A20" s="117">
        <v>1830</v>
      </c>
      <c r="B20" s="117"/>
      <c r="C20" s="281" t="s">
        <v>582</v>
      </c>
      <c r="D20" s="282"/>
      <c r="E20" s="282"/>
      <c r="F20" s="282"/>
      <c r="G20" s="283"/>
      <c r="H20" s="71"/>
      <c r="I20" s="67"/>
    </row>
    <row r="21" spans="1:9">
      <c r="A21" s="117"/>
      <c r="B21" s="117"/>
      <c r="C21" s="281"/>
      <c r="D21" s="282"/>
      <c r="E21" s="282"/>
      <c r="F21" s="282"/>
      <c r="G21" s="283"/>
      <c r="H21" s="71"/>
      <c r="I21" s="67"/>
    </row>
    <row r="22" spans="1:9">
      <c r="A22" s="117"/>
      <c r="B22" s="117"/>
      <c r="C22" s="281"/>
      <c r="D22" s="282"/>
      <c r="E22" s="282"/>
      <c r="F22" s="282"/>
      <c r="G22" s="283"/>
      <c r="H22" s="142"/>
      <c r="I22" s="67"/>
    </row>
    <row r="23" spans="1:9">
      <c r="A23" s="117"/>
      <c r="B23" s="117"/>
      <c r="C23" s="281"/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/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/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/>
      <c r="B27" s="117"/>
      <c r="C27" s="281"/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0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2"/>
  <sheetViews>
    <sheetView topLeftCell="A2" workbookViewId="0">
      <selection activeCell="C14" sqref="C14:G14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 t="s">
        <v>576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46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46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541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/>
      <c r="B10" s="116"/>
      <c r="C10" s="297"/>
      <c r="D10" s="298"/>
      <c r="E10" s="298"/>
      <c r="F10" s="298"/>
      <c r="G10" s="299"/>
      <c r="H10" s="77"/>
      <c r="I10" s="89"/>
    </row>
    <row r="11" spans="1:9">
      <c r="A11" s="117"/>
      <c r="B11" s="117"/>
      <c r="C11" s="281" t="s">
        <v>577</v>
      </c>
      <c r="D11" s="282"/>
      <c r="E11" s="282"/>
      <c r="F11" s="282"/>
      <c r="G11" s="283"/>
      <c r="H11" s="71"/>
      <c r="I11" s="67"/>
    </row>
    <row r="12" spans="1:9">
      <c r="A12" s="117"/>
      <c r="B12" s="117"/>
      <c r="C12" s="281"/>
      <c r="D12" s="282"/>
      <c r="E12" s="282"/>
      <c r="F12" s="282"/>
      <c r="G12" s="283"/>
      <c r="H12" s="71"/>
      <c r="I12" s="67"/>
    </row>
    <row r="13" spans="1:9">
      <c r="A13" s="117"/>
      <c r="B13" s="117"/>
      <c r="C13" s="281" t="s">
        <v>578</v>
      </c>
      <c r="D13" s="282"/>
      <c r="E13" s="282"/>
      <c r="F13" s="282"/>
      <c r="G13" s="283"/>
      <c r="H13" s="71"/>
      <c r="I13" s="67"/>
    </row>
    <row r="14" spans="1:9">
      <c r="A14" s="117"/>
      <c r="B14" s="117"/>
      <c r="C14" s="281"/>
      <c r="D14" s="282"/>
      <c r="E14" s="282"/>
      <c r="F14" s="282"/>
      <c r="G14" s="283"/>
      <c r="H14" s="71"/>
      <c r="I14" s="67"/>
    </row>
    <row r="15" spans="1:9">
      <c r="A15" s="117"/>
      <c r="B15" s="117"/>
      <c r="C15" s="281"/>
      <c r="D15" s="282"/>
      <c r="E15" s="282"/>
      <c r="F15" s="282"/>
      <c r="G15" s="283"/>
      <c r="H15" s="71"/>
      <c r="I15" s="67"/>
    </row>
    <row r="16" spans="1:9">
      <c r="A16" s="117"/>
      <c r="B16" s="117"/>
      <c r="C16" s="281"/>
      <c r="D16" s="282"/>
      <c r="E16" s="282"/>
      <c r="F16" s="282"/>
      <c r="G16" s="283"/>
      <c r="H16" s="71"/>
      <c r="I16" s="67"/>
    </row>
    <row r="17" spans="1:9">
      <c r="A17" s="117"/>
      <c r="B17" s="117"/>
      <c r="C17" s="281"/>
      <c r="D17" s="282"/>
      <c r="E17" s="282"/>
      <c r="F17" s="282"/>
      <c r="G17" s="283"/>
      <c r="H17" s="71"/>
      <c r="I17" s="67"/>
    </row>
    <row r="18" spans="1:9">
      <c r="A18" s="117"/>
      <c r="B18" s="117"/>
      <c r="C18" s="281"/>
      <c r="D18" s="282"/>
      <c r="E18" s="282"/>
      <c r="F18" s="282"/>
      <c r="G18" s="283"/>
      <c r="H18" s="71"/>
      <c r="I18" s="67"/>
    </row>
    <row r="19" spans="1:9">
      <c r="A19" s="117"/>
      <c r="B19" s="117"/>
      <c r="C19" s="290"/>
      <c r="D19" s="291"/>
      <c r="E19" s="291"/>
      <c r="F19" s="291"/>
      <c r="G19" s="292"/>
      <c r="H19" s="71"/>
      <c r="I19" s="67"/>
    </row>
    <row r="20" spans="1:9">
      <c r="A20" s="117"/>
      <c r="B20" s="117"/>
      <c r="C20" s="281"/>
      <c r="D20" s="282"/>
      <c r="E20" s="282"/>
      <c r="F20" s="282"/>
      <c r="G20" s="283"/>
      <c r="H20" s="71"/>
      <c r="I20" s="67"/>
    </row>
    <row r="21" spans="1:9">
      <c r="A21" s="117"/>
      <c r="B21" s="117"/>
      <c r="C21" s="281"/>
      <c r="D21" s="282"/>
      <c r="E21" s="282"/>
      <c r="F21" s="282"/>
      <c r="G21" s="283"/>
      <c r="H21" s="71"/>
      <c r="I21" s="67"/>
    </row>
    <row r="22" spans="1:9">
      <c r="A22" s="117"/>
      <c r="B22" s="117"/>
      <c r="C22" s="281"/>
      <c r="D22" s="282"/>
      <c r="E22" s="282"/>
      <c r="F22" s="282"/>
      <c r="G22" s="283"/>
      <c r="H22" s="142"/>
      <c r="I22" s="67"/>
    </row>
    <row r="23" spans="1:9">
      <c r="A23" s="117"/>
      <c r="B23" s="117"/>
      <c r="C23" s="281"/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/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/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/>
      <c r="B27" s="117"/>
      <c r="C27" s="281"/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0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2"/>
  <sheetViews>
    <sheetView topLeftCell="A8" workbookViewId="0">
      <selection activeCell="C25" sqref="C25:G25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41565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45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45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541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645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740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745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>
        <v>800</v>
      </c>
      <c r="B13" s="117"/>
      <c r="C13" s="281" t="s">
        <v>538</v>
      </c>
      <c r="D13" s="282"/>
      <c r="E13" s="282"/>
      <c r="F13" s="282"/>
      <c r="G13" s="283"/>
      <c r="H13" s="71"/>
      <c r="I13" s="67"/>
    </row>
    <row r="14" spans="1:9">
      <c r="A14" s="117">
        <v>820</v>
      </c>
      <c r="B14" s="117"/>
      <c r="C14" s="281" t="s">
        <v>560</v>
      </c>
      <c r="D14" s="282"/>
      <c r="E14" s="282"/>
      <c r="F14" s="282"/>
      <c r="G14" s="283"/>
      <c r="H14" s="71"/>
      <c r="I14" s="67"/>
    </row>
    <row r="15" spans="1:9">
      <c r="A15" s="117">
        <v>900</v>
      </c>
      <c r="B15" s="117"/>
      <c r="C15" s="281" t="s">
        <v>562</v>
      </c>
      <c r="D15" s="282"/>
      <c r="E15" s="282"/>
      <c r="F15" s="282"/>
      <c r="G15" s="283"/>
      <c r="H15" s="71"/>
      <c r="I15" s="67"/>
    </row>
    <row r="16" spans="1:9">
      <c r="A16" s="117">
        <v>930</v>
      </c>
      <c r="B16" s="117"/>
      <c r="C16" s="281" t="s">
        <v>563</v>
      </c>
      <c r="D16" s="282"/>
      <c r="E16" s="282"/>
      <c r="F16" s="282"/>
      <c r="G16" s="283"/>
      <c r="H16" s="71">
        <v>11.5</v>
      </c>
      <c r="I16" s="67"/>
    </row>
    <row r="17" spans="1:9">
      <c r="A17" s="117">
        <v>1130</v>
      </c>
      <c r="B17" s="117">
        <v>1230</v>
      </c>
      <c r="C17" s="281" t="s">
        <v>457</v>
      </c>
      <c r="D17" s="282"/>
      <c r="E17" s="282"/>
      <c r="F17" s="282"/>
      <c r="G17" s="283"/>
      <c r="H17" s="71"/>
      <c r="I17" s="67"/>
    </row>
    <row r="18" spans="1:9">
      <c r="A18" s="117">
        <v>1230</v>
      </c>
      <c r="B18" s="117"/>
      <c r="C18" s="281" t="s">
        <v>564</v>
      </c>
      <c r="D18" s="282"/>
      <c r="E18" s="282"/>
      <c r="F18" s="282"/>
      <c r="G18" s="283"/>
      <c r="H18" s="71"/>
      <c r="I18" s="67"/>
    </row>
    <row r="19" spans="1:9">
      <c r="A19" s="117">
        <v>1310</v>
      </c>
      <c r="B19" s="117"/>
      <c r="C19" s="290" t="s">
        <v>565</v>
      </c>
      <c r="D19" s="291"/>
      <c r="E19" s="291"/>
      <c r="F19" s="291"/>
      <c r="G19" s="292"/>
      <c r="H19" s="71">
        <v>9</v>
      </c>
      <c r="I19" s="67"/>
    </row>
    <row r="20" spans="1:9">
      <c r="A20" s="117"/>
      <c r="B20" s="117"/>
      <c r="C20" s="281" t="s">
        <v>569</v>
      </c>
      <c r="D20" s="282"/>
      <c r="E20" s="282"/>
      <c r="F20" s="282"/>
      <c r="G20" s="283"/>
      <c r="H20" s="71"/>
      <c r="I20" s="67"/>
    </row>
    <row r="21" spans="1:9">
      <c r="A21" s="117">
        <v>1415</v>
      </c>
      <c r="B21" s="117"/>
      <c r="C21" s="281" t="s">
        <v>568</v>
      </c>
      <c r="D21" s="282"/>
      <c r="E21" s="282"/>
      <c r="F21" s="282"/>
      <c r="G21" s="283"/>
      <c r="H21" s="71"/>
      <c r="I21" s="67"/>
    </row>
    <row r="22" spans="1:9">
      <c r="A22" s="117"/>
      <c r="B22" s="117"/>
      <c r="C22" s="281" t="s">
        <v>570</v>
      </c>
      <c r="D22" s="282"/>
      <c r="E22" s="282"/>
      <c r="F22" s="282"/>
      <c r="G22" s="283"/>
      <c r="H22" s="142"/>
      <c r="I22" s="67"/>
    </row>
    <row r="23" spans="1:9">
      <c r="A23" s="117"/>
      <c r="B23" s="117"/>
      <c r="C23" s="281" t="s">
        <v>571</v>
      </c>
      <c r="D23" s="282"/>
      <c r="E23" s="282"/>
      <c r="F23" s="282"/>
      <c r="G23" s="283"/>
      <c r="H23" s="71"/>
      <c r="I23" s="67"/>
    </row>
    <row r="24" spans="1:9">
      <c r="A24" s="117">
        <v>1500</v>
      </c>
      <c r="B24" s="117"/>
      <c r="C24" s="281" t="s">
        <v>572</v>
      </c>
      <c r="D24" s="282"/>
      <c r="E24" s="282"/>
      <c r="F24" s="282"/>
      <c r="G24" s="283"/>
      <c r="H24" s="71"/>
      <c r="I24" s="67"/>
    </row>
    <row r="25" spans="1:9">
      <c r="A25" s="117">
        <v>1600</v>
      </c>
      <c r="B25" s="117"/>
      <c r="C25" s="281" t="s">
        <v>573</v>
      </c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/>
      <c r="B27" s="117"/>
      <c r="C27" s="281"/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20.5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2"/>
  <sheetViews>
    <sheetView topLeftCell="A7" workbookViewId="0">
      <selection activeCell="C33" sqref="C33:G33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41564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43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43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541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715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740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>
        <v>800</v>
      </c>
      <c r="B13" s="117"/>
      <c r="C13" s="281" t="s">
        <v>538</v>
      </c>
      <c r="D13" s="282"/>
      <c r="E13" s="282"/>
      <c r="F13" s="282"/>
      <c r="G13" s="283"/>
      <c r="H13" s="71"/>
      <c r="I13" s="67"/>
    </row>
    <row r="14" spans="1:9">
      <c r="A14" s="117">
        <v>820</v>
      </c>
      <c r="B14" s="117"/>
      <c r="C14" s="281" t="s">
        <v>539</v>
      </c>
      <c r="D14" s="282"/>
      <c r="E14" s="282"/>
      <c r="F14" s="282"/>
      <c r="G14" s="283"/>
      <c r="H14" s="71"/>
      <c r="I14" s="67"/>
    </row>
    <row r="15" spans="1:9">
      <c r="A15" s="117">
        <v>830</v>
      </c>
      <c r="B15" s="117"/>
      <c r="C15" s="281" t="s">
        <v>540</v>
      </c>
      <c r="D15" s="282"/>
      <c r="E15" s="282"/>
      <c r="F15" s="282"/>
      <c r="G15" s="283"/>
      <c r="H15" s="71"/>
      <c r="I15" s="67"/>
    </row>
    <row r="16" spans="1:9">
      <c r="A16" s="117">
        <v>900</v>
      </c>
      <c r="B16" s="117"/>
      <c r="C16" s="281" t="s">
        <v>542</v>
      </c>
      <c r="D16" s="282"/>
      <c r="E16" s="282"/>
      <c r="F16" s="282"/>
      <c r="G16" s="283"/>
      <c r="H16" s="71"/>
      <c r="I16" s="67"/>
    </row>
    <row r="17" spans="1:9">
      <c r="A17" s="117">
        <v>915</v>
      </c>
      <c r="B17" s="117"/>
      <c r="C17" s="281" t="s">
        <v>543</v>
      </c>
      <c r="D17" s="282"/>
      <c r="E17" s="282"/>
      <c r="F17" s="282"/>
      <c r="G17" s="283"/>
      <c r="H17" s="71">
        <v>12.1</v>
      </c>
      <c r="I17" s="67"/>
    </row>
    <row r="18" spans="1:9">
      <c r="A18" s="117"/>
      <c r="B18" s="117"/>
      <c r="C18" s="281" t="s">
        <v>544</v>
      </c>
      <c r="D18" s="282"/>
      <c r="E18" s="282"/>
      <c r="F18" s="282"/>
      <c r="G18" s="283"/>
      <c r="H18" s="71"/>
      <c r="I18" s="67"/>
    </row>
    <row r="19" spans="1:9">
      <c r="A19" s="117"/>
      <c r="B19" s="117"/>
      <c r="C19" s="290" t="s">
        <v>545</v>
      </c>
      <c r="D19" s="291"/>
      <c r="E19" s="291"/>
      <c r="F19" s="291"/>
      <c r="G19" s="292"/>
      <c r="H19" s="71"/>
      <c r="I19" s="67"/>
    </row>
    <row r="20" spans="1:9">
      <c r="A20" s="117"/>
      <c r="B20" s="117"/>
      <c r="C20" s="281" t="s">
        <v>546</v>
      </c>
      <c r="D20" s="282"/>
      <c r="E20" s="282"/>
      <c r="F20" s="282"/>
      <c r="G20" s="283"/>
      <c r="H20" s="71"/>
      <c r="I20" s="67"/>
    </row>
    <row r="21" spans="1:9">
      <c r="A21" s="117">
        <v>1045</v>
      </c>
      <c r="B21" s="117"/>
      <c r="C21" s="281" t="s">
        <v>547</v>
      </c>
      <c r="D21" s="282"/>
      <c r="E21" s="282"/>
      <c r="F21" s="282"/>
      <c r="G21" s="283"/>
      <c r="H21" s="71"/>
      <c r="I21" s="67"/>
    </row>
    <row r="22" spans="1:9">
      <c r="A22" s="117">
        <v>1145</v>
      </c>
      <c r="B22" s="117">
        <v>1245</v>
      </c>
      <c r="C22" s="281" t="s">
        <v>479</v>
      </c>
      <c r="D22" s="282"/>
      <c r="E22" s="282"/>
      <c r="F22" s="282"/>
      <c r="G22" s="283"/>
      <c r="H22" s="142"/>
      <c r="I22" s="67"/>
    </row>
    <row r="23" spans="1:9">
      <c r="A23" s="117">
        <v>1300</v>
      </c>
      <c r="B23" s="117"/>
      <c r="C23" s="281" t="s">
        <v>549</v>
      </c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 t="s">
        <v>550</v>
      </c>
      <c r="D24" s="282"/>
      <c r="E24" s="282"/>
      <c r="F24" s="282"/>
      <c r="G24" s="283"/>
      <c r="H24" s="71">
        <v>13.4</v>
      </c>
      <c r="I24" s="67"/>
    </row>
    <row r="25" spans="1:9">
      <c r="A25" s="117">
        <v>1450</v>
      </c>
      <c r="B25" s="117"/>
      <c r="C25" s="281" t="s">
        <v>551</v>
      </c>
      <c r="D25" s="282"/>
      <c r="E25" s="282"/>
      <c r="F25" s="282"/>
      <c r="G25" s="283"/>
      <c r="H25" s="71"/>
      <c r="I25" s="67"/>
    </row>
    <row r="26" spans="1:9">
      <c r="A26" s="117">
        <v>1530</v>
      </c>
      <c r="B26" s="117"/>
      <c r="C26" s="281" t="s">
        <v>552</v>
      </c>
      <c r="D26" s="282"/>
      <c r="E26" s="282"/>
      <c r="F26" s="282"/>
      <c r="G26" s="283"/>
      <c r="H26" s="71"/>
      <c r="I26" s="67"/>
    </row>
    <row r="27" spans="1:9">
      <c r="A27" s="117">
        <v>1545</v>
      </c>
      <c r="B27" s="117"/>
      <c r="C27" s="281" t="s">
        <v>553</v>
      </c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 t="s">
        <v>555</v>
      </c>
      <c r="D28" s="282"/>
      <c r="E28" s="282"/>
      <c r="F28" s="282"/>
      <c r="G28" s="283"/>
      <c r="H28" s="71"/>
      <c r="I28" s="67"/>
    </row>
    <row r="29" spans="1:9">
      <c r="A29" s="117">
        <v>1700</v>
      </c>
      <c r="B29" s="117"/>
      <c r="C29" s="281" t="s">
        <v>556</v>
      </c>
      <c r="D29" s="282"/>
      <c r="E29" s="282"/>
      <c r="F29" s="282"/>
      <c r="G29" s="283"/>
      <c r="H29" s="71">
        <v>10.6</v>
      </c>
      <c r="I29" s="67"/>
    </row>
    <row r="30" spans="1:9">
      <c r="A30" s="117">
        <v>1745</v>
      </c>
      <c r="B30" s="117"/>
      <c r="C30" s="281" t="s">
        <v>557</v>
      </c>
      <c r="D30" s="285"/>
      <c r="E30" s="285"/>
      <c r="F30" s="285"/>
      <c r="G30" s="286"/>
      <c r="H30" s="71"/>
      <c r="I30" s="67"/>
    </row>
    <row r="31" spans="1:9">
      <c r="A31" s="117">
        <v>1830</v>
      </c>
      <c r="B31" s="117"/>
      <c r="C31" s="281" t="s">
        <v>558</v>
      </c>
      <c r="D31" s="282"/>
      <c r="E31" s="282"/>
      <c r="F31" s="282"/>
      <c r="G31" s="283"/>
      <c r="H31" s="71"/>
      <c r="I31" s="67"/>
    </row>
    <row r="32" spans="1:9">
      <c r="A32" s="117">
        <v>1915</v>
      </c>
      <c r="B32" s="117"/>
      <c r="C32" s="281" t="s">
        <v>559</v>
      </c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36.1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42"/>
  <sheetViews>
    <sheetView topLeftCell="A8" workbookViewId="0">
      <selection activeCell="C14" sqref="C14:G14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41563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41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41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537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715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740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/>
      <c r="B13" s="117"/>
      <c r="C13" s="281" t="s">
        <v>519</v>
      </c>
      <c r="D13" s="282"/>
      <c r="E13" s="282"/>
      <c r="F13" s="282"/>
      <c r="G13" s="283"/>
      <c r="H13" s="71"/>
      <c r="I13" s="67"/>
    </row>
    <row r="14" spans="1:9">
      <c r="A14" s="117"/>
      <c r="B14" s="117"/>
      <c r="C14" s="281" t="s">
        <v>520</v>
      </c>
      <c r="D14" s="282"/>
      <c r="E14" s="282"/>
      <c r="F14" s="282"/>
      <c r="G14" s="283"/>
      <c r="H14" s="71"/>
      <c r="I14" s="67"/>
    </row>
    <row r="15" spans="1:9">
      <c r="A15" s="117">
        <v>1200</v>
      </c>
      <c r="B15" s="117">
        <v>1230</v>
      </c>
      <c r="C15" s="281" t="s">
        <v>479</v>
      </c>
      <c r="D15" s="282"/>
      <c r="E15" s="282"/>
      <c r="F15" s="282"/>
      <c r="G15" s="283"/>
      <c r="H15" s="71"/>
      <c r="I15" s="67"/>
    </row>
    <row r="16" spans="1:9">
      <c r="A16" s="117">
        <v>1230</v>
      </c>
      <c r="B16" s="117"/>
      <c r="C16" s="281" t="s">
        <v>521</v>
      </c>
      <c r="D16" s="282"/>
      <c r="E16" s="282"/>
      <c r="F16" s="282"/>
      <c r="G16" s="283"/>
      <c r="H16" s="71"/>
      <c r="I16" s="67"/>
    </row>
    <row r="17" spans="1:9">
      <c r="A17" s="117">
        <v>1300</v>
      </c>
      <c r="B17" s="117"/>
      <c r="C17" s="281" t="s">
        <v>524</v>
      </c>
      <c r="D17" s="282"/>
      <c r="E17" s="282"/>
      <c r="F17" s="282"/>
      <c r="G17" s="283"/>
      <c r="H17" s="71"/>
      <c r="I17" s="67"/>
    </row>
    <row r="18" spans="1:9">
      <c r="A18" s="117">
        <v>1400</v>
      </c>
      <c r="B18" s="117"/>
      <c r="C18" s="281" t="s">
        <v>525</v>
      </c>
      <c r="D18" s="282"/>
      <c r="E18" s="282"/>
      <c r="F18" s="282"/>
      <c r="G18" s="283"/>
      <c r="H18" s="71"/>
      <c r="I18" s="67"/>
    </row>
    <row r="19" spans="1:9">
      <c r="A19" s="117">
        <v>1430</v>
      </c>
      <c r="B19" s="117"/>
      <c r="C19" s="290" t="s">
        <v>523</v>
      </c>
      <c r="D19" s="291"/>
      <c r="E19" s="291"/>
      <c r="F19" s="291"/>
      <c r="G19" s="292"/>
      <c r="H19" s="71"/>
      <c r="I19" s="67"/>
    </row>
    <row r="20" spans="1:9">
      <c r="A20" s="117">
        <v>1445</v>
      </c>
      <c r="B20" s="117"/>
      <c r="C20" s="281" t="s">
        <v>522</v>
      </c>
      <c r="D20" s="282"/>
      <c r="E20" s="282"/>
      <c r="F20" s="282"/>
      <c r="G20" s="283"/>
      <c r="H20" s="71"/>
      <c r="I20" s="67"/>
    </row>
    <row r="21" spans="1:9">
      <c r="A21" s="117"/>
      <c r="B21" s="117"/>
      <c r="C21" s="281" t="s">
        <v>526</v>
      </c>
      <c r="D21" s="282"/>
      <c r="E21" s="282"/>
      <c r="F21" s="282"/>
      <c r="G21" s="283"/>
      <c r="H21" s="71"/>
      <c r="I21" s="67"/>
    </row>
    <row r="22" spans="1:9">
      <c r="A22" s="117"/>
      <c r="B22" s="117"/>
      <c r="C22" s="281" t="s">
        <v>527</v>
      </c>
      <c r="D22" s="282"/>
      <c r="E22" s="282"/>
      <c r="F22" s="282"/>
      <c r="G22" s="283"/>
      <c r="H22" s="142"/>
      <c r="I22" s="67"/>
    </row>
    <row r="23" spans="1:9">
      <c r="A23" s="117"/>
      <c r="B23" s="117"/>
      <c r="C23" s="281" t="s">
        <v>529</v>
      </c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 t="s">
        <v>528</v>
      </c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 t="s">
        <v>530</v>
      </c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 t="s">
        <v>531</v>
      </c>
      <c r="D26" s="282"/>
      <c r="E26" s="282"/>
      <c r="F26" s="282"/>
      <c r="G26" s="283"/>
      <c r="H26" s="71"/>
      <c r="I26" s="67"/>
    </row>
    <row r="27" spans="1:9">
      <c r="A27" s="117">
        <v>1615</v>
      </c>
      <c r="B27" s="117"/>
      <c r="C27" s="281" t="s">
        <v>532</v>
      </c>
      <c r="D27" s="282"/>
      <c r="E27" s="282"/>
      <c r="F27" s="282"/>
      <c r="G27" s="283"/>
      <c r="H27" s="71">
        <v>12.9</v>
      </c>
      <c r="I27" s="67"/>
    </row>
    <row r="28" spans="1:9">
      <c r="A28" s="117">
        <v>1715</v>
      </c>
      <c r="B28" s="117"/>
      <c r="C28" s="281" t="s">
        <v>534</v>
      </c>
      <c r="D28" s="282"/>
      <c r="E28" s="282"/>
      <c r="F28" s="282"/>
      <c r="G28" s="283"/>
      <c r="H28" s="71"/>
      <c r="I28" s="67"/>
    </row>
    <row r="29" spans="1:9">
      <c r="A29" s="117">
        <v>1830</v>
      </c>
      <c r="B29" s="117"/>
      <c r="C29" s="281" t="s">
        <v>535</v>
      </c>
      <c r="D29" s="282"/>
      <c r="E29" s="282"/>
      <c r="F29" s="282"/>
      <c r="G29" s="283"/>
      <c r="H29" s="71"/>
      <c r="I29" s="67"/>
    </row>
    <row r="30" spans="1:9">
      <c r="A30" s="117">
        <v>1915</v>
      </c>
      <c r="B30" s="117"/>
      <c r="C30" s="281" t="s">
        <v>536</v>
      </c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12.9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2"/>
  <sheetViews>
    <sheetView topLeftCell="A8" workbookViewId="0">
      <selection activeCell="C26" sqref="C26:G26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41562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40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40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499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715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740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>
        <v>800</v>
      </c>
      <c r="B13" s="117"/>
      <c r="C13" s="281" t="s">
        <v>503</v>
      </c>
      <c r="D13" s="282"/>
      <c r="E13" s="282"/>
      <c r="F13" s="282"/>
      <c r="G13" s="283"/>
      <c r="H13" s="71"/>
      <c r="I13" s="67"/>
    </row>
    <row r="14" spans="1:9">
      <c r="A14" s="117"/>
      <c r="B14" s="117"/>
      <c r="C14" s="281" t="s">
        <v>498</v>
      </c>
      <c r="D14" s="282"/>
      <c r="E14" s="282"/>
      <c r="F14" s="282"/>
      <c r="G14" s="283"/>
      <c r="H14" s="71"/>
      <c r="I14" s="67"/>
    </row>
    <row r="15" spans="1:9">
      <c r="A15" s="117"/>
      <c r="B15" s="117"/>
      <c r="C15" s="281" t="s">
        <v>504</v>
      </c>
      <c r="D15" s="282"/>
      <c r="E15" s="282"/>
      <c r="F15" s="282"/>
      <c r="G15" s="283"/>
      <c r="H15" s="71"/>
      <c r="I15" s="67"/>
    </row>
    <row r="16" spans="1:9">
      <c r="A16" s="117">
        <v>915</v>
      </c>
      <c r="B16" s="117"/>
      <c r="C16" s="281" t="s">
        <v>501</v>
      </c>
      <c r="D16" s="282"/>
      <c r="E16" s="282"/>
      <c r="F16" s="282"/>
      <c r="G16" s="283"/>
      <c r="H16" s="71"/>
      <c r="I16" s="67"/>
    </row>
    <row r="17" spans="1:9">
      <c r="A17" s="117"/>
      <c r="B17" s="117"/>
      <c r="C17" s="281" t="s">
        <v>510</v>
      </c>
      <c r="D17" s="282"/>
      <c r="E17" s="282"/>
      <c r="F17" s="282"/>
      <c r="G17" s="283"/>
      <c r="H17" s="71">
        <v>11.4</v>
      </c>
      <c r="I17" s="67"/>
    </row>
    <row r="18" spans="1:9">
      <c r="A18" s="117"/>
      <c r="B18" s="117"/>
      <c r="C18" s="281" t="s">
        <v>511</v>
      </c>
      <c r="D18" s="282"/>
      <c r="E18" s="282"/>
      <c r="F18" s="282"/>
      <c r="G18" s="283"/>
      <c r="H18" s="71"/>
      <c r="I18" s="67"/>
    </row>
    <row r="19" spans="1:9">
      <c r="A19" s="117"/>
      <c r="B19" s="117"/>
      <c r="C19" s="290" t="s">
        <v>508</v>
      </c>
      <c r="D19" s="291"/>
      <c r="E19" s="291"/>
      <c r="F19" s="291"/>
      <c r="G19" s="292"/>
      <c r="H19" s="71"/>
      <c r="I19" s="67"/>
    </row>
    <row r="20" spans="1:9">
      <c r="A20" s="117">
        <v>1200</v>
      </c>
      <c r="B20" s="117">
        <v>1230</v>
      </c>
      <c r="C20" s="281" t="s">
        <v>512</v>
      </c>
      <c r="D20" s="282"/>
      <c r="E20" s="282"/>
      <c r="F20" s="282"/>
      <c r="G20" s="283"/>
      <c r="H20" s="71"/>
      <c r="I20" s="67"/>
    </row>
    <row r="21" spans="1:9">
      <c r="A21" s="117">
        <v>1230</v>
      </c>
      <c r="B21" s="117">
        <v>1330</v>
      </c>
      <c r="C21" s="281" t="s">
        <v>513</v>
      </c>
      <c r="D21" s="282"/>
      <c r="E21" s="282"/>
      <c r="F21" s="282"/>
      <c r="G21" s="283"/>
      <c r="H21" s="71"/>
      <c r="I21" s="67"/>
    </row>
    <row r="22" spans="1:9">
      <c r="A22" s="117">
        <v>1330</v>
      </c>
      <c r="B22" s="117"/>
      <c r="C22" s="281" t="s">
        <v>509</v>
      </c>
      <c r="D22" s="282"/>
      <c r="E22" s="282"/>
      <c r="F22" s="282"/>
      <c r="G22" s="283"/>
      <c r="H22" s="142">
        <v>10</v>
      </c>
      <c r="I22" s="67"/>
    </row>
    <row r="23" spans="1:9">
      <c r="A23" s="117">
        <v>1505</v>
      </c>
      <c r="B23" s="117"/>
      <c r="C23" s="281" t="s">
        <v>514</v>
      </c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 t="s">
        <v>515</v>
      </c>
      <c r="D24" s="282"/>
      <c r="E24" s="282"/>
      <c r="F24" s="282"/>
      <c r="G24" s="283"/>
      <c r="H24" s="71"/>
      <c r="I24" s="67"/>
    </row>
    <row r="25" spans="1:9">
      <c r="A25" s="117">
        <v>1600</v>
      </c>
      <c r="B25" s="117"/>
      <c r="C25" s="281" t="s">
        <v>516</v>
      </c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/>
      <c r="B27" s="117"/>
      <c r="C27" s="281"/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21.4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42"/>
  <sheetViews>
    <sheetView topLeftCell="A10" workbookViewId="0">
      <selection activeCell="C28" sqref="C28:G28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41561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39" t="s">
        <v>430</v>
      </c>
      <c r="F5" s="66" t="s">
        <v>125</v>
      </c>
      <c r="G5" s="307" t="s">
        <v>439</v>
      </c>
      <c r="H5" s="307"/>
    </row>
    <row r="6" spans="1:9" ht="12.75" customHeight="1">
      <c r="A6" s="306"/>
      <c r="B6" s="306"/>
      <c r="C6" s="306"/>
      <c r="D6" s="66" t="s">
        <v>126</v>
      </c>
      <c r="E6" s="139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442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730</v>
      </c>
      <c r="B11" s="117"/>
      <c r="C11" s="281" t="s">
        <v>469</v>
      </c>
      <c r="D11" s="282"/>
      <c r="E11" s="282"/>
      <c r="F11" s="282"/>
      <c r="G11" s="283"/>
      <c r="H11" s="71"/>
      <c r="I11" s="67"/>
    </row>
    <row r="12" spans="1:9">
      <c r="A12" s="117">
        <v>900</v>
      </c>
      <c r="B12" s="117"/>
      <c r="C12" s="281" t="s">
        <v>470</v>
      </c>
      <c r="D12" s="282"/>
      <c r="E12" s="282"/>
      <c r="F12" s="282"/>
      <c r="G12" s="283"/>
      <c r="H12" s="71"/>
      <c r="I12" s="67"/>
    </row>
    <row r="13" spans="1:9">
      <c r="A13" s="117">
        <v>945</v>
      </c>
      <c r="B13" s="117"/>
      <c r="C13" s="281" t="s">
        <v>471</v>
      </c>
      <c r="D13" s="282"/>
      <c r="E13" s="282"/>
      <c r="F13" s="282"/>
      <c r="G13" s="283"/>
      <c r="H13" s="71"/>
      <c r="I13" s="67"/>
    </row>
    <row r="14" spans="1:9">
      <c r="A14" s="117">
        <v>1000</v>
      </c>
      <c r="B14" s="117"/>
      <c r="C14" s="281" t="s">
        <v>472</v>
      </c>
      <c r="D14" s="282"/>
      <c r="E14" s="282"/>
      <c r="F14" s="282"/>
      <c r="G14" s="283"/>
      <c r="H14" s="71"/>
      <c r="I14" s="67"/>
    </row>
    <row r="15" spans="1:9">
      <c r="A15" s="117">
        <v>1030</v>
      </c>
      <c r="B15" s="117"/>
      <c r="C15" s="281" t="s">
        <v>473</v>
      </c>
      <c r="D15" s="282"/>
      <c r="E15" s="282"/>
      <c r="F15" s="282"/>
      <c r="G15" s="283"/>
      <c r="H15" s="71">
        <v>7.1</v>
      </c>
      <c r="I15" s="67"/>
    </row>
    <row r="16" spans="1:9">
      <c r="A16" s="117"/>
      <c r="B16" s="117"/>
      <c r="C16" s="281" t="s">
        <v>474</v>
      </c>
      <c r="D16" s="282"/>
      <c r="E16" s="282"/>
      <c r="F16" s="282"/>
      <c r="G16" s="283"/>
      <c r="H16" s="71"/>
      <c r="I16" s="67"/>
    </row>
    <row r="17" spans="1:9">
      <c r="A17" s="117"/>
      <c r="B17" s="117"/>
      <c r="C17" s="281" t="s">
        <v>475</v>
      </c>
      <c r="D17" s="282"/>
      <c r="E17" s="282"/>
      <c r="F17" s="282"/>
      <c r="G17" s="283"/>
      <c r="H17" s="71"/>
      <c r="I17" s="67"/>
    </row>
    <row r="18" spans="1:9">
      <c r="A18" s="117"/>
      <c r="B18" s="117"/>
      <c r="C18" s="281" t="s">
        <v>476</v>
      </c>
      <c r="D18" s="282"/>
      <c r="E18" s="282"/>
      <c r="F18" s="282"/>
      <c r="G18" s="283"/>
      <c r="H18" s="71"/>
      <c r="I18" s="67"/>
    </row>
    <row r="19" spans="1:9">
      <c r="A19" s="117"/>
      <c r="B19" s="117"/>
      <c r="C19" s="290" t="s">
        <v>477</v>
      </c>
      <c r="D19" s="291"/>
      <c r="E19" s="291"/>
      <c r="F19" s="291"/>
      <c r="G19" s="292"/>
      <c r="H19" s="71"/>
      <c r="I19" s="67"/>
    </row>
    <row r="20" spans="1:9">
      <c r="A20" s="117">
        <v>1200</v>
      </c>
      <c r="B20" s="117"/>
      <c r="C20" s="281" t="s">
        <v>478</v>
      </c>
      <c r="D20" s="282"/>
      <c r="E20" s="282"/>
      <c r="F20" s="282"/>
      <c r="G20" s="283"/>
      <c r="H20" s="71"/>
      <c r="I20" s="67"/>
    </row>
    <row r="21" spans="1:9">
      <c r="A21" s="117">
        <v>1230</v>
      </c>
      <c r="B21" s="117">
        <v>1330</v>
      </c>
      <c r="C21" s="281" t="s">
        <v>479</v>
      </c>
      <c r="D21" s="282"/>
      <c r="E21" s="282"/>
      <c r="F21" s="282"/>
      <c r="G21" s="283"/>
      <c r="H21" s="71"/>
      <c r="I21" s="67"/>
    </row>
    <row r="22" spans="1:9">
      <c r="A22" s="117">
        <v>1330</v>
      </c>
      <c r="B22" s="117"/>
      <c r="C22" s="281" t="s">
        <v>480</v>
      </c>
      <c r="D22" s="282"/>
      <c r="E22" s="282"/>
      <c r="F22" s="282"/>
      <c r="G22" s="283"/>
      <c r="H22" s="71"/>
      <c r="I22" s="67"/>
    </row>
    <row r="23" spans="1:9">
      <c r="A23" s="117">
        <v>1400</v>
      </c>
      <c r="B23" s="117"/>
      <c r="C23" s="281" t="s">
        <v>481</v>
      </c>
      <c r="D23" s="282"/>
      <c r="E23" s="282"/>
      <c r="F23" s="282"/>
      <c r="G23" s="283"/>
      <c r="H23" s="71"/>
      <c r="I23" s="67"/>
    </row>
    <row r="24" spans="1:9">
      <c r="A24" s="117">
        <v>1410</v>
      </c>
      <c r="B24" s="117"/>
      <c r="C24" s="281" t="s">
        <v>484</v>
      </c>
      <c r="D24" s="282"/>
      <c r="E24" s="282"/>
      <c r="F24" s="282"/>
      <c r="G24" s="283"/>
      <c r="H24" s="71">
        <v>8.1999999999999993</v>
      </c>
      <c r="I24" s="67"/>
    </row>
    <row r="25" spans="1:9">
      <c r="A25" s="117"/>
      <c r="B25" s="117"/>
      <c r="C25" s="281" t="s">
        <v>492</v>
      </c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 t="s">
        <v>493</v>
      </c>
      <c r="D26" s="282"/>
      <c r="E26" s="282"/>
      <c r="F26" s="282"/>
      <c r="G26" s="283"/>
      <c r="H26" s="71"/>
      <c r="I26" s="67"/>
    </row>
    <row r="27" spans="1:9">
      <c r="A27" s="117">
        <v>1600</v>
      </c>
      <c r="B27" s="117"/>
      <c r="C27" s="281" t="s">
        <v>494</v>
      </c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15.299999999999999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12" sqref="C12:G12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 t="s">
        <v>465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39" t="s">
        <v>430</v>
      </c>
      <c r="F5" s="66" t="s">
        <v>125</v>
      </c>
      <c r="G5" s="307" t="s">
        <v>439</v>
      </c>
      <c r="H5" s="307"/>
    </row>
    <row r="6" spans="1:9" ht="12.75" customHeight="1">
      <c r="A6" s="306"/>
      <c r="B6" s="306"/>
      <c r="C6" s="306"/>
      <c r="D6" s="66" t="s">
        <v>126</v>
      </c>
      <c r="E6" s="139" t="s">
        <v>433</v>
      </c>
      <c r="F6" s="66" t="s">
        <v>127</v>
      </c>
      <c r="G6" s="307"/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/>
      <c r="F7" s="66" t="s">
        <v>128</v>
      </c>
      <c r="G7" s="275" t="s">
        <v>466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/>
      <c r="B10" s="116"/>
      <c r="C10" s="297" t="s">
        <v>467</v>
      </c>
      <c r="D10" s="298"/>
      <c r="E10" s="298"/>
      <c r="F10" s="298"/>
      <c r="G10" s="299"/>
      <c r="H10" s="77"/>
      <c r="I10" s="89"/>
    </row>
    <row r="11" spans="1:9">
      <c r="A11" s="117"/>
      <c r="B11" s="117"/>
      <c r="C11" s="281" t="s">
        <v>468</v>
      </c>
      <c r="D11" s="282"/>
      <c r="E11" s="282"/>
      <c r="F11" s="282"/>
      <c r="G11" s="283"/>
      <c r="H11" s="71"/>
      <c r="I11" s="67"/>
    </row>
    <row r="12" spans="1:9">
      <c r="A12" s="117"/>
      <c r="B12" s="117"/>
      <c r="C12" s="281"/>
      <c r="D12" s="282"/>
      <c r="E12" s="282"/>
      <c r="F12" s="282"/>
      <c r="G12" s="283"/>
      <c r="H12" s="71"/>
      <c r="I12" s="67"/>
    </row>
    <row r="13" spans="1:9">
      <c r="A13" s="117"/>
      <c r="B13" s="117"/>
      <c r="C13" s="281"/>
      <c r="D13" s="282"/>
      <c r="E13" s="282"/>
      <c r="F13" s="282"/>
      <c r="G13" s="283"/>
      <c r="H13" s="71"/>
      <c r="I13" s="67"/>
    </row>
    <row r="14" spans="1:9">
      <c r="A14" s="117"/>
      <c r="B14" s="117"/>
      <c r="C14" s="281"/>
      <c r="D14" s="282"/>
      <c r="E14" s="282"/>
      <c r="F14" s="282"/>
      <c r="G14" s="283"/>
      <c r="H14" s="71"/>
      <c r="I14" s="67"/>
    </row>
    <row r="15" spans="1:9">
      <c r="A15" s="117"/>
      <c r="B15" s="117"/>
      <c r="C15" s="281"/>
      <c r="D15" s="282"/>
      <c r="E15" s="282"/>
      <c r="F15" s="282"/>
      <c r="G15" s="283"/>
      <c r="H15" s="71"/>
      <c r="I15" s="67"/>
    </row>
    <row r="16" spans="1:9">
      <c r="A16" s="117"/>
      <c r="B16" s="117"/>
      <c r="C16" s="281"/>
      <c r="D16" s="282"/>
      <c r="E16" s="282"/>
      <c r="F16" s="282"/>
      <c r="G16" s="283"/>
      <c r="H16" s="71"/>
      <c r="I16" s="67"/>
    </row>
    <row r="17" spans="1:9">
      <c r="A17" s="117"/>
      <c r="B17" s="117"/>
      <c r="C17" s="281"/>
      <c r="D17" s="282"/>
      <c r="E17" s="282"/>
      <c r="F17" s="282"/>
      <c r="G17" s="283"/>
      <c r="H17" s="71"/>
      <c r="I17" s="67"/>
    </row>
    <row r="18" spans="1:9">
      <c r="A18" s="117"/>
      <c r="B18" s="117"/>
      <c r="C18" s="281"/>
      <c r="D18" s="282"/>
      <c r="E18" s="282"/>
      <c r="F18" s="282"/>
      <c r="G18" s="283"/>
      <c r="H18" s="71"/>
      <c r="I18" s="67"/>
    </row>
    <row r="19" spans="1:9">
      <c r="A19" s="117"/>
      <c r="B19" s="117"/>
      <c r="C19" s="290"/>
      <c r="D19" s="291"/>
      <c r="E19" s="291"/>
      <c r="F19" s="291"/>
      <c r="G19" s="292"/>
      <c r="H19" s="71"/>
      <c r="I19" s="67"/>
    </row>
    <row r="20" spans="1:9">
      <c r="A20" s="117"/>
      <c r="B20" s="117"/>
      <c r="C20" s="281"/>
      <c r="D20" s="282"/>
      <c r="E20" s="282"/>
      <c r="F20" s="282"/>
      <c r="G20" s="283"/>
      <c r="H20" s="71"/>
      <c r="I20" s="67"/>
    </row>
    <row r="21" spans="1:9">
      <c r="A21" s="117"/>
      <c r="B21" s="117"/>
      <c r="C21" s="281"/>
      <c r="D21" s="282"/>
      <c r="E21" s="282"/>
      <c r="F21" s="282"/>
      <c r="G21" s="283"/>
      <c r="H21" s="71"/>
      <c r="I21" s="67"/>
    </row>
    <row r="22" spans="1:9">
      <c r="A22" s="117"/>
      <c r="B22" s="117"/>
      <c r="C22" s="281"/>
      <c r="D22" s="282"/>
      <c r="E22" s="282"/>
      <c r="F22" s="282"/>
      <c r="G22" s="283"/>
      <c r="H22" s="71"/>
      <c r="I22" s="67"/>
    </row>
    <row r="23" spans="1:9">
      <c r="A23" s="117"/>
      <c r="B23" s="117"/>
      <c r="C23" s="281"/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/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/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/>
      <c r="B27" s="117"/>
      <c r="C27" s="281"/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0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23" sqref="C23:G23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41558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36" t="s">
        <v>430</v>
      </c>
      <c r="F5" s="66" t="s">
        <v>125</v>
      </c>
      <c r="G5" s="307" t="s">
        <v>439</v>
      </c>
      <c r="H5" s="307"/>
    </row>
    <row r="6" spans="1:9" ht="12.75" customHeight="1">
      <c r="A6" s="306"/>
      <c r="B6" s="306"/>
      <c r="C6" s="306"/>
      <c r="D6" s="66" t="s">
        <v>126</v>
      </c>
      <c r="E6" s="136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442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700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745</v>
      </c>
      <c r="B11" s="117"/>
      <c r="C11" s="281" t="s">
        <v>453</v>
      </c>
      <c r="D11" s="282"/>
      <c r="E11" s="282"/>
      <c r="F11" s="282"/>
      <c r="G11" s="283"/>
      <c r="H11" s="71"/>
      <c r="I11" s="67"/>
    </row>
    <row r="12" spans="1:9">
      <c r="A12" s="117">
        <v>800</v>
      </c>
      <c r="B12" s="117"/>
      <c r="C12" s="281" t="s">
        <v>454</v>
      </c>
      <c r="D12" s="282"/>
      <c r="E12" s="282"/>
      <c r="F12" s="282"/>
      <c r="G12" s="283"/>
      <c r="H12" s="71"/>
      <c r="I12" s="67"/>
    </row>
    <row r="13" spans="1:9">
      <c r="A13" s="117">
        <v>900</v>
      </c>
      <c r="B13" s="117"/>
      <c r="C13" s="281" t="s">
        <v>455</v>
      </c>
      <c r="D13" s="282"/>
      <c r="E13" s="282"/>
      <c r="F13" s="282"/>
      <c r="G13" s="283"/>
      <c r="H13" s="71"/>
      <c r="I13" s="67"/>
    </row>
    <row r="14" spans="1:9">
      <c r="A14" s="117"/>
      <c r="B14" s="117"/>
      <c r="C14" s="281" t="s">
        <v>459</v>
      </c>
      <c r="D14" s="282"/>
      <c r="E14" s="282"/>
      <c r="F14" s="282"/>
      <c r="G14" s="283"/>
      <c r="H14" s="71"/>
      <c r="I14" s="67"/>
    </row>
    <row r="15" spans="1:9">
      <c r="A15" s="117">
        <v>930</v>
      </c>
      <c r="B15" s="117"/>
      <c r="C15" s="281" t="s">
        <v>456</v>
      </c>
      <c r="D15" s="282"/>
      <c r="E15" s="282"/>
      <c r="F15" s="282"/>
      <c r="G15" s="283"/>
      <c r="H15" s="71"/>
      <c r="I15" s="67"/>
    </row>
    <row r="16" spans="1:9">
      <c r="A16" s="117">
        <v>1130</v>
      </c>
      <c r="B16" s="117"/>
      <c r="C16" s="281" t="s">
        <v>457</v>
      </c>
      <c r="D16" s="282"/>
      <c r="E16" s="282"/>
      <c r="F16" s="282"/>
      <c r="G16" s="283"/>
      <c r="H16" s="71"/>
      <c r="I16" s="67"/>
    </row>
    <row r="17" spans="1:9">
      <c r="A17" s="117">
        <v>1200</v>
      </c>
      <c r="B17" s="117"/>
      <c r="C17" s="281" t="s">
        <v>458</v>
      </c>
      <c r="D17" s="282"/>
      <c r="E17" s="282"/>
      <c r="F17" s="282"/>
      <c r="G17" s="283"/>
      <c r="H17" s="71"/>
      <c r="I17" s="67"/>
    </row>
    <row r="18" spans="1:9">
      <c r="A18" s="117">
        <v>1400</v>
      </c>
      <c r="B18" s="117"/>
      <c r="C18" s="281" t="s">
        <v>460</v>
      </c>
      <c r="D18" s="282"/>
      <c r="E18" s="282"/>
      <c r="F18" s="282"/>
      <c r="G18" s="283"/>
      <c r="H18" s="71"/>
      <c r="I18" s="67"/>
    </row>
    <row r="19" spans="1:9">
      <c r="A19" s="117">
        <v>1500</v>
      </c>
      <c r="B19" s="117"/>
      <c r="C19" s="290" t="s">
        <v>461</v>
      </c>
      <c r="D19" s="291"/>
      <c r="E19" s="291"/>
      <c r="F19" s="291"/>
      <c r="G19" s="292"/>
      <c r="H19" s="71"/>
      <c r="I19" s="67"/>
    </row>
    <row r="20" spans="1:9">
      <c r="A20" s="117"/>
      <c r="B20" s="117"/>
      <c r="C20" s="281" t="s">
        <v>462</v>
      </c>
      <c r="D20" s="282"/>
      <c r="E20" s="282"/>
      <c r="F20" s="282"/>
      <c r="G20" s="283"/>
      <c r="H20" s="71"/>
      <c r="I20" s="67"/>
    </row>
    <row r="21" spans="1:9">
      <c r="A21" s="117"/>
      <c r="B21" s="117"/>
      <c r="C21" s="281" t="s">
        <v>463</v>
      </c>
      <c r="D21" s="282"/>
      <c r="E21" s="282"/>
      <c r="F21" s="282"/>
      <c r="G21" s="283"/>
      <c r="H21" s="71"/>
      <c r="I21" s="67"/>
    </row>
    <row r="22" spans="1:9">
      <c r="A22" s="117"/>
      <c r="B22" s="117"/>
      <c r="C22" s="281" t="s">
        <v>464</v>
      </c>
      <c r="D22" s="282"/>
      <c r="E22" s="282"/>
      <c r="F22" s="282"/>
      <c r="G22" s="283"/>
      <c r="H22" s="71"/>
      <c r="I22" s="67"/>
    </row>
    <row r="23" spans="1:9">
      <c r="A23" s="117"/>
      <c r="B23" s="117"/>
      <c r="C23" s="281"/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/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/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/>
      <c r="B27" s="117"/>
      <c r="C27" s="281"/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0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20" sqref="C20:G20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 t="s">
        <v>443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37" t="s">
        <v>430</v>
      </c>
      <c r="F5" s="66" t="s">
        <v>125</v>
      </c>
      <c r="G5" s="307" t="s">
        <v>439</v>
      </c>
      <c r="H5" s="307"/>
    </row>
    <row r="6" spans="1:9" ht="12.75" customHeight="1">
      <c r="A6" s="306"/>
      <c r="B6" s="306"/>
      <c r="C6" s="306"/>
      <c r="D6" s="66" t="s">
        <v>126</v>
      </c>
      <c r="E6" s="137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442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/>
      <c r="B10" s="116"/>
      <c r="C10" s="308">
        <v>41556</v>
      </c>
      <c r="D10" s="298"/>
      <c r="E10" s="298"/>
      <c r="F10" s="298"/>
      <c r="G10" s="299"/>
      <c r="H10" s="77"/>
      <c r="I10" s="89"/>
    </row>
    <row r="11" spans="1:9">
      <c r="A11" s="117">
        <v>500</v>
      </c>
      <c r="B11" s="117"/>
      <c r="C11" s="281" t="s">
        <v>444</v>
      </c>
      <c r="D11" s="282"/>
      <c r="E11" s="282"/>
      <c r="F11" s="282"/>
      <c r="G11" s="283"/>
      <c r="H11" s="71"/>
      <c r="I11" s="67"/>
    </row>
    <row r="12" spans="1:9">
      <c r="A12" s="117">
        <v>620</v>
      </c>
      <c r="B12" s="117"/>
      <c r="C12" s="281" t="s">
        <v>445</v>
      </c>
      <c r="D12" s="282"/>
      <c r="E12" s="282"/>
      <c r="F12" s="282"/>
      <c r="G12" s="283"/>
      <c r="H12" s="71"/>
      <c r="I12" s="67"/>
    </row>
    <row r="13" spans="1:9">
      <c r="A13" s="117">
        <v>1000</v>
      </c>
      <c r="B13" s="117"/>
      <c r="C13" s="281" t="s">
        <v>446</v>
      </c>
      <c r="D13" s="282"/>
      <c r="E13" s="282"/>
      <c r="F13" s="282"/>
      <c r="G13" s="283"/>
      <c r="H13" s="71"/>
      <c r="I13" s="67"/>
    </row>
    <row r="14" spans="1:9">
      <c r="A14" s="117">
        <v>2200</v>
      </c>
      <c r="B14" s="117"/>
      <c r="C14" s="281" t="s">
        <v>447</v>
      </c>
      <c r="D14" s="282"/>
      <c r="E14" s="282"/>
      <c r="F14" s="282"/>
      <c r="G14" s="283"/>
      <c r="H14" s="71"/>
      <c r="I14" s="67"/>
    </row>
    <row r="15" spans="1:9">
      <c r="A15" s="117"/>
      <c r="B15" s="117"/>
      <c r="C15" s="290">
        <v>41557</v>
      </c>
      <c r="D15" s="291"/>
      <c r="E15" s="291"/>
      <c r="F15" s="291"/>
      <c r="G15" s="292"/>
      <c r="H15" s="71"/>
      <c r="I15" s="67"/>
    </row>
    <row r="16" spans="1:9">
      <c r="A16" s="117">
        <v>1000</v>
      </c>
      <c r="B16" s="117"/>
      <c r="C16" s="281" t="s">
        <v>448</v>
      </c>
      <c r="D16" s="282"/>
      <c r="E16" s="282"/>
      <c r="F16" s="282"/>
      <c r="G16" s="283"/>
      <c r="H16" s="71"/>
      <c r="I16" s="67"/>
    </row>
    <row r="17" spans="1:9">
      <c r="A17" s="117"/>
      <c r="B17" s="117"/>
      <c r="C17" s="281" t="s">
        <v>449</v>
      </c>
      <c r="D17" s="282"/>
      <c r="E17" s="282"/>
      <c r="F17" s="282"/>
      <c r="G17" s="283"/>
      <c r="H17" s="71"/>
      <c r="I17" s="67"/>
    </row>
    <row r="18" spans="1:9">
      <c r="A18" s="117">
        <v>1300</v>
      </c>
      <c r="B18" s="117"/>
      <c r="C18" s="281" t="s">
        <v>450</v>
      </c>
      <c r="D18" s="282"/>
      <c r="E18" s="282"/>
      <c r="F18" s="282"/>
      <c r="G18" s="283"/>
      <c r="H18" s="71"/>
      <c r="I18" s="67"/>
    </row>
    <row r="19" spans="1:9">
      <c r="A19" s="117">
        <v>1600</v>
      </c>
      <c r="B19" s="117"/>
      <c r="C19" s="290" t="s">
        <v>451</v>
      </c>
      <c r="D19" s="291"/>
      <c r="E19" s="291"/>
      <c r="F19" s="291"/>
      <c r="G19" s="292"/>
      <c r="H19" s="71"/>
      <c r="I19" s="67"/>
    </row>
    <row r="20" spans="1:9">
      <c r="A20" s="117"/>
      <c r="B20" s="117"/>
      <c r="C20" s="281"/>
      <c r="D20" s="282"/>
      <c r="E20" s="282"/>
      <c r="F20" s="282"/>
      <c r="G20" s="283"/>
      <c r="H20" s="71"/>
      <c r="I20" s="67"/>
    </row>
    <row r="21" spans="1:9">
      <c r="A21" s="117"/>
      <c r="B21" s="117"/>
      <c r="C21" s="281"/>
      <c r="D21" s="282"/>
      <c r="E21" s="282"/>
      <c r="F21" s="282"/>
      <c r="G21" s="283"/>
      <c r="H21" s="71"/>
      <c r="I21" s="67"/>
    </row>
    <row r="22" spans="1:9">
      <c r="A22" s="117"/>
      <c r="B22" s="117"/>
      <c r="C22" s="281"/>
      <c r="D22" s="282"/>
      <c r="E22" s="282"/>
      <c r="F22" s="282"/>
      <c r="G22" s="283"/>
      <c r="H22" s="71"/>
      <c r="I22" s="67"/>
    </row>
    <row r="23" spans="1:9">
      <c r="A23" s="117"/>
      <c r="B23" s="117"/>
      <c r="C23" s="281"/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/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/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/>
      <c r="B27" s="117"/>
      <c r="C27" s="281"/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0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3"/>
  <sheetViews>
    <sheetView workbookViewId="0">
      <pane ySplit="1" topLeftCell="A68" activePane="bottomLeft" state="frozen"/>
      <selection activeCell="H412" sqref="H412"/>
      <selection pane="bottomLeft" activeCell="N82" sqref="N82:O82"/>
    </sheetView>
  </sheetViews>
  <sheetFormatPr defaultRowHeight="15"/>
  <cols>
    <col min="1" max="1" width="10.7109375" style="93" bestFit="1" customWidth="1"/>
    <col min="2" max="5" width="9.140625" style="93"/>
    <col min="6" max="6" width="15.140625" style="93" customWidth="1"/>
    <col min="7" max="10" width="9.140625" style="93"/>
    <col min="11" max="11" width="13" style="93" customWidth="1"/>
    <col min="12" max="12" width="11" style="93" customWidth="1"/>
    <col min="13" max="14" width="9.140625" style="93"/>
    <col min="15" max="15" width="12.5703125" style="93" customWidth="1"/>
    <col min="16" max="16384" width="9.140625" style="3"/>
  </cols>
  <sheetData>
    <row r="1" spans="1:16" s="88" customFormat="1">
      <c r="A1" s="88" t="s">
        <v>135</v>
      </c>
      <c r="B1" s="88" t="s">
        <v>23</v>
      </c>
      <c r="C1" s="88" t="s">
        <v>138</v>
      </c>
      <c r="D1" s="88" t="s">
        <v>137</v>
      </c>
      <c r="E1" s="88" t="s">
        <v>136</v>
      </c>
      <c r="F1" s="88" t="s">
        <v>159</v>
      </c>
      <c r="G1" s="88" t="s">
        <v>160</v>
      </c>
      <c r="H1" s="88" t="s">
        <v>161</v>
      </c>
      <c r="I1" s="88" t="s">
        <v>199</v>
      </c>
      <c r="J1" s="88" t="s">
        <v>162</v>
      </c>
      <c r="K1" s="88" t="s">
        <v>163</v>
      </c>
      <c r="L1" s="88" t="s">
        <v>164</v>
      </c>
      <c r="M1" s="88" t="s">
        <v>165</v>
      </c>
      <c r="N1" s="88" t="s">
        <v>396</v>
      </c>
      <c r="O1" s="88" t="s">
        <v>166</v>
      </c>
    </row>
    <row r="2" spans="1:16">
      <c r="A2" s="90"/>
    </row>
    <row r="3" spans="1:16">
      <c r="A3" s="75"/>
    </row>
    <row r="4" spans="1:16">
      <c r="A4" s="75">
        <v>41263</v>
      </c>
      <c r="B4" s="93" t="s">
        <v>170</v>
      </c>
      <c r="C4" s="93" t="s">
        <v>200</v>
      </c>
      <c r="D4" s="93">
        <v>2200</v>
      </c>
      <c r="E4" s="93">
        <v>2100</v>
      </c>
      <c r="F4" s="93">
        <v>20</v>
      </c>
      <c r="G4" s="93">
        <v>40.9</v>
      </c>
      <c r="H4" s="93">
        <v>40.299999999999997</v>
      </c>
      <c r="I4" s="93">
        <v>40.299999999999997</v>
      </c>
      <c r="J4" s="93">
        <v>83.6</v>
      </c>
      <c r="K4" s="93">
        <v>6.1</v>
      </c>
      <c r="L4" s="93">
        <v>290</v>
      </c>
      <c r="M4" s="93">
        <v>3005</v>
      </c>
      <c r="O4" s="93" t="s">
        <v>198</v>
      </c>
    </row>
    <row r="5" spans="1:16">
      <c r="A5" s="75">
        <v>41292</v>
      </c>
      <c r="B5" s="93" t="s">
        <v>170</v>
      </c>
      <c r="C5" s="93" t="s">
        <v>200</v>
      </c>
      <c r="D5" s="93">
        <v>2200</v>
      </c>
      <c r="E5" s="93">
        <v>2100</v>
      </c>
      <c r="F5" s="93">
        <v>20</v>
      </c>
      <c r="G5" s="93">
        <v>38</v>
      </c>
      <c r="H5" s="93">
        <v>37.9</v>
      </c>
      <c r="I5" s="93">
        <v>37</v>
      </c>
      <c r="J5" s="93">
        <v>90</v>
      </c>
      <c r="K5" s="93">
        <v>6.7</v>
      </c>
      <c r="L5" s="93">
        <v>390</v>
      </c>
      <c r="M5" s="93">
        <v>3005</v>
      </c>
      <c r="O5" s="93" t="s">
        <v>198</v>
      </c>
    </row>
    <row r="6" spans="1:16">
      <c r="A6" s="75">
        <v>41295</v>
      </c>
      <c r="B6" s="93" t="s">
        <v>170</v>
      </c>
      <c r="C6" s="93" t="s">
        <v>200</v>
      </c>
      <c r="D6" s="93">
        <v>2200</v>
      </c>
      <c r="E6" s="93">
        <v>2100</v>
      </c>
      <c r="F6" s="93">
        <v>20</v>
      </c>
      <c r="G6" s="93">
        <v>41.8</v>
      </c>
      <c r="H6" s="93">
        <v>41.8</v>
      </c>
      <c r="I6" s="93">
        <v>39.799999999999997</v>
      </c>
      <c r="J6" s="93">
        <v>97</v>
      </c>
      <c r="K6" s="93">
        <v>5.9</v>
      </c>
      <c r="L6" s="93">
        <v>390</v>
      </c>
      <c r="M6" s="93">
        <v>3005</v>
      </c>
      <c r="O6" s="93" t="s">
        <v>198</v>
      </c>
    </row>
    <row r="7" spans="1:16">
      <c r="A7" s="75">
        <v>41296</v>
      </c>
      <c r="B7" s="93" t="s">
        <v>170</v>
      </c>
      <c r="C7" s="93" t="s">
        <v>200</v>
      </c>
      <c r="D7" s="93">
        <v>2200</v>
      </c>
      <c r="E7" s="93">
        <v>2100</v>
      </c>
      <c r="F7" s="93">
        <v>20</v>
      </c>
      <c r="G7" s="93">
        <v>45.1</v>
      </c>
      <c r="H7" s="93">
        <v>45.1</v>
      </c>
      <c r="I7" s="93">
        <v>45.6</v>
      </c>
      <c r="J7" s="93">
        <v>90</v>
      </c>
      <c r="K7" s="93">
        <v>55</v>
      </c>
      <c r="L7" s="93">
        <v>650</v>
      </c>
      <c r="M7" s="93">
        <v>3005</v>
      </c>
      <c r="O7" s="93" t="s">
        <v>198</v>
      </c>
      <c r="P7" s="3" t="s">
        <v>205</v>
      </c>
    </row>
    <row r="8" spans="1:16">
      <c r="A8" s="75">
        <v>41297</v>
      </c>
      <c r="B8" s="93" t="s">
        <v>170</v>
      </c>
      <c r="C8" s="93" t="s">
        <v>200</v>
      </c>
      <c r="D8" s="93">
        <v>2050</v>
      </c>
      <c r="E8" s="93">
        <v>2000</v>
      </c>
      <c r="F8" s="93">
        <v>20</v>
      </c>
      <c r="G8" s="93">
        <v>45.8</v>
      </c>
      <c r="H8" s="93">
        <v>45.8</v>
      </c>
      <c r="I8" s="93">
        <v>45.6</v>
      </c>
      <c r="J8" s="93">
        <v>93.9</v>
      </c>
      <c r="K8" s="93">
        <v>8</v>
      </c>
      <c r="L8" s="93">
        <v>650</v>
      </c>
      <c r="M8" s="93">
        <v>3005</v>
      </c>
      <c r="O8" s="93" t="s">
        <v>198</v>
      </c>
      <c r="P8" s="3" t="s">
        <v>220</v>
      </c>
    </row>
    <row r="9" spans="1:16">
      <c r="A9" s="75">
        <v>41298</v>
      </c>
      <c r="B9" s="93" t="s">
        <v>170</v>
      </c>
      <c r="C9" s="93" t="s">
        <v>200</v>
      </c>
      <c r="D9" s="93">
        <v>2000</v>
      </c>
      <c r="E9" s="93">
        <v>2000</v>
      </c>
      <c r="F9" s="93">
        <v>20</v>
      </c>
      <c r="G9" s="93">
        <v>42.9</v>
      </c>
      <c r="H9" s="93" t="s">
        <v>219</v>
      </c>
      <c r="I9" s="93">
        <v>40.6</v>
      </c>
      <c r="J9" s="93">
        <v>95.1</v>
      </c>
      <c r="K9" s="93">
        <v>51</v>
      </c>
      <c r="L9" s="93">
        <v>650</v>
      </c>
      <c r="M9" s="93">
        <v>3005</v>
      </c>
      <c r="O9" s="93" t="s">
        <v>198</v>
      </c>
    </row>
    <row r="10" spans="1:16">
      <c r="A10" s="75">
        <v>41299</v>
      </c>
      <c r="B10" s="93" t="s">
        <v>170</v>
      </c>
      <c r="C10" s="93" t="s">
        <v>200</v>
      </c>
      <c r="D10" s="93">
        <v>1975</v>
      </c>
      <c r="E10" s="93">
        <v>2000</v>
      </c>
      <c r="F10" s="93">
        <v>20</v>
      </c>
      <c r="G10" s="93">
        <v>41.8</v>
      </c>
      <c r="H10" s="93">
        <v>41.8</v>
      </c>
      <c r="I10" s="93">
        <v>41.4</v>
      </c>
      <c r="J10" s="93">
        <v>92.9</v>
      </c>
      <c r="K10" s="93">
        <v>49</v>
      </c>
      <c r="L10" s="93">
        <v>640</v>
      </c>
      <c r="M10" s="93">
        <v>3005</v>
      </c>
      <c r="O10" s="93" t="s">
        <v>198</v>
      </c>
    </row>
    <row r="11" spans="1:16">
      <c r="A11" s="75">
        <v>41303</v>
      </c>
      <c r="B11" s="93" t="s">
        <v>170</v>
      </c>
      <c r="C11" s="93" t="s">
        <v>200</v>
      </c>
      <c r="D11" s="93">
        <v>1900</v>
      </c>
      <c r="E11" s="93">
        <v>2000</v>
      </c>
      <c r="F11" s="93">
        <v>20</v>
      </c>
      <c r="G11" s="93">
        <v>43.1</v>
      </c>
      <c r="H11" s="93">
        <v>43.8</v>
      </c>
      <c r="I11" s="93">
        <v>43.6</v>
      </c>
      <c r="J11" s="93">
        <v>94.8</v>
      </c>
      <c r="K11" s="93">
        <v>50</v>
      </c>
      <c r="L11" s="93">
        <v>650</v>
      </c>
      <c r="M11" s="93">
        <v>3005</v>
      </c>
      <c r="O11" s="123" t="s">
        <v>231</v>
      </c>
    </row>
    <row r="12" spans="1:16">
      <c r="A12" s="75">
        <v>41304</v>
      </c>
      <c r="B12" s="93" t="s">
        <v>170</v>
      </c>
      <c r="C12" s="93" t="s">
        <v>200</v>
      </c>
      <c r="D12" s="93">
        <v>1800</v>
      </c>
      <c r="E12" s="93">
        <v>1950</v>
      </c>
      <c r="F12" s="93">
        <v>20</v>
      </c>
      <c r="G12" s="93">
        <v>43</v>
      </c>
      <c r="H12" s="93">
        <v>43.6</v>
      </c>
      <c r="I12" s="93">
        <v>42.2</v>
      </c>
      <c r="J12" s="93">
        <v>91.4</v>
      </c>
      <c r="K12" s="93">
        <v>51</v>
      </c>
      <c r="L12" s="93">
        <v>650</v>
      </c>
      <c r="M12" s="93">
        <v>3005</v>
      </c>
      <c r="O12" s="123" t="s">
        <v>231</v>
      </c>
    </row>
    <row r="13" spans="1:16">
      <c r="A13" s="75">
        <v>41305</v>
      </c>
      <c r="B13" s="93" t="s">
        <v>170</v>
      </c>
      <c r="C13" s="93" t="s">
        <v>200</v>
      </c>
      <c r="D13" s="93">
        <v>1750</v>
      </c>
      <c r="E13" s="93">
        <v>1950</v>
      </c>
      <c r="F13" s="93">
        <v>20</v>
      </c>
      <c r="G13" s="93">
        <v>43.8</v>
      </c>
      <c r="H13" s="93">
        <v>43.3</v>
      </c>
      <c r="I13" s="93">
        <v>41.5</v>
      </c>
      <c r="J13" s="93">
        <v>91</v>
      </c>
      <c r="K13" s="93">
        <v>43</v>
      </c>
      <c r="L13" s="93">
        <v>650</v>
      </c>
      <c r="M13" s="93">
        <v>3005</v>
      </c>
      <c r="O13" s="123" t="s">
        <v>231</v>
      </c>
    </row>
    <row r="14" spans="1:16">
      <c r="A14" s="75">
        <v>41306</v>
      </c>
      <c r="B14" s="93" t="s">
        <v>170</v>
      </c>
      <c r="C14" s="93" t="s">
        <v>200</v>
      </c>
      <c r="D14" s="93">
        <v>1800</v>
      </c>
      <c r="E14" s="93">
        <v>2000</v>
      </c>
      <c r="F14" s="93">
        <v>20</v>
      </c>
      <c r="G14" s="93">
        <v>42</v>
      </c>
      <c r="H14" s="93">
        <v>43</v>
      </c>
      <c r="I14" s="93">
        <v>39.4</v>
      </c>
      <c r="J14" s="93">
        <v>93.7</v>
      </c>
      <c r="K14" s="93">
        <v>42.8</v>
      </c>
      <c r="L14" s="93">
        <v>675</v>
      </c>
      <c r="M14" s="93">
        <v>3005</v>
      </c>
      <c r="O14" s="123" t="s">
        <v>231</v>
      </c>
    </row>
    <row r="15" spans="1:16">
      <c r="A15" s="75"/>
    </row>
    <row r="16" spans="1:16">
      <c r="A16" s="75">
        <v>41351</v>
      </c>
      <c r="B16" s="93" t="s">
        <v>170</v>
      </c>
      <c r="C16" s="93" t="s">
        <v>200</v>
      </c>
      <c r="D16" s="93">
        <v>3000</v>
      </c>
      <c r="E16" s="93">
        <v>2000</v>
      </c>
      <c r="F16" s="93">
        <v>20</v>
      </c>
      <c r="G16" s="93">
        <v>41.6</v>
      </c>
      <c r="H16" s="93">
        <v>41.7</v>
      </c>
      <c r="I16" s="93">
        <v>42.7</v>
      </c>
      <c r="J16" s="93">
        <v>92</v>
      </c>
      <c r="K16" s="93">
        <v>42</v>
      </c>
      <c r="L16" s="93">
        <v>650</v>
      </c>
      <c r="M16" s="93">
        <v>3005</v>
      </c>
      <c r="O16" s="123" t="s">
        <v>231</v>
      </c>
    </row>
    <row r="17" spans="1:16">
      <c r="A17" s="75">
        <v>41352</v>
      </c>
      <c r="B17" s="93" t="s">
        <v>170</v>
      </c>
      <c r="C17" s="93" t="s">
        <v>200</v>
      </c>
      <c r="D17" s="93">
        <v>3000</v>
      </c>
      <c r="E17" s="93">
        <v>2000</v>
      </c>
      <c r="F17" s="93">
        <v>20</v>
      </c>
      <c r="G17" s="93">
        <v>41</v>
      </c>
      <c r="H17" s="93">
        <v>41</v>
      </c>
      <c r="I17" s="93">
        <v>38.299999999999997</v>
      </c>
      <c r="J17" s="93">
        <v>94</v>
      </c>
      <c r="K17" s="93">
        <v>41</v>
      </c>
      <c r="L17" s="93">
        <v>650</v>
      </c>
      <c r="M17" s="93">
        <v>3005</v>
      </c>
      <c r="O17" s="93" t="s">
        <v>231</v>
      </c>
    </row>
    <row r="18" spans="1:16">
      <c r="A18" s="75"/>
    </row>
    <row r="19" spans="1:16">
      <c r="A19" s="75"/>
      <c r="M19" s="93">
        <v>3006</v>
      </c>
      <c r="P19" s="3" t="s">
        <v>397</v>
      </c>
    </row>
    <row r="20" spans="1:16">
      <c r="A20" s="75">
        <v>41374</v>
      </c>
      <c r="B20" s="93" t="s">
        <v>398</v>
      </c>
      <c r="C20" s="93" t="s">
        <v>200</v>
      </c>
      <c r="D20" s="93">
        <v>2000</v>
      </c>
      <c r="E20" s="93">
        <v>2000</v>
      </c>
      <c r="F20" s="93">
        <v>20</v>
      </c>
      <c r="G20" s="93">
        <v>44.1</v>
      </c>
      <c r="H20" s="93">
        <v>44.7</v>
      </c>
      <c r="I20" s="93">
        <v>41.3</v>
      </c>
      <c r="J20" s="93">
        <v>92.2</v>
      </c>
      <c r="K20" s="93">
        <v>44</v>
      </c>
      <c r="L20" s="93">
        <v>600</v>
      </c>
      <c r="M20" s="93">
        <v>3006</v>
      </c>
      <c r="O20" s="123"/>
    </row>
    <row r="21" spans="1:16">
      <c r="A21" s="75">
        <v>41375</v>
      </c>
      <c r="B21" s="93" t="s">
        <v>398</v>
      </c>
      <c r="C21" s="93" t="s">
        <v>200</v>
      </c>
      <c r="D21" s="93">
        <v>1800</v>
      </c>
      <c r="E21" s="93">
        <v>2000</v>
      </c>
      <c r="F21" s="93">
        <v>20</v>
      </c>
      <c r="G21" s="93">
        <v>42.1</v>
      </c>
      <c r="H21" s="93">
        <v>42.5</v>
      </c>
      <c r="I21" s="93">
        <v>42.3</v>
      </c>
      <c r="J21" s="93">
        <v>92.1</v>
      </c>
      <c r="K21" s="93">
        <v>43</v>
      </c>
      <c r="L21" s="93">
        <v>600</v>
      </c>
      <c r="M21" s="93">
        <v>3006</v>
      </c>
      <c r="O21" s="123"/>
    </row>
    <row r="22" spans="1:16">
      <c r="A22" s="75">
        <v>41376</v>
      </c>
      <c r="B22" s="93" t="s">
        <v>398</v>
      </c>
      <c r="C22" s="93" t="s">
        <v>200</v>
      </c>
      <c r="D22" s="93">
        <v>1800</v>
      </c>
      <c r="E22" s="93">
        <v>2000</v>
      </c>
      <c r="F22" s="93">
        <v>20</v>
      </c>
      <c r="G22" s="93">
        <v>42.5</v>
      </c>
      <c r="H22" s="93">
        <v>43</v>
      </c>
      <c r="I22" s="93">
        <v>40.9</v>
      </c>
      <c r="J22" s="93">
        <v>92.3</v>
      </c>
      <c r="K22" s="93">
        <v>43</v>
      </c>
      <c r="L22" s="93">
        <v>600</v>
      </c>
      <c r="M22" s="93">
        <v>3006</v>
      </c>
      <c r="O22" s="123"/>
    </row>
    <row r="23" spans="1:16">
      <c r="A23" s="75">
        <v>41386</v>
      </c>
      <c r="B23" s="93" t="s">
        <v>398</v>
      </c>
      <c r="C23" s="93" t="s">
        <v>200</v>
      </c>
      <c r="D23" s="93">
        <v>1800</v>
      </c>
      <c r="E23" s="93">
        <v>2000</v>
      </c>
      <c r="F23" s="93">
        <v>20</v>
      </c>
      <c r="G23" s="93">
        <v>43.5</v>
      </c>
      <c r="H23" s="93">
        <v>44</v>
      </c>
      <c r="I23" s="93">
        <v>39.9</v>
      </c>
      <c r="K23" s="93">
        <v>40</v>
      </c>
      <c r="L23" s="93">
        <v>600</v>
      </c>
      <c r="M23" s="93">
        <v>3006</v>
      </c>
      <c r="O23" s="123"/>
    </row>
    <row r="24" spans="1:16">
      <c r="A24" s="75">
        <v>41387</v>
      </c>
      <c r="B24" s="93" t="s">
        <v>398</v>
      </c>
      <c r="C24" s="93" t="s">
        <v>200</v>
      </c>
      <c r="D24" s="93">
        <v>1775</v>
      </c>
      <c r="E24" s="93">
        <v>1900</v>
      </c>
      <c r="F24" s="93">
        <v>20</v>
      </c>
      <c r="G24" s="93">
        <v>43</v>
      </c>
      <c r="H24" s="93">
        <v>44</v>
      </c>
      <c r="I24" s="93">
        <v>41.5</v>
      </c>
      <c r="J24" s="93">
        <v>88.6</v>
      </c>
      <c r="K24" s="93">
        <v>41</v>
      </c>
      <c r="L24" s="93">
        <v>600</v>
      </c>
      <c r="M24" s="93">
        <v>3006</v>
      </c>
      <c r="O24" s="123"/>
    </row>
    <row r="25" spans="1:16">
      <c r="A25" s="75">
        <v>41388</v>
      </c>
      <c r="B25" s="93" t="s">
        <v>398</v>
      </c>
      <c r="C25" s="93" t="s">
        <v>200</v>
      </c>
      <c r="D25" s="93">
        <v>1775</v>
      </c>
      <c r="E25" s="93">
        <v>1900</v>
      </c>
      <c r="F25" s="93">
        <v>20</v>
      </c>
      <c r="G25" s="93">
        <v>43.8</v>
      </c>
      <c r="H25" s="93">
        <v>43.8</v>
      </c>
      <c r="I25" s="93">
        <v>44.2</v>
      </c>
      <c r="J25" s="93">
        <v>93</v>
      </c>
      <c r="K25" s="93">
        <v>43</v>
      </c>
      <c r="L25" s="93">
        <v>625</v>
      </c>
      <c r="M25" s="93">
        <v>3006</v>
      </c>
      <c r="O25" s="123"/>
    </row>
    <row r="26" spans="1:16">
      <c r="A26" s="75">
        <v>41389</v>
      </c>
      <c r="B26" s="93" t="s">
        <v>398</v>
      </c>
      <c r="C26" s="93" t="s">
        <v>200</v>
      </c>
      <c r="D26" s="93">
        <v>1750</v>
      </c>
      <c r="E26" s="93">
        <v>1875</v>
      </c>
      <c r="F26" s="93">
        <v>20</v>
      </c>
      <c r="G26" s="93">
        <v>43.7</v>
      </c>
      <c r="H26" s="93">
        <v>44</v>
      </c>
      <c r="I26" s="93">
        <v>43</v>
      </c>
      <c r="J26" s="93">
        <v>95</v>
      </c>
      <c r="K26" s="93">
        <v>43</v>
      </c>
      <c r="L26" s="93">
        <v>625</v>
      </c>
      <c r="M26" s="93">
        <v>3006</v>
      </c>
      <c r="O26" s="123"/>
    </row>
    <row r="27" spans="1:16">
      <c r="A27" s="75"/>
      <c r="O27" s="123"/>
    </row>
    <row r="28" spans="1:16">
      <c r="A28" s="75">
        <v>41457</v>
      </c>
      <c r="B28" s="93" t="s">
        <v>398</v>
      </c>
      <c r="C28" s="93" t="s">
        <v>200</v>
      </c>
      <c r="D28" s="93">
        <v>1750</v>
      </c>
      <c r="E28" s="93">
        <v>1850</v>
      </c>
      <c r="F28" s="93">
        <v>20</v>
      </c>
      <c r="G28" s="93">
        <v>41.2</v>
      </c>
      <c r="H28" s="93">
        <v>41.5</v>
      </c>
      <c r="I28" s="93">
        <v>40.4</v>
      </c>
      <c r="J28" s="93">
        <v>80</v>
      </c>
      <c r="K28" s="93">
        <v>41</v>
      </c>
      <c r="L28" s="93">
        <v>608</v>
      </c>
      <c r="M28" s="93">
        <v>3006</v>
      </c>
      <c r="N28" s="123" t="s">
        <v>399</v>
      </c>
      <c r="O28" s="93" t="s">
        <v>231</v>
      </c>
    </row>
    <row r="29" spans="1:16">
      <c r="A29" s="75">
        <v>41458</v>
      </c>
      <c r="B29" s="93" t="s">
        <v>398</v>
      </c>
      <c r="C29" s="93" t="s">
        <v>200</v>
      </c>
      <c r="D29" s="93">
        <v>1700</v>
      </c>
      <c r="E29" s="93">
        <v>1825</v>
      </c>
      <c r="F29" s="93">
        <v>20</v>
      </c>
      <c r="G29" s="93">
        <v>41.8</v>
      </c>
      <c r="H29" s="93">
        <v>42.8</v>
      </c>
      <c r="I29" s="93">
        <v>42.9</v>
      </c>
      <c r="J29" s="93">
        <v>80</v>
      </c>
      <c r="K29" s="93">
        <v>41</v>
      </c>
      <c r="L29" s="93">
        <v>625</v>
      </c>
      <c r="M29" s="93">
        <v>3006</v>
      </c>
      <c r="N29" s="123" t="s">
        <v>399</v>
      </c>
      <c r="O29" s="93" t="s">
        <v>231</v>
      </c>
    </row>
    <row r="30" spans="1:16">
      <c r="A30" s="75">
        <v>41459</v>
      </c>
      <c r="B30" s="93" t="s">
        <v>398</v>
      </c>
      <c r="C30" s="93" t="s">
        <v>200</v>
      </c>
      <c r="D30" s="93">
        <v>1675</v>
      </c>
      <c r="E30" s="93">
        <v>1800</v>
      </c>
      <c r="F30" s="93">
        <v>20</v>
      </c>
      <c r="G30" s="93">
        <v>42.1</v>
      </c>
      <c r="H30" s="93">
        <v>42.6</v>
      </c>
      <c r="I30" s="93">
        <v>42</v>
      </c>
      <c r="J30" s="93">
        <v>80</v>
      </c>
      <c r="K30" s="93">
        <v>43</v>
      </c>
      <c r="L30" s="93">
        <v>615</v>
      </c>
      <c r="M30" s="93">
        <v>3006</v>
      </c>
      <c r="N30" s="123" t="s">
        <v>399</v>
      </c>
      <c r="O30" s="93" t="s">
        <v>231</v>
      </c>
    </row>
    <row r="31" spans="1:16">
      <c r="A31" s="75">
        <v>41460</v>
      </c>
      <c r="B31" s="93" t="s">
        <v>398</v>
      </c>
      <c r="C31" s="93" t="s">
        <v>200</v>
      </c>
      <c r="D31" s="93">
        <v>1600</v>
      </c>
      <c r="E31" s="93">
        <v>1800</v>
      </c>
      <c r="F31" s="93">
        <v>20</v>
      </c>
      <c r="G31" s="93">
        <v>41.7</v>
      </c>
      <c r="H31" s="93">
        <v>43</v>
      </c>
      <c r="I31" s="93">
        <v>40.9</v>
      </c>
      <c r="J31" s="93">
        <v>80</v>
      </c>
      <c r="K31" s="93">
        <v>44</v>
      </c>
      <c r="L31" s="93">
        <v>625</v>
      </c>
      <c r="M31" s="93">
        <v>3004</v>
      </c>
      <c r="N31" s="123" t="s">
        <v>400</v>
      </c>
      <c r="O31" s="93" t="s">
        <v>231</v>
      </c>
    </row>
    <row r="32" spans="1:16">
      <c r="A32" s="75"/>
      <c r="O32" s="123"/>
    </row>
    <row r="33" spans="1:15">
      <c r="A33" s="75">
        <v>41465</v>
      </c>
      <c r="B33" s="93" t="s">
        <v>398</v>
      </c>
      <c r="C33" s="93" t="s">
        <v>200</v>
      </c>
      <c r="D33" s="93">
        <v>1600</v>
      </c>
      <c r="E33" s="93">
        <v>1800</v>
      </c>
      <c r="F33" s="93">
        <v>20</v>
      </c>
      <c r="G33" s="93">
        <v>41.5</v>
      </c>
      <c r="H33" s="93">
        <v>42</v>
      </c>
      <c r="I33" s="93">
        <v>38.200000000000003</v>
      </c>
      <c r="J33" s="93">
        <v>85</v>
      </c>
      <c r="K33" s="93">
        <v>44</v>
      </c>
      <c r="L33" s="93">
        <v>625</v>
      </c>
      <c r="M33" s="93">
        <v>3004</v>
      </c>
      <c r="N33" s="93" t="s">
        <v>400</v>
      </c>
      <c r="O33" s="123"/>
    </row>
    <row r="34" spans="1:15">
      <c r="A34" s="75">
        <v>41466</v>
      </c>
      <c r="B34" s="93" t="s">
        <v>398</v>
      </c>
      <c r="C34" s="93" t="s">
        <v>200</v>
      </c>
      <c r="D34" s="93">
        <v>1550</v>
      </c>
      <c r="E34" s="93">
        <v>1800</v>
      </c>
      <c r="F34" s="93">
        <v>20</v>
      </c>
      <c r="G34" s="93">
        <v>42.1</v>
      </c>
      <c r="H34" s="93">
        <v>42.5</v>
      </c>
      <c r="I34" s="93">
        <v>41.5</v>
      </c>
      <c r="J34" s="93">
        <v>80</v>
      </c>
      <c r="K34" s="93">
        <v>46</v>
      </c>
      <c r="L34" s="93">
        <v>625</v>
      </c>
      <c r="M34" s="93">
        <v>3006</v>
      </c>
      <c r="N34" s="93" t="s">
        <v>399</v>
      </c>
      <c r="O34" s="123" t="s">
        <v>401</v>
      </c>
    </row>
    <row r="35" spans="1:15">
      <c r="A35" s="75">
        <v>41467</v>
      </c>
      <c r="B35" s="93" t="s">
        <v>398</v>
      </c>
      <c r="C35" s="93" t="s">
        <v>200</v>
      </c>
      <c r="D35" s="93">
        <v>1500</v>
      </c>
      <c r="E35" s="93">
        <v>1775</v>
      </c>
      <c r="F35" s="93">
        <v>20</v>
      </c>
      <c r="G35" s="93">
        <v>42.2</v>
      </c>
      <c r="H35" s="93">
        <v>42.5</v>
      </c>
      <c r="I35" s="93">
        <v>43.1</v>
      </c>
      <c r="J35" s="93">
        <v>82.5</v>
      </c>
      <c r="K35" s="93">
        <v>46</v>
      </c>
      <c r="L35" s="93">
        <v>640</v>
      </c>
      <c r="M35" s="93">
        <v>3006</v>
      </c>
      <c r="N35" s="93" t="s">
        <v>399</v>
      </c>
      <c r="O35" s="123"/>
    </row>
    <row r="36" spans="1:15">
      <c r="A36" s="75"/>
      <c r="O36" s="123"/>
    </row>
    <row r="37" spans="1:15">
      <c r="A37" s="75">
        <v>41470</v>
      </c>
      <c r="B37" s="93" t="s">
        <v>398</v>
      </c>
      <c r="C37" s="93" t="s">
        <v>200</v>
      </c>
      <c r="D37" s="93">
        <v>1500</v>
      </c>
      <c r="E37" s="93">
        <v>1800</v>
      </c>
      <c r="F37" s="93">
        <v>20</v>
      </c>
      <c r="G37" s="93">
        <v>41.1</v>
      </c>
      <c r="H37" s="93">
        <v>41.5</v>
      </c>
      <c r="I37" s="93">
        <v>39.5</v>
      </c>
      <c r="J37" s="93">
        <v>85.5</v>
      </c>
      <c r="K37" s="93">
        <v>41</v>
      </c>
      <c r="L37" s="93">
        <v>620</v>
      </c>
      <c r="M37" s="93">
        <v>3006</v>
      </c>
      <c r="N37" s="93" t="s">
        <v>399</v>
      </c>
      <c r="O37" s="123"/>
    </row>
    <row r="38" spans="1:15">
      <c r="A38" s="75">
        <v>41471</v>
      </c>
      <c r="B38" s="93" t="s">
        <v>398</v>
      </c>
      <c r="C38" s="93" t="s">
        <v>200</v>
      </c>
      <c r="D38" s="93">
        <v>1450</v>
      </c>
      <c r="E38" s="93">
        <v>1800</v>
      </c>
      <c r="F38" s="93">
        <v>20</v>
      </c>
      <c r="G38" s="93">
        <v>42</v>
      </c>
      <c r="H38" s="93">
        <v>42.2</v>
      </c>
      <c r="I38" s="93">
        <v>41</v>
      </c>
      <c r="J38" s="93">
        <v>84.7</v>
      </c>
      <c r="K38" s="93">
        <v>41</v>
      </c>
      <c r="L38" s="93">
        <v>625</v>
      </c>
      <c r="M38" s="93">
        <v>3006</v>
      </c>
      <c r="N38" s="93" t="s">
        <v>399</v>
      </c>
      <c r="O38" s="123"/>
    </row>
    <row r="39" spans="1:15">
      <c r="A39" s="75">
        <v>41472</v>
      </c>
      <c r="B39" s="93" t="s">
        <v>398</v>
      </c>
      <c r="C39" s="93" t="s">
        <v>200</v>
      </c>
      <c r="D39" s="93">
        <v>1400</v>
      </c>
      <c r="E39" s="93">
        <v>1800</v>
      </c>
      <c r="F39" s="93">
        <v>20</v>
      </c>
      <c r="G39" s="93">
        <v>42.2</v>
      </c>
      <c r="H39" s="93">
        <v>42.4</v>
      </c>
      <c r="I39" s="93">
        <v>40.4</v>
      </c>
      <c r="J39" s="93">
        <v>84.7</v>
      </c>
      <c r="K39" s="93">
        <v>42</v>
      </c>
      <c r="L39" s="93">
        <v>625</v>
      </c>
      <c r="M39" s="93">
        <v>3006</v>
      </c>
      <c r="N39" s="93" t="s">
        <v>399</v>
      </c>
      <c r="O39" s="123"/>
    </row>
    <row r="40" spans="1:15">
      <c r="A40" s="75">
        <v>41473</v>
      </c>
      <c r="B40" s="93" t="s">
        <v>398</v>
      </c>
      <c r="C40" s="93" t="s">
        <v>200</v>
      </c>
      <c r="D40" s="93">
        <v>1400</v>
      </c>
      <c r="E40" s="93">
        <v>1750</v>
      </c>
      <c r="F40" s="93">
        <v>20</v>
      </c>
      <c r="G40" s="93">
        <v>40.799999999999997</v>
      </c>
      <c r="H40" s="93">
        <v>41.5</v>
      </c>
      <c r="I40" s="93">
        <v>40.5</v>
      </c>
      <c r="J40" s="93">
        <v>84</v>
      </c>
      <c r="K40" s="93">
        <v>41</v>
      </c>
      <c r="L40" s="93">
        <v>625</v>
      </c>
      <c r="M40" s="93">
        <v>3006</v>
      </c>
      <c r="N40" s="93" t="s">
        <v>399</v>
      </c>
      <c r="O40" s="123"/>
    </row>
    <row r="41" spans="1:15">
      <c r="A41" s="75"/>
      <c r="O41" s="123"/>
    </row>
    <row r="42" spans="1:15">
      <c r="A42" s="75">
        <v>41498</v>
      </c>
      <c r="B42" s="93" t="s">
        <v>398</v>
      </c>
      <c r="C42" s="93" t="s">
        <v>200</v>
      </c>
      <c r="D42" s="93">
        <v>1350</v>
      </c>
      <c r="E42" s="93">
        <v>1700</v>
      </c>
      <c r="F42" s="93">
        <v>20</v>
      </c>
      <c r="M42" s="93">
        <v>3004</v>
      </c>
      <c r="N42" s="93" t="s">
        <v>400</v>
      </c>
      <c r="O42" s="123" t="s">
        <v>402</v>
      </c>
    </row>
    <row r="43" spans="1:15">
      <c r="A43" s="75">
        <v>41500</v>
      </c>
      <c r="B43" s="93" t="s">
        <v>398</v>
      </c>
      <c r="C43" s="93" t="s">
        <v>200</v>
      </c>
      <c r="D43" s="93">
        <v>1400</v>
      </c>
      <c r="E43" s="93">
        <v>1800</v>
      </c>
      <c r="F43" s="93">
        <v>20</v>
      </c>
      <c r="G43" s="93">
        <v>43.3</v>
      </c>
      <c r="H43" s="93">
        <v>42.5</v>
      </c>
      <c r="K43" s="93">
        <v>90</v>
      </c>
      <c r="L43" s="93">
        <v>625</v>
      </c>
      <c r="M43" s="93">
        <v>3004</v>
      </c>
      <c r="N43" s="93" t="s">
        <v>400</v>
      </c>
      <c r="O43" s="123" t="s">
        <v>402</v>
      </c>
    </row>
    <row r="44" spans="1:15">
      <c r="A44" s="75">
        <v>41501</v>
      </c>
      <c r="B44" s="93" t="s">
        <v>398</v>
      </c>
      <c r="C44" s="93" t="s">
        <v>200</v>
      </c>
      <c r="D44" s="93">
        <v>1300</v>
      </c>
      <c r="E44" s="93">
        <v>1700</v>
      </c>
      <c r="F44" s="93">
        <v>20</v>
      </c>
      <c r="G44" s="93">
        <v>42.3</v>
      </c>
      <c r="H44" s="93">
        <v>42.3</v>
      </c>
      <c r="I44" s="93">
        <v>41.1</v>
      </c>
      <c r="J44" s="93">
        <v>88.8</v>
      </c>
      <c r="K44" s="93">
        <v>86</v>
      </c>
      <c r="L44" s="93">
        <v>625</v>
      </c>
      <c r="M44" s="93">
        <v>3004</v>
      </c>
      <c r="N44" s="93" t="s">
        <v>400</v>
      </c>
      <c r="O44" s="123" t="s">
        <v>402</v>
      </c>
    </row>
    <row r="45" spans="1:15">
      <c r="A45" s="75">
        <v>41502</v>
      </c>
      <c r="B45" s="93" t="s">
        <v>398</v>
      </c>
      <c r="C45" s="93" t="s">
        <v>200</v>
      </c>
      <c r="D45" s="93">
        <v>1300</v>
      </c>
      <c r="E45" s="93">
        <v>1750</v>
      </c>
      <c r="F45" s="93">
        <v>20</v>
      </c>
      <c r="G45" s="93">
        <v>43.3</v>
      </c>
      <c r="H45" s="93">
        <v>43.6</v>
      </c>
      <c r="L45" s="93">
        <v>625</v>
      </c>
      <c r="M45" s="93">
        <v>3004</v>
      </c>
      <c r="N45" s="93" t="s">
        <v>400</v>
      </c>
      <c r="O45" s="123" t="s">
        <v>403</v>
      </c>
    </row>
    <row r="46" spans="1:15">
      <c r="A46" s="75"/>
      <c r="O46" s="123"/>
    </row>
    <row r="47" spans="1:15">
      <c r="A47" s="75">
        <v>41505</v>
      </c>
      <c r="B47" s="93" t="s">
        <v>398</v>
      </c>
      <c r="C47" s="93" t="s">
        <v>200</v>
      </c>
      <c r="D47" s="93">
        <v>1200</v>
      </c>
      <c r="E47" s="93">
        <v>1750</v>
      </c>
      <c r="F47" s="93">
        <v>20</v>
      </c>
      <c r="G47" s="93">
        <v>43.7</v>
      </c>
      <c r="H47" s="93">
        <v>43.4</v>
      </c>
      <c r="L47" s="93">
        <v>625</v>
      </c>
      <c r="M47" s="93">
        <v>3004</v>
      </c>
      <c r="N47" s="93" t="s">
        <v>400</v>
      </c>
      <c r="O47" s="123" t="s">
        <v>404</v>
      </c>
    </row>
    <row r="48" spans="1:15">
      <c r="A48" s="75">
        <v>41506</v>
      </c>
      <c r="B48" s="93" t="s">
        <v>398</v>
      </c>
      <c r="C48" s="93" t="s">
        <v>200</v>
      </c>
      <c r="D48" s="93">
        <v>1200</v>
      </c>
      <c r="E48" s="93">
        <v>1750</v>
      </c>
      <c r="F48" s="93">
        <v>20</v>
      </c>
      <c r="G48" s="93">
        <v>43.1</v>
      </c>
      <c r="H48" s="93">
        <v>42.9</v>
      </c>
      <c r="I48" s="93">
        <v>38.5</v>
      </c>
      <c r="J48" s="93">
        <v>86</v>
      </c>
      <c r="K48" s="93">
        <v>91</v>
      </c>
      <c r="L48" s="93">
        <v>625</v>
      </c>
      <c r="M48" s="93">
        <v>3004</v>
      </c>
      <c r="N48" s="93" t="s">
        <v>400</v>
      </c>
      <c r="O48" s="123" t="s">
        <v>405</v>
      </c>
    </row>
    <row r="49" spans="1:15">
      <c r="A49" s="75">
        <v>41507</v>
      </c>
      <c r="B49" s="93" t="s">
        <v>398</v>
      </c>
      <c r="C49" s="93" t="s">
        <v>200</v>
      </c>
      <c r="D49" s="93">
        <v>1200</v>
      </c>
      <c r="E49" s="93">
        <v>1750</v>
      </c>
      <c r="F49" s="93">
        <v>20</v>
      </c>
      <c r="G49" s="93">
        <v>41.8</v>
      </c>
      <c r="H49" s="93">
        <v>41.5</v>
      </c>
      <c r="I49" s="93">
        <v>38.799999999999997</v>
      </c>
      <c r="K49" s="93">
        <v>90</v>
      </c>
      <c r="L49" s="93">
        <v>625</v>
      </c>
      <c r="M49" s="93">
        <v>3004</v>
      </c>
      <c r="N49" s="93" t="s">
        <v>400</v>
      </c>
      <c r="O49" s="123" t="s">
        <v>405</v>
      </c>
    </row>
    <row r="50" spans="1:15">
      <c r="A50" s="75">
        <v>41508</v>
      </c>
      <c r="B50" s="93" t="s">
        <v>398</v>
      </c>
      <c r="C50" s="93" t="s">
        <v>200</v>
      </c>
      <c r="D50" s="93">
        <v>1150</v>
      </c>
      <c r="E50" s="93">
        <v>1700</v>
      </c>
      <c r="F50" s="93">
        <v>20</v>
      </c>
      <c r="G50" s="93">
        <v>41.8</v>
      </c>
      <c r="H50" s="93">
        <v>41.8</v>
      </c>
      <c r="I50" s="93">
        <v>38.5</v>
      </c>
      <c r="J50" s="93">
        <v>88</v>
      </c>
      <c r="K50" s="93">
        <v>91</v>
      </c>
      <c r="L50" s="93">
        <v>625</v>
      </c>
      <c r="M50" s="93">
        <v>3004</v>
      </c>
      <c r="N50" s="93" t="s">
        <v>400</v>
      </c>
      <c r="O50" s="123" t="s">
        <v>405</v>
      </c>
    </row>
    <row r="51" spans="1:15">
      <c r="A51" s="75">
        <v>41509</v>
      </c>
      <c r="B51" s="93" t="s">
        <v>398</v>
      </c>
      <c r="C51" s="93" t="s">
        <v>200</v>
      </c>
      <c r="D51" s="93">
        <v>1100</v>
      </c>
      <c r="E51" s="93">
        <v>1700</v>
      </c>
      <c r="F51" s="93">
        <v>20</v>
      </c>
      <c r="G51" s="93">
        <v>42.2</v>
      </c>
      <c r="H51" s="93">
        <v>41.8</v>
      </c>
      <c r="I51" s="93">
        <v>39.299999999999997</v>
      </c>
      <c r="J51" s="93">
        <v>90</v>
      </c>
      <c r="K51" s="93">
        <v>91</v>
      </c>
      <c r="L51" s="93">
        <v>625</v>
      </c>
      <c r="M51" s="93">
        <v>3004</v>
      </c>
      <c r="N51" s="93" t="s">
        <v>400</v>
      </c>
      <c r="O51" s="123" t="s">
        <v>405</v>
      </c>
    </row>
    <row r="52" spans="1:15">
      <c r="A52" s="75"/>
      <c r="O52" s="123"/>
    </row>
    <row r="53" spans="1:15">
      <c r="A53" s="75">
        <v>41512</v>
      </c>
      <c r="B53" s="93" t="s">
        <v>398</v>
      </c>
      <c r="C53" s="93" t="s">
        <v>200</v>
      </c>
      <c r="D53" s="93">
        <v>1100</v>
      </c>
      <c r="E53" s="93">
        <v>1700</v>
      </c>
      <c r="F53" s="93">
        <v>20</v>
      </c>
      <c r="G53" s="93">
        <v>42.5</v>
      </c>
      <c r="H53" s="93">
        <v>42.5</v>
      </c>
      <c r="I53" s="93">
        <v>37.200000000000003</v>
      </c>
      <c r="J53" s="93">
        <v>86</v>
      </c>
      <c r="K53" s="93">
        <v>92</v>
      </c>
      <c r="L53" s="93">
        <v>625</v>
      </c>
      <c r="M53" s="93">
        <v>3004</v>
      </c>
      <c r="N53" s="93" t="s">
        <v>400</v>
      </c>
      <c r="O53" s="123" t="s">
        <v>405</v>
      </c>
    </row>
    <row r="54" spans="1:15">
      <c r="A54" s="75">
        <v>41513</v>
      </c>
      <c r="B54" s="93" t="s">
        <v>398</v>
      </c>
      <c r="C54" s="93" t="s">
        <v>200</v>
      </c>
      <c r="D54" s="93">
        <v>1100</v>
      </c>
      <c r="E54" s="93">
        <v>1700</v>
      </c>
      <c r="F54" s="93">
        <v>20</v>
      </c>
      <c r="G54" s="124">
        <v>40.799999999999997</v>
      </c>
      <c r="H54" s="93">
        <v>40.5</v>
      </c>
      <c r="I54" s="93">
        <v>38.700000000000003</v>
      </c>
      <c r="J54" s="93">
        <v>86.8</v>
      </c>
      <c r="K54" s="93">
        <v>90</v>
      </c>
      <c r="L54" s="93">
        <v>625</v>
      </c>
      <c r="M54" s="93">
        <v>3004</v>
      </c>
      <c r="N54" s="93" t="s">
        <v>400</v>
      </c>
      <c r="O54" s="123" t="s">
        <v>405</v>
      </c>
    </row>
    <row r="55" spans="1:15">
      <c r="A55" s="75">
        <v>41514</v>
      </c>
      <c r="B55" s="93" t="s">
        <v>398</v>
      </c>
      <c r="C55" s="93" t="s">
        <v>200</v>
      </c>
      <c r="D55" s="93">
        <v>1000</v>
      </c>
      <c r="E55" s="93">
        <v>1700</v>
      </c>
      <c r="F55" s="93">
        <v>20</v>
      </c>
      <c r="G55" s="93">
        <v>41.5</v>
      </c>
      <c r="H55" s="93">
        <v>41.1</v>
      </c>
      <c r="I55" s="93">
        <v>40.799999999999997</v>
      </c>
      <c r="K55" s="93">
        <v>91</v>
      </c>
      <c r="L55" s="93">
        <v>625</v>
      </c>
      <c r="M55" s="93">
        <v>3004</v>
      </c>
      <c r="N55" s="93" t="s">
        <v>400</v>
      </c>
      <c r="O55" s="123" t="s">
        <v>405</v>
      </c>
    </row>
    <row r="56" spans="1:15">
      <c r="A56" s="75">
        <v>41515</v>
      </c>
      <c r="B56" s="93" t="s">
        <v>398</v>
      </c>
      <c r="C56" s="93" t="s">
        <v>200</v>
      </c>
      <c r="D56" s="93">
        <v>1000</v>
      </c>
      <c r="E56" s="93">
        <v>1700</v>
      </c>
      <c r="F56" s="93">
        <v>20</v>
      </c>
      <c r="G56" s="93">
        <v>40.5</v>
      </c>
      <c r="H56" s="93">
        <v>40.5</v>
      </c>
      <c r="I56" s="93">
        <v>41.3</v>
      </c>
      <c r="J56" s="93">
        <v>82.3</v>
      </c>
      <c r="K56" s="93">
        <v>92</v>
      </c>
      <c r="L56" s="93">
        <v>625</v>
      </c>
      <c r="M56" s="93">
        <v>3004</v>
      </c>
      <c r="N56" s="93" t="s">
        <v>400</v>
      </c>
      <c r="O56" s="123" t="s">
        <v>405</v>
      </c>
    </row>
    <row r="57" spans="1:15">
      <c r="A57" s="75"/>
      <c r="O57" s="123"/>
    </row>
    <row r="58" spans="1:15">
      <c r="A58" s="75">
        <v>41520</v>
      </c>
      <c r="B58" s="93" t="s">
        <v>398</v>
      </c>
      <c r="C58" s="93" t="s">
        <v>200</v>
      </c>
      <c r="D58" s="93">
        <v>950</v>
      </c>
      <c r="E58" s="93">
        <v>1700</v>
      </c>
      <c r="F58" s="93">
        <v>20</v>
      </c>
      <c r="G58" s="93">
        <v>43.7</v>
      </c>
      <c r="H58" s="93">
        <v>44.1</v>
      </c>
      <c r="I58" s="93">
        <v>37.200000000000003</v>
      </c>
      <c r="J58" s="93">
        <v>91.6</v>
      </c>
      <c r="K58" s="93">
        <v>94</v>
      </c>
      <c r="L58" s="93">
        <v>625</v>
      </c>
      <c r="M58" s="93">
        <v>3004</v>
      </c>
      <c r="N58" s="93" t="s">
        <v>400</v>
      </c>
      <c r="O58" s="125" t="s">
        <v>405</v>
      </c>
    </row>
    <row r="59" spans="1:15">
      <c r="A59" s="75">
        <v>41521</v>
      </c>
      <c r="B59" s="93" t="s">
        <v>398</v>
      </c>
      <c r="C59" s="93" t="s">
        <v>200</v>
      </c>
      <c r="D59" s="93">
        <v>900</v>
      </c>
      <c r="E59" s="93">
        <v>1700</v>
      </c>
      <c r="F59" s="93">
        <v>20</v>
      </c>
      <c r="G59" s="93">
        <v>42.9</v>
      </c>
      <c r="H59" s="93">
        <v>43.1</v>
      </c>
      <c r="I59" s="93">
        <v>39.5</v>
      </c>
      <c r="J59" s="93">
        <v>90</v>
      </c>
      <c r="K59" s="93">
        <v>93</v>
      </c>
      <c r="L59" s="93">
        <v>625</v>
      </c>
      <c r="M59" s="93">
        <v>3004</v>
      </c>
      <c r="N59" s="93" t="s">
        <v>400</v>
      </c>
      <c r="O59" s="127" t="s">
        <v>405</v>
      </c>
    </row>
    <row r="60" spans="1:15">
      <c r="A60" s="75">
        <v>41522</v>
      </c>
      <c r="B60" s="93" t="s">
        <v>398</v>
      </c>
      <c r="C60" s="93" t="s">
        <v>200</v>
      </c>
      <c r="D60" s="93">
        <v>900</v>
      </c>
      <c r="E60" s="93">
        <v>1700</v>
      </c>
      <c r="F60" s="93">
        <v>20</v>
      </c>
      <c r="G60" s="93">
        <v>42.1</v>
      </c>
      <c r="H60" s="93">
        <v>42</v>
      </c>
      <c r="I60" s="93">
        <v>39.9</v>
      </c>
      <c r="J60" s="93">
        <v>93.6</v>
      </c>
      <c r="K60" s="93">
        <v>91</v>
      </c>
      <c r="L60" s="93">
        <v>625</v>
      </c>
      <c r="M60" s="93">
        <v>3004</v>
      </c>
      <c r="N60" s="93" t="s">
        <v>400</v>
      </c>
      <c r="O60" s="129" t="s">
        <v>405</v>
      </c>
    </row>
    <row r="61" spans="1:15">
      <c r="A61" s="75">
        <v>41523</v>
      </c>
      <c r="B61" s="93" t="s">
        <v>398</v>
      </c>
      <c r="C61" s="93" t="s">
        <v>200</v>
      </c>
      <c r="D61" s="93">
        <v>850</v>
      </c>
      <c r="E61" s="93">
        <v>1700</v>
      </c>
      <c r="F61" s="93">
        <v>20</v>
      </c>
      <c r="G61" s="93">
        <v>43.1</v>
      </c>
      <c r="H61" s="93">
        <v>43.1</v>
      </c>
      <c r="J61" s="93">
        <v>89</v>
      </c>
      <c r="L61" s="93">
        <v>625</v>
      </c>
      <c r="M61" s="93">
        <v>3004</v>
      </c>
      <c r="N61" s="93" t="s">
        <v>400</v>
      </c>
      <c r="O61" s="130" t="s">
        <v>405</v>
      </c>
    </row>
    <row r="62" spans="1:15">
      <c r="A62" s="75"/>
      <c r="O62" s="123"/>
    </row>
    <row r="63" spans="1:15">
      <c r="A63" s="75">
        <v>41526</v>
      </c>
      <c r="B63" s="93" t="s">
        <v>398</v>
      </c>
      <c r="C63" s="93" t="s">
        <v>200</v>
      </c>
      <c r="D63" s="93">
        <v>800</v>
      </c>
      <c r="E63" s="93">
        <v>1700</v>
      </c>
      <c r="F63" s="93">
        <v>20</v>
      </c>
      <c r="G63" s="93">
        <v>42.5</v>
      </c>
      <c r="H63" s="93">
        <v>42.8</v>
      </c>
      <c r="I63" s="93">
        <v>37.700000000000003</v>
      </c>
      <c r="J63" s="93">
        <v>87.4</v>
      </c>
      <c r="K63" s="93">
        <v>91</v>
      </c>
      <c r="L63" s="93">
        <v>625</v>
      </c>
      <c r="M63" s="93">
        <v>3004</v>
      </c>
      <c r="N63" s="93" t="s">
        <v>400</v>
      </c>
      <c r="O63" s="131" t="s">
        <v>405</v>
      </c>
    </row>
    <row r="64" spans="1:15">
      <c r="A64" s="75">
        <v>41527</v>
      </c>
      <c r="B64" s="93" t="s">
        <v>398</v>
      </c>
      <c r="C64" s="93" t="s">
        <v>200</v>
      </c>
      <c r="D64" s="93">
        <v>800</v>
      </c>
      <c r="E64" s="93">
        <v>1700</v>
      </c>
      <c r="F64" s="93">
        <v>20</v>
      </c>
      <c r="G64" s="93">
        <v>42.5</v>
      </c>
      <c r="H64" s="93">
        <v>43</v>
      </c>
      <c r="I64" s="93">
        <v>37.9</v>
      </c>
      <c r="J64" s="93">
        <v>86.5</v>
      </c>
      <c r="K64" s="93">
        <v>94</v>
      </c>
      <c r="L64" s="93">
        <v>625</v>
      </c>
      <c r="M64" s="93">
        <v>3004</v>
      </c>
      <c r="N64" s="93" t="s">
        <v>400</v>
      </c>
      <c r="O64" s="132" t="s">
        <v>405</v>
      </c>
    </row>
    <row r="65" spans="1:15">
      <c r="A65" s="75">
        <v>41528</v>
      </c>
      <c r="B65" s="93" t="s">
        <v>398</v>
      </c>
      <c r="C65" s="93" t="s">
        <v>200</v>
      </c>
      <c r="D65" s="93">
        <v>750</v>
      </c>
      <c r="E65" s="93">
        <v>1700</v>
      </c>
      <c r="F65" s="93">
        <v>20</v>
      </c>
      <c r="G65" s="93">
        <v>42.5</v>
      </c>
      <c r="H65" s="93">
        <v>44</v>
      </c>
      <c r="I65" s="93">
        <v>38.799999999999997</v>
      </c>
      <c r="J65" s="93">
        <v>88.5</v>
      </c>
      <c r="K65" s="93">
        <v>93</v>
      </c>
      <c r="L65" s="93">
        <v>635</v>
      </c>
      <c r="M65" s="93">
        <v>3004</v>
      </c>
      <c r="N65" s="93" t="s">
        <v>400</v>
      </c>
      <c r="O65" s="133" t="s">
        <v>405</v>
      </c>
    </row>
    <row r="66" spans="1:15">
      <c r="A66" s="75">
        <v>41529</v>
      </c>
      <c r="B66" s="93" t="s">
        <v>398</v>
      </c>
      <c r="C66" s="93" t="s">
        <v>200</v>
      </c>
      <c r="D66" s="93">
        <v>700</v>
      </c>
      <c r="E66" s="93">
        <v>1700</v>
      </c>
      <c r="F66" s="93">
        <v>20</v>
      </c>
      <c r="G66" s="93">
        <v>42</v>
      </c>
      <c r="H66" s="93">
        <v>43.5</v>
      </c>
      <c r="I66" s="93">
        <v>37.4</v>
      </c>
      <c r="K66" s="93">
        <v>96</v>
      </c>
      <c r="L66" s="93">
        <v>635</v>
      </c>
      <c r="M66" s="93">
        <v>3004</v>
      </c>
      <c r="N66" s="93" t="s">
        <v>400</v>
      </c>
      <c r="O66" s="134" t="s">
        <v>405</v>
      </c>
    </row>
    <row r="67" spans="1:15">
      <c r="A67" s="75"/>
      <c r="O67" s="123"/>
    </row>
    <row r="68" spans="1:15">
      <c r="A68" s="75">
        <v>41558</v>
      </c>
      <c r="B68" s="93" t="s">
        <v>398</v>
      </c>
      <c r="C68" s="93" t="s">
        <v>200</v>
      </c>
      <c r="D68" s="93" t="s">
        <v>428</v>
      </c>
      <c r="E68" s="93">
        <v>1700</v>
      </c>
      <c r="F68" s="93">
        <v>20</v>
      </c>
      <c r="M68" s="93">
        <v>3004</v>
      </c>
      <c r="N68" s="93" t="s">
        <v>400</v>
      </c>
      <c r="O68" s="135" t="s">
        <v>429</v>
      </c>
    </row>
    <row r="69" spans="1:15">
      <c r="A69" s="75"/>
      <c r="O69" s="144"/>
    </row>
    <row r="70" spans="1:15">
      <c r="A70" s="75">
        <v>41561</v>
      </c>
      <c r="B70" s="93" t="s">
        <v>398</v>
      </c>
      <c r="C70" s="93" t="s">
        <v>200</v>
      </c>
      <c r="D70" s="93">
        <v>1800</v>
      </c>
      <c r="E70" s="93">
        <v>1700</v>
      </c>
      <c r="F70" s="93">
        <v>20</v>
      </c>
      <c r="G70" s="93">
        <v>41.3</v>
      </c>
      <c r="H70" s="93">
        <v>41.8</v>
      </c>
      <c r="I70" s="93">
        <v>36.5</v>
      </c>
      <c r="J70" s="93">
        <v>89</v>
      </c>
      <c r="K70" s="93">
        <v>85</v>
      </c>
      <c r="L70" s="93">
        <v>650</v>
      </c>
      <c r="M70" s="93">
        <v>3004</v>
      </c>
      <c r="N70" s="93" t="s">
        <v>400</v>
      </c>
      <c r="O70" s="138" t="s">
        <v>429</v>
      </c>
    </row>
    <row r="71" spans="1:15">
      <c r="A71" s="75">
        <v>41562</v>
      </c>
      <c r="B71" s="93" t="s">
        <v>398</v>
      </c>
      <c r="C71" s="93" t="s">
        <v>200</v>
      </c>
      <c r="D71" s="93">
        <v>1800</v>
      </c>
      <c r="E71" s="93">
        <v>1700</v>
      </c>
      <c r="F71" s="93">
        <v>20</v>
      </c>
      <c r="G71" s="93">
        <v>42.4</v>
      </c>
      <c r="H71" s="93">
        <v>42.6</v>
      </c>
      <c r="I71" s="93">
        <v>37.1</v>
      </c>
      <c r="J71" s="93">
        <v>89</v>
      </c>
      <c r="K71" s="93">
        <v>89</v>
      </c>
      <c r="L71" s="93">
        <v>660</v>
      </c>
      <c r="M71" s="93">
        <v>3004</v>
      </c>
      <c r="N71" s="93" t="s">
        <v>400</v>
      </c>
      <c r="O71" s="93" t="s">
        <v>429</v>
      </c>
    </row>
    <row r="72" spans="1:15">
      <c r="A72" s="75">
        <v>41563</v>
      </c>
      <c r="B72" s="93" t="s">
        <v>398</v>
      </c>
      <c r="C72" s="93" t="s">
        <v>200</v>
      </c>
      <c r="L72" s="93">
        <v>660</v>
      </c>
      <c r="M72" s="93">
        <v>3004</v>
      </c>
      <c r="N72" s="93" t="s">
        <v>400</v>
      </c>
      <c r="O72" s="93" t="s">
        <v>429</v>
      </c>
    </row>
    <row r="73" spans="1:15">
      <c r="A73" s="75">
        <v>41564</v>
      </c>
      <c r="B73" s="93" t="s">
        <v>398</v>
      </c>
      <c r="C73" s="93" t="s">
        <v>200</v>
      </c>
      <c r="D73" s="93">
        <v>1800</v>
      </c>
      <c r="E73" s="93">
        <v>1700</v>
      </c>
      <c r="F73" s="93">
        <v>20</v>
      </c>
      <c r="G73" s="93">
        <v>42.2</v>
      </c>
      <c r="H73" s="93">
        <v>41.1</v>
      </c>
      <c r="I73" s="93">
        <v>40.1</v>
      </c>
      <c r="J73" s="93">
        <v>84.5</v>
      </c>
      <c r="K73" s="93">
        <v>92</v>
      </c>
      <c r="L73" s="93">
        <v>650</v>
      </c>
      <c r="M73" s="93">
        <v>3004</v>
      </c>
      <c r="N73" s="93" t="s">
        <v>400</v>
      </c>
      <c r="O73" s="93" t="s">
        <v>429</v>
      </c>
    </row>
    <row r="74" spans="1:15">
      <c r="A74" s="75">
        <v>41565</v>
      </c>
      <c r="B74" s="93" t="s">
        <v>398</v>
      </c>
      <c r="C74" s="93" t="s">
        <v>200</v>
      </c>
      <c r="D74" s="93">
        <v>1850</v>
      </c>
      <c r="E74" s="93">
        <v>1700</v>
      </c>
      <c r="F74" s="93">
        <v>20</v>
      </c>
      <c r="G74" s="93">
        <v>41.5</v>
      </c>
      <c r="H74" s="93">
        <v>41.5</v>
      </c>
      <c r="I74" s="93">
        <v>37.799999999999997</v>
      </c>
      <c r="J74" s="93">
        <v>81.5</v>
      </c>
      <c r="K74" s="93">
        <v>90</v>
      </c>
      <c r="L74" s="93">
        <v>650</v>
      </c>
      <c r="M74" s="93">
        <v>3004</v>
      </c>
      <c r="N74" s="93" t="s">
        <v>400</v>
      </c>
      <c r="O74" s="93" t="s">
        <v>429</v>
      </c>
    </row>
    <row r="75" spans="1:15">
      <c r="A75" s="75"/>
    </row>
    <row r="76" spans="1:15">
      <c r="A76" s="75">
        <v>41568</v>
      </c>
      <c r="B76" s="93" t="s">
        <v>585</v>
      </c>
    </row>
    <row r="77" spans="1:15">
      <c r="A77" s="75">
        <v>41569</v>
      </c>
      <c r="B77" s="93" t="s">
        <v>398</v>
      </c>
      <c r="C77" s="93" t="s">
        <v>200</v>
      </c>
      <c r="D77" s="93">
        <v>1850</v>
      </c>
      <c r="E77" s="93">
        <v>1700</v>
      </c>
      <c r="F77" s="93">
        <v>20</v>
      </c>
      <c r="G77" s="93">
        <v>42</v>
      </c>
      <c r="H77" s="93">
        <v>42</v>
      </c>
      <c r="I77" s="93">
        <v>37.1</v>
      </c>
      <c r="J77" s="93">
        <v>88.2</v>
      </c>
      <c r="K77" s="93">
        <v>92</v>
      </c>
      <c r="L77" s="93">
        <v>665</v>
      </c>
      <c r="M77" s="93">
        <v>3004</v>
      </c>
      <c r="N77" s="93" t="s">
        <v>400</v>
      </c>
      <c r="O77" s="93" t="s">
        <v>429</v>
      </c>
    </row>
    <row r="78" spans="1:15">
      <c r="A78" s="75">
        <v>41570</v>
      </c>
      <c r="B78" s="93" t="s">
        <v>398</v>
      </c>
      <c r="C78" s="93" t="s">
        <v>200</v>
      </c>
      <c r="D78" s="93">
        <v>1850</v>
      </c>
      <c r="E78" s="93">
        <v>1650</v>
      </c>
      <c r="F78" s="93">
        <v>20</v>
      </c>
      <c r="G78" s="93">
        <v>42</v>
      </c>
      <c r="H78" s="93">
        <v>43</v>
      </c>
      <c r="I78" s="93">
        <v>35.4</v>
      </c>
      <c r="J78" s="93">
        <v>87.5</v>
      </c>
      <c r="K78" s="93">
        <v>90</v>
      </c>
      <c r="L78" s="93">
        <v>665</v>
      </c>
      <c r="M78" s="93">
        <v>3004</v>
      </c>
      <c r="N78" s="93" t="s">
        <v>400</v>
      </c>
      <c r="O78" s="93" t="s">
        <v>429</v>
      </c>
    </row>
    <row r="79" spans="1:15">
      <c r="A79" s="75">
        <v>41571</v>
      </c>
      <c r="B79" s="93" t="s">
        <v>398</v>
      </c>
      <c r="C79" s="93" t="s">
        <v>200</v>
      </c>
      <c r="D79" s="93">
        <v>1850</v>
      </c>
      <c r="E79" s="93">
        <v>1700</v>
      </c>
      <c r="F79" s="93">
        <v>20</v>
      </c>
      <c r="G79" s="93">
        <v>40.799999999999997</v>
      </c>
      <c r="H79" s="93">
        <v>40.799999999999997</v>
      </c>
      <c r="I79" s="93">
        <v>37.6</v>
      </c>
      <c r="J79" s="93">
        <v>87</v>
      </c>
      <c r="K79" s="93">
        <v>92</v>
      </c>
      <c r="L79" s="93">
        <v>660</v>
      </c>
      <c r="M79" s="93">
        <v>3004</v>
      </c>
      <c r="N79" s="93" t="s">
        <v>400</v>
      </c>
      <c r="O79" s="93" t="s">
        <v>429</v>
      </c>
    </row>
    <row r="80" spans="1:15">
      <c r="A80" s="75">
        <v>41572</v>
      </c>
      <c r="B80" s="93" t="s">
        <v>398</v>
      </c>
      <c r="C80" s="93" t="s">
        <v>200</v>
      </c>
      <c r="D80" s="93">
        <v>1850</v>
      </c>
      <c r="E80" s="93">
        <v>1700</v>
      </c>
      <c r="F80" s="93">
        <v>20</v>
      </c>
      <c r="G80" s="93">
        <v>41</v>
      </c>
      <c r="H80" s="93">
        <v>41</v>
      </c>
      <c r="I80" s="93">
        <v>39.5</v>
      </c>
      <c r="J80" s="93">
        <v>85.7</v>
      </c>
      <c r="K80" s="93">
        <v>91</v>
      </c>
      <c r="L80" s="93">
        <v>665</v>
      </c>
      <c r="M80" s="93">
        <v>3004</v>
      </c>
      <c r="N80" s="93" t="s">
        <v>400</v>
      </c>
      <c r="O80" s="93" t="s">
        <v>429</v>
      </c>
    </row>
    <row r="81" spans="1:15">
      <c r="A81" s="75"/>
    </row>
    <row r="82" spans="1:15">
      <c r="A82" s="75">
        <v>41575</v>
      </c>
      <c r="B82" s="93" t="s">
        <v>398</v>
      </c>
      <c r="C82" s="93" t="s">
        <v>200</v>
      </c>
      <c r="D82" s="93">
        <v>1850</v>
      </c>
      <c r="E82" s="93">
        <v>1700</v>
      </c>
      <c r="F82" s="93">
        <v>20</v>
      </c>
      <c r="G82" s="93">
        <v>42.5</v>
      </c>
      <c r="H82" s="93">
        <v>53</v>
      </c>
      <c r="I82" s="93">
        <v>37.200000000000003</v>
      </c>
      <c r="J82" s="93">
        <v>87.2</v>
      </c>
      <c r="K82" s="93">
        <v>93</v>
      </c>
      <c r="L82" s="93">
        <v>670</v>
      </c>
      <c r="M82" s="93">
        <v>3004</v>
      </c>
      <c r="N82" s="93" t="s">
        <v>400</v>
      </c>
      <c r="O82" s="93" t="s">
        <v>429</v>
      </c>
    </row>
    <row r="83" spans="1:15">
      <c r="A83" s="7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40"/>
  <sheetViews>
    <sheetView zoomScale="110" zoomScaleNormal="110" workbookViewId="0">
      <pane ySplit="1" topLeftCell="A239" activePane="bottomLeft" state="frozen"/>
      <selection activeCell="A48" sqref="A48"/>
      <selection pane="bottomLeft" activeCell="A258" sqref="A258"/>
    </sheetView>
  </sheetViews>
  <sheetFormatPr defaultColWidth="9.85546875" defaultRowHeight="15"/>
  <cols>
    <col min="1" max="1" width="11.28515625" style="93" customWidth="1"/>
    <col min="2" max="2" width="6" style="93" bestFit="1" customWidth="1"/>
    <col min="3" max="3" width="15.5703125" style="93" customWidth="1"/>
    <col min="4" max="4" width="5.5703125" style="93" bestFit="1" customWidth="1"/>
    <col min="5" max="5" width="5.5703125" style="93" customWidth="1"/>
    <col min="6" max="6" width="5.140625" style="93" bestFit="1" customWidth="1"/>
    <col min="7" max="7" width="9.85546875" style="93" customWidth="1"/>
    <col min="8" max="8" width="11.5703125" style="93" bestFit="1" customWidth="1"/>
    <col min="9" max="9" width="9.85546875" style="93"/>
    <col min="10" max="10" width="1.42578125" style="106" customWidth="1"/>
    <col min="11" max="11" width="9.85546875" style="93"/>
    <col min="12" max="12" width="9.42578125" style="93" bestFit="1" customWidth="1"/>
    <col min="13" max="13" width="9.85546875" style="93"/>
    <col min="14" max="14" width="1.28515625" style="106" customWidth="1"/>
    <col min="15" max="15" width="9.85546875" style="93"/>
    <col min="16" max="16" width="8.140625" style="93" bestFit="1" customWidth="1"/>
    <col min="17" max="17" width="9.85546875" style="112"/>
    <col min="18" max="18" width="42.5703125" style="1" customWidth="1"/>
    <col min="19" max="19" width="13.140625" style="122" customWidth="1"/>
    <col min="20" max="16384" width="9.85546875" style="93"/>
  </cols>
  <sheetData>
    <row r="1" spans="1:20">
      <c r="A1" s="105" t="s">
        <v>135</v>
      </c>
      <c r="B1" s="105" t="s">
        <v>134</v>
      </c>
      <c r="C1" s="105" t="s">
        <v>172</v>
      </c>
      <c r="D1" s="105" t="s">
        <v>173</v>
      </c>
      <c r="E1" s="105" t="s">
        <v>174</v>
      </c>
      <c r="F1" s="105" t="s">
        <v>175</v>
      </c>
      <c r="G1" s="105" t="s">
        <v>176</v>
      </c>
      <c r="H1" s="105" t="s">
        <v>177</v>
      </c>
      <c r="I1" s="105" t="s">
        <v>178</v>
      </c>
      <c r="K1" s="105" t="s">
        <v>179</v>
      </c>
      <c r="L1" s="105" t="s">
        <v>180</v>
      </c>
      <c r="M1" s="105" t="s">
        <v>181</v>
      </c>
      <c r="O1" s="105" t="s">
        <v>182</v>
      </c>
      <c r="P1" s="105" t="s">
        <v>183</v>
      </c>
      <c r="Q1" s="107" t="s">
        <v>184</v>
      </c>
      <c r="R1" s="108" t="s">
        <v>101</v>
      </c>
      <c r="S1" s="109" t="s">
        <v>185</v>
      </c>
    </row>
    <row r="2" spans="1:20">
      <c r="A2" s="75">
        <v>41204</v>
      </c>
      <c r="B2" s="93">
        <v>955</v>
      </c>
      <c r="C2" s="93" t="s">
        <v>187</v>
      </c>
      <c r="D2" s="93">
        <v>5.0999999999999996</v>
      </c>
      <c r="E2" s="93">
        <v>20.100000000000001</v>
      </c>
      <c r="F2" s="93">
        <v>122</v>
      </c>
      <c r="G2" s="110">
        <v>57900</v>
      </c>
      <c r="H2" s="110"/>
      <c r="I2" s="110">
        <v>53000</v>
      </c>
      <c r="J2" s="111"/>
      <c r="K2" s="110">
        <v>15300</v>
      </c>
      <c r="L2" s="110"/>
      <c r="M2" s="110">
        <v>40800</v>
      </c>
      <c r="N2" s="111"/>
      <c r="O2" s="114">
        <f t="shared" ref="O2:P17" si="0">G2-K2</f>
        <v>42600</v>
      </c>
      <c r="P2" s="114"/>
      <c r="Q2" s="114">
        <f t="shared" ref="Q2:Q65" si="1">I2-M2</f>
        <v>12200</v>
      </c>
      <c r="S2" s="124">
        <f>O2/Q2</f>
        <v>3.4918032786885247</v>
      </c>
      <c r="T2" s="122" t="s">
        <v>273</v>
      </c>
    </row>
    <row r="3" spans="1:20">
      <c r="A3" s="75"/>
      <c r="B3" s="93">
        <v>1320</v>
      </c>
      <c r="C3" s="93" t="s">
        <v>187</v>
      </c>
      <c r="D3" s="93">
        <v>5.2</v>
      </c>
      <c r="E3" s="93">
        <v>19.899999999999999</v>
      </c>
      <c r="F3" s="93">
        <v>123</v>
      </c>
      <c r="G3" s="110">
        <v>61100</v>
      </c>
      <c r="H3" s="110"/>
      <c r="I3" s="110">
        <v>49800</v>
      </c>
      <c r="J3" s="111"/>
      <c r="K3" s="110">
        <v>14500</v>
      </c>
      <c r="L3" s="110"/>
      <c r="M3" s="110">
        <v>39200</v>
      </c>
      <c r="N3" s="111"/>
      <c r="O3" s="114">
        <f t="shared" si="0"/>
        <v>46600</v>
      </c>
      <c r="P3" s="114"/>
      <c r="Q3" s="114">
        <f t="shared" si="1"/>
        <v>10600</v>
      </c>
      <c r="S3" s="124">
        <f t="shared" ref="S3:S66" si="2">O3/Q3</f>
        <v>4.3962264150943398</v>
      </c>
    </row>
    <row r="4" spans="1:20">
      <c r="A4" s="75"/>
      <c r="B4" s="93">
        <v>1640</v>
      </c>
      <c r="C4" s="93" t="s">
        <v>187</v>
      </c>
      <c r="D4" s="93">
        <v>5.0999999999999996</v>
      </c>
      <c r="E4" s="93">
        <v>19.8</v>
      </c>
      <c r="G4" s="110">
        <v>410600</v>
      </c>
      <c r="H4" s="110"/>
      <c r="I4" s="110">
        <v>115000</v>
      </c>
      <c r="J4" s="111"/>
      <c r="K4" s="110">
        <v>240000</v>
      </c>
      <c r="L4" s="110"/>
      <c r="M4" s="110">
        <v>39000</v>
      </c>
      <c r="N4" s="111"/>
      <c r="O4" s="114">
        <f t="shared" si="0"/>
        <v>170600</v>
      </c>
      <c r="P4" s="114"/>
      <c r="Q4" s="114">
        <f t="shared" si="1"/>
        <v>76000</v>
      </c>
      <c r="R4" s="1" t="s">
        <v>188</v>
      </c>
      <c r="S4" s="124">
        <f t="shared" si="2"/>
        <v>2.2447368421052634</v>
      </c>
    </row>
    <row r="5" spans="1:20">
      <c r="A5" s="75">
        <v>41205</v>
      </c>
      <c r="B5" s="93">
        <v>912</v>
      </c>
      <c r="C5" s="93" t="s">
        <v>187</v>
      </c>
      <c r="D5" s="93">
        <v>5</v>
      </c>
      <c r="E5" s="93">
        <v>20.100000000000001</v>
      </c>
      <c r="F5" s="93">
        <v>123</v>
      </c>
      <c r="G5" s="110">
        <v>113900</v>
      </c>
      <c r="H5" s="110"/>
      <c r="I5" s="110">
        <v>190100</v>
      </c>
      <c r="J5" s="111"/>
      <c r="K5" s="110">
        <v>14000</v>
      </c>
      <c r="L5" s="110"/>
      <c r="M5" s="110">
        <v>36400</v>
      </c>
      <c r="N5" s="111"/>
      <c r="O5" s="114">
        <f t="shared" si="0"/>
        <v>99900</v>
      </c>
      <c r="P5" s="114"/>
      <c r="Q5" s="114">
        <f t="shared" si="1"/>
        <v>153700</v>
      </c>
      <c r="S5" s="124">
        <f t="shared" si="2"/>
        <v>0.64996746909564085</v>
      </c>
    </row>
    <row r="6" spans="1:20">
      <c r="A6" s="75"/>
      <c r="B6" s="93">
        <v>1220</v>
      </c>
      <c r="C6" s="93" t="s">
        <v>187</v>
      </c>
      <c r="D6" s="93">
        <v>5.0999999999999996</v>
      </c>
      <c r="E6" s="93">
        <v>19.2</v>
      </c>
      <c r="F6" s="93">
        <v>122</v>
      </c>
      <c r="G6" s="110">
        <v>91200</v>
      </c>
      <c r="H6" s="110"/>
      <c r="I6" s="110">
        <v>76800</v>
      </c>
      <c r="J6" s="111"/>
      <c r="K6" s="110">
        <v>14900</v>
      </c>
      <c r="L6" s="110"/>
      <c r="M6" s="110">
        <v>36500</v>
      </c>
      <c r="N6" s="111"/>
      <c r="O6" s="114">
        <f t="shared" si="0"/>
        <v>76300</v>
      </c>
      <c r="P6" s="114"/>
      <c r="Q6" s="114">
        <f t="shared" si="1"/>
        <v>40300</v>
      </c>
      <c r="S6" s="124">
        <f t="shared" si="2"/>
        <v>1.8933002481389578</v>
      </c>
    </row>
    <row r="7" spans="1:20">
      <c r="A7" s="75"/>
      <c r="B7" s="93">
        <v>1515</v>
      </c>
      <c r="C7" s="93" t="s">
        <v>187</v>
      </c>
      <c r="D7" s="93">
        <v>5</v>
      </c>
      <c r="E7" s="93">
        <v>18.899999999999999</v>
      </c>
      <c r="G7" s="110">
        <v>67800</v>
      </c>
      <c r="H7" s="110"/>
      <c r="I7" s="110">
        <v>52300</v>
      </c>
      <c r="J7" s="111"/>
      <c r="K7" s="110">
        <v>12500</v>
      </c>
      <c r="L7" s="110"/>
      <c r="M7" s="110">
        <v>34800</v>
      </c>
      <c r="N7" s="111"/>
      <c r="O7" s="114">
        <f t="shared" si="0"/>
        <v>55300</v>
      </c>
      <c r="P7" s="114"/>
      <c r="Q7" s="114">
        <f t="shared" si="1"/>
        <v>17500</v>
      </c>
      <c r="S7" s="124">
        <f t="shared" si="2"/>
        <v>3.16</v>
      </c>
    </row>
    <row r="8" spans="1:20">
      <c r="A8" s="75"/>
      <c r="G8" s="110"/>
      <c r="H8" s="110"/>
      <c r="I8" s="110"/>
      <c r="J8" s="111"/>
      <c r="K8" s="110"/>
      <c r="L8" s="110"/>
      <c r="M8" s="110"/>
      <c r="N8" s="111"/>
      <c r="O8" s="113"/>
      <c r="P8" s="114"/>
      <c r="Q8" s="114"/>
      <c r="S8" s="124"/>
    </row>
    <row r="9" spans="1:20">
      <c r="A9" s="75">
        <v>41217</v>
      </c>
      <c r="B9" s="93">
        <v>1515</v>
      </c>
      <c r="C9" s="93" t="s">
        <v>189</v>
      </c>
      <c r="D9" s="93">
        <v>15.6</v>
      </c>
      <c r="E9" s="93">
        <v>38.799999999999997</v>
      </c>
      <c r="G9" s="110">
        <v>79300</v>
      </c>
      <c r="H9" s="110">
        <v>1200000</v>
      </c>
      <c r="I9" s="110">
        <v>57600</v>
      </c>
      <c r="J9" s="111"/>
      <c r="K9" s="110">
        <v>20400</v>
      </c>
      <c r="L9" s="110">
        <v>900</v>
      </c>
      <c r="M9" s="110">
        <v>37900</v>
      </c>
      <c r="N9" s="111"/>
      <c r="O9" s="114">
        <f t="shared" si="0"/>
        <v>58900</v>
      </c>
      <c r="P9" s="114">
        <f t="shared" si="0"/>
        <v>1199100</v>
      </c>
      <c r="Q9" s="114">
        <f t="shared" si="1"/>
        <v>19700</v>
      </c>
      <c r="R9" s="1" t="s">
        <v>190</v>
      </c>
      <c r="S9" s="124">
        <f t="shared" si="2"/>
        <v>2.9898477157360408</v>
      </c>
    </row>
    <row r="10" spans="1:20">
      <c r="A10" s="75">
        <v>41218</v>
      </c>
      <c r="B10" s="93">
        <v>945</v>
      </c>
      <c r="C10" s="93" t="s">
        <v>191</v>
      </c>
      <c r="D10" s="93">
        <v>15.1</v>
      </c>
      <c r="E10" s="93">
        <v>38.799999999999997</v>
      </c>
      <c r="F10" s="93">
        <v>70</v>
      </c>
      <c r="G10" s="110">
        <v>166000</v>
      </c>
      <c r="H10" s="110">
        <v>1300000</v>
      </c>
      <c r="I10" s="110">
        <v>86700</v>
      </c>
      <c r="J10" s="111"/>
      <c r="K10" s="110">
        <v>14700</v>
      </c>
      <c r="L10" s="110">
        <v>4000</v>
      </c>
      <c r="M10" s="110">
        <v>37200</v>
      </c>
      <c r="N10" s="111"/>
      <c r="O10" s="114">
        <f t="shared" si="0"/>
        <v>151300</v>
      </c>
      <c r="P10" s="114">
        <f t="shared" si="0"/>
        <v>1296000</v>
      </c>
      <c r="Q10" s="114">
        <f t="shared" si="1"/>
        <v>49500</v>
      </c>
      <c r="S10" s="124">
        <f t="shared" si="2"/>
        <v>3.0565656565656565</v>
      </c>
    </row>
    <row r="11" spans="1:20">
      <c r="A11" s="75"/>
      <c r="B11" s="93">
        <v>1121</v>
      </c>
      <c r="C11" s="93" t="s">
        <v>191</v>
      </c>
      <c r="D11" s="93">
        <v>15.3</v>
      </c>
      <c r="E11" s="93">
        <v>38.700000000000003</v>
      </c>
      <c r="F11" s="93">
        <v>69</v>
      </c>
      <c r="G11" s="110">
        <v>125100</v>
      </c>
      <c r="H11" s="110">
        <v>1500000</v>
      </c>
      <c r="I11" s="110">
        <v>76600</v>
      </c>
      <c r="J11" s="111"/>
      <c r="K11" s="110">
        <v>15900</v>
      </c>
      <c r="L11" s="110">
        <v>4600</v>
      </c>
      <c r="M11" s="110">
        <v>37900</v>
      </c>
      <c r="N11" s="111"/>
      <c r="O11" s="114">
        <f t="shared" si="0"/>
        <v>109200</v>
      </c>
      <c r="P11" s="114">
        <f t="shared" si="0"/>
        <v>1495400</v>
      </c>
      <c r="Q11" s="114">
        <f t="shared" si="1"/>
        <v>38700</v>
      </c>
      <c r="S11" s="124">
        <f t="shared" si="2"/>
        <v>2.8217054263565893</v>
      </c>
    </row>
    <row r="12" spans="1:20">
      <c r="A12" s="75"/>
      <c r="B12" s="93">
        <v>1530</v>
      </c>
      <c r="C12" s="93" t="s">
        <v>186</v>
      </c>
      <c r="D12" s="93">
        <v>15.5</v>
      </c>
      <c r="E12" s="93">
        <v>38.799999999999997</v>
      </c>
      <c r="F12" s="93">
        <v>68</v>
      </c>
      <c r="G12" s="110">
        <v>133600</v>
      </c>
      <c r="H12" s="110">
        <v>1300000</v>
      </c>
      <c r="I12" s="110">
        <v>79300</v>
      </c>
      <c r="J12" s="111"/>
      <c r="K12" s="110">
        <v>18600</v>
      </c>
      <c r="L12" s="110">
        <v>4000</v>
      </c>
      <c r="M12" s="110">
        <v>35500</v>
      </c>
      <c r="N12" s="111"/>
      <c r="O12" s="114">
        <f t="shared" si="0"/>
        <v>115000</v>
      </c>
      <c r="P12" s="114">
        <f t="shared" si="0"/>
        <v>1296000</v>
      </c>
      <c r="Q12" s="114">
        <f t="shared" si="1"/>
        <v>43800</v>
      </c>
      <c r="S12" s="124">
        <f t="shared" si="2"/>
        <v>2.6255707762557079</v>
      </c>
    </row>
    <row r="13" spans="1:20">
      <c r="A13" s="75">
        <v>41219</v>
      </c>
      <c r="B13" s="93">
        <v>843</v>
      </c>
      <c r="C13" s="93" t="s">
        <v>192</v>
      </c>
      <c r="D13" s="93">
        <v>15.1</v>
      </c>
      <c r="E13" s="93">
        <v>38.299999999999997</v>
      </c>
      <c r="F13" s="93">
        <v>70</v>
      </c>
      <c r="G13" s="110">
        <v>179600</v>
      </c>
      <c r="H13" s="110">
        <v>1100000</v>
      </c>
      <c r="I13" s="110">
        <v>92200</v>
      </c>
      <c r="J13" s="111"/>
      <c r="K13" s="110">
        <v>13700</v>
      </c>
      <c r="L13" s="110">
        <v>4000</v>
      </c>
      <c r="M13" s="110">
        <v>34300</v>
      </c>
      <c r="N13" s="111"/>
      <c r="O13" s="114">
        <f t="shared" si="0"/>
        <v>165900</v>
      </c>
      <c r="P13" s="114">
        <f t="shared" si="0"/>
        <v>1096000</v>
      </c>
      <c r="Q13" s="114">
        <f t="shared" si="1"/>
        <v>57900</v>
      </c>
      <c r="S13" s="124">
        <f t="shared" si="2"/>
        <v>2.8652849740932642</v>
      </c>
    </row>
    <row r="14" spans="1:20">
      <c r="A14" s="75"/>
      <c r="B14" s="93">
        <v>936</v>
      </c>
      <c r="C14" s="93" t="s">
        <v>192</v>
      </c>
      <c r="D14" s="93">
        <v>15.2</v>
      </c>
      <c r="E14" s="93">
        <v>38.299999999999997</v>
      </c>
      <c r="F14" s="93">
        <v>70</v>
      </c>
      <c r="G14" s="110">
        <v>117300</v>
      </c>
      <c r="H14" s="110">
        <v>1300000</v>
      </c>
      <c r="I14" s="110">
        <v>71800</v>
      </c>
      <c r="J14" s="111"/>
      <c r="K14" s="110">
        <v>15100</v>
      </c>
      <c r="L14" s="110">
        <v>4600</v>
      </c>
      <c r="M14" s="110">
        <v>34000</v>
      </c>
      <c r="N14" s="111"/>
      <c r="O14" s="114">
        <f t="shared" si="0"/>
        <v>102200</v>
      </c>
      <c r="P14" s="114">
        <f t="shared" si="0"/>
        <v>1295400</v>
      </c>
      <c r="Q14" s="114">
        <f t="shared" si="1"/>
        <v>37800</v>
      </c>
      <c r="R14" s="1" t="s">
        <v>193</v>
      </c>
      <c r="S14" s="124">
        <f t="shared" si="2"/>
        <v>2.7037037037037037</v>
      </c>
    </row>
    <row r="15" spans="1:20">
      <c r="A15" s="75"/>
      <c r="B15" s="93">
        <v>1330</v>
      </c>
      <c r="C15" s="93" t="s">
        <v>192</v>
      </c>
      <c r="D15" s="93">
        <v>15.3</v>
      </c>
      <c r="E15" s="93">
        <v>37.9</v>
      </c>
      <c r="F15" s="93">
        <v>69</v>
      </c>
      <c r="G15" s="110">
        <v>100600</v>
      </c>
      <c r="H15" s="110">
        <v>1100000</v>
      </c>
      <c r="I15" s="110">
        <v>68400</v>
      </c>
      <c r="J15" s="111"/>
      <c r="K15" s="110">
        <v>15700</v>
      </c>
      <c r="L15" s="110">
        <v>4300</v>
      </c>
      <c r="M15" s="110">
        <v>33400</v>
      </c>
      <c r="N15" s="111"/>
      <c r="O15" s="114">
        <f t="shared" si="0"/>
        <v>84900</v>
      </c>
      <c r="P15" s="114">
        <f t="shared" si="0"/>
        <v>1095700</v>
      </c>
      <c r="Q15" s="114">
        <f t="shared" si="1"/>
        <v>35000</v>
      </c>
      <c r="S15" s="124">
        <f t="shared" si="2"/>
        <v>2.4257142857142857</v>
      </c>
    </row>
    <row r="16" spans="1:20">
      <c r="A16" s="75"/>
      <c r="B16" s="93">
        <v>1535</v>
      </c>
      <c r="C16" s="93" t="s">
        <v>194</v>
      </c>
      <c r="D16" s="93">
        <v>15.2</v>
      </c>
      <c r="E16" s="93">
        <v>37.799999999999997</v>
      </c>
      <c r="F16" s="93">
        <v>69</v>
      </c>
      <c r="G16" s="110">
        <v>217300</v>
      </c>
      <c r="H16" s="110">
        <v>990000</v>
      </c>
      <c r="I16" s="110">
        <v>115100</v>
      </c>
      <c r="J16" s="111"/>
      <c r="K16" s="110">
        <v>21500</v>
      </c>
      <c r="L16" s="110">
        <v>4000</v>
      </c>
      <c r="M16" s="110">
        <v>34300</v>
      </c>
      <c r="N16" s="111"/>
      <c r="O16" s="114">
        <f t="shared" si="0"/>
        <v>195800</v>
      </c>
      <c r="P16" s="114">
        <f t="shared" si="0"/>
        <v>986000</v>
      </c>
      <c r="Q16" s="114">
        <f t="shared" si="1"/>
        <v>80800</v>
      </c>
      <c r="S16" s="124">
        <f t="shared" si="2"/>
        <v>2.4232673267326734</v>
      </c>
    </row>
    <row r="17" spans="1:19">
      <c r="A17" s="75">
        <v>41220</v>
      </c>
      <c r="B17" s="93">
        <v>1034</v>
      </c>
      <c r="C17" s="93" t="s">
        <v>195</v>
      </c>
      <c r="D17" s="93">
        <v>15.3</v>
      </c>
      <c r="E17" s="93">
        <v>38.4</v>
      </c>
      <c r="F17" s="93">
        <v>70</v>
      </c>
      <c r="G17" s="110">
        <v>116100</v>
      </c>
      <c r="H17" s="110">
        <v>850000</v>
      </c>
      <c r="I17" s="110">
        <v>72400</v>
      </c>
      <c r="J17" s="111"/>
      <c r="K17" s="110">
        <v>15700</v>
      </c>
      <c r="L17" s="110">
        <v>4000</v>
      </c>
      <c r="M17" s="110">
        <v>33900</v>
      </c>
      <c r="N17" s="111"/>
      <c r="O17" s="114">
        <f t="shared" si="0"/>
        <v>100400</v>
      </c>
      <c r="P17" s="114">
        <f t="shared" si="0"/>
        <v>846000</v>
      </c>
      <c r="Q17" s="114">
        <f t="shared" si="1"/>
        <v>38500</v>
      </c>
      <c r="S17" s="124">
        <f t="shared" si="2"/>
        <v>2.6077922077922078</v>
      </c>
    </row>
    <row r="18" spans="1:19">
      <c r="A18" s="75"/>
      <c r="B18" s="93">
        <v>1210</v>
      </c>
      <c r="C18" s="93" t="s">
        <v>195</v>
      </c>
      <c r="D18" s="93">
        <v>15.4</v>
      </c>
      <c r="E18" s="93">
        <v>38.6</v>
      </c>
      <c r="F18" s="93">
        <v>69</v>
      </c>
      <c r="G18" s="110">
        <v>199600</v>
      </c>
      <c r="H18" s="110">
        <v>950000</v>
      </c>
      <c r="I18" s="110">
        <v>109600</v>
      </c>
      <c r="J18" s="111"/>
      <c r="K18" s="110">
        <v>16500</v>
      </c>
      <c r="L18" s="110">
        <v>4000</v>
      </c>
      <c r="M18" s="110">
        <v>32700</v>
      </c>
      <c r="N18" s="111"/>
      <c r="O18" s="114">
        <f t="shared" ref="O18:P39" si="3">G18-K18</f>
        <v>183100</v>
      </c>
      <c r="P18" s="114">
        <f t="shared" si="3"/>
        <v>946000</v>
      </c>
      <c r="Q18" s="114">
        <f t="shared" si="1"/>
        <v>76900</v>
      </c>
      <c r="S18" s="124">
        <f t="shared" si="2"/>
        <v>2.3810143042912872</v>
      </c>
    </row>
    <row r="19" spans="1:19">
      <c r="A19" s="75"/>
      <c r="B19" s="93">
        <v>1702</v>
      </c>
      <c r="C19" s="93" t="s">
        <v>186</v>
      </c>
      <c r="D19" s="93">
        <v>14.6</v>
      </c>
      <c r="E19" s="93">
        <v>35.799999999999997</v>
      </c>
      <c r="F19" s="93">
        <v>72</v>
      </c>
      <c r="G19" s="110">
        <v>294400</v>
      </c>
      <c r="H19" s="110">
        <v>1100000</v>
      </c>
      <c r="I19" s="110">
        <v>104600</v>
      </c>
      <c r="J19" s="111"/>
      <c r="K19" s="110">
        <v>97600</v>
      </c>
      <c r="L19" s="110">
        <v>6000</v>
      </c>
      <c r="M19" s="110">
        <v>32600</v>
      </c>
      <c r="N19" s="111"/>
      <c r="O19" s="114">
        <f t="shared" si="3"/>
        <v>196800</v>
      </c>
      <c r="P19" s="114">
        <f t="shared" si="3"/>
        <v>1094000</v>
      </c>
      <c r="Q19" s="114">
        <f t="shared" si="1"/>
        <v>72000</v>
      </c>
      <c r="S19" s="124">
        <f t="shared" si="2"/>
        <v>2.7333333333333334</v>
      </c>
    </row>
    <row r="20" spans="1:19">
      <c r="A20" s="75">
        <v>41221</v>
      </c>
      <c r="B20" s="93">
        <v>910</v>
      </c>
      <c r="C20" s="93" t="s">
        <v>196</v>
      </c>
      <c r="D20" s="93">
        <v>15.3</v>
      </c>
      <c r="E20" s="93">
        <v>38.9</v>
      </c>
      <c r="F20" s="93">
        <v>69</v>
      </c>
      <c r="G20" s="110">
        <v>150300</v>
      </c>
      <c r="H20" s="110">
        <v>1200000</v>
      </c>
      <c r="I20" s="110">
        <v>77000</v>
      </c>
      <c r="J20" s="111"/>
      <c r="K20" s="110">
        <v>16000</v>
      </c>
      <c r="L20" s="110">
        <v>5000</v>
      </c>
      <c r="M20" s="110">
        <v>32400</v>
      </c>
      <c r="N20" s="111"/>
      <c r="O20" s="114">
        <f t="shared" si="3"/>
        <v>134300</v>
      </c>
      <c r="P20" s="114">
        <f t="shared" si="3"/>
        <v>1195000</v>
      </c>
      <c r="Q20" s="114">
        <f t="shared" si="1"/>
        <v>44600</v>
      </c>
      <c r="S20" s="124">
        <f t="shared" si="2"/>
        <v>3.0112107623318387</v>
      </c>
    </row>
    <row r="21" spans="1:19">
      <c r="A21" s="75"/>
      <c r="B21" s="93">
        <v>1515</v>
      </c>
      <c r="C21" s="93" t="s">
        <v>197</v>
      </c>
      <c r="D21" s="93">
        <v>15.4</v>
      </c>
      <c r="E21" s="93">
        <v>38.799999999999997</v>
      </c>
      <c r="F21" s="93">
        <v>69</v>
      </c>
      <c r="G21" s="110">
        <v>175900</v>
      </c>
      <c r="H21" s="110">
        <v>1200000</v>
      </c>
      <c r="I21" s="110">
        <v>86600</v>
      </c>
      <c r="J21" s="111"/>
      <c r="K21" s="110">
        <v>14900</v>
      </c>
      <c r="L21" s="110">
        <v>5000</v>
      </c>
      <c r="M21" s="110">
        <v>35100</v>
      </c>
      <c r="N21" s="111"/>
      <c r="O21" s="114">
        <f t="shared" si="3"/>
        <v>161000</v>
      </c>
      <c r="P21" s="114">
        <f t="shared" si="3"/>
        <v>1195000</v>
      </c>
      <c r="Q21" s="114">
        <f t="shared" si="1"/>
        <v>51500</v>
      </c>
      <c r="S21" s="124">
        <f t="shared" si="2"/>
        <v>3.1262135922330097</v>
      </c>
    </row>
    <row r="22" spans="1:19">
      <c r="A22" s="75"/>
      <c r="G22" s="110"/>
      <c r="H22" s="110"/>
      <c r="I22" s="110"/>
      <c r="J22" s="111"/>
      <c r="K22" s="110"/>
      <c r="L22" s="110"/>
      <c r="M22" s="110"/>
      <c r="N22" s="111"/>
      <c r="O22" s="114"/>
      <c r="P22" s="114"/>
      <c r="Q22" s="114"/>
      <c r="R22" s="114"/>
      <c r="S22" s="124"/>
    </row>
    <row r="23" spans="1:19">
      <c r="A23" s="75">
        <v>41263</v>
      </c>
      <c r="C23" s="93" t="s">
        <v>171</v>
      </c>
      <c r="G23" s="110">
        <v>2853572</v>
      </c>
      <c r="H23" s="110">
        <v>3107379</v>
      </c>
      <c r="I23" s="110">
        <v>563684</v>
      </c>
      <c r="J23" s="111"/>
      <c r="K23" s="110">
        <v>311182</v>
      </c>
      <c r="L23" s="110">
        <v>42680</v>
      </c>
      <c r="M23" s="110">
        <v>45900</v>
      </c>
      <c r="N23" s="111"/>
      <c r="O23" s="114">
        <f t="shared" si="3"/>
        <v>2542390</v>
      </c>
      <c r="P23" s="114">
        <f t="shared" si="3"/>
        <v>3064699</v>
      </c>
      <c r="Q23" s="114">
        <f t="shared" si="1"/>
        <v>517784</v>
      </c>
      <c r="R23" s="114"/>
      <c r="S23" s="124">
        <f t="shared" si="2"/>
        <v>4.9101362730404956</v>
      </c>
    </row>
    <row r="24" spans="1:19">
      <c r="A24" s="75"/>
      <c r="G24" s="110"/>
      <c r="H24" s="110"/>
      <c r="I24" s="110"/>
      <c r="J24" s="111"/>
      <c r="K24" s="110"/>
      <c r="L24" s="110"/>
      <c r="M24" s="110"/>
      <c r="N24" s="111"/>
      <c r="O24" s="114"/>
      <c r="P24" s="114"/>
      <c r="Q24" s="114"/>
      <c r="R24" s="114"/>
      <c r="S24" s="124"/>
    </row>
    <row r="25" spans="1:19">
      <c r="A25" s="75">
        <v>41292</v>
      </c>
      <c r="C25" s="93" t="s">
        <v>201</v>
      </c>
      <c r="D25" s="93">
        <v>6.8</v>
      </c>
      <c r="E25" s="93">
        <v>37</v>
      </c>
      <c r="F25" s="93">
        <v>68</v>
      </c>
      <c r="G25" s="110">
        <v>1527238</v>
      </c>
      <c r="H25" s="110"/>
      <c r="I25" s="110">
        <v>210250</v>
      </c>
      <c r="J25" s="111"/>
      <c r="K25" s="110">
        <v>495605</v>
      </c>
      <c r="L25" s="110"/>
      <c r="M25" s="110">
        <v>167745</v>
      </c>
      <c r="N25" s="111"/>
      <c r="O25" s="114">
        <f t="shared" si="3"/>
        <v>1031633</v>
      </c>
      <c r="P25" s="114">
        <f t="shared" si="3"/>
        <v>0</v>
      </c>
      <c r="Q25" s="114">
        <f t="shared" si="1"/>
        <v>42505</v>
      </c>
      <c r="R25" s="114"/>
      <c r="S25" s="124">
        <f t="shared" si="2"/>
        <v>24.270862251499825</v>
      </c>
    </row>
    <row r="26" spans="1:19">
      <c r="A26" s="75"/>
      <c r="C26" s="93" t="s">
        <v>202</v>
      </c>
      <c r="G26" s="110">
        <v>1145543</v>
      </c>
      <c r="H26" s="110"/>
      <c r="I26" s="110">
        <v>174894</v>
      </c>
      <c r="J26" s="111"/>
      <c r="K26" s="110">
        <v>535378</v>
      </c>
      <c r="L26" s="110"/>
      <c r="M26" s="110">
        <v>155309</v>
      </c>
      <c r="N26" s="111"/>
      <c r="O26" s="114">
        <f t="shared" si="3"/>
        <v>610165</v>
      </c>
      <c r="P26" s="114">
        <f t="shared" si="3"/>
        <v>0</v>
      </c>
      <c r="Q26" s="114">
        <f t="shared" si="1"/>
        <v>19585</v>
      </c>
      <c r="R26" s="114"/>
      <c r="S26" s="124">
        <f t="shared" si="2"/>
        <v>31.154710237426603</v>
      </c>
    </row>
    <row r="27" spans="1:19">
      <c r="A27" s="75"/>
      <c r="C27" s="93" t="s">
        <v>203</v>
      </c>
      <c r="G27" s="110">
        <v>2475173</v>
      </c>
      <c r="H27" s="110">
        <v>61991</v>
      </c>
      <c r="I27" s="110">
        <v>226966</v>
      </c>
      <c r="J27" s="111"/>
      <c r="K27" s="110">
        <v>538179</v>
      </c>
      <c r="L27" s="110">
        <v>47212</v>
      </c>
      <c r="M27" s="110">
        <v>158414</v>
      </c>
      <c r="N27" s="111"/>
      <c r="O27" s="114">
        <f t="shared" si="3"/>
        <v>1936994</v>
      </c>
      <c r="P27" s="114">
        <f t="shared" si="3"/>
        <v>14779</v>
      </c>
      <c r="Q27" s="114">
        <f t="shared" si="1"/>
        <v>68552</v>
      </c>
      <c r="R27" s="114"/>
      <c r="S27" s="124">
        <f t="shared" si="2"/>
        <v>28.255834986579529</v>
      </c>
    </row>
    <row r="28" spans="1:19">
      <c r="A28" s="75"/>
      <c r="G28" s="110"/>
      <c r="H28" s="110"/>
      <c r="I28" s="110"/>
      <c r="J28" s="111"/>
      <c r="K28" s="110"/>
      <c r="L28" s="110"/>
      <c r="M28" s="110"/>
      <c r="N28" s="111"/>
      <c r="O28" s="114"/>
      <c r="P28" s="114"/>
      <c r="Q28" s="114"/>
      <c r="R28" s="114"/>
      <c r="S28" s="124"/>
    </row>
    <row r="29" spans="1:19">
      <c r="A29" s="75">
        <v>41295</v>
      </c>
      <c r="C29" s="93" t="s">
        <v>209</v>
      </c>
      <c r="D29" s="93">
        <v>48</v>
      </c>
      <c r="E29" s="93">
        <v>36.700000000000003</v>
      </c>
      <c r="G29" s="110">
        <v>2449378</v>
      </c>
      <c r="H29" s="110">
        <v>165258</v>
      </c>
      <c r="I29" s="110">
        <v>287332</v>
      </c>
      <c r="J29" s="111"/>
      <c r="K29" s="110">
        <v>422330</v>
      </c>
      <c r="L29" s="110">
        <v>111591</v>
      </c>
      <c r="M29" s="110">
        <v>190222</v>
      </c>
      <c r="N29" s="111"/>
      <c r="O29" s="114">
        <f t="shared" ref="O29:Q30" si="4">G29-K29</f>
        <v>2027048</v>
      </c>
      <c r="P29" s="114">
        <f t="shared" si="4"/>
        <v>53667</v>
      </c>
      <c r="Q29" s="114">
        <f t="shared" si="4"/>
        <v>97110</v>
      </c>
      <c r="R29" s="114"/>
      <c r="S29" s="124">
        <f t="shared" si="2"/>
        <v>20.873730820718773</v>
      </c>
    </row>
    <row r="30" spans="1:19">
      <c r="A30" s="75"/>
      <c r="C30" s="93" t="s">
        <v>210</v>
      </c>
      <c r="D30" s="93">
        <v>43</v>
      </c>
      <c r="E30" s="93">
        <v>37</v>
      </c>
      <c r="G30" s="110">
        <v>2187605</v>
      </c>
      <c r="H30" s="110">
        <v>67560</v>
      </c>
      <c r="I30" s="110">
        <v>242630</v>
      </c>
      <c r="J30" s="111"/>
      <c r="K30" s="110">
        <v>439879</v>
      </c>
      <c r="L30" s="110">
        <v>48158</v>
      </c>
      <c r="M30" s="110">
        <v>135197</v>
      </c>
      <c r="N30" s="111"/>
      <c r="O30" s="114">
        <f t="shared" si="4"/>
        <v>1747726</v>
      </c>
      <c r="P30" s="114">
        <f t="shared" si="4"/>
        <v>19402</v>
      </c>
      <c r="Q30" s="114">
        <f t="shared" si="4"/>
        <v>107433</v>
      </c>
      <c r="R30" s="114"/>
      <c r="S30" s="124">
        <f t="shared" si="2"/>
        <v>16.26805543920397</v>
      </c>
    </row>
    <row r="31" spans="1:19">
      <c r="A31" s="75"/>
      <c r="B31" s="93">
        <v>1050</v>
      </c>
      <c r="C31" s="93" t="s">
        <v>204</v>
      </c>
      <c r="D31" s="93">
        <v>48</v>
      </c>
      <c r="E31" s="93">
        <v>36.5</v>
      </c>
      <c r="F31" s="93">
        <v>65</v>
      </c>
      <c r="G31" s="110">
        <v>1348659</v>
      </c>
      <c r="H31" s="110">
        <v>135632</v>
      </c>
      <c r="I31" s="110">
        <v>257027</v>
      </c>
      <c r="J31" s="111"/>
      <c r="K31" s="110">
        <v>398144</v>
      </c>
      <c r="L31" s="110">
        <v>112552</v>
      </c>
      <c r="M31" s="110">
        <v>140873</v>
      </c>
      <c r="N31" s="111"/>
      <c r="O31" s="114">
        <f t="shared" si="3"/>
        <v>950515</v>
      </c>
      <c r="P31" s="114">
        <f t="shared" si="3"/>
        <v>23080</v>
      </c>
      <c r="Q31" s="114">
        <f t="shared" si="1"/>
        <v>116154</v>
      </c>
      <c r="R31" s="114" t="s">
        <v>208</v>
      </c>
      <c r="S31" s="124">
        <f t="shared" si="2"/>
        <v>8.1832308831379024</v>
      </c>
    </row>
    <row r="32" spans="1:19">
      <c r="A32" s="75"/>
      <c r="B32" s="93" t="s">
        <v>211</v>
      </c>
      <c r="C32" s="93" t="s">
        <v>207</v>
      </c>
      <c r="D32" s="93">
        <v>49</v>
      </c>
      <c r="E32" s="93">
        <v>36.799999999999997</v>
      </c>
      <c r="F32" s="93">
        <v>69</v>
      </c>
      <c r="G32" s="110">
        <v>963332</v>
      </c>
      <c r="H32" s="110">
        <v>70193</v>
      </c>
      <c r="I32" s="110">
        <v>201338</v>
      </c>
      <c r="J32" s="111"/>
      <c r="K32" s="110">
        <v>241569</v>
      </c>
      <c r="L32" s="110">
        <v>53537</v>
      </c>
      <c r="M32" s="110">
        <v>122478</v>
      </c>
      <c r="N32" s="111"/>
      <c r="O32" s="114">
        <f t="shared" si="3"/>
        <v>721763</v>
      </c>
      <c r="P32" s="114">
        <f t="shared" si="3"/>
        <v>16656</v>
      </c>
      <c r="Q32" s="114">
        <f t="shared" si="1"/>
        <v>78860</v>
      </c>
      <c r="R32" s="114"/>
      <c r="S32" s="124">
        <f t="shared" si="2"/>
        <v>9.1524600557950802</v>
      </c>
    </row>
    <row r="33" spans="1:19">
      <c r="A33" s="75"/>
      <c r="B33" s="93" t="s">
        <v>212</v>
      </c>
      <c r="C33" s="93" t="s">
        <v>207</v>
      </c>
      <c r="D33" s="93">
        <v>45</v>
      </c>
      <c r="E33" s="93">
        <v>33</v>
      </c>
      <c r="G33" s="110">
        <v>1174375</v>
      </c>
      <c r="H33" s="110">
        <v>61525</v>
      </c>
      <c r="I33" s="110">
        <v>232261</v>
      </c>
      <c r="J33" s="111"/>
      <c r="K33" s="110">
        <v>201537</v>
      </c>
      <c r="L33" s="110">
        <v>40422</v>
      </c>
      <c r="M33" s="110">
        <v>103267</v>
      </c>
      <c r="N33" s="111"/>
      <c r="O33" s="114">
        <f t="shared" si="3"/>
        <v>972838</v>
      </c>
      <c r="P33" s="114">
        <f t="shared" si="3"/>
        <v>21103</v>
      </c>
      <c r="Q33" s="114">
        <f t="shared" si="1"/>
        <v>128994</v>
      </c>
      <c r="R33" s="114"/>
      <c r="S33" s="124">
        <f t="shared" si="2"/>
        <v>7.5417306231297578</v>
      </c>
    </row>
    <row r="34" spans="1:19">
      <c r="A34" s="75">
        <v>41296</v>
      </c>
      <c r="B34" s="93">
        <v>745</v>
      </c>
      <c r="C34" s="93" t="s">
        <v>206</v>
      </c>
      <c r="D34" s="93">
        <v>57</v>
      </c>
      <c r="E34" s="93">
        <v>45.5</v>
      </c>
      <c r="G34" s="110">
        <v>662175</v>
      </c>
      <c r="H34" s="110">
        <v>86421</v>
      </c>
      <c r="I34" s="110">
        <v>146092</v>
      </c>
      <c r="J34" s="111"/>
      <c r="K34" s="110">
        <v>405019</v>
      </c>
      <c r="L34" s="110">
        <v>64898</v>
      </c>
      <c r="M34" s="110">
        <v>104633</v>
      </c>
      <c r="N34" s="111"/>
      <c r="O34" s="114">
        <f t="shared" si="3"/>
        <v>257156</v>
      </c>
      <c r="P34" s="114">
        <f t="shared" si="3"/>
        <v>21523</v>
      </c>
      <c r="Q34" s="114">
        <f t="shared" si="1"/>
        <v>41459</v>
      </c>
      <c r="R34" s="114" t="s">
        <v>211</v>
      </c>
      <c r="S34" s="124">
        <f t="shared" si="2"/>
        <v>6.2026580477097859</v>
      </c>
    </row>
    <row r="35" spans="1:19">
      <c r="A35" s="75"/>
      <c r="C35" s="93" t="s">
        <v>206</v>
      </c>
      <c r="D35" s="93">
        <v>37</v>
      </c>
      <c r="E35" s="93">
        <v>35</v>
      </c>
      <c r="G35" s="110">
        <v>2188482</v>
      </c>
      <c r="H35" s="110">
        <v>63952</v>
      </c>
      <c r="I35" s="110">
        <v>236679</v>
      </c>
      <c r="J35" s="111"/>
      <c r="K35" s="110">
        <v>215560</v>
      </c>
      <c r="L35" s="110">
        <v>30580</v>
      </c>
      <c r="M35" s="110">
        <v>80615</v>
      </c>
      <c r="N35" s="111"/>
      <c r="O35" s="114">
        <f t="shared" si="3"/>
        <v>1972922</v>
      </c>
      <c r="P35" s="114">
        <f t="shared" si="3"/>
        <v>33372</v>
      </c>
      <c r="Q35" s="114">
        <f t="shared" si="1"/>
        <v>156064</v>
      </c>
      <c r="R35" s="114" t="s">
        <v>212</v>
      </c>
      <c r="S35" s="124">
        <f t="shared" si="2"/>
        <v>12.64174953865081</v>
      </c>
    </row>
    <row r="36" spans="1:19">
      <c r="A36" s="75"/>
      <c r="C36" s="93" t="s">
        <v>213</v>
      </c>
      <c r="D36" s="93">
        <v>43</v>
      </c>
      <c r="E36" s="93">
        <v>35</v>
      </c>
      <c r="G36" s="110">
        <v>839564</v>
      </c>
      <c r="H36" s="110">
        <v>57398</v>
      </c>
      <c r="I36" s="110">
        <v>155896</v>
      </c>
      <c r="J36" s="111"/>
      <c r="K36" s="110">
        <v>343829</v>
      </c>
      <c r="L36" s="110">
        <v>37614</v>
      </c>
      <c r="M36" s="110">
        <v>103305</v>
      </c>
      <c r="N36" s="111"/>
      <c r="O36" s="114">
        <f t="shared" si="3"/>
        <v>495735</v>
      </c>
      <c r="P36" s="114">
        <f t="shared" si="3"/>
        <v>19784</v>
      </c>
      <c r="Q36" s="114">
        <f t="shared" si="1"/>
        <v>52591</v>
      </c>
      <c r="R36" s="114"/>
      <c r="S36" s="124">
        <f t="shared" si="2"/>
        <v>9.4262326253541477</v>
      </c>
    </row>
    <row r="37" spans="1:19">
      <c r="A37" s="75">
        <v>41297</v>
      </c>
      <c r="C37" s="93" t="s">
        <v>214</v>
      </c>
      <c r="D37" s="93">
        <v>45</v>
      </c>
      <c r="E37" s="93">
        <v>41</v>
      </c>
      <c r="G37" s="110">
        <v>799730</v>
      </c>
      <c r="H37" s="110">
        <v>50607</v>
      </c>
      <c r="I37" s="110">
        <v>85932</v>
      </c>
      <c r="J37" s="111"/>
      <c r="K37" s="110">
        <v>349818</v>
      </c>
      <c r="L37" s="110">
        <v>38026</v>
      </c>
      <c r="M37" s="110">
        <v>55727</v>
      </c>
      <c r="N37" s="111"/>
      <c r="O37" s="114">
        <f t="shared" si="3"/>
        <v>449912</v>
      </c>
      <c r="P37" s="114">
        <f t="shared" si="3"/>
        <v>12581</v>
      </c>
      <c r="Q37" s="114">
        <f t="shared" si="1"/>
        <v>30205</v>
      </c>
      <c r="R37" s="114"/>
      <c r="S37" s="124">
        <f t="shared" si="2"/>
        <v>14.89528223804006</v>
      </c>
    </row>
    <row r="38" spans="1:19">
      <c r="A38" s="75"/>
      <c r="C38" s="93" t="s">
        <v>215</v>
      </c>
      <c r="D38" s="93">
        <v>43</v>
      </c>
      <c r="E38" s="93">
        <v>40</v>
      </c>
      <c r="G38" s="110">
        <v>651967</v>
      </c>
      <c r="H38" s="110">
        <v>72481</v>
      </c>
      <c r="I38" s="110">
        <v>96431</v>
      </c>
      <c r="J38" s="111"/>
      <c r="K38" s="110">
        <v>428686</v>
      </c>
      <c r="L38" s="110">
        <v>64226</v>
      </c>
      <c r="M38" s="110">
        <v>70788</v>
      </c>
      <c r="N38" s="111"/>
      <c r="O38" s="114">
        <f t="shared" si="3"/>
        <v>223281</v>
      </c>
      <c r="P38" s="114">
        <f t="shared" si="3"/>
        <v>8255</v>
      </c>
      <c r="Q38" s="114">
        <f t="shared" si="1"/>
        <v>25643</v>
      </c>
      <c r="R38" s="114"/>
      <c r="S38" s="124">
        <f t="shared" si="2"/>
        <v>8.7072885387825139</v>
      </c>
    </row>
    <row r="39" spans="1:19">
      <c r="A39" s="75"/>
      <c r="C39" s="93" t="s">
        <v>216</v>
      </c>
      <c r="D39" s="93">
        <v>43</v>
      </c>
      <c r="G39" s="110">
        <v>799730</v>
      </c>
      <c r="H39" s="110">
        <v>50607</v>
      </c>
      <c r="I39" s="110">
        <v>85932</v>
      </c>
      <c r="J39" s="111"/>
      <c r="K39" s="110">
        <v>349818</v>
      </c>
      <c r="L39" s="110">
        <v>38370</v>
      </c>
      <c r="M39" s="110">
        <v>55727</v>
      </c>
      <c r="N39" s="111"/>
      <c r="O39" s="114">
        <f t="shared" si="3"/>
        <v>449912</v>
      </c>
      <c r="P39" s="114">
        <f t="shared" si="3"/>
        <v>12237</v>
      </c>
      <c r="Q39" s="114">
        <f t="shared" si="1"/>
        <v>30205</v>
      </c>
      <c r="R39" s="114"/>
      <c r="S39" s="124">
        <f t="shared" si="2"/>
        <v>14.89528223804006</v>
      </c>
    </row>
    <row r="40" spans="1:19">
      <c r="A40" s="75"/>
      <c r="C40" s="93" t="s">
        <v>217</v>
      </c>
      <c r="F40" s="93">
        <v>60</v>
      </c>
      <c r="G40" s="110">
        <v>1233940</v>
      </c>
      <c r="H40" s="110">
        <v>70559</v>
      </c>
      <c r="I40" s="110">
        <v>100940</v>
      </c>
      <c r="J40" s="111"/>
      <c r="K40" s="110">
        <v>332194</v>
      </c>
      <c r="L40" s="110">
        <v>47960</v>
      </c>
      <c r="M40" s="110">
        <v>46007</v>
      </c>
      <c r="N40" s="111"/>
      <c r="O40" s="114">
        <f t="shared" ref="O40:P55" si="5">G40-K40</f>
        <v>901746</v>
      </c>
      <c r="P40" s="114">
        <f t="shared" si="5"/>
        <v>22599</v>
      </c>
      <c r="Q40" s="114">
        <f t="shared" si="1"/>
        <v>54933</v>
      </c>
      <c r="R40" s="118" t="s">
        <v>218</v>
      </c>
      <c r="S40" s="124">
        <f t="shared" si="2"/>
        <v>16.415378734094261</v>
      </c>
    </row>
    <row r="41" spans="1:19">
      <c r="A41" s="75"/>
      <c r="G41" s="110">
        <v>925855</v>
      </c>
      <c r="H41" s="110">
        <v>46052</v>
      </c>
      <c r="I41" s="110">
        <v>78822</v>
      </c>
      <c r="J41" s="111"/>
      <c r="K41" s="110">
        <v>400304</v>
      </c>
      <c r="L41" s="110">
        <v>36882</v>
      </c>
      <c r="M41" s="110">
        <v>53377</v>
      </c>
      <c r="N41" s="111"/>
      <c r="O41" s="114">
        <f t="shared" si="5"/>
        <v>525551</v>
      </c>
      <c r="P41" s="114">
        <f t="shared" si="5"/>
        <v>9170</v>
      </c>
      <c r="Q41" s="114">
        <f t="shared" si="1"/>
        <v>25445</v>
      </c>
      <c r="R41" s="114"/>
      <c r="S41" s="124">
        <f t="shared" si="2"/>
        <v>20.654391825505993</v>
      </c>
    </row>
    <row r="42" spans="1:19">
      <c r="A42" s="75">
        <v>41298</v>
      </c>
      <c r="C42" s="93" t="s">
        <v>221</v>
      </c>
      <c r="D42" s="93">
        <v>43</v>
      </c>
      <c r="E42" s="93">
        <v>36.6</v>
      </c>
      <c r="F42" s="93">
        <v>60</v>
      </c>
      <c r="G42" s="110">
        <v>1447668</v>
      </c>
      <c r="H42" s="110">
        <v>81248</v>
      </c>
      <c r="I42" s="110">
        <v>165922</v>
      </c>
      <c r="J42" s="111"/>
      <c r="K42" s="110">
        <v>313669</v>
      </c>
      <c r="L42" s="110">
        <v>56803</v>
      </c>
      <c r="M42" s="110">
        <v>50821</v>
      </c>
      <c r="N42" s="111"/>
      <c r="O42" s="114">
        <f t="shared" si="5"/>
        <v>1133999</v>
      </c>
      <c r="P42" s="114">
        <f t="shared" si="5"/>
        <v>24445</v>
      </c>
      <c r="Q42" s="114">
        <f t="shared" si="1"/>
        <v>115101</v>
      </c>
      <c r="R42" s="118" t="s">
        <v>222</v>
      </c>
      <c r="S42" s="124">
        <f t="shared" si="2"/>
        <v>9.8522080607466478</v>
      </c>
    </row>
    <row r="43" spans="1:19">
      <c r="A43" s="75"/>
      <c r="C43" s="93" t="s">
        <v>225</v>
      </c>
      <c r="F43" s="93">
        <v>60</v>
      </c>
      <c r="G43" s="110">
        <v>485939</v>
      </c>
      <c r="H43" s="110">
        <v>82217</v>
      </c>
      <c r="I43" s="110">
        <v>190481</v>
      </c>
      <c r="J43" s="111"/>
      <c r="K43" s="110">
        <v>262314</v>
      </c>
      <c r="L43" s="110">
        <v>62334</v>
      </c>
      <c r="M43" s="110">
        <v>130650</v>
      </c>
      <c r="N43" s="111"/>
      <c r="O43" s="114">
        <f t="shared" si="5"/>
        <v>223625</v>
      </c>
      <c r="P43" s="114">
        <f t="shared" si="5"/>
        <v>19883</v>
      </c>
      <c r="Q43" s="114">
        <f t="shared" si="1"/>
        <v>59831</v>
      </c>
      <c r="R43" s="114" t="s">
        <v>226</v>
      </c>
      <c r="S43" s="124">
        <f t="shared" si="2"/>
        <v>3.7376109374738848</v>
      </c>
    </row>
    <row r="44" spans="1:19">
      <c r="A44" s="75">
        <v>41299</v>
      </c>
      <c r="C44" s="93" t="s">
        <v>224</v>
      </c>
      <c r="D44" s="93">
        <v>47</v>
      </c>
      <c r="E44" s="93">
        <v>40</v>
      </c>
      <c r="F44" s="93">
        <v>60</v>
      </c>
      <c r="G44" s="110">
        <v>1015472</v>
      </c>
      <c r="H44" s="110"/>
      <c r="I44" s="110">
        <v>89000</v>
      </c>
      <c r="J44" s="111"/>
      <c r="K44" s="110">
        <v>210000</v>
      </c>
      <c r="L44" s="110"/>
      <c r="M44" s="110">
        <v>32000</v>
      </c>
      <c r="N44" s="111"/>
      <c r="O44" s="114">
        <f t="shared" si="5"/>
        <v>805472</v>
      </c>
      <c r="P44" s="114">
        <f t="shared" si="5"/>
        <v>0</v>
      </c>
      <c r="Q44" s="114">
        <f t="shared" si="1"/>
        <v>57000</v>
      </c>
      <c r="R44" s="114" t="s">
        <v>229</v>
      </c>
      <c r="S44" s="124">
        <f t="shared" si="2"/>
        <v>14.131087719298245</v>
      </c>
    </row>
    <row r="45" spans="1:19" s="1" customFormat="1">
      <c r="A45" s="75"/>
      <c r="B45" s="93"/>
      <c r="C45" s="93" t="s">
        <v>227</v>
      </c>
      <c r="D45" s="93"/>
      <c r="E45" s="93"/>
      <c r="F45" s="93">
        <v>70</v>
      </c>
      <c r="G45" s="110"/>
      <c r="H45" s="110"/>
      <c r="I45" s="110"/>
      <c r="J45" s="111"/>
      <c r="K45" s="110"/>
      <c r="L45" s="110"/>
      <c r="M45" s="110"/>
      <c r="N45" s="111"/>
      <c r="O45" s="114">
        <f t="shared" si="5"/>
        <v>0</v>
      </c>
      <c r="P45" s="114">
        <f t="shared" si="5"/>
        <v>0</v>
      </c>
      <c r="Q45" s="114">
        <f t="shared" si="1"/>
        <v>0</v>
      </c>
      <c r="R45" s="114" t="s">
        <v>230</v>
      </c>
      <c r="S45" s="124"/>
    </row>
    <row r="46" spans="1:19" s="1" customFormat="1">
      <c r="A46" s="75"/>
      <c r="B46" s="93"/>
      <c r="C46" s="93" t="s">
        <v>228</v>
      </c>
      <c r="D46" s="93"/>
      <c r="E46" s="93"/>
      <c r="F46" s="93"/>
      <c r="G46" s="110"/>
      <c r="H46" s="110"/>
      <c r="I46" s="110"/>
      <c r="J46" s="111"/>
      <c r="K46" s="110"/>
      <c r="L46" s="110"/>
      <c r="M46" s="110"/>
      <c r="N46" s="111"/>
      <c r="O46" s="114">
        <f t="shared" si="5"/>
        <v>0</v>
      </c>
      <c r="P46" s="114">
        <f t="shared" si="5"/>
        <v>0</v>
      </c>
      <c r="Q46" s="114">
        <f t="shared" si="1"/>
        <v>0</v>
      </c>
      <c r="S46" s="124"/>
    </row>
    <row r="47" spans="1:19" s="1" customFormat="1">
      <c r="A47" s="75">
        <v>41303</v>
      </c>
      <c r="B47" s="93"/>
      <c r="C47" s="93" t="s">
        <v>232</v>
      </c>
      <c r="D47" s="93"/>
      <c r="E47" s="93">
        <v>41.5</v>
      </c>
      <c r="F47" s="93">
        <v>60</v>
      </c>
      <c r="G47" s="110">
        <v>1662114</v>
      </c>
      <c r="H47" s="110">
        <v>55918</v>
      </c>
      <c r="I47" s="110">
        <v>102458</v>
      </c>
      <c r="J47" s="111"/>
      <c r="K47" s="110">
        <v>292276</v>
      </c>
      <c r="L47" s="110">
        <v>26017</v>
      </c>
      <c r="M47" s="110">
        <v>37538</v>
      </c>
      <c r="N47" s="111"/>
      <c r="O47" s="114">
        <f t="shared" si="5"/>
        <v>1369838</v>
      </c>
      <c r="P47" s="114">
        <f t="shared" si="5"/>
        <v>29901</v>
      </c>
      <c r="Q47" s="114">
        <f t="shared" si="1"/>
        <v>64920</v>
      </c>
      <c r="S47" s="124">
        <f t="shared" si="2"/>
        <v>21.100400492914357</v>
      </c>
    </row>
    <row r="48" spans="1:19" s="1" customFormat="1">
      <c r="A48" s="75"/>
      <c r="B48" s="93"/>
      <c r="C48" s="93" t="s">
        <v>233</v>
      </c>
      <c r="D48" s="93"/>
      <c r="E48" s="93">
        <v>41.6</v>
      </c>
      <c r="F48" s="93">
        <v>60</v>
      </c>
      <c r="G48" s="110">
        <v>1816637</v>
      </c>
      <c r="H48" s="110">
        <v>55383</v>
      </c>
      <c r="I48" s="110">
        <v>135609</v>
      </c>
      <c r="J48" s="111"/>
      <c r="K48" s="110">
        <v>259194</v>
      </c>
      <c r="L48" s="110">
        <v>29481</v>
      </c>
      <c r="M48" s="110">
        <v>37202</v>
      </c>
      <c r="N48" s="111"/>
      <c r="O48" s="114">
        <f t="shared" si="5"/>
        <v>1557443</v>
      </c>
      <c r="P48" s="114">
        <f t="shared" si="5"/>
        <v>25902</v>
      </c>
      <c r="Q48" s="114">
        <f t="shared" si="1"/>
        <v>98407</v>
      </c>
      <c r="R48" s="114" t="s">
        <v>235</v>
      </c>
      <c r="S48" s="124">
        <f t="shared" si="2"/>
        <v>15.826546891989391</v>
      </c>
    </row>
    <row r="49" spans="1:19" s="1" customFormat="1">
      <c r="A49" s="75"/>
      <c r="B49" s="93"/>
      <c r="C49" s="93" t="s">
        <v>234</v>
      </c>
      <c r="D49" s="93"/>
      <c r="E49" s="93"/>
      <c r="F49" s="93"/>
      <c r="G49" s="110">
        <v>1667096</v>
      </c>
      <c r="H49" s="110">
        <v>76838</v>
      </c>
      <c r="I49" s="110">
        <v>169477</v>
      </c>
      <c r="J49" s="111"/>
      <c r="K49" s="110">
        <v>300775</v>
      </c>
      <c r="L49" s="110">
        <v>34410</v>
      </c>
      <c r="M49" s="110">
        <v>50783</v>
      </c>
      <c r="N49" s="111"/>
      <c r="O49" s="114">
        <f t="shared" si="5"/>
        <v>1366321</v>
      </c>
      <c r="P49" s="114">
        <f t="shared" si="5"/>
        <v>42428</v>
      </c>
      <c r="Q49" s="114">
        <f t="shared" si="1"/>
        <v>118694</v>
      </c>
      <c r="S49" s="124">
        <f t="shared" si="2"/>
        <v>11.511289534433081</v>
      </c>
    </row>
    <row r="50" spans="1:19" s="1" customFormat="1">
      <c r="A50" s="75">
        <v>41304</v>
      </c>
      <c r="B50" s="93"/>
      <c r="C50" s="93" t="s">
        <v>236</v>
      </c>
      <c r="D50" s="93">
        <v>50</v>
      </c>
      <c r="E50" s="93">
        <v>40.6</v>
      </c>
      <c r="F50" s="93">
        <v>60</v>
      </c>
      <c r="G50" s="110">
        <v>512055</v>
      </c>
      <c r="H50" s="110">
        <v>90121</v>
      </c>
      <c r="I50" s="110">
        <v>192450</v>
      </c>
      <c r="J50" s="111"/>
      <c r="K50" s="110">
        <v>191420</v>
      </c>
      <c r="L50" s="110">
        <v>45030</v>
      </c>
      <c r="M50" s="110">
        <v>108928</v>
      </c>
      <c r="N50" s="111"/>
      <c r="O50" s="114">
        <f t="shared" si="5"/>
        <v>320635</v>
      </c>
      <c r="P50" s="114">
        <f t="shared" si="5"/>
        <v>45091</v>
      </c>
      <c r="Q50" s="114">
        <f t="shared" si="1"/>
        <v>83522</v>
      </c>
      <c r="S50" s="124">
        <f t="shared" si="2"/>
        <v>3.8389286655013048</v>
      </c>
    </row>
    <row r="51" spans="1:19" s="1" customFormat="1">
      <c r="A51" s="75"/>
      <c r="B51" s="93"/>
      <c r="C51" s="93" t="s">
        <v>237</v>
      </c>
      <c r="D51" s="93">
        <v>50</v>
      </c>
      <c r="E51" s="93">
        <v>42</v>
      </c>
      <c r="F51" s="93">
        <v>59</v>
      </c>
      <c r="G51" s="110">
        <v>2013619</v>
      </c>
      <c r="H51" s="110">
        <v>121723</v>
      </c>
      <c r="I51" s="110">
        <v>236763</v>
      </c>
      <c r="J51" s="111"/>
      <c r="K51" s="110">
        <v>336169</v>
      </c>
      <c r="L51" s="110">
        <v>36363</v>
      </c>
      <c r="M51" s="110">
        <v>77128</v>
      </c>
      <c r="N51" s="111"/>
      <c r="O51" s="114">
        <f t="shared" si="5"/>
        <v>1677450</v>
      </c>
      <c r="P51" s="114">
        <f t="shared" si="5"/>
        <v>85360</v>
      </c>
      <c r="Q51" s="114">
        <f t="shared" si="1"/>
        <v>159635</v>
      </c>
      <c r="S51" s="124">
        <f t="shared" si="2"/>
        <v>10.508033952454035</v>
      </c>
    </row>
    <row r="52" spans="1:19" s="1" customFormat="1">
      <c r="A52" s="75"/>
      <c r="B52" s="93"/>
      <c r="C52" s="93" t="s">
        <v>242</v>
      </c>
      <c r="D52" s="93">
        <v>50</v>
      </c>
      <c r="E52" s="93">
        <v>42</v>
      </c>
      <c r="F52" s="93">
        <v>59</v>
      </c>
      <c r="G52" s="110">
        <v>1001167</v>
      </c>
      <c r="H52" s="110">
        <v>101833</v>
      </c>
      <c r="I52" s="110">
        <v>228179</v>
      </c>
      <c r="J52" s="111"/>
      <c r="K52" s="110">
        <v>178777</v>
      </c>
      <c r="L52" s="110">
        <v>35432</v>
      </c>
      <c r="M52" s="110">
        <v>60480</v>
      </c>
      <c r="N52" s="111"/>
      <c r="O52" s="114">
        <f t="shared" si="5"/>
        <v>822390</v>
      </c>
      <c r="P52" s="114">
        <f t="shared" si="5"/>
        <v>66401</v>
      </c>
      <c r="Q52" s="114">
        <f t="shared" si="1"/>
        <v>167699</v>
      </c>
      <c r="S52" s="124">
        <f t="shared" si="2"/>
        <v>4.9039648417700761</v>
      </c>
    </row>
    <row r="53" spans="1:19" s="1" customFormat="1">
      <c r="A53" s="75">
        <v>41305</v>
      </c>
      <c r="B53" s="93"/>
      <c r="C53" s="93" t="s">
        <v>238</v>
      </c>
      <c r="D53" s="93">
        <v>43</v>
      </c>
      <c r="E53" s="93">
        <v>42</v>
      </c>
      <c r="F53" s="93">
        <v>70</v>
      </c>
      <c r="G53" s="110">
        <v>2841487</v>
      </c>
      <c r="H53" s="110">
        <v>93562</v>
      </c>
      <c r="I53" s="110">
        <v>179426</v>
      </c>
      <c r="J53" s="111"/>
      <c r="K53" s="110">
        <v>216819</v>
      </c>
      <c r="L53" s="110">
        <v>23225</v>
      </c>
      <c r="M53" s="110">
        <v>32563</v>
      </c>
      <c r="N53" s="111"/>
      <c r="O53" s="114">
        <f t="shared" si="5"/>
        <v>2624668</v>
      </c>
      <c r="P53" s="114">
        <f t="shared" si="5"/>
        <v>70337</v>
      </c>
      <c r="Q53" s="114">
        <f t="shared" si="1"/>
        <v>146863</v>
      </c>
      <c r="S53" s="124">
        <f t="shared" si="2"/>
        <v>17.871540142854226</v>
      </c>
    </row>
    <row r="54" spans="1:19" s="1" customFormat="1">
      <c r="A54" s="75"/>
      <c r="B54" s="93"/>
      <c r="C54" s="93" t="s">
        <v>239</v>
      </c>
      <c r="D54" s="93">
        <v>41</v>
      </c>
      <c r="E54" s="93">
        <v>36</v>
      </c>
      <c r="F54" s="93">
        <v>70</v>
      </c>
      <c r="G54" s="110">
        <v>538789</v>
      </c>
      <c r="H54" s="110">
        <v>66935</v>
      </c>
      <c r="I54" s="110">
        <v>176321</v>
      </c>
      <c r="J54" s="111"/>
      <c r="K54" s="110">
        <v>114269</v>
      </c>
      <c r="L54" s="110">
        <v>34761</v>
      </c>
      <c r="M54" s="110">
        <v>64180</v>
      </c>
      <c r="N54" s="111"/>
      <c r="O54" s="114">
        <f t="shared" si="5"/>
        <v>424520</v>
      </c>
      <c r="P54" s="114">
        <f t="shared" si="5"/>
        <v>32174</v>
      </c>
      <c r="Q54" s="114">
        <f t="shared" si="1"/>
        <v>112141</v>
      </c>
      <c r="S54" s="124">
        <f t="shared" si="2"/>
        <v>3.7855913537421637</v>
      </c>
    </row>
    <row r="55" spans="1:19" s="1" customFormat="1">
      <c r="A55" s="75"/>
      <c r="B55" s="93"/>
      <c r="C55" s="93" t="s">
        <v>241</v>
      </c>
      <c r="D55" s="93">
        <v>46</v>
      </c>
      <c r="E55" s="93">
        <v>40.700000000000003</v>
      </c>
      <c r="F55" s="93">
        <v>62</v>
      </c>
      <c r="G55" s="110">
        <v>456328</v>
      </c>
      <c r="H55" s="110">
        <v>78585</v>
      </c>
      <c r="I55" s="110">
        <v>156079</v>
      </c>
      <c r="J55" s="111"/>
      <c r="K55" s="110">
        <v>99834</v>
      </c>
      <c r="L55" s="110">
        <v>34837</v>
      </c>
      <c r="M55" s="110">
        <v>55582</v>
      </c>
      <c r="N55" s="111"/>
      <c r="O55" s="114">
        <f t="shared" si="5"/>
        <v>356494</v>
      </c>
      <c r="P55" s="114">
        <f t="shared" si="5"/>
        <v>43748</v>
      </c>
      <c r="Q55" s="114">
        <f t="shared" si="1"/>
        <v>100497</v>
      </c>
      <c r="R55" s="1" t="s">
        <v>240</v>
      </c>
      <c r="S55" s="124">
        <f t="shared" si="2"/>
        <v>3.5473098699463668</v>
      </c>
    </row>
    <row r="56" spans="1:19" s="1" customFormat="1">
      <c r="A56" s="75"/>
      <c r="B56" s="93"/>
      <c r="C56" s="93" t="s">
        <v>243</v>
      </c>
      <c r="D56" s="93">
        <v>42</v>
      </c>
      <c r="E56" s="93">
        <v>38.700000000000003</v>
      </c>
      <c r="F56" s="93">
        <v>70</v>
      </c>
      <c r="G56" s="110">
        <v>2436384</v>
      </c>
      <c r="H56" s="110">
        <v>72268</v>
      </c>
      <c r="I56" s="110">
        <v>159520</v>
      </c>
      <c r="J56" s="111"/>
      <c r="K56" s="110">
        <v>373348</v>
      </c>
      <c r="L56" s="110">
        <v>31137</v>
      </c>
      <c r="M56" s="110">
        <v>42245</v>
      </c>
      <c r="N56" s="111"/>
      <c r="O56" s="114">
        <f t="shared" ref="O56:Q78" si="6">G56-K56</f>
        <v>2063036</v>
      </c>
      <c r="P56" s="114">
        <f t="shared" si="6"/>
        <v>41131</v>
      </c>
      <c r="Q56" s="114">
        <f t="shared" si="1"/>
        <v>117275</v>
      </c>
      <c r="R56" s="1" t="s">
        <v>244</v>
      </c>
      <c r="S56" s="124">
        <f t="shared" si="2"/>
        <v>17.591438925602215</v>
      </c>
    </row>
    <row r="57" spans="1:19" s="1" customFormat="1">
      <c r="A57" s="75">
        <v>41306</v>
      </c>
      <c r="B57" s="93"/>
      <c r="C57" s="93" t="s">
        <v>245</v>
      </c>
      <c r="D57" s="93">
        <v>41</v>
      </c>
      <c r="E57" s="93">
        <v>38.299999999999997</v>
      </c>
      <c r="F57" s="93">
        <v>70</v>
      </c>
      <c r="G57" s="110">
        <v>2187102</v>
      </c>
      <c r="H57" s="110">
        <v>85742</v>
      </c>
      <c r="I57" s="110">
        <v>212233</v>
      </c>
      <c r="J57" s="111"/>
      <c r="K57" s="110">
        <v>209090</v>
      </c>
      <c r="L57" s="110">
        <v>34471</v>
      </c>
      <c r="M57" s="110">
        <v>38217</v>
      </c>
      <c r="N57" s="111"/>
      <c r="O57" s="114">
        <f t="shared" si="6"/>
        <v>1978012</v>
      </c>
      <c r="P57" s="114">
        <f t="shared" si="6"/>
        <v>51271</v>
      </c>
      <c r="Q57" s="114">
        <f t="shared" si="1"/>
        <v>174016</v>
      </c>
      <c r="R57" s="1" t="s">
        <v>246</v>
      </c>
      <c r="S57" s="124">
        <f t="shared" si="2"/>
        <v>11.366839830820155</v>
      </c>
    </row>
    <row r="58" spans="1:19" s="1" customFormat="1">
      <c r="A58" s="75"/>
      <c r="B58" s="93"/>
      <c r="C58" s="93" t="s">
        <v>247</v>
      </c>
      <c r="D58" s="93">
        <v>41</v>
      </c>
      <c r="E58" s="93">
        <v>36.799999999999997</v>
      </c>
      <c r="F58" s="93">
        <v>70</v>
      </c>
      <c r="G58" s="110">
        <v>735550</v>
      </c>
      <c r="H58" s="110">
        <v>749969</v>
      </c>
      <c r="I58" s="110">
        <v>170400</v>
      </c>
      <c r="J58" s="111"/>
      <c r="K58" s="110">
        <v>421125</v>
      </c>
      <c r="L58" s="110">
        <v>59442</v>
      </c>
      <c r="M58" s="110">
        <v>139386</v>
      </c>
      <c r="N58" s="111"/>
      <c r="O58" s="114">
        <f t="shared" si="6"/>
        <v>314425</v>
      </c>
      <c r="P58" s="114">
        <f t="shared" si="6"/>
        <v>690527</v>
      </c>
      <c r="Q58" s="114">
        <f t="shared" si="1"/>
        <v>31014</v>
      </c>
      <c r="R58" s="1" t="s">
        <v>248</v>
      </c>
      <c r="S58" s="124">
        <f t="shared" si="2"/>
        <v>10.13816341007287</v>
      </c>
    </row>
    <row r="59" spans="1:19" s="1" customFormat="1">
      <c r="A59" s="75"/>
      <c r="B59" s="93"/>
      <c r="C59" s="93"/>
      <c r="D59" s="93"/>
      <c r="E59" s="93"/>
      <c r="F59" s="93"/>
      <c r="G59" s="110"/>
      <c r="H59" s="110"/>
      <c r="I59" s="110"/>
      <c r="J59" s="111"/>
      <c r="K59" s="110"/>
      <c r="L59" s="110"/>
      <c r="M59" s="110"/>
      <c r="N59" s="111"/>
      <c r="O59" s="114"/>
      <c r="P59" s="114"/>
      <c r="Q59" s="114"/>
      <c r="S59" s="124"/>
    </row>
    <row r="60" spans="1:19" s="1" customFormat="1">
      <c r="A60" s="75">
        <v>41351</v>
      </c>
      <c r="B60" s="93"/>
      <c r="C60" s="93" t="s">
        <v>253</v>
      </c>
      <c r="D60" s="93">
        <v>42</v>
      </c>
      <c r="E60" s="93">
        <v>41.7</v>
      </c>
      <c r="F60" s="93">
        <v>71</v>
      </c>
      <c r="G60" s="110">
        <v>930000</v>
      </c>
      <c r="H60" s="110">
        <v>86940</v>
      </c>
      <c r="I60" s="110">
        <v>180000</v>
      </c>
      <c r="J60" s="111"/>
      <c r="K60" s="110">
        <v>180000</v>
      </c>
      <c r="L60" s="110">
        <v>42000</v>
      </c>
      <c r="M60" s="110">
        <v>90000</v>
      </c>
      <c r="N60" s="111"/>
      <c r="O60" s="114">
        <f t="shared" si="6"/>
        <v>750000</v>
      </c>
      <c r="P60" s="114">
        <f t="shared" si="6"/>
        <v>44940</v>
      </c>
      <c r="Q60" s="114">
        <f t="shared" si="1"/>
        <v>90000</v>
      </c>
      <c r="S60" s="124">
        <f t="shared" si="2"/>
        <v>8.3333333333333339</v>
      </c>
    </row>
    <row r="61" spans="1:19" s="1" customFormat="1">
      <c r="A61" s="75"/>
      <c r="B61" s="93"/>
      <c r="C61" s="93" t="s">
        <v>254</v>
      </c>
      <c r="D61" s="93">
        <v>43</v>
      </c>
      <c r="E61" s="93">
        <v>35.5</v>
      </c>
      <c r="F61" s="93">
        <v>71</v>
      </c>
      <c r="G61" s="110">
        <v>2121754</v>
      </c>
      <c r="H61" s="110">
        <v>89541</v>
      </c>
      <c r="I61" s="110">
        <v>200728</v>
      </c>
      <c r="J61" s="111"/>
      <c r="K61" s="110">
        <v>187956</v>
      </c>
      <c r="L61" s="110">
        <v>37446</v>
      </c>
      <c r="M61" s="110">
        <v>58519</v>
      </c>
      <c r="N61" s="111"/>
      <c r="O61" s="114">
        <f t="shared" si="6"/>
        <v>1933798</v>
      </c>
      <c r="P61" s="114">
        <f t="shared" si="6"/>
        <v>52095</v>
      </c>
      <c r="Q61" s="114">
        <f t="shared" si="1"/>
        <v>142209</v>
      </c>
      <c r="R61" s="1" t="s">
        <v>255</v>
      </c>
      <c r="S61" s="124">
        <f t="shared" si="2"/>
        <v>13.59828140272416</v>
      </c>
    </row>
    <row r="62" spans="1:19" s="112" customFormat="1">
      <c r="A62" s="75"/>
      <c r="B62" s="93"/>
      <c r="C62" s="93" t="s">
        <v>256</v>
      </c>
      <c r="D62" s="93">
        <v>39</v>
      </c>
      <c r="E62" s="93">
        <v>32.799999999999997</v>
      </c>
      <c r="F62" s="93">
        <v>74</v>
      </c>
      <c r="G62" s="110">
        <v>1136097</v>
      </c>
      <c r="H62" s="110">
        <v>99055</v>
      </c>
      <c r="I62" s="110">
        <v>221313</v>
      </c>
      <c r="J62" s="111"/>
      <c r="K62" s="110">
        <v>146321</v>
      </c>
      <c r="L62" s="110">
        <v>38682</v>
      </c>
      <c r="M62" s="110">
        <v>57329</v>
      </c>
      <c r="N62" s="111"/>
      <c r="O62" s="114">
        <f t="shared" si="6"/>
        <v>989776</v>
      </c>
      <c r="P62" s="114">
        <f t="shared" si="6"/>
        <v>60373</v>
      </c>
      <c r="Q62" s="114">
        <f t="shared" si="1"/>
        <v>163984</v>
      </c>
      <c r="R62" s="1"/>
      <c r="S62" s="124">
        <f t="shared" si="2"/>
        <v>6.0358083715484439</v>
      </c>
    </row>
    <row r="63" spans="1:19" s="112" customFormat="1">
      <c r="A63" s="75">
        <v>41352</v>
      </c>
      <c r="B63" s="93"/>
      <c r="C63" s="93" t="s">
        <v>257</v>
      </c>
      <c r="D63" s="93">
        <v>40</v>
      </c>
      <c r="E63" s="93">
        <v>37.700000000000003</v>
      </c>
      <c r="F63" s="93">
        <v>71</v>
      </c>
      <c r="G63" s="110">
        <v>483238</v>
      </c>
      <c r="H63" s="110">
        <v>48822</v>
      </c>
      <c r="I63" s="110">
        <v>90014</v>
      </c>
      <c r="J63" s="111"/>
      <c r="K63" s="110">
        <v>122555</v>
      </c>
      <c r="L63" s="110">
        <v>29099</v>
      </c>
      <c r="M63" s="110">
        <v>49890</v>
      </c>
      <c r="N63" s="111"/>
      <c r="O63" s="114">
        <f t="shared" si="6"/>
        <v>360683</v>
      </c>
      <c r="P63" s="114">
        <f t="shared" si="6"/>
        <v>19723</v>
      </c>
      <c r="Q63" s="114">
        <f t="shared" si="1"/>
        <v>40124</v>
      </c>
      <c r="R63" s="1" t="s">
        <v>255</v>
      </c>
      <c r="S63" s="124">
        <f t="shared" si="2"/>
        <v>8.9892084537932408</v>
      </c>
    </row>
    <row r="64" spans="1:19" s="112" customFormat="1">
      <c r="A64" s="75"/>
      <c r="B64" s="93"/>
      <c r="C64" s="93" t="s">
        <v>258</v>
      </c>
      <c r="D64" s="93">
        <v>35</v>
      </c>
      <c r="E64" s="93">
        <v>30</v>
      </c>
      <c r="F64" s="93">
        <v>75</v>
      </c>
      <c r="G64" s="110">
        <v>562365</v>
      </c>
      <c r="H64" s="110">
        <v>68484</v>
      </c>
      <c r="I64" s="110">
        <v>152776</v>
      </c>
      <c r="J64" s="111"/>
      <c r="K64" s="110">
        <v>119854</v>
      </c>
      <c r="L64" s="110">
        <v>38339</v>
      </c>
      <c r="M64" s="110">
        <v>56436</v>
      </c>
      <c r="N64" s="111"/>
      <c r="O64" s="114">
        <f t="shared" si="6"/>
        <v>442511</v>
      </c>
      <c r="P64" s="114">
        <f t="shared" si="6"/>
        <v>30145</v>
      </c>
      <c r="Q64" s="114">
        <f t="shared" si="1"/>
        <v>96340</v>
      </c>
      <c r="R64" s="1" t="s">
        <v>259</v>
      </c>
      <c r="S64" s="124">
        <f t="shared" si="2"/>
        <v>4.5932219223583139</v>
      </c>
    </row>
    <row r="65" spans="1:19" s="112" customFormat="1">
      <c r="A65" s="75"/>
      <c r="B65" s="93"/>
      <c r="C65" s="93" t="s">
        <v>260</v>
      </c>
      <c r="D65" s="93">
        <v>42</v>
      </c>
      <c r="E65" s="93">
        <v>39.1</v>
      </c>
      <c r="F65" s="93">
        <v>71</v>
      </c>
      <c r="G65" s="110">
        <v>5000000</v>
      </c>
      <c r="H65" s="110">
        <v>162267</v>
      </c>
      <c r="I65" s="110">
        <v>412793</v>
      </c>
      <c r="J65" s="111"/>
      <c r="K65" s="110">
        <v>254746</v>
      </c>
      <c r="L65" s="110">
        <v>25918</v>
      </c>
      <c r="M65" s="110">
        <v>30374</v>
      </c>
      <c r="N65" s="111"/>
      <c r="O65" s="114">
        <f t="shared" si="6"/>
        <v>4745254</v>
      </c>
      <c r="P65" s="114">
        <f t="shared" si="6"/>
        <v>136349</v>
      </c>
      <c r="Q65" s="114">
        <f t="shared" si="1"/>
        <v>382419</v>
      </c>
      <c r="R65" s="1" t="s">
        <v>262</v>
      </c>
      <c r="S65" s="124">
        <f t="shared" si="2"/>
        <v>12.408520497151031</v>
      </c>
    </row>
    <row r="66" spans="1:19" s="112" customFormat="1">
      <c r="A66" s="75"/>
      <c r="B66" s="93"/>
      <c r="C66" s="93" t="s">
        <v>261</v>
      </c>
      <c r="D66" s="93">
        <v>39</v>
      </c>
      <c r="E66" s="93">
        <v>36</v>
      </c>
      <c r="F66" s="93">
        <v>74</v>
      </c>
      <c r="G66" s="110">
        <v>1203040</v>
      </c>
      <c r="H66" s="110">
        <v>48532</v>
      </c>
      <c r="I66" s="110">
        <v>83911</v>
      </c>
      <c r="J66" s="111"/>
      <c r="K66" s="110">
        <v>327998</v>
      </c>
      <c r="L66" s="110">
        <v>33807</v>
      </c>
      <c r="M66" s="110">
        <v>36096</v>
      </c>
      <c r="N66" s="111"/>
      <c r="O66" s="114">
        <f t="shared" si="6"/>
        <v>875042</v>
      </c>
      <c r="P66" s="114">
        <f t="shared" si="6"/>
        <v>14725</v>
      </c>
      <c r="Q66" s="114">
        <f t="shared" si="6"/>
        <v>47815</v>
      </c>
      <c r="R66" s="1"/>
      <c r="S66" s="124">
        <f t="shared" si="2"/>
        <v>18.300575133326362</v>
      </c>
    </row>
    <row r="67" spans="1:19" s="112" customFormat="1">
      <c r="A67" s="75">
        <v>41353</v>
      </c>
      <c r="B67" s="93"/>
      <c r="C67" s="93" t="s">
        <v>263</v>
      </c>
      <c r="D67" s="93">
        <v>40</v>
      </c>
      <c r="E67" s="93">
        <v>38</v>
      </c>
      <c r="F67" s="93">
        <v>71</v>
      </c>
      <c r="G67" s="110">
        <v>2053423</v>
      </c>
      <c r="H67" s="110">
        <v>64577</v>
      </c>
      <c r="I67" s="110">
        <v>135784</v>
      </c>
      <c r="J67" s="111"/>
      <c r="K67" s="110">
        <v>211631</v>
      </c>
      <c r="L67" s="110">
        <v>29473</v>
      </c>
      <c r="M67" s="110">
        <v>30061</v>
      </c>
      <c r="N67" s="111"/>
      <c r="O67" s="110">
        <f t="shared" si="6"/>
        <v>1841792</v>
      </c>
      <c r="P67" s="114">
        <f t="shared" si="6"/>
        <v>35104</v>
      </c>
      <c r="Q67" s="114">
        <f t="shared" si="6"/>
        <v>105723</v>
      </c>
      <c r="R67" s="1"/>
      <c r="S67" s="124">
        <f t="shared" ref="S67:S100" si="7">O67/Q67</f>
        <v>17.420920707887593</v>
      </c>
    </row>
    <row r="68" spans="1:19" s="112" customFormat="1">
      <c r="A68" s="75"/>
      <c r="B68" s="93"/>
      <c r="C68" s="93" t="s">
        <v>264</v>
      </c>
      <c r="D68" s="93">
        <v>36</v>
      </c>
      <c r="E68" s="93">
        <v>32.799999999999997</v>
      </c>
      <c r="F68" s="93">
        <v>81</v>
      </c>
      <c r="G68" s="110">
        <v>991539</v>
      </c>
      <c r="H68" s="110">
        <v>43504</v>
      </c>
      <c r="I68" s="110">
        <v>81400</v>
      </c>
      <c r="J68" s="111"/>
      <c r="K68" s="110">
        <v>226478</v>
      </c>
      <c r="L68" s="110">
        <v>31350</v>
      </c>
      <c r="M68" s="110">
        <v>33296</v>
      </c>
      <c r="N68" s="111"/>
      <c r="O68" s="110">
        <f t="shared" si="6"/>
        <v>765061</v>
      </c>
      <c r="P68" s="114">
        <f t="shared" si="6"/>
        <v>12154</v>
      </c>
      <c r="Q68" s="114">
        <f t="shared" si="6"/>
        <v>48104</v>
      </c>
      <c r="R68" s="1"/>
      <c r="S68" s="124">
        <f t="shared" si="7"/>
        <v>15.904311491767837</v>
      </c>
    </row>
    <row r="69" spans="1:19" s="112" customFormat="1">
      <c r="A69" s="75"/>
      <c r="B69" s="93"/>
      <c r="C69" s="93" t="s">
        <v>265</v>
      </c>
      <c r="D69" s="93"/>
      <c r="E69" s="93"/>
      <c r="F69" s="93"/>
      <c r="G69" s="110"/>
      <c r="H69" s="110"/>
      <c r="I69" s="110"/>
      <c r="J69" s="111"/>
      <c r="K69" s="110"/>
      <c r="L69" s="110"/>
      <c r="M69" s="110"/>
      <c r="N69" s="111"/>
      <c r="O69" s="110">
        <f t="shared" si="6"/>
        <v>0</v>
      </c>
      <c r="P69" s="114">
        <f t="shared" si="6"/>
        <v>0</v>
      </c>
      <c r="Q69" s="114">
        <f t="shared" si="6"/>
        <v>0</v>
      </c>
      <c r="R69" s="1"/>
      <c r="S69" s="124"/>
    </row>
    <row r="70" spans="1:19" s="112" customFormat="1">
      <c r="A70" s="75"/>
      <c r="B70" s="93"/>
      <c r="C70" s="93" t="s">
        <v>266</v>
      </c>
      <c r="D70" s="93"/>
      <c r="E70" s="93"/>
      <c r="F70" s="93"/>
      <c r="G70" s="110"/>
      <c r="H70" s="110"/>
      <c r="I70" s="110"/>
      <c r="J70" s="111"/>
      <c r="K70" s="110"/>
      <c r="L70" s="110"/>
      <c r="M70" s="110"/>
      <c r="N70" s="111"/>
      <c r="O70" s="110">
        <f t="shared" si="6"/>
        <v>0</v>
      </c>
      <c r="P70" s="114">
        <f t="shared" si="6"/>
        <v>0</v>
      </c>
      <c r="Q70" s="114">
        <f t="shared" si="6"/>
        <v>0</v>
      </c>
      <c r="R70" s="1"/>
      <c r="S70" s="124"/>
    </row>
    <row r="71" spans="1:19" s="112" customFormat="1">
      <c r="A71" s="75"/>
      <c r="B71" s="93"/>
      <c r="C71" s="93"/>
      <c r="D71" s="93"/>
      <c r="E71" s="93"/>
      <c r="F71" s="93"/>
      <c r="G71" s="110"/>
      <c r="H71" s="110"/>
      <c r="I71" s="110"/>
      <c r="J71" s="111"/>
      <c r="K71" s="110"/>
      <c r="L71" s="110"/>
      <c r="M71" s="110"/>
      <c r="N71" s="111"/>
      <c r="O71" s="110">
        <f t="shared" si="6"/>
        <v>0</v>
      </c>
      <c r="P71" s="114">
        <f t="shared" si="6"/>
        <v>0</v>
      </c>
      <c r="Q71" s="114">
        <f t="shared" si="6"/>
        <v>0</v>
      </c>
      <c r="R71" s="1"/>
      <c r="S71" s="124"/>
    </row>
    <row r="72" spans="1:19" s="112" customFormat="1">
      <c r="A72" s="75">
        <v>41373</v>
      </c>
      <c r="B72" s="93"/>
      <c r="C72" s="93" t="s">
        <v>274</v>
      </c>
      <c r="D72" s="93">
        <v>43</v>
      </c>
      <c r="E72" s="93">
        <v>44</v>
      </c>
      <c r="F72" s="93">
        <v>65</v>
      </c>
      <c r="G72" s="110">
        <v>2204604</v>
      </c>
      <c r="H72" s="110">
        <v>214896</v>
      </c>
      <c r="I72" s="110">
        <v>382771</v>
      </c>
      <c r="J72" s="111"/>
      <c r="K72" s="110">
        <v>128964</v>
      </c>
      <c r="L72" s="110">
        <v>80401</v>
      </c>
      <c r="M72" s="110">
        <v>75655</v>
      </c>
      <c r="N72" s="111"/>
      <c r="O72" s="110">
        <f t="shared" si="6"/>
        <v>2075640</v>
      </c>
      <c r="P72" s="114">
        <f t="shared" si="6"/>
        <v>134495</v>
      </c>
      <c r="Q72" s="114">
        <f t="shared" si="6"/>
        <v>307116</v>
      </c>
      <c r="R72" s="1" t="s">
        <v>275</v>
      </c>
      <c r="S72" s="124">
        <f t="shared" si="7"/>
        <v>6.7584886492400269</v>
      </c>
    </row>
    <row r="73" spans="1:19" s="112" customFormat="1">
      <c r="A73" s="75">
        <v>41374</v>
      </c>
      <c r="B73" s="93"/>
      <c r="C73" s="93" t="s">
        <v>276</v>
      </c>
      <c r="D73" s="93">
        <v>43</v>
      </c>
      <c r="E73" s="93">
        <v>41</v>
      </c>
      <c r="F73" s="93">
        <v>63</v>
      </c>
      <c r="G73" s="110">
        <v>2705252</v>
      </c>
      <c r="H73" s="110">
        <v>277902</v>
      </c>
      <c r="I73" s="110">
        <v>870670</v>
      </c>
      <c r="J73" s="111"/>
      <c r="K73" s="110">
        <v>136601</v>
      </c>
      <c r="L73" s="110">
        <v>26223</v>
      </c>
      <c r="M73" s="110">
        <v>54033</v>
      </c>
      <c r="N73" s="111"/>
      <c r="O73" s="110">
        <f t="shared" si="6"/>
        <v>2568651</v>
      </c>
      <c r="P73" s="114">
        <f t="shared" si="6"/>
        <v>251679</v>
      </c>
      <c r="Q73" s="114">
        <f t="shared" si="6"/>
        <v>816637</v>
      </c>
      <c r="R73" s="1"/>
      <c r="S73" s="124">
        <f t="shared" si="7"/>
        <v>3.1454012002885001</v>
      </c>
    </row>
    <row r="74" spans="1:19" s="112" customFormat="1">
      <c r="A74" s="75"/>
      <c r="B74" s="93"/>
      <c r="C74" s="93" t="s">
        <v>277</v>
      </c>
      <c r="D74" s="93">
        <v>43</v>
      </c>
      <c r="E74" s="93">
        <v>38.4</v>
      </c>
      <c r="F74" s="93">
        <v>64</v>
      </c>
      <c r="G74" s="110">
        <v>1295000</v>
      </c>
      <c r="H74" s="110">
        <v>111103</v>
      </c>
      <c r="I74" s="110">
        <v>621685</v>
      </c>
      <c r="J74" s="111"/>
      <c r="K74" s="110">
        <v>147954</v>
      </c>
      <c r="L74" s="110">
        <v>22507</v>
      </c>
      <c r="M74" s="110">
        <v>32846</v>
      </c>
      <c r="N74" s="111"/>
      <c r="O74" s="110">
        <f t="shared" si="6"/>
        <v>1147046</v>
      </c>
      <c r="P74" s="114">
        <f t="shared" si="6"/>
        <v>88596</v>
      </c>
      <c r="Q74" s="114">
        <f t="shared" si="6"/>
        <v>588839</v>
      </c>
      <c r="R74" s="1"/>
      <c r="S74" s="124">
        <f t="shared" si="7"/>
        <v>1.9479789891634216</v>
      </c>
    </row>
    <row r="75" spans="1:19" s="112" customFormat="1">
      <c r="A75" s="75">
        <v>41375</v>
      </c>
      <c r="B75" s="93"/>
      <c r="C75" s="93" t="s">
        <v>278</v>
      </c>
      <c r="D75" s="93">
        <v>43</v>
      </c>
      <c r="E75" s="93">
        <v>42.3</v>
      </c>
      <c r="F75" s="93">
        <v>63</v>
      </c>
      <c r="G75" s="110">
        <v>1443785</v>
      </c>
      <c r="H75" s="110">
        <v>115467</v>
      </c>
      <c r="I75" s="110">
        <v>651860</v>
      </c>
      <c r="J75" s="111"/>
      <c r="K75" s="110">
        <v>131039</v>
      </c>
      <c r="L75" s="110">
        <v>21233</v>
      </c>
      <c r="M75" s="110">
        <v>24392</v>
      </c>
      <c r="N75" s="111"/>
      <c r="O75" s="110">
        <f t="shared" si="6"/>
        <v>1312746</v>
      </c>
      <c r="P75" s="114">
        <f t="shared" si="6"/>
        <v>94234</v>
      </c>
      <c r="Q75" s="114">
        <f t="shared" si="6"/>
        <v>627468</v>
      </c>
      <c r="R75" s="1" t="s">
        <v>279</v>
      </c>
      <c r="S75" s="124">
        <f t="shared" si="7"/>
        <v>2.0921321884143893</v>
      </c>
    </row>
    <row r="76" spans="1:19" s="112" customFormat="1">
      <c r="A76" s="75"/>
      <c r="B76" s="93"/>
      <c r="C76" s="93" t="s">
        <v>280</v>
      </c>
      <c r="D76" s="93">
        <v>44</v>
      </c>
      <c r="E76" s="93">
        <v>39.200000000000003</v>
      </c>
      <c r="F76" s="93">
        <v>63</v>
      </c>
      <c r="G76" s="110">
        <v>1173223</v>
      </c>
      <c r="H76" s="110">
        <v>116344</v>
      </c>
      <c r="I76" s="110">
        <v>743812</v>
      </c>
      <c r="J76" s="111"/>
      <c r="K76" s="110">
        <v>113756</v>
      </c>
      <c r="L76" s="110">
        <v>24361</v>
      </c>
      <c r="M76" s="110">
        <v>29908</v>
      </c>
      <c r="N76" s="111"/>
      <c r="O76" s="110">
        <f t="shared" si="6"/>
        <v>1059467</v>
      </c>
      <c r="P76" s="114">
        <f t="shared" si="6"/>
        <v>91983</v>
      </c>
      <c r="Q76" s="114">
        <f t="shared" si="6"/>
        <v>713904</v>
      </c>
      <c r="R76" s="1" t="s">
        <v>281</v>
      </c>
      <c r="S76" s="124">
        <f t="shared" si="7"/>
        <v>1.4840468746498128</v>
      </c>
    </row>
    <row r="77" spans="1:19" s="112" customFormat="1">
      <c r="A77" s="75"/>
      <c r="B77" s="93"/>
      <c r="C77" s="93" t="s">
        <v>282</v>
      </c>
      <c r="D77" s="93">
        <v>44</v>
      </c>
      <c r="E77" s="93">
        <v>39.6</v>
      </c>
      <c r="F77" s="93">
        <v>61</v>
      </c>
      <c r="G77" s="110">
        <v>590548</v>
      </c>
      <c r="H77" s="110">
        <v>58634</v>
      </c>
      <c r="I77" s="110">
        <v>421369</v>
      </c>
      <c r="J77" s="111"/>
      <c r="K77" s="110">
        <v>129826</v>
      </c>
      <c r="L77" s="110">
        <v>26635</v>
      </c>
      <c r="M77" s="110">
        <v>25452</v>
      </c>
      <c r="N77" s="111"/>
      <c r="O77" s="110">
        <f t="shared" si="6"/>
        <v>460722</v>
      </c>
      <c r="P77" s="114">
        <f t="shared" si="6"/>
        <v>31999</v>
      </c>
      <c r="Q77" s="114">
        <f t="shared" si="6"/>
        <v>395917</v>
      </c>
      <c r="R77" s="1" t="s">
        <v>283</v>
      </c>
      <c r="S77" s="124">
        <f t="shared" si="7"/>
        <v>1.1636832972567484</v>
      </c>
    </row>
    <row r="78" spans="1:19">
      <c r="A78" s="75"/>
      <c r="C78" s="93" t="s">
        <v>284</v>
      </c>
      <c r="D78" s="93">
        <v>47</v>
      </c>
      <c r="E78" s="93">
        <v>40.200000000000003</v>
      </c>
      <c r="F78" s="93">
        <v>62</v>
      </c>
      <c r="G78" s="110">
        <v>1135165</v>
      </c>
      <c r="H78" s="110">
        <v>124065</v>
      </c>
      <c r="I78" s="110">
        <v>768601</v>
      </c>
      <c r="J78" s="111"/>
      <c r="K78" s="110">
        <v>117801</v>
      </c>
      <c r="L78" s="110">
        <v>27818</v>
      </c>
      <c r="M78" s="110">
        <v>28901</v>
      </c>
      <c r="N78" s="111"/>
      <c r="O78" s="110">
        <f t="shared" si="6"/>
        <v>1017364</v>
      </c>
      <c r="P78" s="114">
        <f t="shared" si="6"/>
        <v>96247</v>
      </c>
      <c r="Q78" s="114">
        <f t="shared" si="6"/>
        <v>739700</v>
      </c>
      <c r="S78" s="124">
        <f t="shared" si="7"/>
        <v>1.3753738001892659</v>
      </c>
    </row>
    <row r="79" spans="1:19">
      <c r="A79" s="75">
        <v>41376</v>
      </c>
      <c r="C79" s="93" t="s">
        <v>285</v>
      </c>
      <c r="D79" s="93">
        <v>40</v>
      </c>
      <c r="E79" s="93">
        <v>38.200000000000003</v>
      </c>
      <c r="F79" s="93">
        <v>62</v>
      </c>
      <c r="G79" s="110">
        <v>4973236</v>
      </c>
      <c r="H79" s="110">
        <v>293779</v>
      </c>
      <c r="I79" s="110">
        <v>863186</v>
      </c>
      <c r="J79" s="111"/>
      <c r="K79" s="110">
        <v>160825</v>
      </c>
      <c r="L79" s="110">
        <v>25002</v>
      </c>
      <c r="M79" s="110">
        <v>23377</v>
      </c>
      <c r="N79" s="111"/>
      <c r="O79" s="110">
        <f t="shared" ref="O79:Q117" si="8">G79-K79</f>
        <v>4812411</v>
      </c>
      <c r="P79" s="114">
        <f t="shared" si="8"/>
        <v>268777</v>
      </c>
      <c r="Q79" s="114">
        <f t="shared" si="8"/>
        <v>839809</v>
      </c>
      <c r="R79" s="1" t="s">
        <v>286</v>
      </c>
      <c r="S79" s="124">
        <f t="shared" si="7"/>
        <v>5.7303636898389989</v>
      </c>
    </row>
    <row r="80" spans="1:19">
      <c r="A80" s="75"/>
      <c r="C80" s="93" t="s">
        <v>287</v>
      </c>
      <c r="D80" s="93">
        <v>41</v>
      </c>
      <c r="E80" s="93">
        <v>37.5</v>
      </c>
      <c r="F80" s="93">
        <v>65</v>
      </c>
      <c r="G80" s="110">
        <v>2073481</v>
      </c>
      <c r="H80" s="110">
        <v>249100</v>
      </c>
      <c r="I80" s="110">
        <v>838595</v>
      </c>
      <c r="J80" s="111"/>
      <c r="K80" s="110">
        <v>114292</v>
      </c>
      <c r="L80" s="110">
        <v>27177</v>
      </c>
      <c r="M80" s="110">
        <v>35058</v>
      </c>
      <c r="N80" s="111"/>
      <c r="O80" s="110">
        <f t="shared" si="8"/>
        <v>1959189</v>
      </c>
      <c r="P80" s="114">
        <f t="shared" si="8"/>
        <v>221923</v>
      </c>
      <c r="Q80" s="114">
        <f t="shared" si="8"/>
        <v>803537</v>
      </c>
      <c r="R80" s="115"/>
      <c r="S80" s="124">
        <f t="shared" si="7"/>
        <v>2.4382063302623278</v>
      </c>
    </row>
    <row r="81" spans="1:19">
      <c r="A81" s="75"/>
      <c r="C81" s="93" t="s">
        <v>288</v>
      </c>
      <c r="D81" s="93">
        <v>40</v>
      </c>
      <c r="E81" s="93">
        <v>37.5</v>
      </c>
      <c r="F81" s="93">
        <v>65</v>
      </c>
      <c r="G81" s="110">
        <v>4963278</v>
      </c>
      <c r="H81" s="110">
        <v>274255</v>
      </c>
      <c r="I81" s="110">
        <v>849353</v>
      </c>
      <c r="J81" s="111"/>
      <c r="K81" s="110">
        <v>203871</v>
      </c>
      <c r="L81" s="110">
        <v>22507</v>
      </c>
      <c r="M81" s="110">
        <v>20951</v>
      </c>
      <c r="N81" s="111"/>
      <c r="O81" s="110">
        <f t="shared" si="8"/>
        <v>4759407</v>
      </c>
      <c r="P81" s="114">
        <f t="shared" si="8"/>
        <v>251748</v>
      </c>
      <c r="Q81" s="114">
        <f t="shared" si="8"/>
        <v>828402</v>
      </c>
      <c r="R81" s="115"/>
      <c r="S81" s="124">
        <f t="shared" si="7"/>
        <v>5.7452867086269706</v>
      </c>
    </row>
    <row r="82" spans="1:19">
      <c r="A82" s="75"/>
      <c r="C82" s="93" t="s">
        <v>289</v>
      </c>
      <c r="D82" s="93">
        <v>40</v>
      </c>
      <c r="E82" s="93">
        <v>36.200000000000003</v>
      </c>
      <c r="F82" s="93">
        <v>65</v>
      </c>
      <c r="G82" s="110">
        <v>1863308</v>
      </c>
      <c r="H82" s="110">
        <v>221656</v>
      </c>
      <c r="I82" s="110">
        <v>1572466</v>
      </c>
      <c r="J82" s="111"/>
      <c r="K82" s="110">
        <v>128483</v>
      </c>
      <c r="L82" s="110">
        <v>27505</v>
      </c>
      <c r="M82" s="110">
        <v>27314</v>
      </c>
      <c r="N82" s="111"/>
      <c r="O82" s="110">
        <f t="shared" si="8"/>
        <v>1734825</v>
      </c>
      <c r="P82" s="114">
        <f t="shared" si="8"/>
        <v>194151</v>
      </c>
      <c r="Q82" s="114">
        <f t="shared" si="8"/>
        <v>1545152</v>
      </c>
      <c r="R82" s="115"/>
      <c r="S82" s="124">
        <f t="shared" si="7"/>
        <v>1.1227536190614256</v>
      </c>
    </row>
    <row r="83" spans="1:19">
      <c r="A83" s="75">
        <v>41383</v>
      </c>
      <c r="C83" s="93" t="s">
        <v>201</v>
      </c>
      <c r="D83" s="93">
        <v>43</v>
      </c>
      <c r="E83" s="93">
        <v>38.4</v>
      </c>
      <c r="F83" s="93">
        <v>64</v>
      </c>
      <c r="G83" s="110">
        <v>3694190</v>
      </c>
      <c r="H83" s="110">
        <v>248917</v>
      </c>
      <c r="I83" s="110">
        <v>853511</v>
      </c>
      <c r="J83" s="111"/>
      <c r="K83" s="110">
        <v>202872</v>
      </c>
      <c r="L83" s="110">
        <v>27520</v>
      </c>
      <c r="M83" s="110">
        <v>30450</v>
      </c>
      <c r="N83" s="111"/>
      <c r="O83" s="110">
        <f t="shared" si="8"/>
        <v>3491318</v>
      </c>
      <c r="P83" s="114">
        <f t="shared" si="8"/>
        <v>221397</v>
      </c>
      <c r="Q83" s="114">
        <f t="shared" si="8"/>
        <v>823061</v>
      </c>
      <c r="R83" s="115"/>
      <c r="S83" s="124">
        <f t="shared" si="7"/>
        <v>4.2418702866494709</v>
      </c>
    </row>
    <row r="84" spans="1:19">
      <c r="A84" s="75">
        <v>41386</v>
      </c>
      <c r="C84" s="93" t="s">
        <v>290</v>
      </c>
      <c r="D84" s="93">
        <v>40</v>
      </c>
      <c r="E84" s="93">
        <v>38.299999999999997</v>
      </c>
      <c r="F84" s="93">
        <v>65</v>
      </c>
      <c r="G84" s="110">
        <v>2466231</v>
      </c>
      <c r="H84" s="110">
        <v>113773</v>
      </c>
      <c r="I84" s="110">
        <v>882023</v>
      </c>
      <c r="J84" s="111"/>
      <c r="K84" s="110">
        <v>234657</v>
      </c>
      <c r="L84" s="110">
        <v>24804</v>
      </c>
      <c r="M84" s="110">
        <v>31426</v>
      </c>
      <c r="N84" s="111"/>
      <c r="O84" s="110">
        <f t="shared" si="8"/>
        <v>2231574</v>
      </c>
      <c r="P84" s="114">
        <f t="shared" si="8"/>
        <v>88969</v>
      </c>
      <c r="Q84" s="114">
        <f t="shared" si="8"/>
        <v>850597</v>
      </c>
      <c r="R84" s="115"/>
      <c r="S84" s="124">
        <f t="shared" si="7"/>
        <v>2.6235385264702322</v>
      </c>
    </row>
    <row r="85" spans="1:19">
      <c r="A85" s="75"/>
      <c r="C85" s="93" t="s">
        <v>291</v>
      </c>
      <c r="D85" s="93">
        <v>43</v>
      </c>
      <c r="E85" s="93">
        <v>40.299999999999997</v>
      </c>
      <c r="F85" s="93">
        <v>64</v>
      </c>
      <c r="G85" s="110">
        <v>3101214</v>
      </c>
      <c r="H85" s="110">
        <v>164693</v>
      </c>
      <c r="I85" s="110">
        <v>692305</v>
      </c>
      <c r="J85" s="111"/>
      <c r="K85" s="110">
        <v>281053</v>
      </c>
      <c r="L85" s="110">
        <v>26543</v>
      </c>
      <c r="M85" s="110">
        <v>45129</v>
      </c>
      <c r="N85" s="111"/>
      <c r="O85" s="110">
        <f t="shared" si="8"/>
        <v>2820161</v>
      </c>
      <c r="P85" s="114">
        <f t="shared" si="8"/>
        <v>138150</v>
      </c>
      <c r="Q85" s="114">
        <f t="shared" si="8"/>
        <v>647176</v>
      </c>
      <c r="S85" s="124">
        <f t="shared" si="7"/>
        <v>4.357641507101623</v>
      </c>
    </row>
    <row r="86" spans="1:19">
      <c r="A86" s="75"/>
      <c r="C86" s="93" t="s">
        <v>292</v>
      </c>
      <c r="D86" s="93">
        <v>44</v>
      </c>
      <c r="E86" s="93">
        <v>42.1</v>
      </c>
      <c r="F86" s="93">
        <v>62</v>
      </c>
      <c r="G86" s="110">
        <v>3427572</v>
      </c>
      <c r="H86" s="110">
        <v>170949</v>
      </c>
      <c r="I86" s="110">
        <v>697882</v>
      </c>
      <c r="J86" s="111"/>
      <c r="K86" s="110">
        <v>251511</v>
      </c>
      <c r="L86" s="110">
        <v>21363</v>
      </c>
      <c r="M86" s="110">
        <v>16434</v>
      </c>
      <c r="N86" s="111"/>
      <c r="O86" s="110">
        <f t="shared" si="8"/>
        <v>3176061</v>
      </c>
      <c r="P86" s="114">
        <f t="shared" si="8"/>
        <v>149586</v>
      </c>
      <c r="Q86" s="114">
        <f t="shared" si="8"/>
        <v>681448</v>
      </c>
      <c r="S86" s="124">
        <f t="shared" si="7"/>
        <v>4.6607532783132388</v>
      </c>
    </row>
    <row r="87" spans="1:19">
      <c r="A87" s="75"/>
      <c r="C87" s="93" t="s">
        <v>293</v>
      </c>
      <c r="D87" s="93">
        <v>41</v>
      </c>
      <c r="E87" s="93">
        <v>39.1</v>
      </c>
      <c r="F87" s="93">
        <v>65</v>
      </c>
      <c r="G87" s="110">
        <v>1126286</v>
      </c>
      <c r="H87" s="110">
        <v>109378</v>
      </c>
      <c r="I87" s="110">
        <v>515763</v>
      </c>
      <c r="J87" s="111"/>
      <c r="K87" s="110">
        <v>162969</v>
      </c>
      <c r="L87" s="110">
        <v>25773</v>
      </c>
      <c r="M87" s="110">
        <v>35249</v>
      </c>
      <c r="N87" s="111"/>
      <c r="O87" s="110">
        <f t="shared" si="8"/>
        <v>963317</v>
      </c>
      <c r="P87" s="114">
        <f t="shared" si="8"/>
        <v>83605</v>
      </c>
      <c r="Q87" s="114">
        <f t="shared" si="8"/>
        <v>480514</v>
      </c>
      <c r="S87" s="124">
        <f t="shared" si="7"/>
        <v>2.0047636489259419</v>
      </c>
    </row>
    <row r="88" spans="1:19">
      <c r="A88" s="75"/>
      <c r="C88" s="93" t="s">
        <v>294</v>
      </c>
      <c r="D88" s="93">
        <v>43</v>
      </c>
      <c r="E88" s="93">
        <v>41.5</v>
      </c>
      <c r="F88" s="93">
        <v>63</v>
      </c>
      <c r="G88" s="110">
        <v>2512169</v>
      </c>
      <c r="H88" s="110">
        <v>125881</v>
      </c>
      <c r="I88" s="110">
        <v>379185</v>
      </c>
      <c r="J88" s="111"/>
      <c r="K88" s="110">
        <v>341403</v>
      </c>
      <c r="L88" s="110">
        <v>26193</v>
      </c>
      <c r="M88" s="110">
        <v>47250</v>
      </c>
      <c r="N88" s="111"/>
      <c r="O88" s="110">
        <f t="shared" si="8"/>
        <v>2170766</v>
      </c>
      <c r="P88" s="114">
        <f t="shared" si="8"/>
        <v>99688</v>
      </c>
      <c r="Q88" s="114">
        <f t="shared" si="8"/>
        <v>331935</v>
      </c>
      <c r="S88" s="124">
        <f t="shared" si="7"/>
        <v>6.5397321764803351</v>
      </c>
    </row>
    <row r="89" spans="1:19">
      <c r="A89" s="75">
        <v>41387</v>
      </c>
      <c r="C89" s="93" t="s">
        <v>295</v>
      </c>
      <c r="D89" s="93">
        <v>40</v>
      </c>
      <c r="E89" s="93">
        <v>41</v>
      </c>
      <c r="F89" s="93">
        <v>65</v>
      </c>
      <c r="G89" s="110">
        <v>2636692</v>
      </c>
      <c r="H89" s="110">
        <v>114483</v>
      </c>
      <c r="I89" s="110">
        <v>420629</v>
      </c>
      <c r="J89" s="111"/>
      <c r="K89" s="110">
        <v>197089</v>
      </c>
      <c r="L89" s="110">
        <v>19990</v>
      </c>
      <c r="M89" s="110">
        <v>51759</v>
      </c>
      <c r="N89" s="111"/>
      <c r="O89" s="110">
        <f t="shared" si="8"/>
        <v>2439603</v>
      </c>
      <c r="P89" s="114">
        <f t="shared" si="8"/>
        <v>94493</v>
      </c>
      <c r="Q89" s="114">
        <f t="shared" si="8"/>
        <v>368870</v>
      </c>
      <c r="S89" s="124">
        <f t="shared" si="7"/>
        <v>6.6137202808577547</v>
      </c>
    </row>
    <row r="90" spans="1:19">
      <c r="A90" s="75"/>
      <c r="C90" s="93" t="s">
        <v>296</v>
      </c>
      <c r="D90" s="93">
        <v>37</v>
      </c>
      <c r="E90" s="93">
        <v>35.5</v>
      </c>
      <c r="F90" s="93">
        <v>70</v>
      </c>
      <c r="G90" s="110">
        <v>2101962</v>
      </c>
      <c r="H90" s="110">
        <v>100528</v>
      </c>
      <c r="I90" s="110">
        <v>487152</v>
      </c>
      <c r="J90" s="111"/>
      <c r="K90" s="110">
        <v>195166</v>
      </c>
      <c r="L90" s="110">
        <v>22965</v>
      </c>
      <c r="M90" s="110">
        <v>45930</v>
      </c>
      <c r="N90" s="111"/>
      <c r="O90" s="110">
        <f t="shared" si="8"/>
        <v>1906796</v>
      </c>
      <c r="P90" s="114">
        <f t="shared" si="8"/>
        <v>77563</v>
      </c>
      <c r="Q90" s="114">
        <f t="shared" si="8"/>
        <v>441222</v>
      </c>
      <c r="S90" s="124">
        <f t="shared" si="7"/>
        <v>4.3216249416393557</v>
      </c>
    </row>
    <row r="91" spans="1:19">
      <c r="A91" s="75"/>
      <c r="C91" s="93" t="s">
        <v>297</v>
      </c>
      <c r="D91" s="93">
        <v>42</v>
      </c>
      <c r="E91" s="93">
        <v>40.799999999999997</v>
      </c>
      <c r="F91" s="93">
        <v>65</v>
      </c>
      <c r="G91" s="110">
        <v>2008194</v>
      </c>
      <c r="H91" s="110">
        <v>107242</v>
      </c>
      <c r="I91" s="110">
        <v>509125</v>
      </c>
      <c r="J91" s="111"/>
      <c r="K91" s="110">
        <v>203253</v>
      </c>
      <c r="L91" s="110">
        <v>23080</v>
      </c>
      <c r="M91" s="110">
        <v>44633</v>
      </c>
      <c r="N91" s="111"/>
      <c r="O91" s="110">
        <f t="shared" si="8"/>
        <v>1804941</v>
      </c>
      <c r="P91" s="114">
        <f t="shared" si="8"/>
        <v>84162</v>
      </c>
      <c r="Q91" s="114">
        <f t="shared" si="8"/>
        <v>464492</v>
      </c>
      <c r="R91" s="1" t="s">
        <v>298</v>
      </c>
      <c r="S91" s="124">
        <f t="shared" si="7"/>
        <v>3.8858387227336531</v>
      </c>
    </row>
    <row r="92" spans="1:19">
      <c r="A92" s="75"/>
      <c r="C92" s="93" t="s">
        <v>299</v>
      </c>
      <c r="D92" s="93">
        <v>41</v>
      </c>
      <c r="E92" s="93">
        <v>37.5</v>
      </c>
      <c r="F92" s="93">
        <v>67</v>
      </c>
      <c r="G92" s="110">
        <v>1705145</v>
      </c>
      <c r="H92" s="110">
        <v>94089</v>
      </c>
      <c r="I92" s="110">
        <v>553148</v>
      </c>
      <c r="J92" s="111"/>
      <c r="K92" s="110">
        <v>179907</v>
      </c>
      <c r="L92" s="110">
        <v>24033</v>
      </c>
      <c r="M92" s="110">
        <v>42955</v>
      </c>
      <c r="N92" s="111"/>
      <c r="O92" s="110">
        <f t="shared" si="8"/>
        <v>1525238</v>
      </c>
      <c r="P92" s="114">
        <f t="shared" si="8"/>
        <v>70056</v>
      </c>
      <c r="Q92" s="114">
        <f t="shared" si="8"/>
        <v>510193</v>
      </c>
      <c r="S92" s="124">
        <f t="shared" si="7"/>
        <v>2.9895314126222821</v>
      </c>
    </row>
    <row r="93" spans="1:19">
      <c r="A93" s="75"/>
      <c r="C93" s="93" t="s">
        <v>300</v>
      </c>
      <c r="D93" s="93">
        <v>43</v>
      </c>
      <c r="E93" s="93">
        <v>39.5</v>
      </c>
      <c r="F93" s="93">
        <v>65</v>
      </c>
      <c r="G93" s="110">
        <v>1775185</v>
      </c>
      <c r="H93" s="110">
        <v>77876</v>
      </c>
      <c r="I93" s="110">
        <v>428404</v>
      </c>
      <c r="J93" s="111"/>
      <c r="K93" s="110">
        <v>213935</v>
      </c>
      <c r="L93" s="110">
        <v>21729</v>
      </c>
      <c r="M93" s="110">
        <v>32350</v>
      </c>
      <c r="N93" s="111"/>
      <c r="O93" s="110">
        <f t="shared" si="8"/>
        <v>1561250</v>
      </c>
      <c r="P93" s="114">
        <f t="shared" si="8"/>
        <v>56147</v>
      </c>
      <c r="Q93" s="114">
        <f t="shared" si="8"/>
        <v>396054</v>
      </c>
      <c r="S93" s="124">
        <f t="shared" si="7"/>
        <v>3.9420129578289829</v>
      </c>
    </row>
    <row r="94" spans="1:19">
      <c r="A94" s="75"/>
      <c r="C94" s="93" t="s">
        <v>301</v>
      </c>
      <c r="D94" s="93">
        <v>40</v>
      </c>
      <c r="E94" s="93">
        <v>37.5</v>
      </c>
      <c r="F94" s="93">
        <v>67</v>
      </c>
      <c r="G94" s="110">
        <v>986969</v>
      </c>
      <c r="H94" s="110">
        <v>100185</v>
      </c>
      <c r="I94" s="110">
        <v>532930</v>
      </c>
      <c r="J94" s="111"/>
      <c r="K94" s="110">
        <v>127644</v>
      </c>
      <c r="L94" s="110">
        <v>24377</v>
      </c>
      <c r="M94" s="110">
        <v>40666</v>
      </c>
      <c r="N94" s="111"/>
      <c r="O94" s="110">
        <f t="shared" si="8"/>
        <v>859325</v>
      </c>
      <c r="P94" s="114">
        <f t="shared" si="8"/>
        <v>75808</v>
      </c>
      <c r="Q94" s="114">
        <f t="shared" si="8"/>
        <v>492264</v>
      </c>
      <c r="S94" s="124">
        <f t="shared" si="7"/>
        <v>1.7456588334714707</v>
      </c>
    </row>
    <row r="95" spans="1:19" s="112" customFormat="1">
      <c r="A95" s="75">
        <v>41388</v>
      </c>
      <c r="B95" s="93"/>
      <c r="C95" s="93" t="s">
        <v>302</v>
      </c>
      <c r="D95" s="93">
        <v>43</v>
      </c>
      <c r="E95" s="93">
        <v>42.8</v>
      </c>
      <c r="F95" s="93">
        <v>64</v>
      </c>
      <c r="G95" s="110">
        <v>1597621</v>
      </c>
      <c r="H95" s="110">
        <v>70635</v>
      </c>
      <c r="I95" s="110">
        <v>435827</v>
      </c>
      <c r="J95" s="111"/>
      <c r="K95" s="110">
        <v>184446</v>
      </c>
      <c r="L95" s="110">
        <v>21424</v>
      </c>
      <c r="M95" s="110">
        <v>42787</v>
      </c>
      <c r="N95" s="111"/>
      <c r="O95" s="110">
        <f t="shared" si="8"/>
        <v>1413175</v>
      </c>
      <c r="P95" s="114">
        <f t="shared" si="8"/>
        <v>49211</v>
      </c>
      <c r="Q95" s="114">
        <f t="shared" si="8"/>
        <v>393040</v>
      </c>
      <c r="R95" s="1"/>
      <c r="S95" s="124">
        <f t="shared" si="7"/>
        <v>3.595499185833503</v>
      </c>
    </row>
    <row r="96" spans="1:19" s="112" customFormat="1">
      <c r="A96" s="75"/>
      <c r="B96" s="93"/>
      <c r="C96" s="93" t="s">
        <v>303</v>
      </c>
      <c r="D96" s="93">
        <v>38</v>
      </c>
      <c r="E96" s="93">
        <v>34.5</v>
      </c>
      <c r="F96" s="93">
        <v>69</v>
      </c>
      <c r="G96" s="110">
        <v>2180761</v>
      </c>
      <c r="H96" s="110">
        <v>106769</v>
      </c>
      <c r="I96" s="110">
        <v>673933</v>
      </c>
      <c r="J96" s="111"/>
      <c r="K96" s="110">
        <v>183538</v>
      </c>
      <c r="L96" s="110">
        <v>25651</v>
      </c>
      <c r="M96" s="110">
        <v>44733</v>
      </c>
      <c r="N96" s="111"/>
      <c r="O96" s="110">
        <f t="shared" si="8"/>
        <v>1997223</v>
      </c>
      <c r="P96" s="114">
        <f t="shared" si="8"/>
        <v>81118</v>
      </c>
      <c r="Q96" s="114">
        <f t="shared" si="8"/>
        <v>629200</v>
      </c>
      <c r="R96" s="1"/>
      <c r="S96" s="124">
        <f t="shared" si="7"/>
        <v>3.1742260012714558</v>
      </c>
    </row>
    <row r="97" spans="1:19" s="112" customFormat="1">
      <c r="A97" s="75"/>
      <c r="B97" s="93"/>
      <c r="C97" s="93" t="s">
        <v>304</v>
      </c>
      <c r="D97" s="93">
        <v>43</v>
      </c>
      <c r="E97" s="93">
        <v>42</v>
      </c>
      <c r="F97" s="93">
        <v>62</v>
      </c>
      <c r="G97" s="110">
        <v>2239929</v>
      </c>
      <c r="H97" s="110">
        <v>106014</v>
      </c>
      <c r="I97" s="110">
        <v>646878</v>
      </c>
      <c r="J97" s="111"/>
      <c r="K97" s="110">
        <v>186163</v>
      </c>
      <c r="L97" s="110">
        <v>22080</v>
      </c>
      <c r="M97" s="110">
        <v>35684</v>
      </c>
      <c r="N97" s="111"/>
      <c r="O97" s="110">
        <f t="shared" si="8"/>
        <v>2053766</v>
      </c>
      <c r="P97" s="114">
        <f t="shared" si="8"/>
        <v>83934</v>
      </c>
      <c r="Q97" s="114">
        <f t="shared" si="8"/>
        <v>611194</v>
      </c>
      <c r="R97" s="1"/>
      <c r="S97" s="124">
        <f t="shared" si="7"/>
        <v>3.3602522276069462</v>
      </c>
    </row>
    <row r="98" spans="1:19" s="112" customFormat="1">
      <c r="A98" s="75"/>
      <c r="B98" s="93"/>
      <c r="C98" s="93" t="s">
        <v>305</v>
      </c>
      <c r="D98" s="93">
        <v>42</v>
      </c>
      <c r="E98" s="93">
        <v>40.5</v>
      </c>
      <c r="F98" s="93">
        <v>65</v>
      </c>
      <c r="G98" s="110">
        <v>2125882</v>
      </c>
      <c r="H98" s="110">
        <v>106540</v>
      </c>
      <c r="I98" s="110">
        <v>554842</v>
      </c>
      <c r="J98" s="111"/>
      <c r="K98" s="110">
        <v>178289</v>
      </c>
      <c r="L98" s="110">
        <v>24903</v>
      </c>
      <c r="M98" s="110">
        <v>40300</v>
      </c>
      <c r="N98" s="111"/>
      <c r="O98" s="110">
        <f t="shared" si="8"/>
        <v>1947593</v>
      </c>
      <c r="P98" s="114">
        <f t="shared" si="8"/>
        <v>81637</v>
      </c>
      <c r="Q98" s="114">
        <f t="shared" si="8"/>
        <v>514542</v>
      </c>
      <c r="R98" s="1"/>
      <c r="S98" s="124">
        <f t="shared" si="7"/>
        <v>3.7851001473154766</v>
      </c>
    </row>
    <row r="99" spans="1:19" s="112" customFormat="1">
      <c r="A99" s="75"/>
      <c r="B99" s="93"/>
      <c r="C99" s="93" t="s">
        <v>306</v>
      </c>
      <c r="D99" s="93">
        <v>43</v>
      </c>
      <c r="E99" s="93">
        <v>42</v>
      </c>
      <c r="F99" s="93">
        <v>64</v>
      </c>
      <c r="G99" s="110">
        <v>2071497</v>
      </c>
      <c r="H99" s="110">
        <v>93760</v>
      </c>
      <c r="I99" s="110">
        <v>541894</v>
      </c>
      <c r="J99" s="111"/>
      <c r="K99" s="110">
        <v>182623</v>
      </c>
      <c r="L99" s="110">
        <v>22401</v>
      </c>
      <c r="M99" s="110">
        <v>36882</v>
      </c>
      <c r="N99" s="111"/>
      <c r="O99" s="110">
        <f t="shared" si="8"/>
        <v>1888874</v>
      </c>
      <c r="P99" s="114">
        <f t="shared" si="8"/>
        <v>71359</v>
      </c>
      <c r="Q99" s="114">
        <f t="shared" si="8"/>
        <v>505012</v>
      </c>
      <c r="R99" s="1"/>
      <c r="S99" s="124">
        <f t="shared" si="7"/>
        <v>3.7402556770928217</v>
      </c>
    </row>
    <row r="100" spans="1:19" s="112" customFormat="1">
      <c r="A100" s="75"/>
      <c r="B100" s="93"/>
      <c r="C100" s="93" t="s">
        <v>307</v>
      </c>
      <c r="D100" s="93">
        <v>43</v>
      </c>
      <c r="E100" s="93">
        <v>40.1</v>
      </c>
      <c r="F100" s="93">
        <v>66</v>
      </c>
      <c r="G100" s="110">
        <v>899556</v>
      </c>
      <c r="H100" s="110">
        <v>94691</v>
      </c>
      <c r="I100" s="110">
        <v>593852</v>
      </c>
      <c r="J100" s="111"/>
      <c r="K100" s="110">
        <v>108188</v>
      </c>
      <c r="L100" s="110">
        <v>24621</v>
      </c>
      <c r="M100" s="110">
        <v>44549</v>
      </c>
      <c r="N100" s="111"/>
      <c r="O100" s="110">
        <f t="shared" si="8"/>
        <v>791368</v>
      </c>
      <c r="P100" s="114">
        <f t="shared" si="8"/>
        <v>70070</v>
      </c>
      <c r="Q100" s="114">
        <f t="shared" si="8"/>
        <v>549303</v>
      </c>
      <c r="R100" s="1"/>
      <c r="S100" s="124">
        <f t="shared" si="7"/>
        <v>1.4406766393047188</v>
      </c>
    </row>
    <row r="101" spans="1:19" s="112" customFormat="1">
      <c r="A101" s="75"/>
      <c r="B101" s="93"/>
      <c r="C101" s="93"/>
      <c r="D101" s="93"/>
      <c r="E101" s="93"/>
      <c r="F101" s="93"/>
      <c r="G101" s="110"/>
      <c r="H101" s="110"/>
      <c r="I101" s="110"/>
      <c r="J101" s="111"/>
      <c r="K101" s="110"/>
      <c r="L101" s="110"/>
      <c r="M101" s="110"/>
      <c r="N101" s="111"/>
      <c r="O101" s="110"/>
      <c r="P101" s="114"/>
      <c r="Q101" s="114"/>
      <c r="R101" s="1"/>
      <c r="S101" s="124"/>
    </row>
    <row r="102" spans="1:19" s="112" customFormat="1">
      <c r="A102" s="75">
        <v>41457</v>
      </c>
      <c r="B102" s="93"/>
      <c r="C102" s="93" t="s">
        <v>274</v>
      </c>
      <c r="D102" s="93">
        <v>42</v>
      </c>
      <c r="E102" s="93">
        <v>40.700000000000003</v>
      </c>
      <c r="F102" s="93"/>
      <c r="G102" s="110">
        <v>5000000</v>
      </c>
      <c r="H102" s="110">
        <v>880474</v>
      </c>
      <c r="I102" s="110"/>
      <c r="J102" s="111"/>
      <c r="K102" s="110">
        <v>113117</v>
      </c>
      <c r="L102" s="110">
        <v>25071</v>
      </c>
      <c r="M102" s="110"/>
      <c r="N102" s="111"/>
      <c r="O102" s="110">
        <f t="shared" si="8"/>
        <v>4886883</v>
      </c>
      <c r="P102" s="114">
        <f t="shared" si="8"/>
        <v>855403</v>
      </c>
      <c r="Q102" s="114"/>
      <c r="R102" s="1"/>
      <c r="S102" s="124"/>
    </row>
    <row r="103" spans="1:19" s="112" customFormat="1">
      <c r="A103" s="75"/>
      <c r="B103" s="93"/>
      <c r="C103" s="93" t="s">
        <v>308</v>
      </c>
      <c r="D103" s="93">
        <v>44</v>
      </c>
      <c r="E103" s="93">
        <v>39.9</v>
      </c>
      <c r="F103" s="93">
        <v>62</v>
      </c>
      <c r="G103" s="110">
        <v>4852901</v>
      </c>
      <c r="H103" s="110">
        <v>1062670</v>
      </c>
      <c r="I103" s="110"/>
      <c r="J103" s="111"/>
      <c r="K103" s="110">
        <v>116810</v>
      </c>
      <c r="L103" s="110">
        <v>25063</v>
      </c>
      <c r="M103" s="110"/>
      <c r="N103" s="111"/>
      <c r="O103" s="110">
        <f t="shared" si="8"/>
        <v>4736091</v>
      </c>
      <c r="P103" s="114">
        <f t="shared" si="8"/>
        <v>1037607</v>
      </c>
      <c r="Q103" s="114"/>
      <c r="R103" s="1" t="s">
        <v>270</v>
      </c>
      <c r="S103" s="124"/>
    </row>
    <row r="104" spans="1:19" s="112" customFormat="1">
      <c r="A104" s="75"/>
      <c r="B104" s="93"/>
      <c r="C104" s="93" t="s">
        <v>309</v>
      </c>
      <c r="D104" s="93">
        <v>42</v>
      </c>
      <c r="E104" s="93">
        <v>37</v>
      </c>
      <c r="F104" s="93">
        <v>64</v>
      </c>
      <c r="G104" s="110">
        <v>1235160</v>
      </c>
      <c r="H104" s="110">
        <v>450207</v>
      </c>
      <c r="I104" s="110"/>
      <c r="J104" s="111"/>
      <c r="K104" s="110">
        <v>186163</v>
      </c>
      <c r="L104" s="110">
        <v>74137</v>
      </c>
      <c r="M104" s="110"/>
      <c r="N104" s="111"/>
      <c r="O104" s="110">
        <f t="shared" si="8"/>
        <v>1048997</v>
      </c>
      <c r="P104" s="114">
        <f t="shared" si="8"/>
        <v>376070</v>
      </c>
      <c r="Q104" s="114"/>
      <c r="R104" s="1"/>
      <c r="S104" s="124"/>
    </row>
    <row r="105" spans="1:19" s="112" customFormat="1">
      <c r="A105" s="75"/>
      <c r="B105" s="93"/>
      <c r="C105" s="93" t="s">
        <v>310</v>
      </c>
      <c r="D105" s="93">
        <v>41</v>
      </c>
      <c r="E105" s="93">
        <v>36.9</v>
      </c>
      <c r="F105" s="93">
        <v>66</v>
      </c>
      <c r="G105" s="110">
        <v>2180395</v>
      </c>
      <c r="H105" s="110">
        <v>372127</v>
      </c>
      <c r="I105" s="110"/>
      <c r="J105" s="111"/>
      <c r="K105" s="110">
        <v>123218</v>
      </c>
      <c r="L105" s="110">
        <v>34204</v>
      </c>
      <c r="M105" s="110"/>
      <c r="N105" s="111"/>
      <c r="O105" s="110">
        <f t="shared" si="8"/>
        <v>2057177</v>
      </c>
      <c r="P105" s="114">
        <f t="shared" si="8"/>
        <v>337923</v>
      </c>
      <c r="Q105" s="114"/>
      <c r="R105" s="1"/>
      <c r="S105" s="124"/>
    </row>
    <row r="106" spans="1:19" s="112" customFormat="1">
      <c r="A106" s="75">
        <v>41458</v>
      </c>
      <c r="B106" s="93"/>
      <c r="C106" s="93" t="s">
        <v>311</v>
      </c>
      <c r="D106" s="93">
        <v>42</v>
      </c>
      <c r="E106" s="93">
        <v>43.3</v>
      </c>
      <c r="F106" s="93">
        <v>64</v>
      </c>
      <c r="G106" s="110">
        <v>2398602</v>
      </c>
      <c r="H106" s="110">
        <v>361469</v>
      </c>
      <c r="I106" s="110"/>
      <c r="J106" s="111"/>
      <c r="K106" s="110">
        <v>73778</v>
      </c>
      <c r="L106" s="110">
        <v>32479</v>
      </c>
      <c r="M106" s="110"/>
      <c r="N106" s="111"/>
      <c r="O106" s="110">
        <f t="shared" si="8"/>
        <v>2324824</v>
      </c>
      <c r="P106" s="114">
        <f t="shared" si="8"/>
        <v>328990</v>
      </c>
      <c r="Q106" s="114"/>
      <c r="R106" s="1"/>
      <c r="S106" s="124"/>
    </row>
    <row r="107" spans="1:19" s="112" customFormat="1">
      <c r="A107" s="75"/>
      <c r="B107" s="93"/>
      <c r="C107" s="93" t="s">
        <v>312</v>
      </c>
      <c r="D107" s="93">
        <v>41</v>
      </c>
      <c r="E107" s="93">
        <v>36.799999999999997</v>
      </c>
      <c r="F107" s="93">
        <v>66</v>
      </c>
      <c r="G107" s="110">
        <v>939589</v>
      </c>
      <c r="H107" s="110">
        <v>470756</v>
      </c>
      <c r="I107" s="110"/>
      <c r="J107" s="111"/>
      <c r="K107" s="110">
        <v>271844</v>
      </c>
      <c r="L107" s="110">
        <v>157270</v>
      </c>
      <c r="M107" s="110"/>
      <c r="N107" s="111"/>
      <c r="O107" s="110">
        <f t="shared" si="8"/>
        <v>667745</v>
      </c>
      <c r="P107" s="114">
        <f t="shared" si="8"/>
        <v>313486</v>
      </c>
      <c r="Q107" s="114"/>
      <c r="R107" s="1"/>
      <c r="S107" s="124"/>
    </row>
    <row r="108" spans="1:19" s="112" customFormat="1">
      <c r="A108" s="75"/>
      <c r="B108" s="93"/>
      <c r="C108" s="93" t="s">
        <v>313</v>
      </c>
      <c r="D108" s="93">
        <v>41</v>
      </c>
      <c r="E108" s="93">
        <v>34.9</v>
      </c>
      <c r="F108" s="93">
        <v>68</v>
      </c>
      <c r="G108" s="110">
        <v>1311991</v>
      </c>
      <c r="H108" s="110">
        <v>220023</v>
      </c>
      <c r="I108" s="110"/>
      <c r="J108" s="111"/>
      <c r="K108" s="110">
        <v>137791</v>
      </c>
      <c r="L108" s="110">
        <v>58733</v>
      </c>
      <c r="M108" s="110"/>
      <c r="N108" s="111"/>
      <c r="O108" s="110">
        <f t="shared" si="8"/>
        <v>1174200</v>
      </c>
      <c r="P108" s="114">
        <f t="shared" si="8"/>
        <v>161290</v>
      </c>
      <c r="Q108" s="114"/>
      <c r="R108" s="1"/>
      <c r="S108" s="124"/>
    </row>
    <row r="109" spans="1:19" s="112" customFormat="1">
      <c r="A109" s="75">
        <v>41459</v>
      </c>
      <c r="B109" s="93"/>
      <c r="C109" s="93" t="s">
        <v>314</v>
      </c>
      <c r="D109" s="93">
        <v>44</v>
      </c>
      <c r="E109" s="93">
        <v>41.6</v>
      </c>
      <c r="F109" s="93">
        <v>68</v>
      </c>
      <c r="G109" s="110">
        <v>3279061</v>
      </c>
      <c r="H109" s="110">
        <v>364650</v>
      </c>
      <c r="I109" s="110"/>
      <c r="J109" s="111"/>
      <c r="K109" s="110">
        <v>178076</v>
      </c>
      <c r="L109" s="110">
        <v>32350</v>
      </c>
      <c r="M109" s="110"/>
      <c r="N109" s="111"/>
      <c r="O109" s="110">
        <f t="shared" si="8"/>
        <v>3100985</v>
      </c>
      <c r="P109" s="114">
        <f t="shared" si="8"/>
        <v>332300</v>
      </c>
      <c r="Q109" s="114"/>
      <c r="R109" s="1"/>
      <c r="S109" s="124"/>
    </row>
    <row r="110" spans="1:19" s="112" customFormat="1">
      <c r="A110" s="75"/>
      <c r="B110" s="93"/>
      <c r="C110" s="93" t="s">
        <v>315</v>
      </c>
      <c r="D110" s="93">
        <v>45</v>
      </c>
      <c r="E110" s="93">
        <v>39.700000000000003</v>
      </c>
      <c r="F110" s="93">
        <v>68</v>
      </c>
      <c r="G110" s="110">
        <v>3287072</v>
      </c>
      <c r="H110" s="110">
        <v>429075</v>
      </c>
      <c r="I110" s="110"/>
      <c r="J110" s="111"/>
      <c r="K110" s="110">
        <v>142903</v>
      </c>
      <c r="L110" s="110">
        <v>25895</v>
      </c>
      <c r="M110" s="110"/>
      <c r="N110" s="111"/>
      <c r="O110" s="110">
        <f t="shared" si="8"/>
        <v>3144169</v>
      </c>
      <c r="P110" s="114">
        <f t="shared" si="8"/>
        <v>403180</v>
      </c>
      <c r="Q110" s="114"/>
      <c r="R110" s="1"/>
      <c r="S110" s="124"/>
    </row>
    <row r="111" spans="1:19" s="112" customFormat="1">
      <c r="A111" s="75"/>
      <c r="B111" s="93"/>
      <c r="C111" s="93" t="s">
        <v>316</v>
      </c>
      <c r="D111" s="93">
        <v>41</v>
      </c>
      <c r="E111" s="93">
        <v>35</v>
      </c>
      <c r="F111" s="93">
        <v>69</v>
      </c>
      <c r="G111" s="110">
        <v>2468948</v>
      </c>
      <c r="H111" s="110">
        <v>311541</v>
      </c>
      <c r="I111" s="110"/>
      <c r="J111" s="111"/>
      <c r="K111" s="110">
        <v>130924</v>
      </c>
      <c r="L111" s="110">
        <v>29321</v>
      </c>
      <c r="M111" s="110"/>
      <c r="N111" s="111"/>
      <c r="O111" s="110">
        <f t="shared" si="8"/>
        <v>2338024</v>
      </c>
      <c r="P111" s="114">
        <f t="shared" si="8"/>
        <v>282220</v>
      </c>
      <c r="Q111" s="114"/>
      <c r="R111" s="1"/>
      <c r="S111" s="124"/>
    </row>
    <row r="112" spans="1:19" s="112" customFormat="1">
      <c r="A112" s="75"/>
      <c r="B112" s="93"/>
      <c r="C112" s="93" t="s">
        <v>317</v>
      </c>
      <c r="D112" s="93">
        <v>44</v>
      </c>
      <c r="E112" s="93">
        <v>38.200000000000003</v>
      </c>
      <c r="F112" s="93"/>
      <c r="G112" s="110">
        <v>2722328</v>
      </c>
      <c r="H112" s="110">
        <v>316057</v>
      </c>
      <c r="I112" s="110"/>
      <c r="J112" s="111"/>
      <c r="K112" s="110">
        <v>140919</v>
      </c>
      <c r="L112" s="110">
        <v>28214</v>
      </c>
      <c r="M112" s="110"/>
      <c r="N112" s="111"/>
      <c r="O112" s="110">
        <f t="shared" si="8"/>
        <v>2581409</v>
      </c>
      <c r="P112" s="114">
        <f t="shared" si="8"/>
        <v>287843</v>
      </c>
      <c r="Q112" s="114"/>
      <c r="R112" s="1"/>
      <c r="S112" s="124"/>
    </row>
    <row r="113" spans="1:19" s="112" customFormat="1">
      <c r="A113" s="75">
        <v>41460</v>
      </c>
      <c r="B113" s="93"/>
      <c r="C113" s="93" t="s">
        <v>318</v>
      </c>
      <c r="D113" s="93">
        <v>44</v>
      </c>
      <c r="E113" s="93">
        <v>41</v>
      </c>
      <c r="F113" s="93"/>
      <c r="G113" s="110">
        <v>2479171</v>
      </c>
      <c r="H113" s="110">
        <v>228507</v>
      </c>
      <c r="I113" s="110"/>
      <c r="J113" s="111"/>
      <c r="K113" s="110">
        <v>127491</v>
      </c>
      <c r="L113" s="110">
        <v>20600</v>
      </c>
      <c r="M113" s="110"/>
      <c r="N113" s="111"/>
      <c r="O113" s="110">
        <f t="shared" si="8"/>
        <v>2351680</v>
      </c>
      <c r="P113" s="114">
        <f t="shared" si="8"/>
        <v>207907</v>
      </c>
      <c r="Q113" s="114"/>
      <c r="R113" s="1"/>
      <c r="S113" s="124"/>
    </row>
    <row r="114" spans="1:19" s="112" customFormat="1">
      <c r="A114" s="75"/>
      <c r="B114" s="93"/>
      <c r="C114" s="93" t="s">
        <v>319</v>
      </c>
      <c r="D114" s="93">
        <v>42</v>
      </c>
      <c r="E114" s="93">
        <v>37.1</v>
      </c>
      <c r="F114" s="93"/>
      <c r="G114" s="110">
        <v>3409986</v>
      </c>
      <c r="H114" s="110">
        <v>357303</v>
      </c>
      <c r="I114" s="110"/>
      <c r="J114" s="111"/>
      <c r="K114" s="110">
        <v>134892</v>
      </c>
      <c r="L114" s="110">
        <v>29954</v>
      </c>
      <c r="M114" s="110"/>
      <c r="N114" s="111"/>
      <c r="O114" s="110">
        <f t="shared" si="8"/>
        <v>3275094</v>
      </c>
      <c r="P114" s="114">
        <f t="shared" si="8"/>
        <v>327349</v>
      </c>
      <c r="Q114" s="114"/>
      <c r="R114" s="1"/>
      <c r="S114" s="124"/>
    </row>
    <row r="115" spans="1:19" s="112" customFormat="1">
      <c r="A115" s="75"/>
      <c r="B115" s="93"/>
      <c r="C115" s="93" t="s">
        <v>320</v>
      </c>
      <c r="D115" s="93">
        <v>42</v>
      </c>
      <c r="E115" s="93">
        <v>35.5</v>
      </c>
      <c r="F115" s="93"/>
      <c r="G115" s="110">
        <v>949011</v>
      </c>
      <c r="H115" s="110">
        <v>487152</v>
      </c>
      <c r="I115" s="110"/>
      <c r="J115" s="111"/>
      <c r="K115" s="110">
        <v>138401</v>
      </c>
      <c r="L115" s="110">
        <v>35028</v>
      </c>
      <c r="M115" s="110"/>
      <c r="N115" s="111"/>
      <c r="O115" s="110">
        <f t="shared" si="8"/>
        <v>810610</v>
      </c>
      <c r="P115" s="114">
        <f t="shared" si="8"/>
        <v>452124</v>
      </c>
      <c r="Q115" s="114"/>
      <c r="R115" s="1"/>
      <c r="S115" s="124"/>
    </row>
    <row r="116" spans="1:19" s="112" customFormat="1">
      <c r="A116" s="75">
        <v>41465</v>
      </c>
      <c r="B116" s="93"/>
      <c r="C116" s="93" t="s">
        <v>321</v>
      </c>
      <c r="D116" s="93">
        <v>44</v>
      </c>
      <c r="E116" s="93">
        <v>37.6</v>
      </c>
      <c r="F116" s="93">
        <v>68</v>
      </c>
      <c r="G116" s="110">
        <v>2226478</v>
      </c>
      <c r="H116" s="110">
        <v>178144</v>
      </c>
      <c r="I116" s="110"/>
      <c r="J116" s="111"/>
      <c r="K116" s="110">
        <v>28230</v>
      </c>
      <c r="L116" s="110">
        <v>31274</v>
      </c>
      <c r="M116" s="110"/>
      <c r="N116" s="111"/>
      <c r="O116" s="110">
        <f t="shared" si="8"/>
        <v>2198248</v>
      </c>
      <c r="P116" s="114">
        <f t="shared" si="8"/>
        <v>146870</v>
      </c>
      <c r="Q116" s="114"/>
      <c r="R116" s="1"/>
      <c r="S116" s="124"/>
    </row>
    <row r="117" spans="1:19" s="112" customFormat="1">
      <c r="A117" s="75"/>
      <c r="B117" s="93"/>
      <c r="C117" s="93" t="s">
        <v>322</v>
      </c>
      <c r="D117" s="93">
        <v>46</v>
      </c>
      <c r="E117" s="93">
        <v>35.6</v>
      </c>
      <c r="F117" s="93">
        <v>69</v>
      </c>
      <c r="G117" s="110">
        <v>2106082</v>
      </c>
      <c r="H117" s="110">
        <v>150716</v>
      </c>
      <c r="I117" s="110"/>
      <c r="J117" s="111"/>
      <c r="K117" s="110">
        <v>146489</v>
      </c>
      <c r="L117" s="110">
        <v>24972</v>
      </c>
      <c r="M117" s="110"/>
      <c r="N117" s="111"/>
      <c r="O117" s="110">
        <f t="shared" si="8"/>
        <v>1959593</v>
      </c>
      <c r="P117" s="114">
        <f t="shared" si="8"/>
        <v>125744</v>
      </c>
      <c r="Q117" s="114"/>
      <c r="R117" s="1"/>
      <c r="S117" s="124"/>
    </row>
    <row r="118" spans="1:19" s="112" customFormat="1">
      <c r="A118" s="75"/>
      <c r="B118" s="93"/>
      <c r="C118" s="93" t="s">
        <v>323</v>
      </c>
      <c r="D118" s="93">
        <v>50</v>
      </c>
      <c r="E118" s="93">
        <v>37.4</v>
      </c>
      <c r="F118" s="93">
        <v>67</v>
      </c>
      <c r="G118" s="110">
        <v>3212760</v>
      </c>
      <c r="H118" s="110">
        <v>265183</v>
      </c>
      <c r="I118" s="110"/>
      <c r="J118" s="111"/>
      <c r="K118" s="110">
        <v>168767</v>
      </c>
      <c r="L118" s="110">
        <v>26597</v>
      </c>
      <c r="M118" s="110"/>
      <c r="N118" s="111"/>
      <c r="O118" s="110">
        <f t="shared" ref="O118:P135" si="9">G118-K118</f>
        <v>3043993</v>
      </c>
      <c r="P118" s="114">
        <f t="shared" si="9"/>
        <v>238586</v>
      </c>
      <c r="Q118" s="114"/>
      <c r="R118" s="1"/>
      <c r="S118" s="124"/>
    </row>
    <row r="119" spans="1:19" s="112" customFormat="1">
      <c r="A119" s="75">
        <v>41466</v>
      </c>
      <c r="B119" s="93"/>
      <c r="C119" s="93" t="s">
        <v>323</v>
      </c>
      <c r="D119" s="93">
        <v>45</v>
      </c>
      <c r="E119" s="122">
        <v>41.6</v>
      </c>
      <c r="F119" s="93">
        <v>65</v>
      </c>
      <c r="G119" s="110">
        <v>3191778</v>
      </c>
      <c r="H119" s="110">
        <v>303858</v>
      </c>
      <c r="I119" s="110"/>
      <c r="J119" s="111"/>
      <c r="K119" s="110">
        <v>126270</v>
      </c>
      <c r="L119" s="110">
        <v>25628</v>
      </c>
      <c r="M119" s="110"/>
      <c r="N119" s="111"/>
      <c r="O119" s="110">
        <f t="shared" si="9"/>
        <v>3065508</v>
      </c>
      <c r="P119" s="114">
        <f t="shared" si="9"/>
        <v>278230</v>
      </c>
      <c r="Q119" s="114"/>
      <c r="R119" s="1" t="s">
        <v>324</v>
      </c>
      <c r="S119" s="124"/>
    </row>
    <row r="120" spans="1:19" s="112" customFormat="1">
      <c r="A120" s="75"/>
      <c r="B120" s="93"/>
      <c r="C120" s="93" t="s">
        <v>325</v>
      </c>
      <c r="D120" s="93">
        <v>46</v>
      </c>
      <c r="E120" s="93">
        <v>38.799999999999997</v>
      </c>
      <c r="F120" s="93">
        <v>63</v>
      </c>
      <c r="G120" s="110">
        <v>1578036</v>
      </c>
      <c r="H120" s="110">
        <v>456862</v>
      </c>
      <c r="I120" s="110"/>
      <c r="J120" s="111"/>
      <c r="K120" s="110">
        <v>113529</v>
      </c>
      <c r="L120" s="110">
        <v>19967</v>
      </c>
      <c r="M120" s="110"/>
      <c r="N120" s="111"/>
      <c r="O120" s="110">
        <f t="shared" si="9"/>
        <v>1464507</v>
      </c>
      <c r="P120" s="114">
        <f t="shared" si="9"/>
        <v>436895</v>
      </c>
      <c r="Q120" s="114"/>
      <c r="R120" s="1"/>
      <c r="S120" s="124"/>
    </row>
    <row r="121" spans="1:19" s="112" customFormat="1">
      <c r="A121" s="75"/>
      <c r="B121" s="93"/>
      <c r="C121" s="93" t="s">
        <v>326</v>
      </c>
      <c r="D121" s="93">
        <v>47</v>
      </c>
      <c r="E121" s="93">
        <v>40.5</v>
      </c>
      <c r="F121" s="93">
        <v>64</v>
      </c>
      <c r="G121" s="110">
        <v>1255913</v>
      </c>
      <c r="H121" s="110">
        <v>318484</v>
      </c>
      <c r="I121" s="110"/>
      <c r="J121" s="111"/>
      <c r="K121" s="110">
        <v>213324</v>
      </c>
      <c r="L121" s="110">
        <v>28459</v>
      </c>
      <c r="M121" s="110"/>
      <c r="N121" s="111"/>
      <c r="O121" s="110">
        <f t="shared" si="9"/>
        <v>1042589</v>
      </c>
      <c r="P121" s="114">
        <f t="shared" si="9"/>
        <v>290025</v>
      </c>
      <c r="R121" s="1"/>
      <c r="S121" s="124"/>
    </row>
    <row r="122" spans="1:19" s="112" customFormat="1">
      <c r="A122" s="75"/>
      <c r="B122" s="93"/>
      <c r="C122" s="93" t="s">
        <v>327</v>
      </c>
      <c r="D122" s="93">
        <v>46</v>
      </c>
      <c r="E122" s="93">
        <v>38.1</v>
      </c>
      <c r="F122" s="93">
        <v>65</v>
      </c>
      <c r="G122" s="110">
        <v>740303</v>
      </c>
      <c r="H122" s="110">
        <v>241379</v>
      </c>
      <c r="I122" s="110"/>
      <c r="J122" s="111"/>
      <c r="K122" s="110">
        <v>150990</v>
      </c>
      <c r="L122" s="110">
        <v>23431</v>
      </c>
      <c r="M122" s="110"/>
      <c r="N122" s="111"/>
      <c r="O122" s="110">
        <f t="shared" si="9"/>
        <v>589313</v>
      </c>
      <c r="P122" s="114">
        <f t="shared" si="9"/>
        <v>217948</v>
      </c>
      <c r="R122" s="1"/>
      <c r="S122" s="124"/>
    </row>
    <row r="123" spans="1:19" s="112" customFormat="1">
      <c r="A123" s="75">
        <v>41467</v>
      </c>
      <c r="B123" s="93"/>
      <c r="C123" s="93" t="s">
        <v>328</v>
      </c>
      <c r="D123" s="93">
        <v>46</v>
      </c>
      <c r="E123" s="93">
        <v>43.3</v>
      </c>
      <c r="F123" s="93">
        <v>72</v>
      </c>
      <c r="G123" s="110">
        <v>821329</v>
      </c>
      <c r="H123" s="110">
        <v>188261</v>
      </c>
      <c r="I123" s="110"/>
      <c r="J123" s="111"/>
      <c r="K123" s="110">
        <v>114673</v>
      </c>
      <c r="L123" s="110">
        <v>20234</v>
      </c>
      <c r="M123" s="110"/>
      <c r="N123" s="111"/>
      <c r="O123" s="110">
        <f t="shared" si="9"/>
        <v>706656</v>
      </c>
      <c r="P123" s="114">
        <f t="shared" si="9"/>
        <v>168027</v>
      </c>
      <c r="R123" s="1" t="s">
        <v>329</v>
      </c>
      <c r="S123" s="124"/>
    </row>
    <row r="124" spans="1:19" s="112" customFormat="1">
      <c r="A124" s="75"/>
      <c r="B124" s="93"/>
      <c r="C124" s="93" t="s">
        <v>330</v>
      </c>
      <c r="D124" s="93">
        <v>40</v>
      </c>
      <c r="E124" s="93">
        <v>38.299999999999997</v>
      </c>
      <c r="F124" s="93">
        <v>68</v>
      </c>
      <c r="G124" s="110">
        <v>878018</v>
      </c>
      <c r="H124" s="110">
        <v>474059</v>
      </c>
      <c r="I124" s="110"/>
      <c r="J124" s="111"/>
      <c r="K124" s="110">
        <v>85757</v>
      </c>
      <c r="L124" s="110">
        <v>30305</v>
      </c>
      <c r="M124" s="110"/>
      <c r="N124" s="111"/>
      <c r="O124" s="110">
        <f t="shared" si="9"/>
        <v>792261</v>
      </c>
      <c r="P124" s="114">
        <f t="shared" si="9"/>
        <v>443754</v>
      </c>
      <c r="R124" s="1"/>
      <c r="S124" s="124"/>
    </row>
    <row r="125" spans="1:19" s="112" customFormat="1">
      <c r="A125" s="75"/>
      <c r="B125" s="93"/>
      <c r="C125" s="93" t="s">
        <v>331</v>
      </c>
      <c r="D125" s="93">
        <v>42</v>
      </c>
      <c r="E125" s="93">
        <v>39.200000000000003</v>
      </c>
      <c r="F125" s="93">
        <v>66</v>
      </c>
      <c r="G125" s="110">
        <v>1541261</v>
      </c>
      <c r="H125" s="110">
        <v>895039</v>
      </c>
      <c r="I125" s="110"/>
      <c r="J125" s="111"/>
      <c r="K125" s="110">
        <v>65752</v>
      </c>
      <c r="L125" s="110">
        <v>31129</v>
      </c>
      <c r="M125" s="110"/>
      <c r="N125" s="111"/>
      <c r="O125" s="110">
        <f t="shared" si="9"/>
        <v>1475509</v>
      </c>
      <c r="P125" s="114">
        <f t="shared" si="9"/>
        <v>863910</v>
      </c>
      <c r="R125" s="1" t="s">
        <v>188</v>
      </c>
      <c r="S125" s="124"/>
    </row>
    <row r="126" spans="1:19" s="112" customFormat="1">
      <c r="A126" s="75"/>
      <c r="B126" s="93"/>
      <c r="C126" s="93" t="s">
        <v>332</v>
      </c>
      <c r="D126" s="93">
        <v>41</v>
      </c>
      <c r="E126" s="93">
        <v>37.700000000000003</v>
      </c>
      <c r="F126" s="93">
        <v>68</v>
      </c>
      <c r="G126" s="110">
        <v>1460189</v>
      </c>
      <c r="H126" s="110">
        <v>589671</v>
      </c>
      <c r="I126" s="110"/>
      <c r="J126" s="111"/>
      <c r="K126" s="110">
        <v>67507</v>
      </c>
      <c r="L126" s="110">
        <v>24255</v>
      </c>
      <c r="M126" s="110"/>
      <c r="N126" s="111"/>
      <c r="O126" s="110">
        <f t="shared" si="9"/>
        <v>1392682</v>
      </c>
      <c r="P126" s="114">
        <f t="shared" si="9"/>
        <v>565416</v>
      </c>
      <c r="R126" s="1"/>
      <c r="S126" s="124"/>
    </row>
    <row r="127" spans="1:19" s="112" customFormat="1">
      <c r="A127" s="75"/>
      <c r="B127" s="93"/>
      <c r="C127" s="93" t="s">
        <v>333</v>
      </c>
      <c r="D127" s="93">
        <v>40</v>
      </c>
      <c r="E127" s="93">
        <v>36.6</v>
      </c>
      <c r="F127" s="93">
        <v>68</v>
      </c>
      <c r="G127" s="110">
        <v>1586741</v>
      </c>
      <c r="H127" s="110">
        <v>556566</v>
      </c>
      <c r="I127" s="110"/>
      <c r="J127" s="111"/>
      <c r="K127" s="110">
        <v>75861</v>
      </c>
      <c r="L127" s="110">
        <v>29672</v>
      </c>
      <c r="M127" s="110"/>
      <c r="N127" s="111"/>
      <c r="O127" s="110">
        <f t="shared" si="9"/>
        <v>1510880</v>
      </c>
      <c r="P127" s="114">
        <f t="shared" si="9"/>
        <v>526894</v>
      </c>
      <c r="R127" s="1"/>
      <c r="S127" s="124"/>
    </row>
    <row r="128" spans="1:19">
      <c r="A128" s="75">
        <v>41470</v>
      </c>
      <c r="C128" s="93" t="s">
        <v>334</v>
      </c>
      <c r="D128" s="93">
        <v>41</v>
      </c>
      <c r="E128" s="93">
        <v>40</v>
      </c>
      <c r="F128" s="93">
        <v>68</v>
      </c>
      <c r="G128" s="110">
        <v>672407</v>
      </c>
      <c r="H128" s="110">
        <v>504395</v>
      </c>
      <c r="I128" s="110"/>
      <c r="J128" s="111"/>
      <c r="K128" s="110">
        <v>10964</v>
      </c>
      <c r="L128" s="110">
        <v>21607</v>
      </c>
      <c r="M128" s="110"/>
      <c r="N128" s="111"/>
      <c r="O128" s="110">
        <f t="shared" si="9"/>
        <v>661443</v>
      </c>
      <c r="P128" s="114">
        <f t="shared" si="9"/>
        <v>482788</v>
      </c>
      <c r="Q128" s="113"/>
      <c r="S128" s="124"/>
    </row>
    <row r="129" spans="1:19">
      <c r="A129" s="75"/>
      <c r="C129" s="93" t="s">
        <v>335</v>
      </c>
      <c r="D129" s="93">
        <v>38</v>
      </c>
      <c r="E129" s="93">
        <v>35.5</v>
      </c>
      <c r="G129" s="110">
        <v>1178198</v>
      </c>
      <c r="H129" s="110">
        <v>352763</v>
      </c>
      <c r="I129" s="110"/>
      <c r="J129" s="111"/>
      <c r="K129" s="110">
        <v>75999</v>
      </c>
      <c r="L129" s="110">
        <v>27863</v>
      </c>
      <c r="M129" s="110"/>
      <c r="N129" s="111"/>
      <c r="O129" s="110">
        <f t="shared" si="9"/>
        <v>1102199</v>
      </c>
      <c r="P129" s="114">
        <f t="shared" si="9"/>
        <v>324900</v>
      </c>
      <c r="Q129" s="113"/>
      <c r="S129" s="124"/>
    </row>
    <row r="130" spans="1:19">
      <c r="A130" s="75"/>
      <c r="C130" s="93" t="s">
        <v>336</v>
      </c>
      <c r="D130" s="93">
        <v>41</v>
      </c>
      <c r="E130" s="93">
        <v>38.799999999999997</v>
      </c>
      <c r="F130" s="93">
        <v>67</v>
      </c>
      <c r="G130" s="110">
        <v>1127926</v>
      </c>
      <c r="H130" s="110">
        <v>481367</v>
      </c>
      <c r="I130" s="110"/>
      <c r="J130" s="111"/>
      <c r="K130" s="110">
        <v>61884</v>
      </c>
      <c r="L130" s="110">
        <v>25468</v>
      </c>
      <c r="M130" s="110"/>
      <c r="N130" s="111"/>
      <c r="O130" s="110">
        <f t="shared" si="9"/>
        <v>1066042</v>
      </c>
      <c r="P130" s="114">
        <f t="shared" si="9"/>
        <v>455899</v>
      </c>
      <c r="Q130" s="113"/>
      <c r="S130" s="124"/>
    </row>
    <row r="131" spans="1:19">
      <c r="A131" s="75"/>
      <c r="C131" s="93" t="s">
        <v>337</v>
      </c>
      <c r="D131" s="93">
        <v>41</v>
      </c>
      <c r="E131" s="93">
        <v>37.1</v>
      </c>
      <c r="F131" s="93">
        <v>67</v>
      </c>
      <c r="G131" s="110">
        <v>962699</v>
      </c>
      <c r="H131" s="110">
        <v>377110</v>
      </c>
      <c r="I131" s="110"/>
      <c r="J131" s="111"/>
      <c r="K131" s="110">
        <v>64531</v>
      </c>
      <c r="L131" s="110">
        <v>31281</v>
      </c>
      <c r="M131" s="110"/>
      <c r="N131" s="111"/>
      <c r="O131" s="110">
        <f t="shared" si="9"/>
        <v>898168</v>
      </c>
      <c r="P131" s="114">
        <f t="shared" si="9"/>
        <v>345829</v>
      </c>
      <c r="Q131" s="113"/>
      <c r="S131" s="124"/>
    </row>
    <row r="132" spans="1:19">
      <c r="A132" s="75"/>
      <c r="C132" s="93" t="s">
        <v>338</v>
      </c>
      <c r="D132" s="93">
        <v>39</v>
      </c>
      <c r="E132" s="93">
        <v>35</v>
      </c>
      <c r="F132" s="93">
        <v>68</v>
      </c>
      <c r="G132" s="110">
        <v>1482383</v>
      </c>
      <c r="H132" s="110">
        <v>720763</v>
      </c>
      <c r="I132" s="110"/>
      <c r="J132" s="111"/>
      <c r="K132" s="110">
        <v>63952</v>
      </c>
      <c r="L132" s="110">
        <v>31983</v>
      </c>
      <c r="M132" s="110"/>
      <c r="N132" s="111"/>
      <c r="O132" s="110">
        <f t="shared" si="9"/>
        <v>1418431</v>
      </c>
      <c r="P132" s="114">
        <f t="shared" si="9"/>
        <v>688780</v>
      </c>
      <c r="Q132" s="113"/>
      <c r="S132" s="124"/>
    </row>
    <row r="133" spans="1:19">
      <c r="A133" s="75">
        <v>41471</v>
      </c>
      <c r="C133" s="93" t="s">
        <v>339</v>
      </c>
      <c r="D133" s="93">
        <v>41</v>
      </c>
      <c r="E133" s="93">
        <v>40.700000000000003</v>
      </c>
      <c r="F133" s="93">
        <v>66</v>
      </c>
      <c r="G133" s="110">
        <v>1152501</v>
      </c>
      <c r="H133" s="110">
        <v>440596</v>
      </c>
      <c r="I133" s="110"/>
      <c r="J133" s="111"/>
      <c r="K133" s="110">
        <v>64280</v>
      </c>
      <c r="L133" s="110">
        <v>20829</v>
      </c>
      <c r="M133" s="110"/>
      <c r="N133" s="111"/>
      <c r="O133" s="110">
        <f t="shared" si="9"/>
        <v>1088221</v>
      </c>
      <c r="P133" s="114">
        <f t="shared" si="9"/>
        <v>419767</v>
      </c>
      <c r="Q133" s="113"/>
      <c r="S133" s="124"/>
    </row>
    <row r="134" spans="1:19">
      <c r="A134" s="75"/>
      <c r="C134" s="93" t="s">
        <v>340</v>
      </c>
      <c r="D134" s="93">
        <v>39</v>
      </c>
      <c r="E134" s="93">
        <v>36.1</v>
      </c>
      <c r="F134" s="93">
        <v>67</v>
      </c>
      <c r="G134" s="110">
        <v>877422</v>
      </c>
      <c r="H134" s="110">
        <v>241295</v>
      </c>
      <c r="I134" s="110"/>
      <c r="J134" s="111"/>
      <c r="K134" s="110">
        <v>69811</v>
      </c>
      <c r="L134" s="110">
        <v>26643</v>
      </c>
      <c r="M134" s="110"/>
      <c r="N134" s="111"/>
      <c r="O134" s="110">
        <f t="shared" si="9"/>
        <v>807611</v>
      </c>
      <c r="P134" s="114">
        <f t="shared" si="9"/>
        <v>214652</v>
      </c>
      <c r="Q134" s="113"/>
      <c r="S134" s="124"/>
    </row>
    <row r="135" spans="1:19">
      <c r="A135" s="75"/>
      <c r="C135" s="93" t="s">
        <v>341</v>
      </c>
      <c r="D135" s="93">
        <v>39</v>
      </c>
      <c r="E135" s="93">
        <v>35.6</v>
      </c>
      <c r="F135" s="93">
        <v>68</v>
      </c>
      <c r="G135" s="110">
        <v>784684</v>
      </c>
      <c r="H135" s="110">
        <v>347217</v>
      </c>
      <c r="I135" s="110"/>
      <c r="J135" s="111"/>
      <c r="K135" s="110">
        <v>54910</v>
      </c>
      <c r="L135" s="110">
        <v>30595</v>
      </c>
      <c r="M135" s="110"/>
      <c r="N135" s="111"/>
      <c r="O135" s="110">
        <f t="shared" si="9"/>
        <v>729774</v>
      </c>
      <c r="P135" s="114">
        <f t="shared" si="9"/>
        <v>316622</v>
      </c>
      <c r="Q135" s="113"/>
      <c r="S135" s="124"/>
    </row>
    <row r="136" spans="1:19">
      <c r="A136" s="75">
        <v>41472</v>
      </c>
      <c r="C136" s="93" t="s">
        <v>342</v>
      </c>
      <c r="F136" s="93">
        <v>64</v>
      </c>
      <c r="G136" s="110"/>
      <c r="H136" s="110"/>
      <c r="I136" s="110"/>
      <c r="J136" s="111"/>
      <c r="K136" s="110"/>
      <c r="L136" s="110"/>
      <c r="M136" s="110"/>
      <c r="N136" s="111"/>
      <c r="O136" s="110"/>
      <c r="P136" s="114"/>
      <c r="Q136" s="113"/>
      <c r="S136" s="124"/>
    </row>
    <row r="137" spans="1:19">
      <c r="A137" s="75"/>
      <c r="G137" s="110"/>
      <c r="H137" s="110"/>
      <c r="I137" s="110"/>
      <c r="J137" s="111"/>
      <c r="K137" s="110"/>
      <c r="L137" s="110"/>
      <c r="M137" s="110"/>
      <c r="N137" s="111"/>
      <c r="O137" s="110"/>
      <c r="P137" s="114"/>
      <c r="Q137" s="113"/>
      <c r="S137" s="124"/>
    </row>
    <row r="138" spans="1:19">
      <c r="A138" s="75">
        <v>41473</v>
      </c>
      <c r="C138" s="93" t="s">
        <v>342</v>
      </c>
      <c r="G138" s="110"/>
      <c r="H138" s="110"/>
      <c r="I138" s="110"/>
      <c r="J138" s="111"/>
      <c r="K138" s="110"/>
      <c r="L138" s="110"/>
      <c r="M138" s="110"/>
      <c r="N138" s="111"/>
      <c r="O138" s="110"/>
      <c r="P138" s="114"/>
      <c r="Q138" s="113"/>
      <c r="S138" s="124" t="s">
        <v>343</v>
      </c>
    </row>
    <row r="139" spans="1:19">
      <c r="A139" s="75">
        <v>41500</v>
      </c>
      <c r="C139" s="93" t="s">
        <v>344</v>
      </c>
      <c r="D139" s="93">
        <v>90</v>
      </c>
      <c r="E139" s="93">
        <v>38.799999999999997</v>
      </c>
      <c r="F139" s="93">
        <v>49</v>
      </c>
      <c r="G139" s="110">
        <v>366916</v>
      </c>
      <c r="H139" s="110">
        <v>44557</v>
      </c>
      <c r="I139" s="110">
        <v>626293</v>
      </c>
      <c r="J139" s="111"/>
      <c r="K139" s="110">
        <v>85994</v>
      </c>
      <c r="L139" s="110">
        <v>24285</v>
      </c>
      <c r="M139" s="110">
        <v>193014</v>
      </c>
      <c r="N139" s="111"/>
      <c r="O139" s="110">
        <f t="shared" ref="O139:Q154" si="10">G139-K139</f>
        <v>280922</v>
      </c>
      <c r="P139" s="114">
        <f t="shared" si="10"/>
        <v>20272</v>
      </c>
      <c r="Q139" s="114">
        <f t="shared" si="10"/>
        <v>433279</v>
      </c>
      <c r="R139" s="1" t="s">
        <v>345</v>
      </c>
      <c r="S139" s="124">
        <f t="shared" ref="S139:S177" si="11">O139/Q139</f>
        <v>0.64836283318600718</v>
      </c>
    </row>
    <row r="140" spans="1:19">
      <c r="A140" s="75"/>
      <c r="C140" s="93" t="s">
        <v>346</v>
      </c>
      <c r="D140" s="93">
        <v>90</v>
      </c>
      <c r="E140" s="93">
        <v>39.200000000000003</v>
      </c>
      <c r="F140" s="93">
        <v>50</v>
      </c>
      <c r="G140" s="110">
        <v>287431</v>
      </c>
      <c r="H140" s="110">
        <v>26734</v>
      </c>
      <c r="I140" s="110">
        <v>430815</v>
      </c>
      <c r="J140" s="111"/>
      <c r="K140" s="110">
        <v>95119</v>
      </c>
      <c r="L140" s="110">
        <v>20386</v>
      </c>
      <c r="M140" s="110">
        <v>89129</v>
      </c>
      <c r="N140" s="111"/>
      <c r="O140" s="110">
        <f t="shared" si="10"/>
        <v>192312</v>
      </c>
      <c r="P140" s="114">
        <f t="shared" si="10"/>
        <v>6348</v>
      </c>
      <c r="Q140" s="114">
        <f t="shared" si="10"/>
        <v>341686</v>
      </c>
      <c r="S140" s="124">
        <f t="shared" si="11"/>
        <v>0.56283254215859002</v>
      </c>
    </row>
    <row r="141" spans="1:19">
      <c r="A141" s="75">
        <v>41501</v>
      </c>
      <c r="C141" s="93" t="s">
        <v>347</v>
      </c>
      <c r="D141" s="93">
        <v>93</v>
      </c>
      <c r="E141" s="93">
        <v>41.6</v>
      </c>
      <c r="F141" s="93">
        <v>50</v>
      </c>
      <c r="G141" s="110">
        <v>788629</v>
      </c>
      <c r="H141" s="110">
        <v>57756</v>
      </c>
      <c r="I141" s="110">
        <v>967628</v>
      </c>
      <c r="J141" s="111"/>
      <c r="K141" s="110">
        <v>115490</v>
      </c>
      <c r="L141" s="110">
        <v>21767</v>
      </c>
      <c r="M141" s="110">
        <v>78951</v>
      </c>
      <c r="N141" s="111"/>
      <c r="O141" s="110">
        <f t="shared" si="10"/>
        <v>673139</v>
      </c>
      <c r="P141" s="114">
        <f t="shared" si="10"/>
        <v>35989</v>
      </c>
      <c r="Q141" s="114">
        <f t="shared" si="10"/>
        <v>888677</v>
      </c>
      <c r="S141" s="124">
        <f t="shared" si="11"/>
        <v>0.75746193498875292</v>
      </c>
    </row>
    <row r="142" spans="1:19">
      <c r="A142" s="75"/>
      <c r="C142" s="93" t="s">
        <v>348</v>
      </c>
      <c r="D142" s="93">
        <v>94</v>
      </c>
      <c r="E142" s="93">
        <v>40.4</v>
      </c>
      <c r="F142" s="93">
        <v>50</v>
      </c>
      <c r="G142" s="110">
        <v>479225</v>
      </c>
      <c r="H142" s="110">
        <v>39399</v>
      </c>
      <c r="I142" s="110">
        <v>803560</v>
      </c>
      <c r="J142" s="111"/>
      <c r="K142" s="110">
        <v>93432</v>
      </c>
      <c r="L142" s="110">
        <v>21470</v>
      </c>
      <c r="M142" s="110">
        <v>86192</v>
      </c>
      <c r="N142" s="111"/>
      <c r="O142" s="110">
        <f t="shared" si="10"/>
        <v>385793</v>
      </c>
      <c r="P142" s="114">
        <f t="shared" si="10"/>
        <v>17929</v>
      </c>
      <c r="Q142" s="114">
        <f t="shared" si="10"/>
        <v>717368</v>
      </c>
      <c r="S142" s="124">
        <f t="shared" si="11"/>
        <v>0.53778953061747947</v>
      </c>
    </row>
    <row r="143" spans="1:19">
      <c r="A143" s="75"/>
      <c r="C143" s="93" t="s">
        <v>349</v>
      </c>
      <c r="D143" s="93">
        <v>90</v>
      </c>
      <c r="E143" s="93">
        <v>38.4</v>
      </c>
      <c r="F143" s="93">
        <v>53</v>
      </c>
      <c r="G143" s="110">
        <v>390393</v>
      </c>
      <c r="H143" s="110">
        <v>31777</v>
      </c>
      <c r="I143" s="110">
        <v>664637</v>
      </c>
      <c r="J143" s="111"/>
      <c r="K143" s="110">
        <v>91212</v>
      </c>
      <c r="L143" s="110">
        <v>20875</v>
      </c>
      <c r="M143" s="110">
        <v>84254</v>
      </c>
      <c r="N143" s="111"/>
      <c r="O143" s="110">
        <f t="shared" si="10"/>
        <v>299181</v>
      </c>
      <c r="P143" s="114">
        <f t="shared" si="10"/>
        <v>10902</v>
      </c>
      <c r="Q143" s="114">
        <f t="shared" si="10"/>
        <v>580383</v>
      </c>
      <c r="S143" s="124">
        <f t="shared" si="11"/>
        <v>0.51548890990949081</v>
      </c>
    </row>
    <row r="144" spans="1:19">
      <c r="A144" s="75">
        <v>41502</v>
      </c>
      <c r="B144" s="93">
        <v>1015</v>
      </c>
      <c r="C144" s="93" t="s">
        <v>350</v>
      </c>
      <c r="D144" s="93">
        <v>93</v>
      </c>
      <c r="E144" s="93">
        <v>40</v>
      </c>
      <c r="F144" s="93">
        <v>49</v>
      </c>
      <c r="G144" s="110">
        <v>626171</v>
      </c>
      <c r="H144" s="110">
        <v>52911</v>
      </c>
      <c r="I144" s="110">
        <v>807710</v>
      </c>
      <c r="J144" s="111"/>
      <c r="K144" s="110">
        <v>107288</v>
      </c>
      <c r="L144" s="110">
        <v>22271</v>
      </c>
      <c r="M144" s="110">
        <v>66752</v>
      </c>
      <c r="N144" s="111"/>
      <c r="O144" s="110">
        <f t="shared" si="10"/>
        <v>518883</v>
      </c>
      <c r="P144" s="114">
        <f t="shared" si="10"/>
        <v>30640</v>
      </c>
      <c r="Q144" s="114">
        <f t="shared" si="10"/>
        <v>740958</v>
      </c>
      <c r="S144" s="124">
        <f t="shared" si="11"/>
        <v>0.70028665592381756</v>
      </c>
    </row>
    <row r="145" spans="1:19">
      <c r="A145" s="75"/>
      <c r="C145" s="93" t="s">
        <v>351</v>
      </c>
      <c r="D145" s="93">
        <v>90</v>
      </c>
      <c r="E145" s="93">
        <v>37</v>
      </c>
      <c r="F145" s="93">
        <v>50</v>
      </c>
      <c r="G145" s="110">
        <v>494087</v>
      </c>
      <c r="H145" s="110">
        <v>37721</v>
      </c>
      <c r="I145" s="110">
        <v>663778</v>
      </c>
      <c r="J145" s="111"/>
      <c r="K145" s="110">
        <v>110927</v>
      </c>
      <c r="L145" s="110">
        <v>22004</v>
      </c>
      <c r="M145" s="110">
        <v>60579</v>
      </c>
      <c r="N145" s="111"/>
      <c r="O145" s="110">
        <f t="shared" si="10"/>
        <v>383160</v>
      </c>
      <c r="P145" s="114">
        <f t="shared" si="10"/>
        <v>15717</v>
      </c>
      <c r="Q145" s="114">
        <f t="shared" si="10"/>
        <v>603199</v>
      </c>
      <c r="S145" s="124">
        <f t="shared" si="11"/>
        <v>0.63521325466388368</v>
      </c>
    </row>
    <row r="146" spans="1:19">
      <c r="A146" s="75"/>
      <c r="B146" s="93">
        <v>1700</v>
      </c>
      <c r="C146" s="93" t="s">
        <v>352</v>
      </c>
      <c r="D146" s="93">
        <v>90</v>
      </c>
      <c r="E146" s="93">
        <v>37</v>
      </c>
      <c r="F146" s="93">
        <v>51</v>
      </c>
      <c r="G146" s="110">
        <v>315470</v>
      </c>
      <c r="H146" s="110">
        <v>34318</v>
      </c>
      <c r="I146" s="110">
        <v>676916</v>
      </c>
      <c r="J146" s="111"/>
      <c r="K146" s="110">
        <v>83659</v>
      </c>
      <c r="L146" s="110">
        <v>23209</v>
      </c>
      <c r="M146" s="110">
        <v>87672</v>
      </c>
      <c r="N146" s="111"/>
      <c r="O146" s="110">
        <f t="shared" si="10"/>
        <v>231811</v>
      </c>
      <c r="P146" s="114">
        <f t="shared" si="10"/>
        <v>11109</v>
      </c>
      <c r="Q146" s="114">
        <f t="shared" si="10"/>
        <v>589244</v>
      </c>
      <c r="S146" s="124">
        <f t="shared" si="11"/>
        <v>0.39340409066532711</v>
      </c>
    </row>
    <row r="147" spans="1:19">
      <c r="A147" s="75">
        <v>41505</v>
      </c>
      <c r="C147" s="93" t="s">
        <v>353</v>
      </c>
      <c r="G147" s="110">
        <v>582018</v>
      </c>
      <c r="H147" s="110">
        <v>59496</v>
      </c>
      <c r="I147" s="110">
        <v>852474</v>
      </c>
      <c r="J147" s="111"/>
      <c r="K147" s="110">
        <v>79920</v>
      </c>
      <c r="L147" s="110">
        <v>24735</v>
      </c>
      <c r="M147" s="110">
        <v>113880</v>
      </c>
      <c r="N147" s="111"/>
      <c r="O147" s="110">
        <f t="shared" si="10"/>
        <v>502098</v>
      </c>
      <c r="P147" s="114">
        <f t="shared" si="10"/>
        <v>34761</v>
      </c>
      <c r="Q147" s="114">
        <f t="shared" si="10"/>
        <v>738594</v>
      </c>
      <c r="S147" s="124">
        <f t="shared" si="11"/>
        <v>0.67980243543814334</v>
      </c>
    </row>
    <row r="148" spans="1:19">
      <c r="A148" s="75">
        <v>41506</v>
      </c>
      <c r="C148" s="93" t="s">
        <v>354</v>
      </c>
      <c r="D148" s="93">
        <v>91</v>
      </c>
      <c r="E148" s="93">
        <v>38</v>
      </c>
      <c r="F148" s="93">
        <v>48</v>
      </c>
      <c r="G148" s="110">
        <v>531274</v>
      </c>
      <c r="H148" s="110">
        <v>42978</v>
      </c>
      <c r="I148" s="110">
        <v>726020</v>
      </c>
      <c r="J148" s="111"/>
      <c r="K148" s="110">
        <v>126629</v>
      </c>
      <c r="L148" s="110">
        <v>21920</v>
      </c>
      <c r="M148" s="110">
        <v>60472</v>
      </c>
      <c r="N148" s="111"/>
      <c r="O148" s="110">
        <f t="shared" si="10"/>
        <v>404645</v>
      </c>
      <c r="P148" s="114">
        <f t="shared" si="10"/>
        <v>21058</v>
      </c>
      <c r="Q148" s="114">
        <f t="shared" si="10"/>
        <v>665548</v>
      </c>
      <c r="R148" s="1" t="s">
        <v>355</v>
      </c>
      <c r="S148" s="124">
        <f t="shared" si="11"/>
        <v>0.60798770336624852</v>
      </c>
    </row>
    <row r="149" spans="1:19">
      <c r="A149" s="75"/>
      <c r="B149" s="93">
        <v>1210</v>
      </c>
      <c r="C149" s="93" t="s">
        <v>356</v>
      </c>
      <c r="D149" s="93">
        <v>88</v>
      </c>
      <c r="E149" s="93">
        <v>36</v>
      </c>
      <c r="F149" s="93">
        <v>48</v>
      </c>
      <c r="G149" s="110">
        <v>207793</v>
      </c>
      <c r="H149" s="110">
        <v>27940</v>
      </c>
      <c r="I149" s="110">
        <v>460776</v>
      </c>
      <c r="J149" s="111"/>
      <c r="K149" s="110">
        <v>75640</v>
      </c>
      <c r="L149" s="110">
        <v>20737</v>
      </c>
      <c r="M149" s="110">
        <v>72726</v>
      </c>
      <c r="N149" s="111"/>
      <c r="O149" s="110">
        <f t="shared" si="10"/>
        <v>132153</v>
      </c>
      <c r="P149" s="114">
        <f t="shared" si="10"/>
        <v>7203</v>
      </c>
      <c r="Q149" s="114">
        <f t="shared" si="10"/>
        <v>388050</v>
      </c>
      <c r="R149" s="1" t="s">
        <v>355</v>
      </c>
      <c r="S149" s="124">
        <f t="shared" si="11"/>
        <v>0.34055662930034791</v>
      </c>
    </row>
    <row r="150" spans="1:19">
      <c r="A150" s="75"/>
      <c r="C150" s="93" t="s">
        <v>357</v>
      </c>
      <c r="D150" s="93">
        <v>88</v>
      </c>
      <c r="E150" s="93">
        <v>35.4</v>
      </c>
      <c r="F150" s="93">
        <v>48</v>
      </c>
      <c r="G150" s="110">
        <v>311121</v>
      </c>
      <c r="H150" s="110">
        <v>56894</v>
      </c>
      <c r="I150" s="110">
        <v>829363</v>
      </c>
      <c r="J150" s="111"/>
      <c r="K150" s="110">
        <v>46007</v>
      </c>
      <c r="L150" s="110">
        <v>24026</v>
      </c>
      <c r="M150" s="110">
        <v>89818</v>
      </c>
      <c r="N150" s="111"/>
      <c r="O150" s="110">
        <f t="shared" si="10"/>
        <v>265114</v>
      </c>
      <c r="P150" s="114">
        <f t="shared" si="10"/>
        <v>32868</v>
      </c>
      <c r="Q150" s="114">
        <f t="shared" si="10"/>
        <v>739545</v>
      </c>
      <c r="R150" s="1" t="s">
        <v>355</v>
      </c>
      <c r="S150" s="124">
        <f t="shared" si="11"/>
        <v>0.35848258050558113</v>
      </c>
    </row>
    <row r="151" spans="1:19">
      <c r="A151" s="75"/>
      <c r="C151" s="93" t="s">
        <v>358</v>
      </c>
      <c r="D151" s="93">
        <v>85</v>
      </c>
      <c r="E151" s="93">
        <v>33.5</v>
      </c>
      <c r="F151" s="93">
        <v>50</v>
      </c>
      <c r="G151" s="110">
        <v>219253</v>
      </c>
      <c r="H151" s="110">
        <v>57421</v>
      </c>
      <c r="I151" s="110">
        <v>810030</v>
      </c>
      <c r="J151" s="111"/>
      <c r="K151" s="110">
        <v>39872</v>
      </c>
      <c r="L151" s="110">
        <v>27139</v>
      </c>
      <c r="M151" s="110">
        <v>122890</v>
      </c>
      <c r="N151" s="111"/>
      <c r="O151" s="110">
        <f t="shared" si="10"/>
        <v>179381</v>
      </c>
      <c r="P151" s="114">
        <f t="shared" si="10"/>
        <v>30282</v>
      </c>
      <c r="Q151" s="114">
        <f t="shared" si="10"/>
        <v>687140</v>
      </c>
      <c r="R151" s="1" t="s">
        <v>355</v>
      </c>
      <c r="S151" s="124">
        <f t="shared" si="11"/>
        <v>0.26105451581919259</v>
      </c>
    </row>
    <row r="152" spans="1:19">
      <c r="A152" s="75">
        <v>41507</v>
      </c>
      <c r="B152" s="93">
        <v>830</v>
      </c>
      <c r="C152" s="93" t="s">
        <v>359</v>
      </c>
      <c r="D152" s="93">
        <v>91</v>
      </c>
      <c r="E152" s="93">
        <v>39.1</v>
      </c>
      <c r="F152" s="93">
        <v>49</v>
      </c>
      <c r="G152" s="110">
        <v>315607</v>
      </c>
      <c r="H152" s="110">
        <v>45564</v>
      </c>
      <c r="I152" s="110">
        <v>836016</v>
      </c>
      <c r="J152" s="111"/>
      <c r="K152" s="110">
        <v>100620</v>
      </c>
      <c r="L152" s="110">
        <v>20852</v>
      </c>
      <c r="M152" s="110">
        <v>70917</v>
      </c>
      <c r="N152" s="111"/>
      <c r="O152" s="110">
        <f t="shared" si="10"/>
        <v>214987</v>
      </c>
      <c r="P152" s="114">
        <f t="shared" si="10"/>
        <v>24712</v>
      </c>
      <c r="Q152" s="114">
        <f t="shared" si="10"/>
        <v>765099</v>
      </c>
      <c r="R152" s="1" t="s">
        <v>355</v>
      </c>
      <c r="S152" s="124">
        <f t="shared" si="11"/>
        <v>0.28099239444830015</v>
      </c>
    </row>
    <row r="153" spans="1:19">
      <c r="A153" s="75"/>
      <c r="B153" s="93">
        <v>1230</v>
      </c>
      <c r="C153" s="93" t="s">
        <v>360</v>
      </c>
      <c r="D153" s="93">
        <v>89</v>
      </c>
      <c r="E153" s="93">
        <v>36.6</v>
      </c>
      <c r="F153" s="93">
        <v>49</v>
      </c>
      <c r="G153" s="110">
        <v>288522</v>
      </c>
      <c r="H153" s="110">
        <v>544640</v>
      </c>
      <c r="I153" s="110">
        <v>841739</v>
      </c>
      <c r="J153" s="111"/>
      <c r="K153" s="110">
        <v>62479</v>
      </c>
      <c r="L153" s="110">
        <v>22790</v>
      </c>
      <c r="M153" s="110">
        <v>100703</v>
      </c>
      <c r="N153" s="111"/>
      <c r="O153" s="110">
        <f t="shared" si="10"/>
        <v>226043</v>
      </c>
      <c r="P153" s="114">
        <f t="shared" si="10"/>
        <v>521850</v>
      </c>
      <c r="Q153" s="114">
        <f t="shared" si="10"/>
        <v>741036</v>
      </c>
      <c r="R153" s="1" t="s">
        <v>355</v>
      </c>
      <c r="S153" s="124">
        <f t="shared" si="11"/>
        <v>0.30503646246606103</v>
      </c>
    </row>
    <row r="154" spans="1:19">
      <c r="A154" s="75"/>
      <c r="C154" s="93" t="s">
        <v>353</v>
      </c>
      <c r="D154" s="93">
        <v>88</v>
      </c>
      <c r="E154" s="93">
        <v>35.299999999999997</v>
      </c>
      <c r="F154" s="93">
        <v>49</v>
      </c>
      <c r="G154" s="110">
        <v>235885</v>
      </c>
      <c r="H154" s="110">
        <v>46068</v>
      </c>
      <c r="I154" s="110">
        <v>808290</v>
      </c>
      <c r="J154" s="111"/>
      <c r="K154" s="110">
        <v>48509</v>
      </c>
      <c r="L154" s="110">
        <v>23911</v>
      </c>
      <c r="M154" s="110">
        <v>76823</v>
      </c>
      <c r="N154" s="111"/>
      <c r="O154" s="110">
        <f t="shared" si="10"/>
        <v>187376</v>
      </c>
      <c r="P154" s="114">
        <f t="shared" si="10"/>
        <v>22157</v>
      </c>
      <c r="Q154" s="114">
        <f t="shared" si="10"/>
        <v>731467</v>
      </c>
      <c r="R154" s="1" t="s">
        <v>355</v>
      </c>
      <c r="S154" s="124">
        <f t="shared" si="11"/>
        <v>0.25616466634858442</v>
      </c>
    </row>
    <row r="155" spans="1:19">
      <c r="A155" s="75"/>
      <c r="C155" s="93" t="s">
        <v>361</v>
      </c>
      <c r="D155" s="93">
        <v>86</v>
      </c>
      <c r="E155" s="93">
        <v>33.799999999999997</v>
      </c>
      <c r="F155" s="93">
        <v>50</v>
      </c>
      <c r="G155" s="110">
        <v>256783</v>
      </c>
      <c r="H155" s="110">
        <v>50607</v>
      </c>
      <c r="I155" s="110">
        <v>809053</v>
      </c>
      <c r="J155" s="111"/>
      <c r="K155" s="110">
        <v>64905</v>
      </c>
      <c r="L155" s="110">
        <v>26345</v>
      </c>
      <c r="M155" s="110">
        <v>90648</v>
      </c>
      <c r="N155" s="111"/>
      <c r="O155" s="110">
        <f t="shared" ref="O155:Q175" si="12">G155-K155</f>
        <v>191878</v>
      </c>
      <c r="P155" s="114">
        <f t="shared" si="12"/>
        <v>24262</v>
      </c>
      <c r="Q155" s="114">
        <f t="shared" si="12"/>
        <v>718405</v>
      </c>
      <c r="S155" s="124">
        <f t="shared" si="11"/>
        <v>0.26708889832336913</v>
      </c>
    </row>
    <row r="156" spans="1:19">
      <c r="A156" s="75">
        <v>41508</v>
      </c>
      <c r="B156" s="93">
        <v>830</v>
      </c>
      <c r="C156" s="93" t="s">
        <v>362</v>
      </c>
      <c r="D156" s="93">
        <v>91</v>
      </c>
      <c r="E156" s="93">
        <v>38.799999999999997</v>
      </c>
      <c r="F156" s="93">
        <v>48</v>
      </c>
      <c r="G156" s="110">
        <v>178686</v>
      </c>
      <c r="H156" s="110">
        <v>35028</v>
      </c>
      <c r="I156" s="110">
        <v>529097</v>
      </c>
      <c r="J156" s="111"/>
      <c r="K156" s="110">
        <v>46625</v>
      </c>
      <c r="L156" s="110">
        <v>20844</v>
      </c>
      <c r="M156" s="110">
        <v>65676</v>
      </c>
      <c r="N156" s="111"/>
      <c r="O156" s="110">
        <f t="shared" si="12"/>
        <v>132061</v>
      </c>
      <c r="P156" s="114">
        <f t="shared" si="12"/>
        <v>14184</v>
      </c>
      <c r="Q156" s="114">
        <f t="shared" si="12"/>
        <v>463421</v>
      </c>
      <c r="R156" s="1" t="s">
        <v>355</v>
      </c>
      <c r="S156" s="124">
        <f t="shared" si="11"/>
        <v>0.28496982225665218</v>
      </c>
    </row>
    <row r="157" spans="1:19">
      <c r="A157" s="75"/>
      <c r="C157" s="93" t="s">
        <v>363</v>
      </c>
      <c r="D157" s="93">
        <v>92</v>
      </c>
      <c r="E157" s="93">
        <v>36.5</v>
      </c>
      <c r="F157" s="93">
        <v>48</v>
      </c>
      <c r="G157" s="110">
        <v>287706</v>
      </c>
      <c r="H157" s="110">
        <v>58542</v>
      </c>
      <c r="I157" s="110">
        <v>814020</v>
      </c>
      <c r="J157" s="111"/>
      <c r="K157" s="110">
        <v>44458</v>
      </c>
      <c r="L157" s="110">
        <v>24110</v>
      </c>
      <c r="M157" s="110">
        <v>86047</v>
      </c>
      <c r="N157" s="111"/>
      <c r="O157" s="110">
        <f t="shared" si="12"/>
        <v>243248</v>
      </c>
      <c r="P157" s="114">
        <f t="shared" si="12"/>
        <v>34432</v>
      </c>
      <c r="Q157" s="114">
        <f t="shared" si="12"/>
        <v>727973</v>
      </c>
      <c r="R157" s="1" t="s">
        <v>355</v>
      </c>
      <c r="S157" s="124">
        <f t="shared" si="11"/>
        <v>0.334144260844839</v>
      </c>
    </row>
    <row r="158" spans="1:19">
      <c r="A158" s="75"/>
      <c r="C158" s="93" t="s">
        <v>364</v>
      </c>
      <c r="D158" s="93">
        <v>88</v>
      </c>
      <c r="E158" s="93">
        <v>35</v>
      </c>
      <c r="F158" s="93">
        <v>48</v>
      </c>
      <c r="G158" s="110">
        <v>407872</v>
      </c>
      <c r="H158" s="110">
        <v>81904</v>
      </c>
      <c r="I158" s="110">
        <v>816507</v>
      </c>
      <c r="J158" s="111"/>
      <c r="K158" s="110">
        <v>45747</v>
      </c>
      <c r="L158" s="110">
        <v>24606</v>
      </c>
      <c r="M158" s="110">
        <v>81431</v>
      </c>
      <c r="N158" s="111"/>
      <c r="O158" s="110">
        <f t="shared" si="12"/>
        <v>362125</v>
      </c>
      <c r="P158" s="114">
        <f t="shared" si="12"/>
        <v>57298</v>
      </c>
      <c r="Q158" s="114">
        <f t="shared" si="12"/>
        <v>735076</v>
      </c>
      <c r="R158" s="1" t="s">
        <v>355</v>
      </c>
      <c r="S158" s="124">
        <f t="shared" si="11"/>
        <v>0.49263613558325942</v>
      </c>
    </row>
    <row r="159" spans="1:19">
      <c r="A159" s="75"/>
      <c r="C159" s="93" t="s">
        <v>365</v>
      </c>
      <c r="D159" s="93">
        <v>85</v>
      </c>
      <c r="E159" s="93">
        <v>33</v>
      </c>
      <c r="F159" s="93">
        <v>51</v>
      </c>
      <c r="G159" s="110">
        <v>182524</v>
      </c>
      <c r="H159" s="110">
        <v>41154</v>
      </c>
      <c r="I159" s="110">
        <v>721221</v>
      </c>
      <c r="J159" s="111"/>
      <c r="K159" s="110">
        <v>58031</v>
      </c>
      <c r="L159" s="110">
        <v>27444</v>
      </c>
      <c r="M159" s="110">
        <v>87382</v>
      </c>
      <c r="N159" s="111"/>
      <c r="O159" s="110">
        <f t="shared" si="12"/>
        <v>124493</v>
      </c>
      <c r="P159" s="114">
        <f t="shared" si="12"/>
        <v>13710</v>
      </c>
      <c r="Q159" s="114">
        <f t="shared" si="12"/>
        <v>633839</v>
      </c>
      <c r="S159" s="124">
        <f t="shared" si="11"/>
        <v>0.19641107599879465</v>
      </c>
    </row>
    <row r="160" spans="1:19">
      <c r="A160" s="75">
        <v>41509</v>
      </c>
      <c r="B160" s="93">
        <v>830</v>
      </c>
      <c r="C160" s="93" t="s">
        <v>366</v>
      </c>
      <c r="D160" s="93">
        <v>91</v>
      </c>
      <c r="E160" s="93">
        <v>39.200000000000003</v>
      </c>
      <c r="F160" s="93">
        <v>48</v>
      </c>
      <c r="G160" s="110">
        <v>259949</v>
      </c>
      <c r="H160" s="110">
        <v>44824</v>
      </c>
      <c r="I160" s="110">
        <v>792756</v>
      </c>
      <c r="J160" s="111"/>
      <c r="K160" s="110">
        <v>78341</v>
      </c>
      <c r="L160" s="110">
        <v>21920</v>
      </c>
      <c r="M160" s="110">
        <v>64486</v>
      </c>
      <c r="N160" s="111"/>
      <c r="O160" s="110">
        <f t="shared" si="12"/>
        <v>181608</v>
      </c>
      <c r="P160" s="114">
        <f t="shared" si="12"/>
        <v>22904</v>
      </c>
      <c r="Q160" s="114">
        <f t="shared" si="12"/>
        <v>728270</v>
      </c>
      <c r="R160" s="1" t="s">
        <v>355</v>
      </c>
      <c r="S160" s="124">
        <f t="shared" si="11"/>
        <v>0.24936905268650364</v>
      </c>
    </row>
    <row r="161" spans="1:19">
      <c r="A161" s="75"/>
      <c r="C161" s="93" t="s">
        <v>367</v>
      </c>
      <c r="D161" s="93">
        <v>91</v>
      </c>
      <c r="E161" s="93">
        <v>36.4</v>
      </c>
      <c r="F161" s="93">
        <v>48</v>
      </c>
      <c r="G161" s="110">
        <v>261200</v>
      </c>
      <c r="H161" s="110">
        <v>62532</v>
      </c>
      <c r="I161" s="110">
        <v>807367</v>
      </c>
      <c r="J161" s="111"/>
      <c r="K161" s="110">
        <v>42932</v>
      </c>
      <c r="L161" s="110">
        <v>26376</v>
      </c>
      <c r="M161" s="110">
        <v>87077</v>
      </c>
      <c r="N161" s="111"/>
      <c r="O161" s="110">
        <f t="shared" si="12"/>
        <v>218268</v>
      </c>
      <c r="P161" s="114">
        <f t="shared" si="12"/>
        <v>36156</v>
      </c>
      <c r="Q161" s="114">
        <f t="shared" si="12"/>
        <v>720290</v>
      </c>
      <c r="S161" s="124">
        <f t="shared" si="11"/>
        <v>0.30302794707687181</v>
      </c>
    </row>
    <row r="162" spans="1:19">
      <c r="A162" s="75"/>
      <c r="C162" s="93" t="s">
        <v>368</v>
      </c>
      <c r="D162" s="93">
        <v>89</v>
      </c>
      <c r="E162" s="93">
        <v>34.700000000000003</v>
      </c>
      <c r="F162" s="93">
        <v>50</v>
      </c>
      <c r="G162" s="110">
        <v>283578</v>
      </c>
      <c r="H162" s="110">
        <v>59931</v>
      </c>
      <c r="I162" s="110">
        <v>795350</v>
      </c>
      <c r="J162" s="111"/>
      <c r="K162" s="110">
        <v>43634</v>
      </c>
      <c r="L162" s="110">
        <v>27184</v>
      </c>
      <c r="M162" s="110">
        <v>72031</v>
      </c>
      <c r="N162" s="111"/>
      <c r="O162" s="110">
        <f t="shared" si="12"/>
        <v>239944</v>
      </c>
      <c r="P162" s="114">
        <f t="shared" si="12"/>
        <v>32747</v>
      </c>
      <c r="Q162" s="114">
        <f t="shared" si="12"/>
        <v>723319</v>
      </c>
      <c r="R162" s="1" t="s">
        <v>355</v>
      </c>
      <c r="S162" s="124">
        <f t="shared" si="11"/>
        <v>0.33172638904826224</v>
      </c>
    </row>
    <row r="163" spans="1:19">
      <c r="A163" s="75">
        <v>41512</v>
      </c>
      <c r="B163" s="93">
        <v>920</v>
      </c>
      <c r="C163" s="93" t="s">
        <v>369</v>
      </c>
      <c r="D163" s="93">
        <v>92</v>
      </c>
      <c r="E163" s="93">
        <v>37.5</v>
      </c>
      <c r="F163" s="93">
        <v>47</v>
      </c>
      <c r="G163" s="110">
        <v>173353</v>
      </c>
      <c r="H163" s="110">
        <v>46350</v>
      </c>
      <c r="I163" s="110">
        <v>645497</v>
      </c>
      <c r="J163" s="111"/>
      <c r="K163" s="110">
        <v>41101</v>
      </c>
      <c r="L163" s="110">
        <v>24972</v>
      </c>
      <c r="M163" s="110">
        <v>62731</v>
      </c>
      <c r="N163" s="111"/>
      <c r="O163" s="110">
        <f t="shared" si="12"/>
        <v>132252</v>
      </c>
      <c r="P163" s="114">
        <f t="shared" si="12"/>
        <v>21378</v>
      </c>
      <c r="Q163" s="114">
        <f t="shared" si="12"/>
        <v>582766</v>
      </c>
      <c r="R163" s="1" t="s">
        <v>370</v>
      </c>
      <c r="S163" s="124">
        <f t="shared" si="11"/>
        <v>0.22693842811694573</v>
      </c>
    </row>
    <row r="164" spans="1:19">
      <c r="A164" s="75"/>
      <c r="B164" s="93">
        <v>1200</v>
      </c>
      <c r="C164" s="93" t="s">
        <v>371</v>
      </c>
      <c r="D164" s="93">
        <v>91</v>
      </c>
      <c r="E164" s="93">
        <v>35.5</v>
      </c>
      <c r="F164" s="93">
        <v>48</v>
      </c>
      <c r="G164" s="110">
        <v>172842</v>
      </c>
      <c r="H164" s="110">
        <v>45351</v>
      </c>
      <c r="I164" s="110">
        <v>758469</v>
      </c>
      <c r="J164" s="111"/>
      <c r="K164" s="110">
        <v>43229</v>
      </c>
      <c r="L164" s="110">
        <v>25803</v>
      </c>
      <c r="M164" s="110">
        <v>85788</v>
      </c>
      <c r="N164" s="111"/>
      <c r="O164" s="110">
        <f t="shared" si="12"/>
        <v>129613</v>
      </c>
      <c r="P164" s="114">
        <f t="shared" si="12"/>
        <v>19548</v>
      </c>
      <c r="Q164" s="114">
        <f t="shared" si="12"/>
        <v>672681</v>
      </c>
      <c r="R164" s="1" t="s">
        <v>372</v>
      </c>
      <c r="S164" s="124">
        <f t="shared" si="11"/>
        <v>0.19268122631678314</v>
      </c>
    </row>
    <row r="165" spans="1:19">
      <c r="A165" s="75"/>
      <c r="B165" s="93">
        <v>1440</v>
      </c>
      <c r="C165" s="93" t="s">
        <v>373</v>
      </c>
      <c r="D165" s="93">
        <v>91</v>
      </c>
      <c r="E165" s="93">
        <v>36</v>
      </c>
      <c r="F165" s="93">
        <v>47</v>
      </c>
      <c r="G165" s="110">
        <v>263306</v>
      </c>
      <c r="H165" s="110">
        <v>53041</v>
      </c>
      <c r="I165" s="110">
        <v>828349</v>
      </c>
      <c r="J165" s="111"/>
      <c r="K165" s="110">
        <v>44733</v>
      </c>
      <c r="L165" s="110">
        <v>25117</v>
      </c>
      <c r="M165" s="110">
        <v>65104</v>
      </c>
      <c r="N165" s="111"/>
      <c r="O165" s="110">
        <f t="shared" si="12"/>
        <v>218573</v>
      </c>
      <c r="P165" s="114">
        <f t="shared" si="12"/>
        <v>27924</v>
      </c>
      <c r="Q165" s="114">
        <f t="shared" si="12"/>
        <v>763245</v>
      </c>
      <c r="R165" s="1" t="s">
        <v>370</v>
      </c>
      <c r="S165" s="124">
        <f t="shared" si="11"/>
        <v>0.28637331394244314</v>
      </c>
    </row>
    <row r="166" spans="1:19">
      <c r="A166" s="75"/>
      <c r="B166" s="93">
        <v>1625</v>
      </c>
      <c r="C166" s="93" t="s">
        <v>374</v>
      </c>
      <c r="D166" s="93">
        <v>92</v>
      </c>
      <c r="E166" s="93">
        <v>37.9</v>
      </c>
      <c r="F166" s="93">
        <v>47</v>
      </c>
      <c r="G166" s="110">
        <v>283883</v>
      </c>
      <c r="H166" s="110">
        <v>53156</v>
      </c>
      <c r="I166" s="110">
        <v>844394</v>
      </c>
      <c r="J166" s="111"/>
      <c r="K166" s="110">
        <v>45740</v>
      </c>
      <c r="L166" s="110">
        <v>24346</v>
      </c>
      <c r="M166" s="110">
        <v>72787</v>
      </c>
      <c r="N166" s="111"/>
      <c r="O166" s="110">
        <f t="shared" si="12"/>
        <v>238143</v>
      </c>
      <c r="P166" s="114">
        <f t="shared" si="12"/>
        <v>28810</v>
      </c>
      <c r="Q166" s="114">
        <f t="shared" si="12"/>
        <v>771607</v>
      </c>
      <c r="S166" s="124">
        <f t="shared" si="11"/>
        <v>0.30863250333395109</v>
      </c>
    </row>
    <row r="167" spans="1:19">
      <c r="A167" s="75">
        <v>41513</v>
      </c>
      <c r="B167" s="93">
        <v>915</v>
      </c>
      <c r="C167" s="93" t="s">
        <v>375</v>
      </c>
      <c r="D167" s="93">
        <v>90</v>
      </c>
      <c r="E167" s="93">
        <v>39</v>
      </c>
      <c r="F167" s="93">
        <v>49</v>
      </c>
      <c r="G167" s="110">
        <v>240860</v>
      </c>
      <c r="H167" s="110">
        <v>48044</v>
      </c>
      <c r="I167" s="110">
        <v>925787</v>
      </c>
      <c r="J167" s="111"/>
      <c r="K167" s="110">
        <v>40979</v>
      </c>
      <c r="L167" s="110">
        <v>21554</v>
      </c>
      <c r="M167" s="110">
        <v>62899</v>
      </c>
      <c r="N167" s="111"/>
      <c r="O167" s="110">
        <f t="shared" si="12"/>
        <v>199881</v>
      </c>
      <c r="P167" s="114">
        <f t="shared" si="12"/>
        <v>26490</v>
      </c>
      <c r="Q167" s="114">
        <f t="shared" si="12"/>
        <v>862888</v>
      </c>
      <c r="R167" s="1" t="s">
        <v>376</v>
      </c>
      <c r="S167" s="124">
        <f t="shared" si="11"/>
        <v>0.23164188168105246</v>
      </c>
    </row>
    <row r="168" spans="1:19">
      <c r="A168" s="75"/>
      <c r="C168" s="93" t="s">
        <v>377</v>
      </c>
      <c r="D168" s="93">
        <v>89</v>
      </c>
      <c r="E168" s="93">
        <v>38.6</v>
      </c>
      <c r="F168" s="93">
        <v>50</v>
      </c>
      <c r="G168" s="110">
        <v>150578</v>
      </c>
      <c r="H168" s="110">
        <v>29908</v>
      </c>
      <c r="I168" s="110">
        <v>595370</v>
      </c>
      <c r="J168" s="111"/>
      <c r="K168" s="110">
        <v>38430</v>
      </c>
      <c r="L168" s="110">
        <v>18944</v>
      </c>
      <c r="M168" s="110">
        <v>58901</v>
      </c>
      <c r="N168" s="111"/>
      <c r="O168" s="110">
        <f t="shared" si="12"/>
        <v>112148</v>
      </c>
      <c r="P168" s="114">
        <f t="shared" si="12"/>
        <v>10964</v>
      </c>
      <c r="Q168" s="114">
        <f t="shared" si="12"/>
        <v>536469</v>
      </c>
      <c r="S168" s="124">
        <f t="shared" si="11"/>
        <v>0.20904842591091005</v>
      </c>
    </row>
    <row r="169" spans="1:19">
      <c r="A169" s="75"/>
      <c r="C169" s="93" t="s">
        <v>378</v>
      </c>
      <c r="D169" s="93">
        <v>92</v>
      </c>
      <c r="E169" s="93">
        <v>40.1</v>
      </c>
      <c r="F169" s="93">
        <v>47</v>
      </c>
      <c r="G169" s="110">
        <v>166379</v>
      </c>
      <c r="H169" s="110">
        <v>30587</v>
      </c>
      <c r="I169" s="110">
        <v>634671</v>
      </c>
      <c r="J169" s="111"/>
      <c r="K169" s="110">
        <v>38881</v>
      </c>
      <c r="L169" s="110">
        <v>18876</v>
      </c>
      <c r="M169" s="110">
        <v>55879</v>
      </c>
      <c r="N169" s="111"/>
      <c r="O169" s="110">
        <f t="shared" si="12"/>
        <v>127498</v>
      </c>
      <c r="P169" s="114">
        <f t="shared" si="12"/>
        <v>11711</v>
      </c>
      <c r="Q169" s="114">
        <f t="shared" si="12"/>
        <v>578792</v>
      </c>
      <c r="S169" s="124">
        <f t="shared" si="11"/>
        <v>0.22028293411104508</v>
      </c>
    </row>
    <row r="170" spans="1:19">
      <c r="A170" s="75"/>
      <c r="C170" s="93" t="s">
        <v>379</v>
      </c>
      <c r="D170" s="93">
        <v>91</v>
      </c>
      <c r="E170" s="93">
        <v>39.200000000000003</v>
      </c>
      <c r="F170" s="93">
        <v>48</v>
      </c>
      <c r="G170" s="110">
        <v>240043</v>
      </c>
      <c r="H170" s="110">
        <v>42993</v>
      </c>
      <c r="I170" s="110">
        <v>928037</v>
      </c>
      <c r="J170" s="111"/>
      <c r="K170" s="110">
        <v>39293</v>
      </c>
      <c r="L170" s="110">
        <v>20043</v>
      </c>
      <c r="M170" s="110">
        <v>63784</v>
      </c>
      <c r="N170" s="111"/>
      <c r="O170" s="110">
        <f t="shared" si="12"/>
        <v>200750</v>
      </c>
      <c r="P170" s="114">
        <f t="shared" si="12"/>
        <v>22950</v>
      </c>
      <c r="Q170" s="114">
        <f t="shared" si="12"/>
        <v>864253</v>
      </c>
      <c r="S170" s="124">
        <f t="shared" si="11"/>
        <v>0.23228151941618946</v>
      </c>
    </row>
    <row r="171" spans="1:19">
      <c r="A171" s="75">
        <v>41514</v>
      </c>
      <c r="B171" s="93">
        <v>840</v>
      </c>
      <c r="C171" s="93" t="s">
        <v>380</v>
      </c>
      <c r="D171" s="93">
        <v>91</v>
      </c>
      <c r="E171" s="93">
        <v>41</v>
      </c>
      <c r="F171" s="93">
        <v>49</v>
      </c>
      <c r="G171" s="110">
        <v>327013</v>
      </c>
      <c r="H171" s="110">
        <v>59664</v>
      </c>
      <c r="I171" s="110">
        <v>964034</v>
      </c>
      <c r="J171" s="111"/>
      <c r="K171" s="110">
        <v>39712</v>
      </c>
      <c r="L171" s="110">
        <v>19250</v>
      </c>
      <c r="M171" s="110">
        <v>58321</v>
      </c>
      <c r="N171" s="111"/>
      <c r="O171" s="110">
        <f t="shared" si="12"/>
        <v>287301</v>
      </c>
      <c r="P171" s="114">
        <f t="shared" si="12"/>
        <v>40414</v>
      </c>
      <c r="Q171" s="114">
        <f t="shared" si="12"/>
        <v>905713</v>
      </c>
      <c r="R171" s="1" t="s">
        <v>381</v>
      </c>
      <c r="S171" s="124">
        <f t="shared" si="11"/>
        <v>0.31720975629145215</v>
      </c>
    </row>
    <row r="172" spans="1:19">
      <c r="A172" s="75"/>
      <c r="B172" s="93">
        <v>1240</v>
      </c>
      <c r="C172" s="93" t="s">
        <v>382</v>
      </c>
      <c r="D172" s="93">
        <v>90</v>
      </c>
      <c r="E172" s="93">
        <v>38.6</v>
      </c>
      <c r="F172" s="93">
        <v>48</v>
      </c>
      <c r="G172" s="110">
        <v>337481</v>
      </c>
      <c r="H172" s="110">
        <v>66813</v>
      </c>
      <c r="I172" s="110">
        <v>903958</v>
      </c>
      <c r="J172" s="111"/>
      <c r="K172" s="110">
        <v>38522</v>
      </c>
      <c r="L172" s="110">
        <v>20432</v>
      </c>
      <c r="M172" s="110">
        <v>67446</v>
      </c>
      <c r="N172" s="111"/>
      <c r="O172" s="110">
        <f t="shared" si="12"/>
        <v>298959</v>
      </c>
      <c r="P172" s="114">
        <f t="shared" si="12"/>
        <v>46381</v>
      </c>
      <c r="Q172" s="114">
        <f t="shared" si="12"/>
        <v>836512</v>
      </c>
      <c r="R172" s="1" t="s">
        <v>383</v>
      </c>
      <c r="S172" s="124">
        <f t="shared" si="11"/>
        <v>0.35738758081175165</v>
      </c>
    </row>
    <row r="173" spans="1:19">
      <c r="A173" s="75"/>
      <c r="B173" s="93">
        <v>1500</v>
      </c>
      <c r="C173" s="93" t="s">
        <v>384</v>
      </c>
      <c r="D173" s="93">
        <v>92</v>
      </c>
      <c r="E173" s="93">
        <v>39.799999999999997</v>
      </c>
      <c r="F173" s="93">
        <v>48</v>
      </c>
      <c r="G173" s="110">
        <v>235488</v>
      </c>
      <c r="H173" s="110">
        <v>47441</v>
      </c>
      <c r="I173" s="110">
        <v>888493</v>
      </c>
      <c r="J173" s="111"/>
      <c r="K173" s="110">
        <v>38865</v>
      </c>
      <c r="L173" s="110">
        <v>21126</v>
      </c>
      <c r="M173" s="110">
        <v>66179</v>
      </c>
      <c r="N173" s="111"/>
      <c r="O173" s="110">
        <f t="shared" si="12"/>
        <v>196623</v>
      </c>
      <c r="P173" s="114">
        <f t="shared" si="12"/>
        <v>26315</v>
      </c>
      <c r="Q173" s="114">
        <f t="shared" si="12"/>
        <v>822314</v>
      </c>
      <c r="R173" s="1" t="s">
        <v>385</v>
      </c>
      <c r="S173" s="124">
        <f t="shared" si="11"/>
        <v>0.23910939130307887</v>
      </c>
    </row>
    <row r="174" spans="1:19">
      <c r="A174" s="75"/>
      <c r="B174" s="93">
        <v>1630</v>
      </c>
      <c r="C174" s="93" t="s">
        <v>386</v>
      </c>
      <c r="D174" s="93">
        <v>88</v>
      </c>
      <c r="E174" s="93">
        <v>37.1</v>
      </c>
      <c r="F174" s="93">
        <v>50</v>
      </c>
      <c r="G174" s="110">
        <v>319826</v>
      </c>
      <c r="H174" s="110">
        <v>71642</v>
      </c>
      <c r="I174" s="110">
        <v>874615</v>
      </c>
      <c r="J174" s="111"/>
      <c r="K174" s="110">
        <v>36828</v>
      </c>
      <c r="L174" s="110">
        <v>22477</v>
      </c>
      <c r="M174" s="110">
        <v>73458</v>
      </c>
      <c r="N174" s="111"/>
      <c r="O174" s="110">
        <f t="shared" si="12"/>
        <v>282998</v>
      </c>
      <c r="P174" s="114">
        <f t="shared" si="12"/>
        <v>49165</v>
      </c>
      <c r="Q174" s="114">
        <f t="shared" si="12"/>
        <v>801157</v>
      </c>
      <c r="S174" s="124">
        <f t="shared" si="11"/>
        <v>0.35323663152166179</v>
      </c>
    </row>
    <row r="175" spans="1:19">
      <c r="A175" s="75">
        <v>41515</v>
      </c>
      <c r="B175" s="93">
        <v>820</v>
      </c>
      <c r="C175" s="93" t="s">
        <v>387</v>
      </c>
      <c r="D175" s="93">
        <v>92</v>
      </c>
      <c r="E175" s="93">
        <v>41.2</v>
      </c>
      <c r="F175" s="93">
        <v>49</v>
      </c>
      <c r="G175" s="110">
        <v>282609</v>
      </c>
      <c r="H175" s="110">
        <v>56703</v>
      </c>
      <c r="I175" s="110">
        <v>970626</v>
      </c>
      <c r="J175" s="111"/>
      <c r="K175" s="110">
        <v>42680</v>
      </c>
      <c r="L175" s="110">
        <v>19936</v>
      </c>
      <c r="M175" s="110">
        <v>57375</v>
      </c>
      <c r="N175" s="111"/>
      <c r="O175" s="110">
        <f t="shared" si="12"/>
        <v>239929</v>
      </c>
      <c r="P175" s="114">
        <f t="shared" si="12"/>
        <v>36767</v>
      </c>
      <c r="Q175" s="114">
        <f t="shared" si="12"/>
        <v>913251</v>
      </c>
      <c r="R175" s="1" t="s">
        <v>388</v>
      </c>
      <c r="S175" s="124">
        <f t="shared" si="11"/>
        <v>0.26271966852486339</v>
      </c>
    </row>
    <row r="176" spans="1:19">
      <c r="A176" s="75"/>
      <c r="B176" s="93">
        <v>1045</v>
      </c>
      <c r="C176" s="93" t="s">
        <v>389</v>
      </c>
      <c r="D176" s="93">
        <v>89</v>
      </c>
      <c r="E176" s="93">
        <v>38.200000000000003</v>
      </c>
      <c r="F176" s="93">
        <v>50</v>
      </c>
      <c r="G176" s="110">
        <v>284936</v>
      </c>
      <c r="H176" s="110">
        <v>55475</v>
      </c>
      <c r="I176" s="110">
        <v>894505</v>
      </c>
      <c r="J176" s="111"/>
      <c r="K176" s="110">
        <v>40880</v>
      </c>
      <c r="L176" s="110">
        <v>21073</v>
      </c>
      <c r="M176" s="110">
        <v>68102</v>
      </c>
      <c r="N176" s="111"/>
      <c r="O176" s="110">
        <f t="shared" ref="O176:Q177" si="13">G176-K176</f>
        <v>244056</v>
      </c>
      <c r="P176" s="114">
        <f t="shared" si="13"/>
        <v>34402</v>
      </c>
      <c r="Q176" s="114">
        <f t="shared" si="13"/>
        <v>826403</v>
      </c>
      <c r="S176" s="124">
        <f t="shared" si="11"/>
        <v>0.29532322607734968</v>
      </c>
    </row>
    <row r="177" spans="1:19">
      <c r="A177" s="75"/>
      <c r="B177" s="93">
        <v>1300</v>
      </c>
      <c r="C177" s="93" t="s">
        <v>390</v>
      </c>
      <c r="D177" s="93">
        <v>88</v>
      </c>
      <c r="E177" s="93">
        <v>36.4</v>
      </c>
      <c r="F177" s="93">
        <v>50</v>
      </c>
      <c r="G177" s="110">
        <v>256958</v>
      </c>
      <c r="H177" s="110">
        <v>52614</v>
      </c>
      <c r="I177" s="110">
        <v>852710</v>
      </c>
      <c r="J177" s="111"/>
      <c r="K177" s="110">
        <v>41231</v>
      </c>
      <c r="L177" s="110">
        <v>23270</v>
      </c>
      <c r="M177" s="110">
        <v>74366</v>
      </c>
      <c r="N177" s="111"/>
      <c r="O177" s="110">
        <f t="shared" si="13"/>
        <v>215727</v>
      </c>
      <c r="P177" s="114">
        <f t="shared" si="13"/>
        <v>29344</v>
      </c>
      <c r="Q177" s="114">
        <f t="shared" si="13"/>
        <v>778344</v>
      </c>
      <c r="S177" s="93">
        <f t="shared" si="11"/>
        <v>0.27716151213345258</v>
      </c>
    </row>
    <row r="178" spans="1:19">
      <c r="A178" s="75"/>
      <c r="G178" s="110"/>
      <c r="H178" s="110"/>
      <c r="I178" s="110"/>
      <c r="J178" s="111"/>
      <c r="K178" s="110"/>
      <c r="L178" s="110"/>
      <c r="M178" s="110"/>
      <c r="N178" s="111"/>
      <c r="O178" s="110">
        <f t="shared" ref="O178:O212" si="14">G178-K178</f>
        <v>0</v>
      </c>
      <c r="P178" s="114">
        <f t="shared" ref="P178:P212" si="15">H178-L178</f>
        <v>0</v>
      </c>
      <c r="Q178" s="114">
        <f t="shared" ref="Q178:Q185" si="16">I178-M178</f>
        <v>0</v>
      </c>
      <c r="S178" s="93"/>
    </row>
    <row r="179" spans="1:19">
      <c r="A179" s="75">
        <v>41516</v>
      </c>
      <c r="C179" s="93" t="s">
        <v>392</v>
      </c>
      <c r="G179" s="110">
        <v>370136</v>
      </c>
      <c r="H179" s="110">
        <v>811907</v>
      </c>
      <c r="I179" s="110">
        <v>674352</v>
      </c>
      <c r="J179" s="111"/>
      <c r="K179" s="110">
        <v>80493</v>
      </c>
      <c r="L179" s="110">
        <v>699408</v>
      </c>
      <c r="M179" s="110">
        <v>144055</v>
      </c>
      <c r="N179" s="111"/>
      <c r="O179" s="110">
        <f t="shared" si="14"/>
        <v>289643</v>
      </c>
      <c r="P179" s="114">
        <f t="shared" si="15"/>
        <v>112499</v>
      </c>
      <c r="Q179" s="114">
        <f t="shared" si="16"/>
        <v>530297</v>
      </c>
      <c r="R179" s="1" t="s">
        <v>391</v>
      </c>
      <c r="S179" s="93"/>
    </row>
    <row r="180" spans="1:19">
      <c r="A180" s="75"/>
      <c r="C180" s="93" t="s">
        <v>393</v>
      </c>
      <c r="G180" s="110">
        <v>333186</v>
      </c>
      <c r="H180" s="110">
        <v>783448</v>
      </c>
      <c r="I180" s="110">
        <v>606708</v>
      </c>
      <c r="J180" s="111"/>
      <c r="K180" s="110">
        <v>83628</v>
      </c>
      <c r="L180" s="110">
        <v>747230</v>
      </c>
      <c r="M180" s="110">
        <v>160855</v>
      </c>
      <c r="N180" s="111"/>
      <c r="O180" s="110">
        <f t="shared" si="14"/>
        <v>249558</v>
      </c>
      <c r="P180" s="114">
        <f t="shared" si="15"/>
        <v>36218</v>
      </c>
      <c r="Q180" s="114">
        <f t="shared" si="16"/>
        <v>445853</v>
      </c>
      <c r="S180" s="93"/>
    </row>
    <row r="181" spans="1:19">
      <c r="A181" s="75"/>
      <c r="C181" s="93" t="s">
        <v>270</v>
      </c>
      <c r="G181" s="110">
        <v>860538</v>
      </c>
      <c r="H181" s="110">
        <v>933874</v>
      </c>
      <c r="I181" s="110"/>
      <c r="J181" s="111"/>
      <c r="K181" s="110">
        <v>80042</v>
      </c>
      <c r="L181" s="110">
        <v>626865</v>
      </c>
      <c r="M181" s="110"/>
      <c r="N181" s="111"/>
      <c r="O181" s="110">
        <f t="shared" si="14"/>
        <v>780496</v>
      </c>
      <c r="P181" s="114">
        <f t="shared" si="15"/>
        <v>307009</v>
      </c>
      <c r="Q181" s="114">
        <f t="shared" si="16"/>
        <v>0</v>
      </c>
      <c r="S181" s="93"/>
    </row>
    <row r="182" spans="1:19">
      <c r="A182" s="75"/>
      <c r="C182" s="93" t="s">
        <v>394</v>
      </c>
      <c r="G182" s="110">
        <v>509506</v>
      </c>
      <c r="H182" s="110">
        <v>752655</v>
      </c>
      <c r="I182" s="110"/>
      <c r="J182" s="111"/>
      <c r="K182" s="110">
        <v>79058</v>
      </c>
      <c r="L182" s="110">
        <v>605090</v>
      </c>
      <c r="M182" s="110"/>
      <c r="N182" s="111"/>
      <c r="O182" s="110">
        <f t="shared" si="14"/>
        <v>430448</v>
      </c>
      <c r="P182" s="114">
        <f t="shared" si="15"/>
        <v>147565</v>
      </c>
      <c r="Q182" s="114">
        <f t="shared" si="16"/>
        <v>0</v>
      </c>
      <c r="S182" s="93"/>
    </row>
    <row r="183" spans="1:19">
      <c r="A183" s="75">
        <v>41519</v>
      </c>
      <c r="C183" s="93" t="s">
        <v>395</v>
      </c>
      <c r="G183" s="110">
        <v>328211</v>
      </c>
      <c r="H183" s="110">
        <v>1108333</v>
      </c>
      <c r="I183" s="110"/>
      <c r="J183" s="111"/>
      <c r="K183" s="110">
        <v>86863</v>
      </c>
      <c r="L183" s="110">
        <v>966979</v>
      </c>
      <c r="M183" s="110"/>
      <c r="N183" s="111"/>
      <c r="O183" s="110">
        <f t="shared" si="14"/>
        <v>241348</v>
      </c>
      <c r="P183" s="114">
        <f t="shared" si="15"/>
        <v>141354</v>
      </c>
      <c r="Q183" s="114">
        <f t="shared" si="16"/>
        <v>0</v>
      </c>
      <c r="S183" s="93"/>
    </row>
    <row r="184" spans="1:19">
      <c r="A184" s="75">
        <v>41520</v>
      </c>
      <c r="B184" s="93">
        <v>945</v>
      </c>
      <c r="C184" s="93" t="s">
        <v>344</v>
      </c>
      <c r="D184" s="93">
        <v>92</v>
      </c>
      <c r="E184" s="93">
        <v>36.299999999999997</v>
      </c>
      <c r="F184" s="93">
        <v>49</v>
      </c>
      <c r="G184" s="110">
        <v>644772</v>
      </c>
      <c r="H184" s="110">
        <v>602786</v>
      </c>
      <c r="I184" s="110"/>
      <c r="J184" s="111"/>
      <c r="K184" s="110">
        <v>62944</v>
      </c>
      <c r="L184" s="110">
        <v>310694</v>
      </c>
      <c r="M184" s="110"/>
      <c r="N184" s="111"/>
      <c r="O184" s="110">
        <f t="shared" si="14"/>
        <v>581828</v>
      </c>
      <c r="P184" s="114">
        <f t="shared" si="15"/>
        <v>292092</v>
      </c>
      <c r="Q184" s="114">
        <f t="shared" si="16"/>
        <v>0</v>
      </c>
      <c r="R184" s="1" t="s">
        <v>270</v>
      </c>
      <c r="S184" s="93"/>
    </row>
    <row r="185" spans="1:19">
      <c r="A185" s="75"/>
      <c r="C185" s="93" t="s">
        <v>408</v>
      </c>
      <c r="D185" s="93">
        <v>92</v>
      </c>
      <c r="E185" s="93">
        <v>37.799999999999997</v>
      </c>
      <c r="F185" s="93">
        <v>51</v>
      </c>
      <c r="G185" s="110">
        <v>323855</v>
      </c>
      <c r="H185" s="110">
        <v>233993</v>
      </c>
      <c r="I185" s="110"/>
      <c r="J185" s="111"/>
      <c r="K185" s="110">
        <v>45473</v>
      </c>
      <c r="L185" s="110">
        <v>128056</v>
      </c>
      <c r="M185" s="110"/>
      <c r="N185" s="111"/>
      <c r="O185" s="110">
        <f t="shared" si="14"/>
        <v>278382</v>
      </c>
      <c r="P185" s="114">
        <f t="shared" si="15"/>
        <v>105937</v>
      </c>
      <c r="Q185" s="114">
        <f t="shared" si="16"/>
        <v>0</v>
      </c>
      <c r="S185" s="93"/>
    </row>
    <row r="186" spans="1:19">
      <c r="A186" s="75">
        <v>41521</v>
      </c>
      <c r="C186" s="93" t="s">
        <v>409</v>
      </c>
      <c r="D186" s="93">
        <v>94</v>
      </c>
      <c r="E186" s="93">
        <v>39.700000000000003</v>
      </c>
      <c r="F186" s="93">
        <v>49</v>
      </c>
      <c r="G186" s="110">
        <v>177023</v>
      </c>
      <c r="H186" s="110">
        <v>166753</v>
      </c>
      <c r="I186" s="110"/>
      <c r="J186" s="111"/>
      <c r="K186" s="110">
        <v>53957</v>
      </c>
      <c r="L186" s="110">
        <v>123226</v>
      </c>
      <c r="M186" s="110"/>
      <c r="N186" s="111"/>
      <c r="O186" s="110">
        <f t="shared" si="14"/>
        <v>123066</v>
      </c>
      <c r="P186" s="114">
        <f t="shared" si="15"/>
        <v>43527</v>
      </c>
      <c r="Q186" s="114"/>
      <c r="S186" s="93"/>
    </row>
    <row r="187" spans="1:19">
      <c r="A187" s="75"/>
      <c r="C187" s="93" t="s">
        <v>410</v>
      </c>
      <c r="D187" s="93">
        <v>91</v>
      </c>
      <c r="E187" s="93">
        <v>38</v>
      </c>
      <c r="F187" s="93">
        <v>51</v>
      </c>
      <c r="G187" s="110">
        <v>414327</v>
      </c>
      <c r="H187" s="110">
        <v>238464</v>
      </c>
      <c r="I187" s="110"/>
      <c r="J187" s="111"/>
      <c r="K187" s="110">
        <v>45984</v>
      </c>
      <c r="L187" s="110">
        <v>74618</v>
      </c>
      <c r="M187" s="110"/>
      <c r="N187" s="111"/>
      <c r="O187" s="110">
        <f t="shared" si="14"/>
        <v>368343</v>
      </c>
      <c r="P187" s="114">
        <f t="shared" si="15"/>
        <v>163846</v>
      </c>
      <c r="Q187" s="114"/>
      <c r="S187" s="93"/>
    </row>
    <row r="188" spans="1:19">
      <c r="A188" s="75"/>
      <c r="B188" s="93">
        <v>1340</v>
      </c>
      <c r="C188" s="93" t="s">
        <v>411</v>
      </c>
      <c r="D188" s="93">
        <v>92</v>
      </c>
      <c r="E188" s="93">
        <v>38.6</v>
      </c>
      <c r="F188" s="93">
        <v>48</v>
      </c>
      <c r="G188" s="110">
        <v>716338</v>
      </c>
      <c r="H188" s="110">
        <v>306291</v>
      </c>
      <c r="I188" s="110"/>
      <c r="J188" s="111"/>
      <c r="K188" s="110">
        <v>41368</v>
      </c>
      <c r="L188" s="110">
        <v>59450</v>
      </c>
      <c r="M188" s="110"/>
      <c r="N188" s="111"/>
      <c r="O188" s="110">
        <f t="shared" si="14"/>
        <v>674970</v>
      </c>
      <c r="P188" s="114">
        <f t="shared" si="15"/>
        <v>246841</v>
      </c>
      <c r="Q188" s="114"/>
      <c r="S188" s="93"/>
    </row>
    <row r="189" spans="1:19">
      <c r="A189" s="75"/>
      <c r="C189" s="93" t="s">
        <v>412</v>
      </c>
      <c r="D189" s="93">
        <v>91</v>
      </c>
      <c r="E189" s="93">
        <v>39</v>
      </c>
      <c r="F189" s="93">
        <v>48</v>
      </c>
      <c r="G189" s="110">
        <v>678327</v>
      </c>
      <c r="H189" s="110">
        <v>377049</v>
      </c>
      <c r="I189" s="110"/>
      <c r="J189" s="111"/>
      <c r="K189" s="110">
        <v>40475</v>
      </c>
      <c r="L189" s="110">
        <v>57077</v>
      </c>
      <c r="M189" s="110"/>
      <c r="N189" s="111"/>
      <c r="O189" s="110">
        <f t="shared" si="14"/>
        <v>637852</v>
      </c>
      <c r="P189" s="114">
        <f t="shared" si="15"/>
        <v>319972</v>
      </c>
      <c r="Q189" s="114"/>
      <c r="S189" s="93"/>
    </row>
    <row r="190" spans="1:19">
      <c r="A190" s="75">
        <v>41522</v>
      </c>
      <c r="B190" s="93">
        <v>1020</v>
      </c>
      <c r="C190" s="93" t="s">
        <v>362</v>
      </c>
      <c r="D190" s="93">
        <v>92</v>
      </c>
      <c r="E190" s="93">
        <v>40.200000000000003</v>
      </c>
      <c r="F190" s="93">
        <v>50</v>
      </c>
      <c r="G190" s="110">
        <v>309694</v>
      </c>
      <c r="H190" s="110">
        <v>279900</v>
      </c>
      <c r="I190" s="110"/>
      <c r="J190" s="111"/>
      <c r="K190" s="110">
        <v>48257</v>
      </c>
      <c r="L190" s="110">
        <v>131710</v>
      </c>
      <c r="M190" s="110"/>
      <c r="N190" s="111"/>
      <c r="O190" s="110">
        <f t="shared" si="14"/>
        <v>261437</v>
      </c>
      <c r="P190" s="114">
        <f t="shared" si="15"/>
        <v>148190</v>
      </c>
      <c r="Q190" s="114"/>
      <c r="R190" s="1" t="s">
        <v>355</v>
      </c>
      <c r="S190" s="93"/>
    </row>
    <row r="191" spans="1:19">
      <c r="A191" s="75"/>
      <c r="B191" s="93">
        <v>1400</v>
      </c>
      <c r="C191" s="93" t="s">
        <v>380</v>
      </c>
      <c r="D191" s="93">
        <v>91</v>
      </c>
      <c r="E191" s="93">
        <v>38.200000000000003</v>
      </c>
      <c r="F191" s="93">
        <v>48</v>
      </c>
      <c r="G191" s="110">
        <v>494072</v>
      </c>
      <c r="H191" s="110">
        <v>394696</v>
      </c>
      <c r="I191" s="110"/>
      <c r="J191" s="111"/>
      <c r="K191" s="110">
        <v>40277</v>
      </c>
      <c r="L191" s="110">
        <v>59648</v>
      </c>
      <c r="M191" s="110"/>
      <c r="N191" s="111"/>
      <c r="O191" s="110">
        <f t="shared" si="14"/>
        <v>453795</v>
      </c>
      <c r="P191" s="114">
        <f t="shared" si="15"/>
        <v>335048</v>
      </c>
      <c r="Q191" s="114"/>
      <c r="R191" s="1" t="s">
        <v>355</v>
      </c>
      <c r="S191" s="93"/>
    </row>
    <row r="192" spans="1:19">
      <c r="A192" s="75"/>
      <c r="B192" s="93">
        <v>1620</v>
      </c>
      <c r="C192" s="93" t="s">
        <v>413</v>
      </c>
      <c r="D192" s="93">
        <v>90</v>
      </c>
      <c r="E192" s="93">
        <v>37.6</v>
      </c>
      <c r="F192" s="93">
        <v>49</v>
      </c>
      <c r="G192" s="110">
        <v>331462</v>
      </c>
      <c r="H192" s="110">
        <v>195097</v>
      </c>
      <c r="I192" s="110"/>
      <c r="J192" s="111"/>
      <c r="K192" s="110">
        <v>39247</v>
      </c>
      <c r="L192" s="110">
        <v>37523</v>
      </c>
      <c r="M192" s="110"/>
      <c r="N192" s="111"/>
      <c r="O192" s="110">
        <f t="shared" si="14"/>
        <v>292215</v>
      </c>
      <c r="P192" s="114">
        <f t="shared" si="15"/>
        <v>157574</v>
      </c>
      <c r="Q192" s="114"/>
      <c r="S192" s="93"/>
    </row>
    <row r="193" spans="1:19">
      <c r="A193" s="75">
        <v>41523</v>
      </c>
      <c r="B193" s="93">
        <v>900</v>
      </c>
      <c r="C193" s="93" t="s">
        <v>414</v>
      </c>
      <c r="D193" s="93">
        <v>93</v>
      </c>
      <c r="E193" s="93">
        <v>39.1</v>
      </c>
      <c r="F193" s="93">
        <v>49</v>
      </c>
      <c r="G193" s="110">
        <v>267884</v>
      </c>
      <c r="H193" s="110">
        <v>202292</v>
      </c>
      <c r="I193" s="110"/>
      <c r="J193" s="111"/>
      <c r="K193" s="110">
        <v>45610</v>
      </c>
      <c r="L193" s="110">
        <v>57680</v>
      </c>
      <c r="M193" s="110"/>
      <c r="N193" s="111"/>
      <c r="O193" s="110">
        <f t="shared" si="14"/>
        <v>222274</v>
      </c>
      <c r="P193" s="114">
        <f t="shared" si="15"/>
        <v>144612</v>
      </c>
      <c r="Q193" s="114"/>
      <c r="R193" s="1" t="s">
        <v>415</v>
      </c>
      <c r="S193" s="93"/>
    </row>
    <row r="194" spans="1:19">
      <c r="A194" s="75"/>
      <c r="B194" s="93">
        <v>1125</v>
      </c>
      <c r="C194" s="93" t="s">
        <v>416</v>
      </c>
      <c r="D194" s="93">
        <v>90</v>
      </c>
      <c r="E194" s="93">
        <v>35</v>
      </c>
      <c r="F194" s="93">
        <v>50</v>
      </c>
      <c r="G194" s="110">
        <v>256973</v>
      </c>
      <c r="H194" s="110">
        <v>210845</v>
      </c>
      <c r="I194" s="110"/>
      <c r="J194" s="111"/>
      <c r="K194" s="110">
        <v>46220</v>
      </c>
      <c r="L194" s="110">
        <v>43222</v>
      </c>
      <c r="M194" s="110"/>
      <c r="N194" s="111"/>
      <c r="O194" s="110">
        <f t="shared" si="14"/>
        <v>210753</v>
      </c>
      <c r="P194" s="114">
        <f t="shared" si="15"/>
        <v>167623</v>
      </c>
      <c r="Q194" s="114"/>
      <c r="R194" s="1" t="s">
        <v>355</v>
      </c>
      <c r="S194" s="93"/>
    </row>
    <row r="195" spans="1:19">
      <c r="A195" s="75"/>
      <c r="B195" s="93">
        <v>1445</v>
      </c>
      <c r="C195" s="93" t="s">
        <v>364</v>
      </c>
      <c r="D195" s="93">
        <v>92</v>
      </c>
      <c r="E195" s="93">
        <v>39.1</v>
      </c>
      <c r="F195" s="93">
        <v>48</v>
      </c>
      <c r="G195" s="110">
        <v>311716</v>
      </c>
      <c r="H195" s="110">
        <v>207022</v>
      </c>
      <c r="I195" s="110"/>
      <c r="J195" s="111"/>
      <c r="K195" s="110">
        <v>39857</v>
      </c>
      <c r="L195" s="110">
        <v>38461</v>
      </c>
      <c r="M195" s="110"/>
      <c r="N195" s="111"/>
      <c r="O195" s="110">
        <f t="shared" si="14"/>
        <v>271859</v>
      </c>
      <c r="P195" s="114">
        <f t="shared" si="15"/>
        <v>168561</v>
      </c>
      <c r="Q195" s="114"/>
      <c r="S195" s="93"/>
    </row>
    <row r="196" spans="1:19">
      <c r="A196" s="75"/>
      <c r="B196" s="93">
        <v>1715</v>
      </c>
      <c r="C196" s="93" t="s">
        <v>365</v>
      </c>
      <c r="D196" s="93">
        <v>92</v>
      </c>
      <c r="E196" s="93">
        <v>39.4</v>
      </c>
      <c r="F196" s="93">
        <v>48</v>
      </c>
      <c r="G196" s="110">
        <v>361530</v>
      </c>
      <c r="H196" s="110">
        <v>204238</v>
      </c>
      <c r="I196" s="110"/>
      <c r="J196" s="111"/>
      <c r="K196" s="110">
        <v>46274</v>
      </c>
      <c r="L196" s="110">
        <v>31793</v>
      </c>
      <c r="M196" s="110"/>
      <c r="N196" s="111"/>
      <c r="O196" s="110">
        <f t="shared" si="14"/>
        <v>315256</v>
      </c>
      <c r="P196" s="114">
        <f t="shared" si="15"/>
        <v>172445</v>
      </c>
      <c r="Q196" s="114"/>
      <c r="S196" s="93"/>
    </row>
    <row r="197" spans="1:19">
      <c r="A197" s="75">
        <v>41526</v>
      </c>
      <c r="B197" s="93">
        <v>910</v>
      </c>
      <c r="C197" s="93" t="s">
        <v>350</v>
      </c>
      <c r="D197" s="93">
        <v>92</v>
      </c>
      <c r="E197" s="93">
        <v>38</v>
      </c>
      <c r="F197" s="93">
        <v>48</v>
      </c>
      <c r="G197" s="110">
        <v>377255</v>
      </c>
      <c r="H197" s="110">
        <v>313830</v>
      </c>
      <c r="I197" s="110"/>
      <c r="J197" s="111"/>
      <c r="K197" s="110">
        <v>36737</v>
      </c>
      <c r="L197" s="110">
        <v>47685</v>
      </c>
      <c r="M197" s="110"/>
      <c r="N197" s="111"/>
      <c r="O197" s="110">
        <f t="shared" si="14"/>
        <v>340518</v>
      </c>
      <c r="P197" s="114">
        <f t="shared" si="15"/>
        <v>266145</v>
      </c>
      <c r="Q197" s="114"/>
      <c r="R197" s="1" t="s">
        <v>355</v>
      </c>
      <c r="S197" s="93"/>
    </row>
    <row r="198" spans="1:19">
      <c r="A198" s="75"/>
      <c r="C198" s="93" t="s">
        <v>417</v>
      </c>
      <c r="D198" s="93">
        <v>88</v>
      </c>
      <c r="E198" s="93">
        <v>35.700000000000003</v>
      </c>
      <c r="F198" s="93">
        <v>52</v>
      </c>
      <c r="G198" s="110">
        <v>265984</v>
      </c>
      <c r="H198" s="110">
        <v>216002</v>
      </c>
      <c r="I198" s="110"/>
      <c r="J198" s="111"/>
      <c r="K198" s="110">
        <v>37080</v>
      </c>
      <c r="L198" s="110">
        <v>39972</v>
      </c>
      <c r="M198" s="110"/>
      <c r="N198" s="111"/>
      <c r="O198" s="110">
        <f t="shared" si="14"/>
        <v>228904</v>
      </c>
      <c r="P198" s="114">
        <f t="shared" si="15"/>
        <v>176030</v>
      </c>
      <c r="Q198" s="114"/>
      <c r="S198" s="93"/>
    </row>
    <row r="199" spans="1:19">
      <c r="A199" s="75"/>
      <c r="C199" s="93" t="s">
        <v>359</v>
      </c>
      <c r="D199" s="93">
        <v>94</v>
      </c>
      <c r="E199" s="93">
        <v>38.799999999999997</v>
      </c>
      <c r="F199" s="93">
        <v>48</v>
      </c>
      <c r="G199" s="110">
        <v>326861</v>
      </c>
      <c r="H199" s="110">
        <v>300859</v>
      </c>
      <c r="I199" s="110"/>
      <c r="J199" s="111"/>
      <c r="K199" s="110">
        <v>30938</v>
      </c>
      <c r="L199" s="110">
        <v>40872</v>
      </c>
      <c r="M199" s="110"/>
      <c r="N199" s="111"/>
      <c r="O199" s="110">
        <f t="shared" si="14"/>
        <v>295923</v>
      </c>
      <c r="P199" s="114">
        <f t="shared" si="15"/>
        <v>259987</v>
      </c>
      <c r="Q199" s="114"/>
      <c r="R199" s="1" t="s">
        <v>415</v>
      </c>
      <c r="S199" s="93"/>
    </row>
    <row r="200" spans="1:19">
      <c r="A200" s="75"/>
      <c r="C200" s="93" t="s">
        <v>418</v>
      </c>
      <c r="D200" s="93">
        <v>90</v>
      </c>
      <c r="E200" s="93">
        <v>35.5</v>
      </c>
      <c r="F200" s="93">
        <v>50</v>
      </c>
      <c r="G200" s="110">
        <v>335551</v>
      </c>
      <c r="H200" s="110">
        <v>286683</v>
      </c>
      <c r="I200" s="110"/>
      <c r="J200" s="111"/>
      <c r="K200" s="110">
        <v>31396</v>
      </c>
      <c r="L200" s="110">
        <v>32327</v>
      </c>
      <c r="M200" s="110"/>
      <c r="N200" s="111"/>
      <c r="O200" s="110">
        <f t="shared" si="14"/>
        <v>304155</v>
      </c>
      <c r="P200" s="114">
        <f t="shared" si="15"/>
        <v>254356</v>
      </c>
      <c r="Q200" s="114"/>
      <c r="S200" s="93"/>
    </row>
    <row r="201" spans="1:19">
      <c r="A201" s="75">
        <v>41527</v>
      </c>
      <c r="B201" s="93">
        <v>920</v>
      </c>
      <c r="C201" s="93" t="s">
        <v>360</v>
      </c>
      <c r="D201" s="93">
        <v>95</v>
      </c>
      <c r="E201" s="93">
        <v>38.299999999999997</v>
      </c>
      <c r="F201" s="93">
        <v>47</v>
      </c>
      <c r="G201" s="110">
        <v>298479</v>
      </c>
      <c r="H201" s="110">
        <v>357356</v>
      </c>
      <c r="I201" s="110"/>
      <c r="J201" s="111"/>
      <c r="K201" s="110">
        <v>30152</v>
      </c>
      <c r="L201" s="110">
        <v>52637</v>
      </c>
      <c r="M201" s="110"/>
      <c r="N201" s="111"/>
      <c r="O201" s="110">
        <f t="shared" si="14"/>
        <v>268327</v>
      </c>
      <c r="P201" s="114">
        <f t="shared" si="15"/>
        <v>304719</v>
      </c>
      <c r="Q201" s="114"/>
      <c r="R201" s="1" t="s">
        <v>370</v>
      </c>
      <c r="S201" s="93"/>
    </row>
    <row r="202" spans="1:19">
      <c r="A202" s="75"/>
      <c r="C202" s="93" t="s">
        <v>419</v>
      </c>
      <c r="D202" s="93">
        <v>94</v>
      </c>
      <c r="E202" s="93">
        <v>35.299999999999997</v>
      </c>
      <c r="F202" s="93">
        <v>48</v>
      </c>
      <c r="G202" s="110">
        <v>293611</v>
      </c>
      <c r="H202" s="110">
        <v>319231</v>
      </c>
      <c r="I202" s="110"/>
      <c r="J202" s="111"/>
      <c r="K202" s="110">
        <v>32051</v>
      </c>
      <c r="L202" s="110">
        <v>42421</v>
      </c>
      <c r="M202" s="110"/>
      <c r="N202" s="111"/>
      <c r="O202" s="110">
        <f t="shared" si="14"/>
        <v>261560</v>
      </c>
      <c r="P202" s="114">
        <f t="shared" si="15"/>
        <v>276810</v>
      </c>
      <c r="Q202" s="114"/>
      <c r="S202" s="93"/>
    </row>
    <row r="203" spans="1:19">
      <c r="A203" s="75"/>
      <c r="B203" s="93">
        <v>1400</v>
      </c>
      <c r="C203" s="93" t="s">
        <v>353</v>
      </c>
      <c r="D203" s="93">
        <v>96</v>
      </c>
      <c r="E203" s="93">
        <v>37.9</v>
      </c>
      <c r="F203" s="93">
        <v>46</v>
      </c>
      <c r="G203" s="110">
        <v>247017</v>
      </c>
      <c r="H203" s="110">
        <v>249458</v>
      </c>
      <c r="I203" s="110"/>
      <c r="J203" s="111"/>
      <c r="K203" s="110">
        <v>31632</v>
      </c>
      <c r="L203" s="110">
        <v>45366</v>
      </c>
      <c r="M203" s="110"/>
      <c r="N203" s="111"/>
      <c r="O203" s="110">
        <f t="shared" si="14"/>
        <v>215385</v>
      </c>
      <c r="P203" s="114">
        <f t="shared" si="15"/>
        <v>204092</v>
      </c>
      <c r="Q203" s="114"/>
      <c r="R203" s="1" t="s">
        <v>355</v>
      </c>
      <c r="S203" s="93"/>
    </row>
    <row r="204" spans="1:19">
      <c r="A204" s="75"/>
      <c r="C204" s="93" t="s">
        <v>420</v>
      </c>
      <c r="D204" s="93">
        <v>94</v>
      </c>
      <c r="E204" s="93">
        <v>37.6</v>
      </c>
      <c r="F204" s="93">
        <v>47</v>
      </c>
      <c r="G204" s="110">
        <v>299463</v>
      </c>
      <c r="H204" s="110">
        <v>242813</v>
      </c>
      <c r="I204" s="110"/>
      <c r="J204" s="111"/>
      <c r="K204" s="110">
        <v>31465</v>
      </c>
      <c r="L204" s="110">
        <v>36355</v>
      </c>
      <c r="M204" s="110"/>
      <c r="N204" s="111"/>
      <c r="O204" s="110">
        <f t="shared" si="14"/>
        <v>267998</v>
      </c>
      <c r="P204" s="114">
        <f t="shared" si="15"/>
        <v>206458</v>
      </c>
      <c r="Q204" s="114"/>
      <c r="S204" s="93"/>
    </row>
    <row r="205" spans="1:19">
      <c r="A205" s="75">
        <v>41528</v>
      </c>
      <c r="B205" s="93">
        <v>915</v>
      </c>
      <c r="C205" s="93" t="s">
        <v>421</v>
      </c>
      <c r="D205" s="93">
        <v>93</v>
      </c>
      <c r="E205" s="93">
        <v>38.5</v>
      </c>
      <c r="F205" s="93">
        <v>47</v>
      </c>
      <c r="G205" s="110">
        <v>226745</v>
      </c>
      <c r="H205" s="110">
        <v>256203</v>
      </c>
      <c r="I205" s="110"/>
      <c r="J205" s="111"/>
      <c r="K205" s="110">
        <v>27062</v>
      </c>
      <c r="L205" s="110">
        <v>38957</v>
      </c>
      <c r="M205" s="110"/>
      <c r="N205" s="111"/>
      <c r="O205" s="110">
        <f t="shared" si="14"/>
        <v>199683</v>
      </c>
      <c r="P205" s="114">
        <f t="shared" si="15"/>
        <v>217246</v>
      </c>
      <c r="Q205" s="114"/>
      <c r="R205" s="1" t="s">
        <v>370</v>
      </c>
      <c r="S205" s="93"/>
    </row>
    <row r="206" spans="1:19">
      <c r="A206" s="75"/>
      <c r="C206" s="93" t="s">
        <v>422</v>
      </c>
      <c r="D206" s="93">
        <v>88</v>
      </c>
      <c r="E206" s="93">
        <v>32.799999999999997</v>
      </c>
      <c r="F206" s="93">
        <v>50</v>
      </c>
      <c r="G206" s="110">
        <v>307787</v>
      </c>
      <c r="H206" s="110">
        <v>298204</v>
      </c>
      <c r="I206" s="110"/>
      <c r="J206" s="111"/>
      <c r="K206" s="110">
        <v>50104</v>
      </c>
      <c r="L206" s="110">
        <v>44259</v>
      </c>
      <c r="M206" s="110"/>
      <c r="N206" s="111"/>
      <c r="O206" s="110">
        <f t="shared" si="14"/>
        <v>257683</v>
      </c>
      <c r="P206" s="114">
        <f t="shared" si="15"/>
        <v>253945</v>
      </c>
      <c r="Q206" s="114"/>
      <c r="S206" s="93"/>
    </row>
    <row r="207" spans="1:19">
      <c r="A207" s="75"/>
      <c r="C207" s="93" t="s">
        <v>378</v>
      </c>
      <c r="D207" s="93">
        <v>94</v>
      </c>
      <c r="E207" s="93">
        <v>36.299999999999997</v>
      </c>
      <c r="F207" s="93">
        <v>46</v>
      </c>
      <c r="G207" s="110">
        <v>273881</v>
      </c>
      <c r="H207" s="110">
        <v>361240</v>
      </c>
      <c r="I207" s="110"/>
      <c r="J207" s="111"/>
      <c r="K207" s="110">
        <v>37751</v>
      </c>
      <c r="L207" s="110">
        <v>50020</v>
      </c>
      <c r="M207" s="110"/>
      <c r="N207" s="111"/>
      <c r="O207" s="110">
        <f t="shared" si="14"/>
        <v>236130</v>
      </c>
      <c r="P207" s="114">
        <f t="shared" si="15"/>
        <v>311220</v>
      </c>
      <c r="Q207" s="114"/>
      <c r="R207" s="1" t="s">
        <v>355</v>
      </c>
      <c r="S207" s="93"/>
    </row>
    <row r="208" spans="1:19">
      <c r="A208" s="75"/>
      <c r="C208" s="93" t="s">
        <v>423</v>
      </c>
      <c r="D208" s="93">
        <v>93</v>
      </c>
      <c r="E208" s="93">
        <v>36.5</v>
      </c>
      <c r="F208" s="93">
        <v>48</v>
      </c>
      <c r="G208" s="110">
        <v>290712</v>
      </c>
      <c r="H208" s="110">
        <v>305841</v>
      </c>
      <c r="I208" s="110"/>
      <c r="J208" s="111"/>
      <c r="K208" s="110">
        <v>52599</v>
      </c>
      <c r="L208" s="110">
        <v>48883</v>
      </c>
      <c r="M208" s="110"/>
      <c r="N208" s="111"/>
      <c r="O208" s="110">
        <f t="shared" si="14"/>
        <v>238113</v>
      </c>
      <c r="P208" s="114">
        <f t="shared" si="15"/>
        <v>256958</v>
      </c>
      <c r="Q208" s="114"/>
      <c r="S208" s="93"/>
    </row>
    <row r="209" spans="1:19">
      <c r="A209" s="75">
        <v>41529</v>
      </c>
      <c r="B209" s="93">
        <v>930</v>
      </c>
      <c r="C209" s="93" t="s">
        <v>366</v>
      </c>
      <c r="D209" s="93">
        <v>101</v>
      </c>
      <c r="E209" s="93">
        <v>38.1</v>
      </c>
      <c r="F209" s="93">
        <v>48</v>
      </c>
      <c r="G209" s="110">
        <v>209296</v>
      </c>
      <c r="H209" s="110">
        <v>173002</v>
      </c>
      <c r="I209" s="110"/>
      <c r="J209" s="111"/>
      <c r="K209" s="110">
        <v>35478</v>
      </c>
      <c r="L209" s="110">
        <v>37507</v>
      </c>
      <c r="M209" s="110"/>
      <c r="N209" s="111"/>
      <c r="O209" s="110">
        <f t="shared" si="14"/>
        <v>173818</v>
      </c>
      <c r="P209" s="114">
        <f t="shared" si="15"/>
        <v>135495</v>
      </c>
      <c r="Q209" s="114"/>
      <c r="S209" s="93"/>
    </row>
    <row r="210" spans="1:19">
      <c r="A210" s="75"/>
      <c r="C210" s="93" t="s">
        <v>424</v>
      </c>
      <c r="D210" s="93">
        <v>84</v>
      </c>
      <c r="E210" s="93">
        <v>31.7</v>
      </c>
      <c r="F210" s="93">
        <v>52</v>
      </c>
      <c r="G210" s="110">
        <v>241974</v>
      </c>
      <c r="H210" s="110">
        <v>220130</v>
      </c>
      <c r="I210" s="110"/>
      <c r="J210" s="111"/>
      <c r="K210" s="110">
        <v>37950</v>
      </c>
      <c r="L210" s="110">
        <v>45038</v>
      </c>
      <c r="M210" s="110"/>
      <c r="N210" s="111"/>
      <c r="O210" s="110">
        <f t="shared" si="14"/>
        <v>204024</v>
      </c>
      <c r="P210" s="114">
        <f t="shared" si="15"/>
        <v>175092</v>
      </c>
      <c r="Q210" s="114"/>
      <c r="R210" s="1" t="s">
        <v>425</v>
      </c>
      <c r="S210" s="93"/>
    </row>
    <row r="211" spans="1:19">
      <c r="A211" s="75"/>
      <c r="C211" s="93" t="s">
        <v>367</v>
      </c>
      <c r="D211" s="93">
        <v>93</v>
      </c>
      <c r="E211" s="93">
        <v>35.9</v>
      </c>
      <c r="F211" s="93">
        <v>48</v>
      </c>
      <c r="G211" s="110">
        <v>353130</v>
      </c>
      <c r="H211" s="110">
        <v>349887</v>
      </c>
      <c r="I211" s="110"/>
      <c r="J211" s="111"/>
      <c r="K211" s="110">
        <v>43954</v>
      </c>
      <c r="L211" s="110">
        <v>35485</v>
      </c>
      <c r="M211" s="110"/>
      <c r="N211" s="111"/>
      <c r="O211" s="110">
        <f t="shared" si="14"/>
        <v>309176</v>
      </c>
      <c r="P211" s="114">
        <f t="shared" si="15"/>
        <v>314402</v>
      </c>
      <c r="Q211" s="114"/>
      <c r="R211" s="1" t="s">
        <v>426</v>
      </c>
      <c r="S211" s="93"/>
    </row>
    <row r="212" spans="1:19">
      <c r="A212" s="75"/>
      <c r="C212" s="93" t="s">
        <v>368</v>
      </c>
      <c r="D212" s="93">
        <v>91</v>
      </c>
      <c r="E212" s="93">
        <v>34.700000000000003</v>
      </c>
      <c r="F212" s="93">
        <v>48</v>
      </c>
      <c r="G212" s="110">
        <v>360363</v>
      </c>
      <c r="H212" s="110">
        <v>396001</v>
      </c>
      <c r="I212" s="110"/>
      <c r="J212" s="111"/>
      <c r="K212" s="110">
        <v>30313</v>
      </c>
      <c r="L212" s="110">
        <v>32785</v>
      </c>
      <c r="M212" s="110"/>
      <c r="N212" s="111"/>
      <c r="O212" s="110">
        <f t="shared" si="14"/>
        <v>330050</v>
      </c>
      <c r="P212" s="114">
        <f t="shared" si="15"/>
        <v>363216</v>
      </c>
      <c r="Q212" s="114"/>
      <c r="R212" s="1" t="s">
        <v>427</v>
      </c>
      <c r="S212" s="93"/>
    </row>
    <row r="213" spans="1:19">
      <c r="A213" s="75"/>
      <c r="G213" s="110"/>
      <c r="H213" s="110"/>
      <c r="I213" s="110"/>
      <c r="J213" s="111"/>
      <c r="K213" s="110"/>
      <c r="L213" s="110"/>
      <c r="M213" s="110"/>
      <c r="N213" s="111"/>
      <c r="O213" s="110"/>
      <c r="P213" s="114"/>
      <c r="Q213" s="114"/>
      <c r="S213" s="93"/>
    </row>
    <row r="214" spans="1:19">
      <c r="A214" s="75">
        <v>41561</v>
      </c>
      <c r="B214" s="93">
        <v>1025</v>
      </c>
      <c r="C214" s="93" t="s">
        <v>485</v>
      </c>
      <c r="D214" s="93">
        <v>85</v>
      </c>
      <c r="E214" s="93">
        <v>35.5</v>
      </c>
      <c r="F214" s="93">
        <v>52</v>
      </c>
      <c r="G214" s="110">
        <v>256714</v>
      </c>
      <c r="H214" s="110">
        <v>120396</v>
      </c>
      <c r="I214" s="110">
        <v>786660</v>
      </c>
      <c r="J214" s="111"/>
      <c r="K214" s="110">
        <v>31854</v>
      </c>
      <c r="L214" s="110">
        <v>34486</v>
      </c>
      <c r="M214" s="110">
        <v>90823</v>
      </c>
      <c r="N214" s="111"/>
      <c r="O214" s="110">
        <f t="shared" ref="O214" si="17">G214-K214</f>
        <v>224860</v>
      </c>
      <c r="P214" s="114">
        <f t="shared" ref="P214" si="18">H214-L214</f>
        <v>85910</v>
      </c>
      <c r="Q214" s="114">
        <f t="shared" ref="Q214" si="19">I214-M214</f>
        <v>695837</v>
      </c>
      <c r="R214" s="1" t="s">
        <v>483</v>
      </c>
      <c r="S214" s="93" t="s">
        <v>345</v>
      </c>
    </row>
    <row r="215" spans="1:19">
      <c r="A215" s="75"/>
      <c r="B215" s="93">
        <v>1025</v>
      </c>
      <c r="C215" s="93" t="s">
        <v>486</v>
      </c>
      <c r="F215" s="93">
        <v>60</v>
      </c>
      <c r="G215" s="110">
        <v>89900</v>
      </c>
      <c r="H215" s="110">
        <v>59229</v>
      </c>
      <c r="I215" s="110">
        <v>156384</v>
      </c>
      <c r="J215" s="111"/>
      <c r="K215" s="110">
        <v>31854</v>
      </c>
      <c r="L215" s="110">
        <v>34486</v>
      </c>
      <c r="M215" s="110">
        <v>90823</v>
      </c>
      <c r="N215" s="111"/>
      <c r="O215" s="110">
        <f t="shared" ref="O215:O237" si="20">G215-K215</f>
        <v>58046</v>
      </c>
      <c r="P215" s="114">
        <f t="shared" ref="P215:P237" si="21">H215-L215</f>
        <v>24743</v>
      </c>
      <c r="Q215" s="114">
        <f t="shared" ref="Q215:Q237" si="22">I215-M215</f>
        <v>65561</v>
      </c>
      <c r="S215" s="93" t="s">
        <v>482</v>
      </c>
    </row>
    <row r="216" spans="1:19">
      <c r="A216" s="75"/>
      <c r="C216" s="93" t="s">
        <v>487</v>
      </c>
      <c r="D216" s="93">
        <v>85</v>
      </c>
      <c r="E216" s="93">
        <v>35</v>
      </c>
      <c r="F216" s="93">
        <v>60</v>
      </c>
      <c r="G216" s="110">
        <v>58557</v>
      </c>
      <c r="H216" s="110">
        <v>38728</v>
      </c>
      <c r="I216" s="110">
        <v>48296</v>
      </c>
      <c r="J216" s="111"/>
      <c r="K216" s="110">
        <v>34097</v>
      </c>
      <c r="L216" s="110">
        <v>33166</v>
      </c>
      <c r="M216" s="110">
        <v>29984</v>
      </c>
      <c r="N216" s="111"/>
      <c r="O216" s="110">
        <f t="shared" si="20"/>
        <v>24460</v>
      </c>
      <c r="P216" s="114">
        <f t="shared" si="21"/>
        <v>5562</v>
      </c>
      <c r="Q216" s="114">
        <f t="shared" si="22"/>
        <v>18312</v>
      </c>
      <c r="R216" s="1" t="s">
        <v>490</v>
      </c>
      <c r="S216" s="93"/>
    </row>
    <row r="217" spans="1:19">
      <c r="A217" s="75"/>
      <c r="C217" s="93" t="s">
        <v>488</v>
      </c>
      <c r="D217" s="93">
        <v>93</v>
      </c>
      <c r="E217" s="93">
        <v>38.299999999999997</v>
      </c>
      <c r="F217" s="93">
        <v>56</v>
      </c>
      <c r="G217" s="110">
        <v>53682</v>
      </c>
      <c r="H217" s="110">
        <v>33105</v>
      </c>
      <c r="I217" s="110">
        <v>36821</v>
      </c>
      <c r="J217" s="111"/>
      <c r="K217" s="110">
        <v>33120</v>
      </c>
      <c r="L217" s="110">
        <v>27841</v>
      </c>
      <c r="M217" s="110">
        <v>22187</v>
      </c>
      <c r="N217" s="111"/>
      <c r="O217" s="110">
        <f t="shared" si="20"/>
        <v>20562</v>
      </c>
      <c r="P217" s="114">
        <f t="shared" si="21"/>
        <v>5264</v>
      </c>
      <c r="Q217" s="114">
        <f t="shared" si="22"/>
        <v>14634</v>
      </c>
      <c r="R217" s="1" t="s">
        <v>491</v>
      </c>
      <c r="S217" s="93"/>
    </row>
    <row r="218" spans="1:19">
      <c r="A218" s="75"/>
      <c r="C218" s="93" t="s">
        <v>489</v>
      </c>
      <c r="F218" s="93">
        <v>60</v>
      </c>
      <c r="G218" s="110">
        <v>89221</v>
      </c>
      <c r="H218" s="110">
        <v>59694</v>
      </c>
      <c r="I218" s="110">
        <v>58618</v>
      </c>
      <c r="J218" s="111"/>
      <c r="K218" s="110">
        <v>44343</v>
      </c>
      <c r="L218" s="110">
        <v>48151</v>
      </c>
      <c r="M218" s="110">
        <v>31953</v>
      </c>
      <c r="N218" s="111"/>
      <c r="O218" s="110">
        <f t="shared" si="20"/>
        <v>44878</v>
      </c>
      <c r="P218" s="114">
        <f t="shared" si="21"/>
        <v>11543</v>
      </c>
      <c r="Q218" s="114">
        <f t="shared" si="22"/>
        <v>26665</v>
      </c>
      <c r="R218" s="1" t="s">
        <v>495</v>
      </c>
      <c r="S218" s="93"/>
    </row>
    <row r="219" spans="1:19">
      <c r="A219" s="75"/>
      <c r="F219" s="93">
        <v>52</v>
      </c>
      <c r="G219" s="110">
        <v>184317</v>
      </c>
      <c r="H219" s="110">
        <v>68285</v>
      </c>
      <c r="I219" s="110">
        <v>424329</v>
      </c>
      <c r="J219" s="111"/>
      <c r="K219" s="110">
        <v>44343</v>
      </c>
      <c r="L219" s="110">
        <v>48151</v>
      </c>
      <c r="M219" s="110">
        <v>31953</v>
      </c>
      <c r="N219" s="111"/>
      <c r="O219" s="110">
        <f t="shared" si="20"/>
        <v>139974</v>
      </c>
      <c r="P219" s="114">
        <f t="shared" si="21"/>
        <v>20134</v>
      </c>
      <c r="Q219" s="114">
        <f t="shared" si="22"/>
        <v>392376</v>
      </c>
      <c r="R219" s="1" t="s">
        <v>345</v>
      </c>
      <c r="S219" s="93"/>
    </row>
    <row r="220" spans="1:19">
      <c r="A220" s="75">
        <v>41562</v>
      </c>
      <c r="C220" s="93" t="s">
        <v>501</v>
      </c>
      <c r="D220" s="93">
        <v>91</v>
      </c>
      <c r="E220" s="93">
        <v>38</v>
      </c>
      <c r="F220" s="93">
        <v>52</v>
      </c>
      <c r="G220" s="110">
        <v>714026</v>
      </c>
      <c r="H220" s="110">
        <v>111217</v>
      </c>
      <c r="I220" s="110">
        <v>713263</v>
      </c>
      <c r="J220" s="111"/>
      <c r="K220" s="110">
        <v>99498</v>
      </c>
      <c r="L220" s="110">
        <v>41192</v>
      </c>
      <c r="M220" s="110">
        <v>30091</v>
      </c>
      <c r="N220" s="111"/>
      <c r="O220" s="110">
        <f t="shared" si="20"/>
        <v>614528</v>
      </c>
      <c r="P220" s="114">
        <f t="shared" si="21"/>
        <v>70025</v>
      </c>
      <c r="Q220" s="114">
        <f t="shared" si="22"/>
        <v>683172</v>
      </c>
      <c r="R220" s="1" t="s">
        <v>500</v>
      </c>
      <c r="S220" s="93" t="s">
        <v>345</v>
      </c>
    </row>
    <row r="221" spans="1:19">
      <c r="A221" s="75"/>
      <c r="C221" s="93" t="s">
        <v>506</v>
      </c>
      <c r="F221" s="93">
        <v>56</v>
      </c>
      <c r="G221" s="110">
        <v>255097</v>
      </c>
      <c r="H221" s="110">
        <v>59938</v>
      </c>
      <c r="I221" s="110">
        <v>75945</v>
      </c>
      <c r="J221" s="111"/>
      <c r="K221" s="110">
        <v>99498</v>
      </c>
      <c r="L221" s="110">
        <v>41192</v>
      </c>
      <c r="M221" s="110">
        <v>30091</v>
      </c>
      <c r="N221" s="111"/>
      <c r="O221" s="110">
        <f t="shared" si="20"/>
        <v>155599</v>
      </c>
      <c r="P221" s="114">
        <f t="shared" si="21"/>
        <v>18746</v>
      </c>
      <c r="Q221" s="114">
        <f t="shared" si="22"/>
        <v>45854</v>
      </c>
      <c r="S221" s="93" t="s">
        <v>482</v>
      </c>
    </row>
    <row r="222" spans="1:19">
      <c r="A222" s="75"/>
      <c r="C222" s="93" t="s">
        <v>507</v>
      </c>
      <c r="D222" s="93">
        <v>86</v>
      </c>
      <c r="E222" s="93">
        <v>33.700000000000003</v>
      </c>
      <c r="F222" s="93">
        <v>56</v>
      </c>
      <c r="G222" s="110">
        <v>321001</v>
      </c>
      <c r="H222" s="110">
        <v>63402</v>
      </c>
      <c r="I222" s="110">
        <v>74335</v>
      </c>
      <c r="J222" s="111"/>
      <c r="K222" s="110">
        <v>115230</v>
      </c>
      <c r="L222" s="110">
        <v>46762</v>
      </c>
      <c r="M222" s="110">
        <v>30198</v>
      </c>
      <c r="N222" s="111"/>
      <c r="O222" s="110">
        <f t="shared" si="20"/>
        <v>205771</v>
      </c>
      <c r="P222" s="114">
        <f t="shared" si="21"/>
        <v>16640</v>
      </c>
      <c r="Q222" s="114">
        <f t="shared" si="22"/>
        <v>44137</v>
      </c>
      <c r="S222" s="93"/>
    </row>
    <row r="223" spans="1:19">
      <c r="A223" s="75"/>
      <c r="C223" s="93" t="s">
        <v>502</v>
      </c>
      <c r="D223" s="93">
        <v>90</v>
      </c>
      <c r="E223" s="93">
        <v>37.5</v>
      </c>
      <c r="F223" s="93">
        <v>54</v>
      </c>
      <c r="G223" s="110">
        <v>321673</v>
      </c>
      <c r="H223" s="110">
        <v>46464</v>
      </c>
      <c r="I223" s="110">
        <v>61930</v>
      </c>
      <c r="J223" s="111"/>
      <c r="K223" s="110">
        <v>92631</v>
      </c>
      <c r="L223" s="110">
        <v>32235</v>
      </c>
      <c r="M223" s="110">
        <v>20371</v>
      </c>
      <c r="N223" s="111"/>
      <c r="O223" s="110">
        <f t="shared" si="20"/>
        <v>229042</v>
      </c>
      <c r="P223" s="114">
        <f t="shared" si="21"/>
        <v>14229</v>
      </c>
      <c r="Q223" s="114">
        <f t="shared" si="22"/>
        <v>41559</v>
      </c>
      <c r="S223" s="93"/>
    </row>
    <row r="224" spans="1:19">
      <c r="A224" s="75"/>
      <c r="C224" s="93" t="s">
        <v>517</v>
      </c>
      <c r="D224" s="93">
        <v>89</v>
      </c>
      <c r="E224" s="93">
        <v>37.299999999999997</v>
      </c>
      <c r="F224" s="93">
        <v>56</v>
      </c>
      <c r="G224" s="110">
        <v>298624</v>
      </c>
      <c r="H224" s="110">
        <v>37835</v>
      </c>
      <c r="I224" s="110">
        <v>52896</v>
      </c>
      <c r="J224" s="111"/>
      <c r="K224" s="110">
        <v>99147</v>
      </c>
      <c r="L224" s="110">
        <v>27810</v>
      </c>
      <c r="M224" s="110">
        <v>20272</v>
      </c>
      <c r="N224" s="111"/>
      <c r="O224" s="110">
        <f t="shared" si="20"/>
        <v>199477</v>
      </c>
      <c r="P224" s="114">
        <f t="shared" si="21"/>
        <v>10025</v>
      </c>
      <c r="Q224" s="114">
        <f t="shared" si="22"/>
        <v>32624</v>
      </c>
      <c r="S224" s="93"/>
    </row>
    <row r="225" spans="1:19">
      <c r="A225" s="75">
        <v>41563</v>
      </c>
      <c r="C225" s="93" t="s">
        <v>522</v>
      </c>
      <c r="D225" s="93">
        <v>92</v>
      </c>
      <c r="E225" s="93">
        <v>39.700000000000003</v>
      </c>
      <c r="F225" s="93">
        <v>54</v>
      </c>
      <c r="G225" s="110">
        <v>150456</v>
      </c>
      <c r="H225" s="110">
        <v>33692</v>
      </c>
      <c r="I225" s="110">
        <v>56925</v>
      </c>
      <c r="J225" s="111"/>
      <c r="K225" s="110">
        <v>91281</v>
      </c>
      <c r="L225" s="110">
        <v>28680</v>
      </c>
      <c r="M225" s="110">
        <v>44527</v>
      </c>
      <c r="N225" s="111"/>
      <c r="O225" s="110">
        <f t="shared" si="20"/>
        <v>59175</v>
      </c>
      <c r="P225" s="114">
        <f t="shared" si="21"/>
        <v>5012</v>
      </c>
      <c r="Q225" s="114">
        <f t="shared" si="22"/>
        <v>12398</v>
      </c>
      <c r="S225" s="93"/>
    </row>
    <row r="226" spans="1:19">
      <c r="A226" s="75"/>
      <c r="C226" s="93" t="s">
        <v>533</v>
      </c>
      <c r="D226" s="93">
        <v>88</v>
      </c>
      <c r="E226" s="93">
        <v>37.5</v>
      </c>
      <c r="F226" s="93">
        <v>56</v>
      </c>
      <c r="G226" s="110">
        <v>332553</v>
      </c>
      <c r="H226" s="110">
        <v>46892</v>
      </c>
      <c r="I226" s="110">
        <v>63112</v>
      </c>
      <c r="J226" s="111"/>
      <c r="K226" s="110">
        <v>144818</v>
      </c>
      <c r="L226" s="110">
        <v>33441</v>
      </c>
      <c r="M226" s="110">
        <v>29962</v>
      </c>
      <c r="N226" s="111"/>
      <c r="O226" s="110">
        <f t="shared" si="20"/>
        <v>187735</v>
      </c>
      <c r="P226" s="114">
        <f t="shared" si="21"/>
        <v>13451</v>
      </c>
      <c r="Q226" s="114">
        <f t="shared" si="22"/>
        <v>33150</v>
      </c>
      <c r="S226" s="93"/>
    </row>
    <row r="227" spans="1:19">
      <c r="A227" s="75">
        <v>41564</v>
      </c>
      <c r="C227" s="93" t="s">
        <v>543</v>
      </c>
      <c r="D227" s="93">
        <v>92</v>
      </c>
      <c r="E227" s="93">
        <v>39.700000000000003</v>
      </c>
      <c r="F227" s="93">
        <v>52</v>
      </c>
      <c r="G227" s="110">
        <v>213950</v>
      </c>
      <c r="H227" s="110">
        <v>42657</v>
      </c>
      <c r="I227" s="110">
        <v>55964</v>
      </c>
      <c r="J227" s="111"/>
      <c r="K227" s="110">
        <v>83666</v>
      </c>
      <c r="L227" s="110">
        <v>29870</v>
      </c>
      <c r="M227" s="110">
        <v>30778</v>
      </c>
      <c r="N227" s="111"/>
      <c r="O227" s="110">
        <f t="shared" si="20"/>
        <v>130284</v>
      </c>
      <c r="P227" s="114">
        <f t="shared" si="21"/>
        <v>12787</v>
      </c>
      <c r="Q227" s="114">
        <f t="shared" si="22"/>
        <v>25186</v>
      </c>
      <c r="S227" s="93"/>
    </row>
    <row r="228" spans="1:19">
      <c r="A228" s="75"/>
      <c r="C228" s="93" t="s">
        <v>548</v>
      </c>
      <c r="D228" s="93">
        <v>90</v>
      </c>
      <c r="E228" s="93">
        <v>36.799999999999997</v>
      </c>
      <c r="F228" s="93">
        <v>55</v>
      </c>
      <c r="G228" s="110">
        <v>270562</v>
      </c>
      <c r="H228" s="110">
        <v>41772</v>
      </c>
      <c r="I228" s="110">
        <v>51439</v>
      </c>
      <c r="J228" s="111"/>
      <c r="K228" s="110">
        <v>144955</v>
      </c>
      <c r="L228" s="110">
        <v>33639</v>
      </c>
      <c r="M228" s="110">
        <v>31655</v>
      </c>
      <c r="N228" s="111"/>
      <c r="O228" s="110">
        <f t="shared" si="20"/>
        <v>125607</v>
      </c>
      <c r="P228" s="114">
        <f t="shared" si="21"/>
        <v>8133</v>
      </c>
      <c r="Q228" s="114">
        <f t="shared" si="22"/>
        <v>19784</v>
      </c>
      <c r="S228" s="93"/>
    </row>
    <row r="229" spans="1:19">
      <c r="A229" s="75"/>
      <c r="C229" s="93" t="s">
        <v>549</v>
      </c>
      <c r="D229" s="93">
        <v>93</v>
      </c>
      <c r="E229" s="93">
        <v>37.700000000000003</v>
      </c>
      <c r="F229" s="93">
        <v>52</v>
      </c>
      <c r="G229" s="110">
        <v>419759</v>
      </c>
      <c r="H229" s="110">
        <v>79371</v>
      </c>
      <c r="I229" s="110">
        <v>84925</v>
      </c>
      <c r="J229" s="111"/>
      <c r="K229" s="110">
        <v>97018</v>
      </c>
      <c r="L229" s="110">
        <v>53186</v>
      </c>
      <c r="M229" s="110">
        <v>21393</v>
      </c>
      <c r="N229" s="111"/>
      <c r="O229" s="110">
        <f t="shared" si="20"/>
        <v>322741</v>
      </c>
      <c r="P229" s="114">
        <f t="shared" si="21"/>
        <v>26185</v>
      </c>
      <c r="Q229" s="114">
        <f t="shared" si="22"/>
        <v>63532</v>
      </c>
      <c r="S229" s="93"/>
    </row>
    <row r="230" spans="1:19">
      <c r="A230" s="75"/>
      <c r="C230" s="93" t="s">
        <v>553</v>
      </c>
      <c r="D230" s="93">
        <v>91</v>
      </c>
      <c r="E230" s="93">
        <v>37.299999999999997</v>
      </c>
      <c r="F230" s="93">
        <v>54</v>
      </c>
      <c r="G230" s="110">
        <v>286500</v>
      </c>
      <c r="H230" s="110">
        <v>85665</v>
      </c>
      <c r="I230" s="110">
        <v>52255</v>
      </c>
      <c r="J230" s="111"/>
      <c r="K230" s="110">
        <v>96881</v>
      </c>
      <c r="L230" s="110">
        <v>68384</v>
      </c>
      <c r="M230" s="110">
        <v>18677</v>
      </c>
      <c r="N230" s="111"/>
      <c r="O230" s="110">
        <f t="shared" si="20"/>
        <v>189619</v>
      </c>
      <c r="P230" s="114">
        <f t="shared" si="21"/>
        <v>17281</v>
      </c>
      <c r="Q230" s="114">
        <f t="shared" si="22"/>
        <v>33578</v>
      </c>
      <c r="S230" s="93"/>
    </row>
    <row r="231" spans="1:19">
      <c r="A231" s="75"/>
      <c r="C231" s="93" t="s">
        <v>554</v>
      </c>
      <c r="D231" s="93">
        <v>91</v>
      </c>
      <c r="E231" s="93">
        <v>38</v>
      </c>
      <c r="F231" s="93">
        <v>54</v>
      </c>
      <c r="G231" s="110">
        <v>239364</v>
      </c>
      <c r="H231" s="110">
        <v>84407</v>
      </c>
      <c r="I231" s="110">
        <v>45740</v>
      </c>
      <c r="J231" s="111"/>
      <c r="K231" s="110">
        <v>89961</v>
      </c>
      <c r="L231" s="110">
        <v>68804</v>
      </c>
      <c r="M231" s="110">
        <v>20791</v>
      </c>
      <c r="N231" s="111"/>
      <c r="O231" s="110">
        <f t="shared" si="20"/>
        <v>149403</v>
      </c>
      <c r="P231" s="114">
        <f t="shared" si="21"/>
        <v>15603</v>
      </c>
      <c r="Q231" s="114">
        <f t="shared" si="22"/>
        <v>24949</v>
      </c>
      <c r="S231" s="93"/>
    </row>
    <row r="232" spans="1:19">
      <c r="A232" s="75">
        <v>41565</v>
      </c>
      <c r="B232" s="93">
        <v>850</v>
      </c>
      <c r="C232" s="93" t="s">
        <v>561</v>
      </c>
      <c r="D232" s="93">
        <v>91</v>
      </c>
      <c r="E232" s="93">
        <v>37.5</v>
      </c>
      <c r="F232" s="93">
        <v>54</v>
      </c>
      <c r="G232" s="110">
        <v>159894</v>
      </c>
      <c r="H232" s="110">
        <v>35508</v>
      </c>
      <c r="I232" s="110">
        <v>43092</v>
      </c>
      <c r="J232" s="111"/>
      <c r="K232" s="110">
        <v>76739</v>
      </c>
      <c r="L232" s="110">
        <v>26978</v>
      </c>
      <c r="M232" s="110">
        <v>26070</v>
      </c>
      <c r="N232" s="111"/>
      <c r="O232" s="110">
        <f t="shared" si="20"/>
        <v>83155</v>
      </c>
      <c r="P232" s="114">
        <f t="shared" si="21"/>
        <v>8530</v>
      </c>
      <c r="Q232" s="114">
        <f t="shared" si="22"/>
        <v>17022</v>
      </c>
      <c r="S232" s="93"/>
    </row>
    <row r="233" spans="1:19">
      <c r="A233" s="75"/>
      <c r="C233" s="93" t="s">
        <v>566</v>
      </c>
      <c r="D233" s="93">
        <v>88</v>
      </c>
      <c r="E233" s="93">
        <v>34.299999999999997</v>
      </c>
      <c r="F233" s="93">
        <v>54</v>
      </c>
      <c r="G233" s="110">
        <v>410489</v>
      </c>
      <c r="H233" s="110">
        <v>61594</v>
      </c>
      <c r="I233" s="110">
        <v>88481</v>
      </c>
      <c r="J233" s="111"/>
      <c r="K233" s="110">
        <v>110080</v>
      </c>
      <c r="L233" s="110">
        <v>35691</v>
      </c>
      <c r="M233" s="110">
        <v>30175</v>
      </c>
      <c r="N233" s="111"/>
      <c r="O233" s="110">
        <f t="shared" si="20"/>
        <v>300409</v>
      </c>
      <c r="P233" s="114">
        <f t="shared" si="21"/>
        <v>25903</v>
      </c>
      <c r="Q233" s="114">
        <f t="shared" si="22"/>
        <v>58306</v>
      </c>
      <c r="S233" s="93"/>
    </row>
    <row r="234" spans="1:19">
      <c r="A234" s="75"/>
      <c r="C234" s="93" t="s">
        <v>565</v>
      </c>
      <c r="D234" s="93">
        <v>91</v>
      </c>
      <c r="E234" s="93">
        <v>35.4</v>
      </c>
      <c r="F234" s="93">
        <v>52</v>
      </c>
      <c r="G234" s="110">
        <v>299379</v>
      </c>
      <c r="H234" s="110">
        <v>53911</v>
      </c>
      <c r="I234" s="110">
        <v>69727</v>
      </c>
      <c r="J234" s="111"/>
      <c r="K234" s="110">
        <v>91693</v>
      </c>
      <c r="L234" s="110">
        <v>30625</v>
      </c>
      <c r="M234" s="110">
        <v>23469</v>
      </c>
      <c r="N234" s="111"/>
      <c r="O234" s="110">
        <f t="shared" si="20"/>
        <v>207686</v>
      </c>
      <c r="P234" s="114">
        <f t="shared" si="21"/>
        <v>23286</v>
      </c>
      <c r="Q234" s="114">
        <f t="shared" si="22"/>
        <v>46258</v>
      </c>
      <c r="R234" s="1" t="s">
        <v>574</v>
      </c>
      <c r="S234" s="93"/>
    </row>
    <row r="235" spans="1:19">
      <c r="A235" s="75"/>
      <c r="C235" s="93" t="s">
        <v>567</v>
      </c>
      <c r="D235" s="93">
        <v>90</v>
      </c>
      <c r="E235" s="93">
        <v>35.299999999999997</v>
      </c>
      <c r="F235" s="93">
        <v>53</v>
      </c>
      <c r="G235" s="110">
        <v>321520</v>
      </c>
      <c r="H235" s="110">
        <v>51950</v>
      </c>
      <c r="I235" s="110">
        <v>58763</v>
      </c>
      <c r="J235" s="111"/>
      <c r="K235" s="110">
        <v>124989</v>
      </c>
      <c r="L235" s="110">
        <v>36248</v>
      </c>
      <c r="M235" s="110">
        <v>28542</v>
      </c>
      <c r="N235" s="111"/>
      <c r="O235" s="110">
        <f t="shared" si="20"/>
        <v>196531</v>
      </c>
      <c r="P235" s="114">
        <f t="shared" si="21"/>
        <v>15702</v>
      </c>
      <c r="Q235" s="114">
        <f t="shared" si="22"/>
        <v>30221</v>
      </c>
      <c r="S235" s="93"/>
    </row>
    <row r="236" spans="1:19">
      <c r="A236" s="75">
        <v>41569</v>
      </c>
      <c r="C236" s="93" t="s">
        <v>586</v>
      </c>
      <c r="D236" s="93">
        <v>92</v>
      </c>
      <c r="E236" s="93">
        <v>37.1</v>
      </c>
      <c r="F236" s="93">
        <v>52</v>
      </c>
      <c r="G236" s="110">
        <v>209197</v>
      </c>
      <c r="H236" s="110">
        <v>60213</v>
      </c>
      <c r="I236" s="110">
        <v>75198</v>
      </c>
      <c r="J236" s="111"/>
      <c r="K236" s="110">
        <v>79104</v>
      </c>
      <c r="L236" s="110">
        <v>37126</v>
      </c>
      <c r="M236" s="110">
        <v>37988</v>
      </c>
      <c r="N236" s="111"/>
      <c r="O236" s="110">
        <f t="shared" si="20"/>
        <v>130093</v>
      </c>
      <c r="P236" s="114">
        <f t="shared" si="21"/>
        <v>23087</v>
      </c>
      <c r="Q236" s="114">
        <f t="shared" si="22"/>
        <v>37210</v>
      </c>
      <c r="R236" s="1" t="s">
        <v>491</v>
      </c>
      <c r="S236" s="93"/>
    </row>
    <row r="237" spans="1:19">
      <c r="A237" s="75"/>
      <c r="C237" s="93" t="s">
        <v>588</v>
      </c>
      <c r="D237" s="93">
        <v>88</v>
      </c>
      <c r="E237" s="93">
        <v>34.6</v>
      </c>
      <c r="F237" s="93">
        <v>53</v>
      </c>
      <c r="G237" s="110">
        <v>172674</v>
      </c>
      <c r="H237" s="110">
        <v>45572</v>
      </c>
      <c r="I237" s="110">
        <v>50485</v>
      </c>
      <c r="J237" s="111"/>
      <c r="K237" s="110">
        <v>73504</v>
      </c>
      <c r="L237" s="110">
        <v>35279</v>
      </c>
      <c r="M237" s="110">
        <v>25224</v>
      </c>
      <c r="N237" s="111"/>
      <c r="O237" s="110">
        <f t="shared" si="20"/>
        <v>99170</v>
      </c>
      <c r="P237" s="114">
        <f t="shared" si="21"/>
        <v>10293</v>
      </c>
      <c r="Q237" s="114">
        <f t="shared" si="22"/>
        <v>25261</v>
      </c>
      <c r="S237" s="93"/>
    </row>
    <row r="238" spans="1:19">
      <c r="A238" s="75"/>
      <c r="C238" s="93" t="s">
        <v>591</v>
      </c>
      <c r="D238" s="93">
        <v>92</v>
      </c>
      <c r="E238" s="93">
        <v>35.799999999999997</v>
      </c>
      <c r="F238" s="93">
        <v>52</v>
      </c>
      <c r="G238" s="110">
        <v>257652</v>
      </c>
      <c r="H238" s="110">
        <v>43260</v>
      </c>
      <c r="I238" s="110">
        <v>50356</v>
      </c>
      <c r="J238" s="111"/>
      <c r="K238" s="110">
        <v>81217</v>
      </c>
      <c r="L238" s="110">
        <v>28520</v>
      </c>
      <c r="M238" s="110">
        <v>18067</v>
      </c>
      <c r="N238" s="111"/>
      <c r="O238" s="110">
        <f t="shared" ref="O238:O247" si="23">G238-K238</f>
        <v>176435</v>
      </c>
      <c r="P238" s="114">
        <f t="shared" ref="P238:P247" si="24">H238-L238</f>
        <v>14740</v>
      </c>
      <c r="Q238" s="114">
        <f t="shared" ref="Q238:Q247" si="25">I238-M238</f>
        <v>32289</v>
      </c>
      <c r="R238" s="1" t="s">
        <v>594</v>
      </c>
      <c r="S238" s="93"/>
    </row>
    <row r="239" spans="1:19">
      <c r="A239" s="75"/>
      <c r="C239" s="93" t="s">
        <v>598</v>
      </c>
      <c r="D239" s="93">
        <v>89</v>
      </c>
      <c r="E239" s="93">
        <v>35.200000000000003</v>
      </c>
      <c r="F239" s="93">
        <v>54</v>
      </c>
      <c r="G239" s="110">
        <v>237045</v>
      </c>
      <c r="H239" s="110">
        <v>49478</v>
      </c>
      <c r="I239" s="110">
        <v>64287</v>
      </c>
      <c r="J239" s="111"/>
      <c r="K239" s="110">
        <v>73344</v>
      </c>
      <c r="L239" s="110">
        <v>33700</v>
      </c>
      <c r="M239" s="110">
        <v>21462</v>
      </c>
      <c r="N239" s="111"/>
      <c r="O239" s="110">
        <f t="shared" si="23"/>
        <v>163701</v>
      </c>
      <c r="P239" s="114">
        <f t="shared" si="24"/>
        <v>15778</v>
      </c>
      <c r="Q239" s="114">
        <f t="shared" si="25"/>
        <v>42825</v>
      </c>
      <c r="S239" s="93"/>
    </row>
    <row r="240" spans="1:19">
      <c r="A240" s="75"/>
      <c r="C240" s="93" t="s">
        <v>599</v>
      </c>
      <c r="D240" s="93">
        <v>90</v>
      </c>
      <c r="E240" s="93">
        <v>35</v>
      </c>
      <c r="F240" s="93">
        <v>53</v>
      </c>
      <c r="G240" s="110">
        <v>374348</v>
      </c>
      <c r="H240" s="110">
        <v>55223</v>
      </c>
      <c r="I240" s="110">
        <v>81797</v>
      </c>
      <c r="J240" s="111"/>
      <c r="K240" s="110">
        <v>110973</v>
      </c>
      <c r="L240" s="110">
        <v>31945</v>
      </c>
      <c r="M240" s="110">
        <v>26048</v>
      </c>
      <c r="N240" s="111"/>
      <c r="O240" s="110">
        <f t="shared" si="23"/>
        <v>263375</v>
      </c>
      <c r="P240" s="114">
        <f t="shared" si="24"/>
        <v>23278</v>
      </c>
      <c r="Q240" s="114">
        <f t="shared" si="25"/>
        <v>55749</v>
      </c>
      <c r="S240" s="93"/>
    </row>
    <row r="241" spans="1:19">
      <c r="A241" s="75"/>
      <c r="C241" s="93" t="s">
        <v>602</v>
      </c>
      <c r="D241" s="93">
        <v>89</v>
      </c>
      <c r="E241" s="93">
        <v>36</v>
      </c>
      <c r="F241" s="93">
        <v>54</v>
      </c>
      <c r="G241" s="110">
        <v>316767</v>
      </c>
      <c r="H241" s="110">
        <v>48639</v>
      </c>
      <c r="I241" s="110">
        <v>68979</v>
      </c>
      <c r="J241" s="111"/>
      <c r="K241" s="110">
        <v>92662</v>
      </c>
      <c r="L241" s="110">
        <v>31365</v>
      </c>
      <c r="M241" s="110">
        <v>24705</v>
      </c>
      <c r="N241" s="111"/>
      <c r="O241" s="110">
        <f t="shared" si="23"/>
        <v>224105</v>
      </c>
      <c r="P241" s="114">
        <f t="shared" si="24"/>
        <v>17274</v>
      </c>
      <c r="Q241" s="114">
        <f t="shared" si="25"/>
        <v>44274</v>
      </c>
      <c r="R241" s="93"/>
      <c r="S241" s="93"/>
    </row>
    <row r="242" spans="1:19">
      <c r="A242" s="75">
        <v>41570</v>
      </c>
      <c r="C242" s="93" t="s">
        <v>606</v>
      </c>
      <c r="D242" s="93">
        <v>90</v>
      </c>
      <c r="E242" s="93">
        <v>36.6</v>
      </c>
      <c r="F242" s="93">
        <v>52</v>
      </c>
      <c r="G242" s="110">
        <v>225143</v>
      </c>
      <c r="H242" s="110">
        <v>53178</v>
      </c>
      <c r="I242" s="110">
        <v>68788</v>
      </c>
      <c r="J242" s="111"/>
      <c r="K242" s="110">
        <v>67713</v>
      </c>
      <c r="L242" s="110">
        <v>29542</v>
      </c>
      <c r="M242" s="110">
        <v>22416</v>
      </c>
      <c r="N242" s="111"/>
      <c r="O242" s="110">
        <f t="shared" si="23"/>
        <v>157430</v>
      </c>
      <c r="P242" s="114">
        <f t="shared" si="24"/>
        <v>23636</v>
      </c>
      <c r="Q242" s="114">
        <f t="shared" si="25"/>
        <v>46372</v>
      </c>
      <c r="R242" s="93"/>
      <c r="S242" s="93"/>
    </row>
    <row r="243" spans="1:19">
      <c r="A243" s="75"/>
      <c r="C243" s="93" t="s">
        <v>606</v>
      </c>
      <c r="D243" s="93">
        <v>91</v>
      </c>
      <c r="E243" s="93">
        <v>36</v>
      </c>
      <c r="F243" s="93">
        <v>52</v>
      </c>
      <c r="G243" s="110">
        <v>230010</v>
      </c>
      <c r="H243" s="110">
        <v>50867</v>
      </c>
      <c r="I243" s="110">
        <v>67331</v>
      </c>
      <c r="J243" s="111"/>
      <c r="K243" s="110">
        <v>78295</v>
      </c>
      <c r="L243" s="110">
        <v>34822</v>
      </c>
      <c r="M243" s="110">
        <v>23827</v>
      </c>
      <c r="N243" s="111"/>
      <c r="O243" s="110">
        <f t="shared" si="23"/>
        <v>151715</v>
      </c>
      <c r="P243" s="114">
        <f t="shared" si="24"/>
        <v>16045</v>
      </c>
      <c r="Q243" s="114">
        <f t="shared" si="25"/>
        <v>43504</v>
      </c>
      <c r="R243" s="93"/>
      <c r="S243" s="93"/>
    </row>
    <row r="244" spans="1:19">
      <c r="A244" s="75"/>
      <c r="C244" s="93" t="s">
        <v>613</v>
      </c>
      <c r="D244" s="93">
        <v>91</v>
      </c>
      <c r="E244" s="93">
        <v>35.200000000000003</v>
      </c>
      <c r="F244" s="93">
        <v>52</v>
      </c>
      <c r="G244" s="110">
        <v>180906</v>
      </c>
      <c r="H244" s="110">
        <v>42817</v>
      </c>
      <c r="I244" s="110">
        <v>50096</v>
      </c>
      <c r="J244" s="111"/>
      <c r="K244" s="110">
        <v>78608</v>
      </c>
      <c r="L244" s="110">
        <v>31053</v>
      </c>
      <c r="M244" s="110">
        <v>22500</v>
      </c>
      <c r="N244" s="111"/>
      <c r="O244" s="110">
        <f t="shared" si="23"/>
        <v>102298</v>
      </c>
      <c r="P244" s="114">
        <f t="shared" si="24"/>
        <v>11764</v>
      </c>
      <c r="Q244" s="114">
        <f t="shared" si="25"/>
        <v>27596</v>
      </c>
      <c r="R244" s="93"/>
      <c r="S244" s="93"/>
    </row>
    <row r="245" spans="1:19">
      <c r="A245" s="75"/>
      <c r="C245" s="93" t="s">
        <v>613</v>
      </c>
      <c r="D245" s="93">
        <v>88</v>
      </c>
      <c r="E245" s="93">
        <v>34.799999999999997</v>
      </c>
      <c r="F245" s="93">
        <v>53</v>
      </c>
      <c r="G245" s="110">
        <v>357936</v>
      </c>
      <c r="H245" s="110">
        <v>54521</v>
      </c>
      <c r="I245" s="110">
        <v>80859</v>
      </c>
      <c r="J245" s="111"/>
      <c r="K245" s="110">
        <v>80744</v>
      </c>
      <c r="L245" s="110">
        <v>31762</v>
      </c>
      <c r="M245" s="110">
        <v>20402</v>
      </c>
      <c r="N245" s="111"/>
      <c r="O245" s="110">
        <f t="shared" si="23"/>
        <v>277192</v>
      </c>
      <c r="P245" s="114">
        <f t="shared" si="24"/>
        <v>22759</v>
      </c>
      <c r="Q245" s="114">
        <f t="shared" si="25"/>
        <v>60457</v>
      </c>
      <c r="R245" s="93"/>
      <c r="S245" s="93"/>
    </row>
    <row r="246" spans="1:19">
      <c r="A246" s="75">
        <v>41571</v>
      </c>
      <c r="C246" s="93" t="s">
        <v>626</v>
      </c>
      <c r="D246" s="93">
        <v>91</v>
      </c>
      <c r="E246" s="93">
        <v>37</v>
      </c>
      <c r="F246" s="93">
        <v>52</v>
      </c>
      <c r="G246" s="110">
        <v>202384</v>
      </c>
      <c r="H246" s="110">
        <v>48128</v>
      </c>
      <c r="I246" s="110">
        <v>61899</v>
      </c>
      <c r="J246" s="111"/>
      <c r="K246" s="110">
        <v>65859</v>
      </c>
      <c r="L246" s="110">
        <v>29473</v>
      </c>
      <c r="M246" s="110">
        <v>22469</v>
      </c>
      <c r="N246" s="111"/>
      <c r="O246" s="110">
        <f t="shared" si="23"/>
        <v>136525</v>
      </c>
      <c r="P246" s="114">
        <f t="shared" si="24"/>
        <v>18655</v>
      </c>
      <c r="Q246" s="114">
        <f t="shared" si="25"/>
        <v>39430</v>
      </c>
      <c r="R246" s="93"/>
      <c r="S246" s="93"/>
    </row>
    <row r="247" spans="1:19">
      <c r="A247" s="75"/>
      <c r="C247" s="93" t="s">
        <v>626</v>
      </c>
      <c r="D247" s="93">
        <v>91</v>
      </c>
      <c r="E247" s="93">
        <v>36</v>
      </c>
      <c r="F247" s="93">
        <v>52</v>
      </c>
      <c r="G247" s="110">
        <v>346080</v>
      </c>
      <c r="H247" s="110">
        <v>70696</v>
      </c>
      <c r="I247" s="110">
        <v>88603</v>
      </c>
      <c r="J247" s="111"/>
      <c r="K247" s="110">
        <v>109424</v>
      </c>
      <c r="L247" s="110">
        <v>36744</v>
      </c>
      <c r="M247" s="110">
        <v>34318</v>
      </c>
      <c r="N247" s="111"/>
      <c r="O247" s="110">
        <f t="shared" si="23"/>
        <v>236656</v>
      </c>
      <c r="P247" s="114">
        <f t="shared" si="24"/>
        <v>33952</v>
      </c>
      <c r="Q247" s="114">
        <f t="shared" si="25"/>
        <v>54285</v>
      </c>
      <c r="R247" s="93"/>
      <c r="S247" s="93"/>
    </row>
    <row r="248" spans="1:19">
      <c r="A248" s="75"/>
      <c r="C248" s="93" t="s">
        <v>627</v>
      </c>
      <c r="D248" s="93" t="s">
        <v>634</v>
      </c>
      <c r="F248" s="93">
        <v>52</v>
      </c>
      <c r="G248" s="110"/>
      <c r="H248" s="110"/>
      <c r="I248" s="110"/>
      <c r="J248" s="111"/>
      <c r="K248" s="110"/>
      <c r="L248" s="110"/>
      <c r="M248" s="110"/>
      <c r="N248" s="111"/>
      <c r="O248" s="110"/>
      <c r="P248" s="114"/>
      <c r="Q248" s="114"/>
      <c r="R248" s="93" t="s">
        <v>636</v>
      </c>
      <c r="S248" s="93"/>
    </row>
    <row r="249" spans="1:19">
      <c r="A249" s="75"/>
      <c r="C249" s="93" t="s">
        <v>630</v>
      </c>
      <c r="D249" s="93">
        <v>91</v>
      </c>
      <c r="E249" s="93">
        <v>37.6</v>
      </c>
      <c r="F249" s="93">
        <v>52</v>
      </c>
      <c r="G249" s="110">
        <v>219039</v>
      </c>
      <c r="H249" s="110">
        <v>74229</v>
      </c>
      <c r="I249" s="110">
        <v>99811</v>
      </c>
      <c r="J249" s="111"/>
      <c r="K249" s="110">
        <v>59091</v>
      </c>
      <c r="L249" s="110">
        <v>30992</v>
      </c>
      <c r="M249" s="110">
        <v>26109</v>
      </c>
      <c r="N249" s="111"/>
      <c r="O249" s="110">
        <f t="shared" ref="O249:O257" si="26">G249-K249</f>
        <v>159948</v>
      </c>
      <c r="P249" s="114">
        <f t="shared" ref="P249:P257" si="27">H249-L249</f>
        <v>43237</v>
      </c>
      <c r="Q249" s="114">
        <f t="shared" ref="Q249:Q257" si="28">I249-M249</f>
        <v>73702</v>
      </c>
      <c r="R249" s="93" t="s">
        <v>635</v>
      </c>
      <c r="S249" s="93"/>
    </row>
    <row r="250" spans="1:19">
      <c r="A250" s="75">
        <v>41572</v>
      </c>
      <c r="C250" s="93" t="s">
        <v>643</v>
      </c>
      <c r="D250" s="93">
        <v>91</v>
      </c>
      <c r="E250" s="93">
        <v>39</v>
      </c>
      <c r="F250" s="93">
        <v>54</v>
      </c>
      <c r="G250" s="110">
        <v>252838</v>
      </c>
      <c r="H250" s="110">
        <v>50569</v>
      </c>
      <c r="I250" s="110">
        <v>59900</v>
      </c>
      <c r="J250" s="111"/>
      <c r="K250" s="110">
        <v>64928</v>
      </c>
      <c r="L250" s="110">
        <v>25887</v>
      </c>
      <c r="M250" s="110">
        <v>18601</v>
      </c>
      <c r="N250" s="111"/>
      <c r="O250" s="110">
        <f t="shared" si="26"/>
        <v>187910</v>
      </c>
      <c r="P250" s="114">
        <f t="shared" si="27"/>
        <v>24682</v>
      </c>
      <c r="Q250" s="114">
        <f t="shared" si="28"/>
        <v>41299</v>
      </c>
      <c r="R250" s="93"/>
      <c r="S250" s="93"/>
    </row>
    <row r="251" spans="1:19">
      <c r="A251" s="75"/>
      <c r="C251" s="93" t="s">
        <v>643</v>
      </c>
      <c r="D251" s="93">
        <v>90</v>
      </c>
      <c r="E251" s="93">
        <v>35.799999999999997</v>
      </c>
      <c r="F251" s="93">
        <v>54</v>
      </c>
      <c r="G251" s="110">
        <v>197874</v>
      </c>
      <c r="H251" s="110">
        <v>45145</v>
      </c>
      <c r="I251" s="110">
        <v>51843</v>
      </c>
      <c r="J251" s="111"/>
      <c r="K251" s="110">
        <v>74541</v>
      </c>
      <c r="L251" s="110">
        <v>32182</v>
      </c>
      <c r="M251" s="110">
        <v>18891</v>
      </c>
      <c r="N251" s="111"/>
      <c r="O251" s="110">
        <f t="shared" si="26"/>
        <v>123333</v>
      </c>
      <c r="P251" s="114">
        <f t="shared" si="27"/>
        <v>12963</v>
      </c>
      <c r="Q251" s="114">
        <f t="shared" si="28"/>
        <v>32952</v>
      </c>
      <c r="R251" s="93"/>
      <c r="S251" s="93"/>
    </row>
    <row r="252" spans="1:19">
      <c r="A252" s="75"/>
      <c r="C252" s="93" t="s">
        <v>645</v>
      </c>
      <c r="D252" s="93">
        <v>92</v>
      </c>
      <c r="E252" s="93">
        <v>36.799999999999997</v>
      </c>
      <c r="F252" s="93">
        <v>54</v>
      </c>
      <c r="G252" s="110">
        <v>217650</v>
      </c>
      <c r="H252" s="110">
        <v>41025</v>
      </c>
      <c r="I252" s="110">
        <v>45152</v>
      </c>
      <c r="J252" s="111"/>
      <c r="K252" s="110">
        <v>78532</v>
      </c>
      <c r="L252" s="110">
        <v>28680</v>
      </c>
      <c r="M252" s="110">
        <v>17724</v>
      </c>
      <c r="N252" s="111"/>
      <c r="O252" s="110">
        <f t="shared" si="26"/>
        <v>139118</v>
      </c>
      <c r="P252" s="114">
        <f t="shared" si="27"/>
        <v>12345</v>
      </c>
      <c r="Q252" s="114">
        <f t="shared" si="28"/>
        <v>27428</v>
      </c>
      <c r="R252" s="93"/>
      <c r="S252" s="93"/>
    </row>
    <row r="253" spans="1:19">
      <c r="A253" s="75"/>
      <c r="C253" s="93" t="s">
        <v>645</v>
      </c>
      <c r="D253" s="93">
        <v>89</v>
      </c>
      <c r="E253" s="93">
        <v>35.5</v>
      </c>
      <c r="F253" s="93">
        <v>56</v>
      </c>
      <c r="G253" s="110">
        <v>287713</v>
      </c>
      <c r="H253" s="110">
        <v>56299</v>
      </c>
      <c r="I253" s="110">
        <v>76960</v>
      </c>
      <c r="J253" s="111"/>
      <c r="K253" s="110">
        <v>68979</v>
      </c>
      <c r="L253" s="110">
        <v>33670</v>
      </c>
      <c r="M253" s="110">
        <v>18601</v>
      </c>
      <c r="N253" s="111"/>
      <c r="O253" s="110">
        <f t="shared" si="26"/>
        <v>218734</v>
      </c>
      <c r="P253" s="114">
        <f t="shared" si="27"/>
        <v>22629</v>
      </c>
      <c r="Q253" s="114">
        <f t="shared" si="28"/>
        <v>58359</v>
      </c>
      <c r="R253" s="93"/>
      <c r="S253" s="93"/>
    </row>
    <row r="254" spans="1:19">
      <c r="A254" s="75">
        <v>41575</v>
      </c>
      <c r="C254" s="93" t="s">
        <v>656</v>
      </c>
      <c r="D254" s="93">
        <v>91</v>
      </c>
      <c r="E254" s="93">
        <v>35.6</v>
      </c>
      <c r="F254" s="93">
        <v>52</v>
      </c>
      <c r="G254" s="110">
        <v>147488</v>
      </c>
      <c r="H254" s="110">
        <v>51462</v>
      </c>
      <c r="I254" s="110">
        <v>66889</v>
      </c>
      <c r="J254" s="111"/>
      <c r="K254" s="110">
        <v>56986</v>
      </c>
      <c r="L254" s="110">
        <v>34173</v>
      </c>
      <c r="M254" s="110">
        <v>28863</v>
      </c>
      <c r="N254" s="111"/>
      <c r="O254" s="110">
        <f t="shared" si="26"/>
        <v>90502</v>
      </c>
      <c r="P254" s="114">
        <f t="shared" si="27"/>
        <v>17289</v>
      </c>
      <c r="Q254" s="114">
        <f t="shared" si="28"/>
        <v>38026</v>
      </c>
      <c r="R254" s="93" t="s">
        <v>657</v>
      </c>
      <c r="S254" s="93"/>
    </row>
    <row r="255" spans="1:19">
      <c r="A255" s="75"/>
      <c r="C255" s="93" t="s">
        <v>656</v>
      </c>
      <c r="D255" s="93">
        <v>90</v>
      </c>
      <c r="E255" s="93">
        <v>35.5</v>
      </c>
      <c r="F255" s="93">
        <v>52</v>
      </c>
      <c r="G255" s="110">
        <v>159047</v>
      </c>
      <c r="H255" s="110">
        <v>45289</v>
      </c>
      <c r="I255" s="110">
        <v>49501</v>
      </c>
      <c r="J255" s="111"/>
      <c r="K255" s="110">
        <v>65981</v>
      </c>
      <c r="L255" s="110">
        <v>35409</v>
      </c>
      <c r="M255" s="110">
        <v>21493</v>
      </c>
      <c r="N255" s="111"/>
      <c r="O255" s="110">
        <f t="shared" si="26"/>
        <v>93066</v>
      </c>
      <c r="P255" s="114">
        <f t="shared" si="27"/>
        <v>9880</v>
      </c>
      <c r="Q255" s="114">
        <f t="shared" si="28"/>
        <v>28008</v>
      </c>
      <c r="R255" s="93"/>
      <c r="S255" s="93"/>
    </row>
    <row r="256" spans="1:19">
      <c r="A256" s="75"/>
      <c r="C256" s="93" t="s">
        <v>662</v>
      </c>
      <c r="D256" s="93">
        <v>92</v>
      </c>
      <c r="E256" s="93">
        <v>36.4</v>
      </c>
      <c r="F256" s="93">
        <v>54</v>
      </c>
      <c r="G256" s="110">
        <v>296693</v>
      </c>
      <c r="H256" s="110">
        <v>46190</v>
      </c>
      <c r="I256" s="110">
        <v>53957</v>
      </c>
      <c r="J256" s="111"/>
      <c r="K256" s="110">
        <v>97942</v>
      </c>
      <c r="L256" s="110">
        <v>34059</v>
      </c>
      <c r="M256" s="110">
        <v>21477</v>
      </c>
      <c r="N256" s="111"/>
      <c r="O256" s="110">
        <f t="shared" si="26"/>
        <v>198751</v>
      </c>
      <c r="P256" s="114">
        <f t="shared" si="27"/>
        <v>12131</v>
      </c>
      <c r="Q256" s="114">
        <f t="shared" si="28"/>
        <v>32480</v>
      </c>
      <c r="R256" s="93" t="s">
        <v>664</v>
      </c>
      <c r="S256" s="93"/>
    </row>
    <row r="257" spans="1:19">
      <c r="A257" s="75"/>
      <c r="C257" s="93" t="s">
        <v>662</v>
      </c>
      <c r="D257" s="93">
        <v>89</v>
      </c>
      <c r="E257" s="93">
        <v>35.299999999999997</v>
      </c>
      <c r="F257" s="93">
        <v>55</v>
      </c>
      <c r="G257" s="110">
        <v>295710</v>
      </c>
      <c r="H257" s="110">
        <v>50783</v>
      </c>
      <c r="I257" s="110">
        <v>60091</v>
      </c>
      <c r="J257" s="111"/>
      <c r="K257" s="110">
        <v>97751</v>
      </c>
      <c r="L257" s="110">
        <v>37545</v>
      </c>
      <c r="M257" s="110">
        <v>22164</v>
      </c>
      <c r="N257" s="111"/>
      <c r="O257" s="110">
        <f t="shared" si="26"/>
        <v>197959</v>
      </c>
      <c r="P257" s="114">
        <f t="shared" si="27"/>
        <v>13238</v>
      </c>
      <c r="Q257" s="114">
        <f t="shared" si="28"/>
        <v>37927</v>
      </c>
      <c r="R257" s="93" t="s">
        <v>491</v>
      </c>
      <c r="S257" s="93"/>
    </row>
    <row r="258" spans="1:19">
      <c r="A258" s="75"/>
      <c r="G258" s="110"/>
      <c r="H258" s="110"/>
      <c r="I258" s="110"/>
      <c r="J258" s="111"/>
      <c r="K258" s="110"/>
      <c r="L258" s="110"/>
      <c r="M258" s="110"/>
      <c r="N258" s="111"/>
      <c r="O258" s="110"/>
      <c r="P258" s="114"/>
      <c r="Q258" s="114"/>
      <c r="R258" s="93"/>
      <c r="S258" s="93"/>
    </row>
    <row r="259" spans="1:19">
      <c r="A259" s="75"/>
      <c r="G259" s="110"/>
      <c r="H259" s="110"/>
      <c r="I259" s="110"/>
      <c r="J259" s="111"/>
      <c r="K259" s="110"/>
      <c r="L259" s="110"/>
      <c r="M259" s="110"/>
      <c r="N259" s="111"/>
      <c r="O259" s="110"/>
      <c r="P259" s="114"/>
      <c r="Q259" s="114"/>
      <c r="R259" s="93"/>
      <c r="S259" s="93"/>
    </row>
    <row r="260" spans="1:19">
      <c r="A260" s="75"/>
      <c r="G260" s="110"/>
      <c r="H260" s="110"/>
      <c r="I260" s="110"/>
      <c r="J260" s="111"/>
      <c r="K260" s="110"/>
      <c r="L260" s="110"/>
      <c r="M260" s="110"/>
      <c r="N260" s="111"/>
      <c r="O260" s="110"/>
      <c r="P260" s="114"/>
      <c r="Q260" s="114"/>
      <c r="R260" s="93"/>
      <c r="S260" s="93"/>
    </row>
    <row r="261" spans="1:19">
      <c r="A261" s="75"/>
      <c r="G261" s="110"/>
      <c r="H261" s="110"/>
      <c r="I261" s="110"/>
      <c r="J261" s="111"/>
      <c r="K261" s="110"/>
      <c r="L261" s="110"/>
      <c r="M261" s="110"/>
      <c r="N261" s="111"/>
      <c r="O261" s="110"/>
      <c r="P261" s="114"/>
      <c r="Q261" s="114"/>
      <c r="R261" s="93"/>
      <c r="S261" s="93"/>
    </row>
    <row r="262" spans="1:19">
      <c r="A262" s="75"/>
      <c r="G262" s="110"/>
      <c r="H262" s="110"/>
      <c r="I262" s="110"/>
      <c r="J262" s="111"/>
      <c r="K262" s="110"/>
      <c r="L262" s="110"/>
      <c r="M262" s="110"/>
      <c r="N262" s="111"/>
      <c r="O262" s="110"/>
      <c r="P262" s="114"/>
      <c r="Q262" s="114"/>
      <c r="R262" s="93"/>
      <c r="S262" s="93"/>
    </row>
    <row r="263" spans="1:19">
      <c r="A263" s="75"/>
      <c r="G263" s="110"/>
      <c r="H263" s="110"/>
      <c r="I263" s="110"/>
      <c r="J263" s="111"/>
      <c r="K263" s="110"/>
      <c r="L263" s="110"/>
      <c r="M263" s="110"/>
      <c r="N263" s="111"/>
      <c r="O263" s="110"/>
      <c r="P263" s="114"/>
      <c r="Q263" s="114"/>
      <c r="R263" s="93"/>
      <c r="S263" s="93"/>
    </row>
    <row r="264" spans="1:19">
      <c r="G264" s="110"/>
      <c r="H264" s="110"/>
      <c r="I264" s="110"/>
      <c r="J264" s="111"/>
      <c r="K264" s="110"/>
      <c r="L264" s="110"/>
      <c r="M264" s="110"/>
      <c r="N264" s="111"/>
      <c r="O264" s="110"/>
      <c r="P264" s="114"/>
      <c r="Q264" s="114"/>
      <c r="R264" s="93"/>
    </row>
    <row r="265" spans="1:19">
      <c r="G265" s="110"/>
      <c r="H265" s="110"/>
      <c r="I265" s="110"/>
      <c r="J265" s="111"/>
      <c r="K265" s="110"/>
      <c r="L265" s="110"/>
      <c r="M265" s="110"/>
      <c r="N265" s="111"/>
      <c r="O265" s="110"/>
      <c r="P265" s="114"/>
      <c r="Q265" s="114"/>
      <c r="R265" s="93"/>
    </row>
    <row r="266" spans="1:19">
      <c r="G266" s="110"/>
      <c r="H266" s="110"/>
      <c r="I266" s="110"/>
      <c r="J266" s="111"/>
      <c r="K266" s="110"/>
      <c r="L266" s="110"/>
      <c r="M266" s="110"/>
      <c r="N266" s="111"/>
      <c r="O266" s="110"/>
      <c r="P266" s="114"/>
      <c r="Q266" s="114"/>
      <c r="R266" s="93"/>
    </row>
    <row r="267" spans="1:19">
      <c r="G267" s="110"/>
      <c r="H267" s="110"/>
      <c r="I267" s="110"/>
      <c r="J267" s="111"/>
      <c r="K267" s="110"/>
      <c r="L267" s="110"/>
      <c r="M267" s="110"/>
      <c r="N267" s="111"/>
      <c r="O267" s="110"/>
      <c r="P267" s="114"/>
      <c r="Q267" s="114"/>
      <c r="R267" s="93"/>
    </row>
    <row r="268" spans="1:19">
      <c r="G268" s="110"/>
      <c r="H268" s="110"/>
      <c r="I268" s="110"/>
      <c r="J268" s="111"/>
      <c r="K268" s="110"/>
      <c r="L268" s="110"/>
      <c r="M268" s="110"/>
      <c r="N268" s="111"/>
      <c r="O268" s="110"/>
      <c r="P268" s="114"/>
      <c r="Q268" s="114"/>
      <c r="R268" s="93"/>
    </row>
    <row r="269" spans="1:19">
      <c r="G269" s="110"/>
      <c r="H269" s="110"/>
      <c r="I269" s="110"/>
      <c r="J269" s="111"/>
      <c r="K269" s="110"/>
      <c r="L269" s="110"/>
      <c r="M269" s="110"/>
      <c r="N269" s="111"/>
      <c r="O269" s="110"/>
      <c r="P269" s="114"/>
      <c r="Q269" s="114"/>
      <c r="R269" s="93"/>
    </row>
    <row r="270" spans="1:19">
      <c r="G270" s="110"/>
      <c r="H270" s="110"/>
      <c r="I270" s="110"/>
      <c r="J270" s="111"/>
      <c r="K270" s="110"/>
      <c r="L270" s="110"/>
      <c r="M270" s="110"/>
      <c r="N270" s="111"/>
      <c r="O270" s="110"/>
      <c r="P270" s="114"/>
      <c r="Q270" s="114"/>
      <c r="R270" s="93"/>
    </row>
    <row r="271" spans="1:19">
      <c r="G271" s="110"/>
      <c r="H271" s="110"/>
      <c r="I271" s="110"/>
      <c r="J271" s="111"/>
      <c r="K271" s="110"/>
      <c r="L271" s="110"/>
      <c r="M271" s="110"/>
      <c r="N271" s="111"/>
      <c r="O271" s="110"/>
      <c r="P271" s="114"/>
      <c r="Q271" s="114"/>
      <c r="R271" s="93"/>
    </row>
    <row r="272" spans="1:19">
      <c r="G272" s="110"/>
      <c r="H272" s="110"/>
      <c r="I272" s="110"/>
      <c r="J272" s="111"/>
      <c r="K272" s="110"/>
      <c r="L272" s="110"/>
      <c r="M272" s="110"/>
      <c r="N272" s="111"/>
      <c r="O272" s="110"/>
      <c r="P272" s="114"/>
      <c r="Q272" s="114"/>
      <c r="R272" s="93"/>
    </row>
    <row r="273" spans="7:18">
      <c r="G273" s="110"/>
      <c r="H273" s="110"/>
      <c r="I273" s="110"/>
      <c r="J273" s="111"/>
      <c r="K273" s="110"/>
      <c r="L273" s="110"/>
      <c r="M273" s="110"/>
      <c r="N273" s="111"/>
      <c r="O273" s="110"/>
      <c r="P273" s="114"/>
      <c r="Q273" s="114"/>
      <c r="R273" s="93"/>
    </row>
    <row r="274" spans="7:18">
      <c r="G274" s="110"/>
      <c r="H274" s="110"/>
      <c r="I274" s="110"/>
      <c r="J274" s="111"/>
      <c r="K274" s="110"/>
      <c r="L274" s="110"/>
      <c r="M274" s="110"/>
      <c r="N274" s="111"/>
      <c r="O274" s="110"/>
      <c r="P274" s="114"/>
      <c r="Q274" s="114"/>
      <c r="R274" s="93"/>
    </row>
    <row r="275" spans="7:18">
      <c r="G275" s="110"/>
      <c r="H275" s="110"/>
      <c r="I275" s="110"/>
      <c r="J275" s="111"/>
      <c r="K275" s="110"/>
      <c r="L275" s="110"/>
      <c r="M275" s="110"/>
      <c r="N275" s="111"/>
      <c r="O275" s="110"/>
      <c r="P275" s="114"/>
      <c r="Q275" s="114"/>
      <c r="R275" s="93"/>
    </row>
    <row r="276" spans="7:18">
      <c r="G276" s="110"/>
      <c r="H276" s="110"/>
      <c r="I276" s="110"/>
      <c r="J276" s="111"/>
      <c r="K276" s="110"/>
      <c r="L276" s="110"/>
      <c r="M276" s="110"/>
      <c r="N276" s="111"/>
      <c r="O276" s="110"/>
      <c r="P276" s="114"/>
      <c r="Q276" s="114"/>
      <c r="R276" s="93"/>
    </row>
    <row r="277" spans="7:18">
      <c r="G277" s="110"/>
      <c r="H277" s="110"/>
      <c r="I277" s="110"/>
      <c r="J277" s="111"/>
      <c r="K277" s="110"/>
      <c r="L277" s="110"/>
      <c r="M277" s="110"/>
      <c r="N277" s="111"/>
      <c r="O277" s="110"/>
      <c r="P277" s="114"/>
      <c r="Q277" s="114"/>
      <c r="R277" s="93"/>
    </row>
    <row r="278" spans="7:18">
      <c r="G278" s="110"/>
      <c r="H278" s="110"/>
      <c r="I278" s="110"/>
      <c r="J278" s="111"/>
      <c r="K278" s="110"/>
      <c r="L278" s="110"/>
      <c r="M278" s="110"/>
      <c r="N278" s="111"/>
      <c r="O278" s="110"/>
      <c r="P278" s="114"/>
      <c r="Q278" s="114"/>
      <c r="R278" s="93"/>
    </row>
    <row r="279" spans="7:18">
      <c r="G279" s="110"/>
      <c r="H279" s="110"/>
      <c r="I279" s="110"/>
      <c r="J279" s="111"/>
      <c r="K279" s="110"/>
      <c r="L279" s="110"/>
      <c r="M279" s="110"/>
      <c r="N279" s="111"/>
      <c r="O279" s="110"/>
      <c r="P279" s="114"/>
      <c r="Q279" s="114"/>
      <c r="R279" s="93"/>
    </row>
    <row r="280" spans="7:18">
      <c r="G280" s="110"/>
      <c r="H280" s="110"/>
      <c r="I280" s="110"/>
      <c r="J280" s="111"/>
      <c r="K280" s="110"/>
      <c r="L280" s="110"/>
      <c r="M280" s="110"/>
      <c r="N280" s="111"/>
      <c r="O280" s="110"/>
      <c r="P280" s="114"/>
      <c r="Q280" s="114"/>
      <c r="R280" s="93"/>
    </row>
    <row r="281" spans="7:18">
      <c r="G281" s="110"/>
      <c r="H281" s="110"/>
      <c r="I281" s="110"/>
      <c r="J281" s="111"/>
      <c r="K281" s="110"/>
      <c r="L281" s="110"/>
      <c r="M281" s="110"/>
      <c r="N281" s="111"/>
      <c r="O281" s="110"/>
      <c r="P281" s="114"/>
      <c r="Q281" s="114"/>
      <c r="R281" s="93"/>
    </row>
    <row r="282" spans="7:18">
      <c r="G282" s="110"/>
      <c r="H282" s="110"/>
      <c r="I282" s="110"/>
      <c r="J282" s="111"/>
      <c r="K282" s="110"/>
      <c r="L282" s="110"/>
      <c r="M282" s="110"/>
      <c r="N282" s="111"/>
      <c r="O282" s="110"/>
      <c r="P282" s="114"/>
      <c r="Q282" s="114"/>
      <c r="R282" s="93"/>
    </row>
    <row r="283" spans="7:18">
      <c r="G283" s="110"/>
      <c r="H283" s="110"/>
      <c r="I283" s="110"/>
      <c r="J283" s="111"/>
      <c r="K283" s="110"/>
      <c r="L283" s="110"/>
      <c r="M283" s="110"/>
      <c r="N283" s="111"/>
      <c r="O283" s="110"/>
      <c r="P283" s="114"/>
      <c r="Q283" s="114"/>
      <c r="R283" s="93"/>
    </row>
    <row r="284" spans="7:18">
      <c r="G284" s="110"/>
      <c r="H284" s="110"/>
      <c r="I284" s="110"/>
      <c r="J284" s="111"/>
      <c r="K284" s="110"/>
      <c r="L284" s="110"/>
      <c r="M284" s="110"/>
      <c r="N284" s="111"/>
      <c r="O284" s="110"/>
      <c r="P284" s="114"/>
      <c r="Q284" s="114"/>
      <c r="R284" s="93"/>
    </row>
    <row r="285" spans="7:18">
      <c r="G285" s="110"/>
      <c r="H285" s="110"/>
      <c r="I285" s="110"/>
      <c r="J285" s="111"/>
      <c r="K285" s="110"/>
      <c r="L285" s="110"/>
      <c r="M285" s="110"/>
      <c r="N285" s="111"/>
      <c r="O285" s="110"/>
      <c r="P285" s="114"/>
      <c r="Q285" s="114"/>
      <c r="R285" s="93"/>
    </row>
    <row r="286" spans="7:18">
      <c r="G286" s="110"/>
      <c r="H286" s="110"/>
      <c r="I286" s="110"/>
      <c r="J286" s="111"/>
      <c r="K286" s="110"/>
      <c r="L286" s="110"/>
      <c r="M286" s="110"/>
      <c r="N286" s="111"/>
      <c r="O286" s="110"/>
      <c r="P286" s="114"/>
      <c r="Q286" s="114"/>
      <c r="R286" s="93"/>
    </row>
    <row r="287" spans="7:18">
      <c r="G287" s="110"/>
      <c r="H287" s="110"/>
      <c r="I287" s="110"/>
      <c r="J287" s="111"/>
      <c r="K287" s="110"/>
      <c r="L287" s="110"/>
      <c r="M287" s="110"/>
      <c r="N287" s="111"/>
      <c r="O287" s="110"/>
      <c r="P287" s="114"/>
      <c r="Q287" s="114"/>
      <c r="R287" s="93"/>
    </row>
    <row r="288" spans="7:18">
      <c r="G288" s="110"/>
      <c r="H288" s="110"/>
      <c r="I288" s="110"/>
      <c r="J288" s="111"/>
      <c r="K288" s="110"/>
      <c r="L288" s="110"/>
      <c r="M288" s="110"/>
      <c r="N288" s="111"/>
      <c r="O288" s="110"/>
      <c r="P288" s="114"/>
      <c r="Q288" s="114"/>
      <c r="R288" s="93"/>
    </row>
    <row r="289" spans="7:18">
      <c r="G289" s="110"/>
      <c r="H289" s="110"/>
      <c r="I289" s="110"/>
      <c r="J289" s="111"/>
      <c r="K289" s="110"/>
      <c r="L289" s="110"/>
      <c r="M289" s="110"/>
      <c r="N289" s="111"/>
      <c r="O289" s="110"/>
      <c r="P289" s="114"/>
      <c r="Q289" s="114"/>
      <c r="R289" s="93"/>
    </row>
    <row r="290" spans="7:18">
      <c r="G290" s="110"/>
      <c r="H290" s="110"/>
      <c r="I290" s="110"/>
      <c r="J290" s="111"/>
      <c r="K290" s="110"/>
      <c r="L290" s="110"/>
      <c r="M290" s="110"/>
      <c r="N290" s="111"/>
      <c r="O290" s="110"/>
      <c r="P290" s="114"/>
      <c r="Q290" s="114"/>
      <c r="R290" s="93"/>
    </row>
    <row r="291" spans="7:18">
      <c r="G291" s="110"/>
      <c r="H291" s="110"/>
      <c r="I291" s="110"/>
      <c r="J291" s="111"/>
      <c r="K291" s="110"/>
      <c r="L291" s="110"/>
      <c r="M291" s="110"/>
      <c r="N291" s="111"/>
      <c r="O291" s="110"/>
      <c r="P291" s="114"/>
      <c r="Q291" s="114"/>
      <c r="R291" s="93"/>
    </row>
    <row r="292" spans="7:18">
      <c r="G292" s="110"/>
      <c r="H292" s="110"/>
      <c r="I292" s="110"/>
      <c r="J292" s="111"/>
      <c r="K292" s="110"/>
      <c r="L292" s="110"/>
      <c r="M292" s="110"/>
      <c r="N292" s="111"/>
      <c r="O292" s="110"/>
      <c r="P292" s="114"/>
      <c r="Q292" s="114"/>
      <c r="R292" s="93"/>
    </row>
    <row r="293" spans="7:18">
      <c r="G293" s="110"/>
      <c r="H293" s="110"/>
      <c r="I293" s="110"/>
      <c r="J293" s="111"/>
      <c r="K293" s="110"/>
      <c r="L293" s="110"/>
      <c r="M293" s="110"/>
      <c r="N293" s="111"/>
      <c r="O293" s="110"/>
      <c r="P293" s="114"/>
      <c r="Q293" s="114"/>
      <c r="R293" s="93"/>
    </row>
    <row r="294" spans="7:18">
      <c r="G294" s="110"/>
      <c r="H294" s="110"/>
      <c r="I294" s="110"/>
      <c r="J294" s="111"/>
      <c r="K294" s="110"/>
      <c r="L294" s="110"/>
      <c r="M294" s="110"/>
      <c r="N294" s="111"/>
      <c r="O294" s="110"/>
      <c r="P294" s="114"/>
      <c r="Q294" s="114"/>
      <c r="R294" s="93"/>
    </row>
    <row r="295" spans="7:18">
      <c r="G295" s="110"/>
      <c r="H295" s="110"/>
      <c r="I295" s="110"/>
      <c r="J295" s="111"/>
      <c r="K295" s="110"/>
      <c r="L295" s="110"/>
      <c r="M295" s="110"/>
      <c r="N295" s="111"/>
      <c r="O295" s="110"/>
      <c r="P295" s="114"/>
      <c r="Q295" s="114"/>
      <c r="R295" s="93"/>
    </row>
    <row r="296" spans="7:18">
      <c r="G296" s="110"/>
      <c r="H296" s="110"/>
      <c r="I296" s="110"/>
      <c r="J296" s="111"/>
      <c r="K296" s="110"/>
      <c r="L296" s="110"/>
      <c r="M296" s="110"/>
      <c r="N296" s="111"/>
      <c r="O296" s="110"/>
      <c r="P296" s="114"/>
      <c r="Q296" s="114"/>
      <c r="R296" s="93"/>
    </row>
    <row r="297" spans="7:18">
      <c r="G297" s="110"/>
      <c r="H297" s="110"/>
      <c r="I297" s="110"/>
      <c r="J297" s="111"/>
      <c r="K297" s="110"/>
      <c r="L297" s="110"/>
      <c r="M297" s="110"/>
      <c r="N297" s="111"/>
      <c r="O297" s="110"/>
      <c r="P297" s="114"/>
      <c r="Q297" s="114"/>
      <c r="R297" s="93"/>
    </row>
    <row r="298" spans="7:18">
      <c r="G298" s="110"/>
      <c r="H298" s="110"/>
      <c r="I298" s="110"/>
      <c r="J298" s="111"/>
      <c r="K298" s="110"/>
      <c r="L298" s="110"/>
      <c r="M298" s="110"/>
      <c r="N298" s="111"/>
      <c r="O298" s="110"/>
      <c r="P298" s="114"/>
      <c r="Q298" s="114"/>
      <c r="R298" s="93"/>
    </row>
    <row r="299" spans="7:18">
      <c r="G299" s="110"/>
      <c r="H299" s="110"/>
      <c r="I299" s="110"/>
      <c r="J299" s="111"/>
      <c r="K299" s="110"/>
      <c r="L299" s="110"/>
      <c r="M299" s="110"/>
      <c r="N299" s="111"/>
      <c r="O299" s="110"/>
      <c r="P299" s="114"/>
      <c r="Q299" s="114"/>
      <c r="R299" s="93"/>
    </row>
    <row r="300" spans="7:18">
      <c r="G300" s="110"/>
      <c r="H300" s="110"/>
      <c r="I300" s="110"/>
      <c r="J300" s="111"/>
      <c r="K300" s="110"/>
      <c r="L300" s="110"/>
      <c r="M300" s="110"/>
      <c r="N300" s="111"/>
      <c r="O300" s="110"/>
      <c r="P300" s="114"/>
      <c r="Q300" s="114"/>
      <c r="R300" s="93"/>
    </row>
    <row r="301" spans="7:18">
      <c r="G301" s="110"/>
      <c r="H301" s="110"/>
      <c r="I301" s="110"/>
      <c r="J301" s="111"/>
      <c r="K301" s="110"/>
      <c r="L301" s="110"/>
      <c r="M301" s="110"/>
      <c r="N301" s="111"/>
      <c r="O301" s="110"/>
      <c r="P301" s="114"/>
      <c r="Q301" s="114"/>
      <c r="R301" s="93"/>
    </row>
    <row r="302" spans="7:18">
      <c r="G302" s="110"/>
      <c r="H302" s="110"/>
      <c r="I302" s="110"/>
      <c r="J302" s="111"/>
      <c r="K302" s="110"/>
      <c r="L302" s="110"/>
      <c r="M302" s="110"/>
      <c r="N302" s="111"/>
      <c r="O302" s="110"/>
      <c r="P302" s="114"/>
      <c r="Q302" s="114"/>
      <c r="R302" s="93"/>
    </row>
    <row r="303" spans="7:18">
      <c r="G303" s="110"/>
      <c r="H303" s="110"/>
      <c r="I303" s="110"/>
      <c r="J303" s="111"/>
      <c r="K303" s="110"/>
      <c r="L303" s="110"/>
      <c r="M303" s="110"/>
      <c r="N303" s="111"/>
      <c r="O303" s="110"/>
      <c r="P303" s="114"/>
      <c r="Q303" s="114"/>
      <c r="R303" s="93"/>
    </row>
    <row r="304" spans="7:18">
      <c r="G304" s="110"/>
      <c r="H304" s="110"/>
      <c r="I304" s="110"/>
      <c r="J304" s="111"/>
      <c r="K304" s="110"/>
      <c r="L304" s="110"/>
      <c r="M304" s="110"/>
      <c r="N304" s="111"/>
      <c r="O304" s="110"/>
      <c r="P304" s="114"/>
      <c r="Q304" s="114"/>
      <c r="R304" s="93"/>
    </row>
    <row r="305" spans="7:18">
      <c r="G305" s="110"/>
      <c r="H305" s="110"/>
      <c r="I305" s="110"/>
      <c r="J305" s="111"/>
      <c r="K305" s="110"/>
      <c r="L305" s="110"/>
      <c r="M305" s="110"/>
      <c r="N305" s="111"/>
      <c r="O305" s="110"/>
      <c r="P305" s="114"/>
      <c r="Q305" s="114"/>
      <c r="R305" s="93"/>
    </row>
    <row r="306" spans="7:18">
      <c r="G306" s="110"/>
      <c r="H306" s="110"/>
      <c r="I306" s="110"/>
      <c r="J306" s="111"/>
      <c r="K306" s="110"/>
      <c r="L306" s="110"/>
      <c r="M306" s="110"/>
      <c r="N306" s="111"/>
      <c r="O306" s="110"/>
      <c r="P306" s="114"/>
      <c r="Q306" s="114"/>
      <c r="R306" s="93"/>
    </row>
    <row r="307" spans="7:18">
      <c r="G307" s="110"/>
      <c r="H307" s="110"/>
      <c r="I307" s="110"/>
      <c r="J307" s="111"/>
      <c r="K307" s="110"/>
      <c r="L307" s="110"/>
      <c r="M307" s="110"/>
      <c r="N307" s="111"/>
      <c r="O307" s="110"/>
      <c r="P307" s="114"/>
      <c r="Q307" s="114"/>
      <c r="R307" s="93"/>
    </row>
    <row r="308" spans="7:18">
      <c r="G308" s="110"/>
      <c r="H308" s="110"/>
      <c r="I308" s="110"/>
      <c r="J308" s="111"/>
      <c r="K308" s="110"/>
      <c r="L308" s="110"/>
      <c r="M308" s="110"/>
      <c r="N308" s="111"/>
      <c r="O308" s="110"/>
      <c r="P308" s="114"/>
      <c r="Q308" s="114"/>
      <c r="R308" s="93"/>
    </row>
    <row r="309" spans="7:18">
      <c r="G309" s="110"/>
      <c r="H309" s="110"/>
      <c r="I309" s="110"/>
      <c r="J309" s="111"/>
      <c r="K309" s="110"/>
      <c r="L309" s="110"/>
      <c r="M309" s="110"/>
      <c r="N309" s="111"/>
      <c r="O309" s="110"/>
      <c r="P309" s="114"/>
      <c r="Q309" s="114"/>
      <c r="R309" s="93"/>
    </row>
    <row r="310" spans="7:18">
      <c r="G310" s="110"/>
      <c r="H310" s="110"/>
      <c r="I310" s="110"/>
      <c r="J310" s="111"/>
      <c r="K310" s="110"/>
      <c r="L310" s="110"/>
      <c r="M310" s="110"/>
      <c r="N310" s="111"/>
      <c r="O310" s="110"/>
      <c r="P310" s="114"/>
      <c r="Q310" s="114"/>
      <c r="R310" s="93"/>
    </row>
    <row r="311" spans="7:18">
      <c r="G311" s="110"/>
      <c r="H311" s="110"/>
      <c r="I311" s="110"/>
      <c r="J311" s="111"/>
      <c r="K311" s="110"/>
      <c r="L311" s="110"/>
      <c r="M311" s="110"/>
      <c r="N311" s="111"/>
      <c r="O311" s="110"/>
      <c r="P311" s="114"/>
      <c r="Q311" s="114"/>
      <c r="R311" s="93"/>
    </row>
    <row r="312" spans="7:18">
      <c r="G312" s="110"/>
      <c r="H312" s="110"/>
      <c r="I312" s="110"/>
      <c r="J312" s="111"/>
      <c r="K312" s="110"/>
      <c r="L312" s="110"/>
      <c r="M312" s="110"/>
      <c r="N312" s="111"/>
      <c r="O312" s="110"/>
      <c r="P312" s="114"/>
      <c r="Q312" s="114"/>
      <c r="R312" s="93"/>
    </row>
    <row r="313" spans="7:18">
      <c r="G313" s="110"/>
      <c r="H313" s="110"/>
      <c r="I313" s="110"/>
      <c r="J313" s="111"/>
      <c r="K313" s="110"/>
      <c r="L313" s="110"/>
      <c r="M313" s="110"/>
      <c r="N313" s="111"/>
      <c r="O313" s="110"/>
      <c r="P313" s="114"/>
      <c r="Q313" s="114"/>
      <c r="R313" s="93"/>
    </row>
    <row r="314" spans="7:18">
      <c r="G314" s="110"/>
      <c r="H314" s="110"/>
      <c r="I314" s="110"/>
      <c r="J314" s="111"/>
      <c r="K314" s="110"/>
      <c r="L314" s="110"/>
      <c r="M314" s="110"/>
      <c r="N314" s="111"/>
      <c r="O314" s="110"/>
      <c r="P314" s="114"/>
      <c r="Q314" s="114"/>
      <c r="R314" s="93"/>
    </row>
    <row r="315" spans="7:18">
      <c r="G315" s="110"/>
      <c r="H315" s="110"/>
      <c r="I315" s="110"/>
      <c r="J315" s="111"/>
      <c r="K315" s="110"/>
      <c r="L315" s="110"/>
      <c r="M315" s="110"/>
      <c r="N315" s="111"/>
      <c r="O315" s="110"/>
      <c r="P315" s="114"/>
      <c r="Q315" s="114"/>
      <c r="R315" s="93"/>
    </row>
    <row r="316" spans="7:18">
      <c r="G316" s="110"/>
      <c r="H316" s="110"/>
      <c r="I316" s="110"/>
      <c r="J316" s="111"/>
      <c r="K316" s="110"/>
      <c r="L316" s="110"/>
      <c r="M316" s="110"/>
      <c r="N316" s="111"/>
      <c r="O316" s="110"/>
      <c r="P316" s="114"/>
      <c r="Q316" s="114"/>
      <c r="R316" s="93"/>
    </row>
    <row r="317" spans="7:18">
      <c r="G317" s="110"/>
      <c r="H317" s="110"/>
      <c r="I317" s="110"/>
      <c r="J317" s="111"/>
      <c r="K317" s="110"/>
      <c r="L317" s="110"/>
      <c r="M317" s="110"/>
      <c r="N317" s="111"/>
      <c r="O317" s="110"/>
      <c r="P317" s="114"/>
      <c r="Q317" s="114"/>
      <c r="R317" s="93"/>
    </row>
    <row r="318" spans="7:18">
      <c r="G318" s="110"/>
      <c r="H318" s="110"/>
      <c r="I318" s="110"/>
      <c r="J318" s="111"/>
      <c r="K318" s="110"/>
      <c r="L318" s="110"/>
      <c r="M318" s="110"/>
      <c r="N318" s="111"/>
      <c r="O318" s="110"/>
      <c r="P318" s="114"/>
      <c r="Q318" s="114"/>
      <c r="R318" s="93"/>
    </row>
    <row r="319" spans="7:18">
      <c r="G319" s="110"/>
      <c r="H319" s="110"/>
      <c r="I319" s="110"/>
      <c r="J319" s="111"/>
      <c r="K319" s="110"/>
      <c r="L319" s="110"/>
      <c r="M319" s="110"/>
      <c r="N319" s="111"/>
      <c r="O319" s="110"/>
      <c r="P319" s="114"/>
      <c r="Q319" s="114"/>
      <c r="R319" s="93"/>
    </row>
    <row r="320" spans="7:18">
      <c r="G320" s="110"/>
      <c r="H320" s="110"/>
      <c r="I320" s="110"/>
      <c r="J320" s="111"/>
      <c r="K320" s="110"/>
      <c r="L320" s="110"/>
      <c r="M320" s="110"/>
      <c r="N320" s="111"/>
      <c r="O320" s="110"/>
      <c r="P320" s="114"/>
      <c r="Q320" s="114"/>
      <c r="R320" s="93"/>
    </row>
    <row r="321" spans="7:18">
      <c r="G321" s="110"/>
      <c r="H321" s="110"/>
      <c r="I321" s="110"/>
      <c r="J321" s="111"/>
      <c r="K321" s="110"/>
      <c r="L321" s="110"/>
      <c r="M321" s="110"/>
      <c r="N321" s="111"/>
      <c r="O321" s="110"/>
      <c r="P321" s="114"/>
      <c r="Q321" s="114"/>
      <c r="R321" s="93"/>
    </row>
    <row r="322" spans="7:18">
      <c r="G322" s="110"/>
      <c r="H322" s="110"/>
      <c r="I322" s="110"/>
      <c r="J322" s="111"/>
      <c r="K322" s="110"/>
      <c r="L322" s="110"/>
      <c r="M322" s="110"/>
      <c r="N322" s="111"/>
      <c r="O322" s="110"/>
      <c r="P322" s="114"/>
      <c r="Q322" s="114"/>
      <c r="R322" s="93"/>
    </row>
    <row r="323" spans="7:18">
      <c r="G323" s="110"/>
      <c r="H323" s="110"/>
      <c r="I323" s="110"/>
      <c r="J323" s="111"/>
      <c r="K323" s="110"/>
      <c r="L323" s="110"/>
      <c r="M323" s="110"/>
      <c r="N323" s="111"/>
      <c r="O323" s="110"/>
      <c r="P323" s="114"/>
      <c r="Q323" s="114"/>
      <c r="R323" s="93"/>
    </row>
    <row r="324" spans="7:18">
      <c r="G324" s="110"/>
      <c r="H324" s="110"/>
      <c r="I324" s="110"/>
      <c r="J324" s="111"/>
      <c r="K324" s="110"/>
      <c r="L324" s="110"/>
      <c r="M324" s="110"/>
      <c r="N324" s="111"/>
      <c r="O324" s="110"/>
      <c r="P324" s="114"/>
      <c r="Q324" s="114"/>
      <c r="R324" s="93"/>
    </row>
    <row r="325" spans="7:18">
      <c r="G325" s="110"/>
      <c r="H325" s="110"/>
      <c r="I325" s="110"/>
      <c r="J325" s="111"/>
      <c r="K325" s="110"/>
      <c r="L325" s="110"/>
      <c r="M325" s="110"/>
      <c r="N325" s="111"/>
      <c r="O325" s="110"/>
      <c r="P325" s="114"/>
      <c r="Q325" s="114"/>
      <c r="R325" s="93"/>
    </row>
    <row r="326" spans="7:18">
      <c r="G326" s="110"/>
      <c r="H326" s="110"/>
      <c r="I326" s="110"/>
      <c r="J326" s="111"/>
      <c r="K326" s="110"/>
      <c r="L326" s="110"/>
      <c r="M326" s="110"/>
      <c r="N326" s="111"/>
      <c r="O326" s="110"/>
      <c r="P326" s="114"/>
      <c r="Q326" s="114"/>
      <c r="R326" s="93"/>
    </row>
    <row r="327" spans="7:18">
      <c r="G327" s="110"/>
      <c r="H327" s="110"/>
      <c r="I327" s="110"/>
      <c r="J327" s="111"/>
      <c r="K327" s="110"/>
      <c r="L327" s="110"/>
      <c r="M327" s="110"/>
      <c r="N327" s="111"/>
      <c r="O327" s="110"/>
      <c r="P327" s="114"/>
      <c r="Q327" s="114"/>
      <c r="R327" s="93"/>
    </row>
    <row r="328" spans="7:18">
      <c r="G328" s="110"/>
      <c r="H328" s="110"/>
      <c r="I328" s="110"/>
      <c r="J328" s="111"/>
      <c r="K328" s="110"/>
      <c r="L328" s="110"/>
      <c r="M328" s="110"/>
      <c r="N328" s="111"/>
      <c r="O328" s="110"/>
      <c r="P328" s="114"/>
      <c r="Q328" s="114"/>
      <c r="R328" s="93"/>
    </row>
    <row r="329" spans="7:18">
      <c r="G329" s="110"/>
      <c r="H329" s="110"/>
      <c r="I329" s="110"/>
      <c r="J329" s="111"/>
      <c r="K329" s="110"/>
      <c r="L329" s="110"/>
      <c r="M329" s="110"/>
      <c r="N329" s="111"/>
      <c r="O329" s="110"/>
      <c r="P329" s="114"/>
      <c r="Q329" s="114"/>
      <c r="R329" s="93"/>
    </row>
    <row r="330" spans="7:18">
      <c r="G330" s="110"/>
      <c r="H330" s="110"/>
      <c r="I330" s="110"/>
      <c r="J330" s="111"/>
      <c r="K330" s="110"/>
      <c r="L330" s="110"/>
      <c r="M330" s="110"/>
      <c r="N330" s="111"/>
      <c r="O330" s="110"/>
      <c r="P330" s="114"/>
      <c r="Q330" s="114"/>
      <c r="R330" s="93"/>
    </row>
    <row r="331" spans="7:18">
      <c r="G331" s="110"/>
      <c r="H331" s="110"/>
      <c r="I331" s="110"/>
      <c r="J331" s="111"/>
      <c r="K331" s="110"/>
      <c r="L331" s="110"/>
      <c r="M331" s="110"/>
      <c r="N331" s="111"/>
      <c r="O331" s="110"/>
      <c r="P331" s="114"/>
      <c r="Q331" s="114"/>
      <c r="R331" s="93"/>
    </row>
    <row r="332" spans="7:18">
      <c r="G332" s="110"/>
      <c r="H332" s="110"/>
      <c r="I332" s="110"/>
      <c r="J332" s="111"/>
      <c r="K332" s="110"/>
      <c r="L332" s="110"/>
      <c r="M332" s="110"/>
      <c r="N332" s="111"/>
      <c r="O332" s="110"/>
      <c r="P332" s="114"/>
      <c r="Q332" s="114"/>
      <c r="R332" s="93"/>
    </row>
    <row r="333" spans="7:18">
      <c r="G333" s="110"/>
      <c r="H333" s="110"/>
      <c r="I333" s="110"/>
      <c r="J333" s="111"/>
      <c r="K333" s="110"/>
      <c r="L333" s="110"/>
      <c r="M333" s="110"/>
      <c r="N333" s="111"/>
      <c r="O333" s="110"/>
      <c r="P333" s="114"/>
      <c r="Q333" s="114"/>
      <c r="R333" s="93"/>
    </row>
    <row r="334" spans="7:18">
      <c r="G334" s="110"/>
      <c r="H334" s="110"/>
      <c r="I334" s="110"/>
      <c r="J334" s="111"/>
      <c r="K334" s="110"/>
      <c r="L334" s="110"/>
      <c r="M334" s="110"/>
      <c r="N334" s="111"/>
      <c r="O334" s="110"/>
      <c r="P334" s="114"/>
      <c r="Q334" s="114"/>
      <c r="R334" s="93"/>
    </row>
    <row r="335" spans="7:18">
      <c r="G335" s="110"/>
      <c r="H335" s="110"/>
      <c r="I335" s="110"/>
      <c r="J335" s="111"/>
      <c r="K335" s="110"/>
      <c r="L335" s="110"/>
      <c r="M335" s="110"/>
      <c r="N335" s="111"/>
      <c r="O335" s="110"/>
      <c r="P335" s="114"/>
      <c r="Q335" s="114"/>
      <c r="R335" s="93"/>
    </row>
    <row r="336" spans="7:18">
      <c r="G336" s="110"/>
      <c r="H336" s="110"/>
      <c r="I336" s="110"/>
      <c r="J336" s="111"/>
      <c r="K336" s="110"/>
      <c r="L336" s="110"/>
      <c r="M336" s="110"/>
      <c r="N336" s="111"/>
      <c r="O336" s="110"/>
      <c r="P336" s="114"/>
      <c r="Q336" s="114"/>
      <c r="R336" s="93"/>
    </row>
    <row r="337" spans="7:18">
      <c r="G337" s="110"/>
      <c r="H337" s="110"/>
      <c r="I337" s="110"/>
      <c r="J337" s="111"/>
      <c r="K337" s="110"/>
      <c r="L337" s="110"/>
      <c r="M337" s="110"/>
      <c r="N337" s="111"/>
      <c r="O337" s="110"/>
      <c r="P337" s="114"/>
      <c r="Q337" s="114"/>
      <c r="R337" s="93"/>
    </row>
    <row r="338" spans="7:18">
      <c r="G338" s="110"/>
      <c r="H338" s="110"/>
      <c r="I338" s="110"/>
      <c r="J338" s="111"/>
      <c r="K338" s="110"/>
      <c r="L338" s="110"/>
      <c r="M338" s="110"/>
      <c r="N338" s="111"/>
      <c r="O338" s="110"/>
      <c r="P338" s="114"/>
      <c r="Q338" s="114"/>
      <c r="R338" s="93"/>
    </row>
    <row r="339" spans="7:18">
      <c r="G339" s="110"/>
      <c r="H339" s="110"/>
      <c r="I339" s="110"/>
      <c r="J339" s="111"/>
      <c r="K339" s="110"/>
      <c r="L339" s="110"/>
      <c r="M339" s="110"/>
      <c r="N339" s="111"/>
      <c r="O339" s="110"/>
      <c r="P339" s="114"/>
      <c r="Q339" s="114"/>
      <c r="R339" s="93"/>
    </row>
    <row r="340" spans="7:18">
      <c r="G340" s="110"/>
      <c r="H340" s="110"/>
      <c r="I340" s="110"/>
      <c r="J340" s="111"/>
      <c r="K340" s="110"/>
      <c r="L340" s="110"/>
      <c r="M340" s="110"/>
      <c r="N340" s="111"/>
      <c r="O340" s="110"/>
      <c r="P340" s="114"/>
      <c r="Q340" s="114"/>
      <c r="R340" s="93"/>
    </row>
    <row r="341" spans="7:18">
      <c r="G341" s="110"/>
      <c r="H341" s="110"/>
      <c r="I341" s="110"/>
      <c r="J341" s="111"/>
      <c r="K341" s="110"/>
      <c r="L341" s="110"/>
      <c r="M341" s="110"/>
      <c r="N341" s="111"/>
      <c r="O341" s="110"/>
      <c r="P341" s="114"/>
      <c r="Q341" s="114"/>
      <c r="R341" s="93"/>
    </row>
    <row r="342" spans="7:18">
      <c r="G342" s="110"/>
      <c r="H342" s="110"/>
      <c r="I342" s="110"/>
      <c r="J342" s="111"/>
      <c r="K342" s="110"/>
      <c r="L342" s="110"/>
      <c r="M342" s="110"/>
      <c r="N342" s="111"/>
      <c r="O342" s="110"/>
      <c r="P342" s="114"/>
      <c r="Q342" s="114"/>
      <c r="R342" s="93"/>
    </row>
    <row r="343" spans="7:18">
      <c r="G343" s="110"/>
      <c r="H343" s="110"/>
      <c r="I343" s="110"/>
      <c r="J343" s="111"/>
      <c r="K343" s="110"/>
      <c r="L343" s="110"/>
      <c r="M343" s="110"/>
      <c r="N343" s="111"/>
      <c r="O343" s="110"/>
      <c r="P343" s="114"/>
      <c r="Q343" s="114"/>
      <c r="R343" s="93"/>
    </row>
    <row r="344" spans="7:18">
      <c r="G344" s="110"/>
      <c r="H344" s="110"/>
      <c r="I344" s="110"/>
      <c r="J344" s="111"/>
      <c r="K344" s="110"/>
      <c r="L344" s="110"/>
      <c r="M344" s="110"/>
      <c r="N344" s="111"/>
      <c r="O344" s="110"/>
      <c r="P344" s="114"/>
      <c r="Q344" s="114"/>
      <c r="R344" s="93"/>
    </row>
    <row r="345" spans="7:18">
      <c r="G345" s="110"/>
      <c r="H345" s="110"/>
      <c r="I345" s="110"/>
      <c r="J345" s="111"/>
      <c r="K345" s="110"/>
      <c r="L345" s="110"/>
      <c r="M345" s="110"/>
      <c r="N345" s="111"/>
      <c r="O345" s="110"/>
      <c r="P345" s="114"/>
      <c r="Q345" s="114"/>
      <c r="R345" s="93"/>
    </row>
    <row r="346" spans="7:18">
      <c r="G346" s="110"/>
      <c r="H346" s="110"/>
      <c r="I346" s="110"/>
      <c r="J346" s="111"/>
      <c r="K346" s="110"/>
      <c r="L346" s="110"/>
      <c r="M346" s="110"/>
      <c r="N346" s="111"/>
      <c r="O346" s="110"/>
      <c r="P346" s="114"/>
      <c r="Q346" s="114"/>
      <c r="R346" s="93"/>
    </row>
    <row r="347" spans="7:18">
      <c r="G347" s="110"/>
      <c r="H347" s="110"/>
      <c r="I347" s="110"/>
      <c r="J347" s="111"/>
      <c r="K347" s="110"/>
      <c r="L347" s="110"/>
      <c r="M347" s="110"/>
      <c r="N347" s="111"/>
      <c r="O347" s="110"/>
      <c r="P347" s="114"/>
      <c r="Q347" s="114"/>
      <c r="R347" s="93"/>
    </row>
    <row r="348" spans="7:18">
      <c r="G348" s="110"/>
      <c r="H348" s="110"/>
      <c r="I348" s="110"/>
      <c r="J348" s="111"/>
      <c r="K348" s="110"/>
      <c r="L348" s="110"/>
      <c r="M348" s="110"/>
      <c r="N348" s="111"/>
      <c r="O348" s="110"/>
      <c r="P348" s="114"/>
      <c r="Q348" s="114"/>
      <c r="R348" s="93"/>
    </row>
    <row r="349" spans="7:18">
      <c r="G349" s="110"/>
      <c r="H349" s="110"/>
      <c r="I349" s="110"/>
      <c r="J349" s="111"/>
      <c r="K349" s="110"/>
      <c r="L349" s="110"/>
      <c r="M349" s="110"/>
      <c r="N349" s="111"/>
      <c r="O349" s="110"/>
      <c r="P349" s="114"/>
      <c r="Q349" s="114"/>
      <c r="R349" s="93"/>
    </row>
    <row r="350" spans="7:18">
      <c r="G350" s="110"/>
      <c r="H350" s="110"/>
      <c r="I350" s="110"/>
      <c r="J350" s="111"/>
      <c r="K350" s="110"/>
      <c r="L350" s="110"/>
      <c r="M350" s="110"/>
      <c r="N350" s="111"/>
      <c r="O350" s="110"/>
      <c r="P350" s="114"/>
      <c r="Q350" s="114"/>
      <c r="R350" s="93"/>
    </row>
    <row r="351" spans="7:18">
      <c r="G351" s="110"/>
      <c r="H351" s="110"/>
      <c r="I351" s="110"/>
      <c r="J351" s="111"/>
      <c r="K351" s="110"/>
      <c r="L351" s="110"/>
      <c r="M351" s="110"/>
      <c r="N351" s="111"/>
      <c r="O351" s="110"/>
      <c r="P351" s="114"/>
      <c r="Q351" s="114"/>
      <c r="R351" s="93"/>
    </row>
    <row r="352" spans="7:18">
      <c r="G352" s="110"/>
      <c r="H352" s="110"/>
      <c r="I352" s="110"/>
      <c r="J352" s="111"/>
      <c r="K352" s="110"/>
      <c r="L352" s="110"/>
      <c r="M352" s="110"/>
      <c r="N352" s="111"/>
      <c r="O352" s="110"/>
      <c r="P352" s="114"/>
      <c r="Q352" s="114"/>
      <c r="R352" s="93"/>
    </row>
    <row r="353" spans="7:18">
      <c r="G353" s="110"/>
      <c r="H353" s="110"/>
      <c r="I353" s="110"/>
      <c r="J353" s="111"/>
      <c r="K353" s="110"/>
      <c r="L353" s="110"/>
      <c r="M353" s="110"/>
      <c r="N353" s="111"/>
      <c r="O353" s="110"/>
      <c r="P353" s="114"/>
      <c r="Q353" s="114"/>
      <c r="R353" s="93"/>
    </row>
    <row r="354" spans="7:18">
      <c r="G354" s="110"/>
      <c r="H354" s="110"/>
      <c r="I354" s="110"/>
      <c r="J354" s="111"/>
      <c r="K354" s="110"/>
      <c r="L354" s="110"/>
      <c r="M354" s="110"/>
      <c r="N354" s="111"/>
      <c r="O354" s="110"/>
      <c r="P354" s="114"/>
      <c r="Q354" s="114"/>
      <c r="R354" s="93"/>
    </row>
    <row r="355" spans="7:18">
      <c r="G355" s="110"/>
      <c r="H355" s="110"/>
      <c r="I355" s="110"/>
      <c r="J355" s="111"/>
      <c r="K355" s="110"/>
      <c r="L355" s="110"/>
      <c r="M355" s="110"/>
      <c r="N355" s="111"/>
      <c r="O355" s="110"/>
      <c r="P355" s="114"/>
      <c r="Q355" s="114"/>
      <c r="R355" s="93"/>
    </row>
    <row r="356" spans="7:18">
      <c r="G356" s="110"/>
      <c r="H356" s="110"/>
      <c r="I356" s="110"/>
      <c r="J356" s="111"/>
      <c r="K356" s="110"/>
      <c r="L356" s="110"/>
      <c r="M356" s="110"/>
      <c r="N356" s="111"/>
      <c r="O356" s="110"/>
      <c r="P356" s="114"/>
      <c r="Q356" s="114"/>
      <c r="R356" s="93"/>
    </row>
    <row r="357" spans="7:18">
      <c r="G357" s="110"/>
      <c r="H357" s="110"/>
      <c r="I357" s="110"/>
      <c r="J357" s="111"/>
      <c r="K357" s="110"/>
      <c r="L357" s="110"/>
      <c r="M357" s="110"/>
      <c r="N357" s="111"/>
      <c r="O357" s="110"/>
      <c r="P357" s="114"/>
      <c r="Q357" s="114"/>
      <c r="R357" s="93"/>
    </row>
    <row r="358" spans="7:18">
      <c r="G358" s="110"/>
      <c r="H358" s="110"/>
      <c r="I358" s="110"/>
      <c r="J358" s="111"/>
      <c r="K358" s="110"/>
      <c r="L358" s="110"/>
      <c r="M358" s="110"/>
      <c r="N358" s="111"/>
      <c r="O358" s="110"/>
      <c r="P358" s="114"/>
      <c r="Q358" s="114"/>
      <c r="R358" s="93"/>
    </row>
    <row r="359" spans="7:18">
      <c r="G359" s="110"/>
      <c r="H359" s="110"/>
      <c r="I359" s="110"/>
      <c r="J359" s="111"/>
      <c r="K359" s="110"/>
      <c r="L359" s="110"/>
      <c r="M359" s="110"/>
      <c r="N359" s="111"/>
      <c r="O359" s="110"/>
      <c r="P359" s="114"/>
      <c r="Q359" s="114"/>
      <c r="R359" s="93"/>
    </row>
    <row r="360" spans="7:18">
      <c r="G360" s="110"/>
      <c r="H360" s="110"/>
      <c r="I360" s="110"/>
      <c r="J360" s="111"/>
      <c r="K360" s="110"/>
      <c r="L360" s="110"/>
      <c r="M360" s="110"/>
      <c r="N360" s="111"/>
      <c r="O360" s="110"/>
      <c r="P360" s="114"/>
      <c r="Q360" s="114"/>
      <c r="R360" s="93"/>
    </row>
    <row r="361" spans="7:18">
      <c r="G361" s="110"/>
      <c r="H361" s="110"/>
      <c r="I361" s="110"/>
      <c r="J361" s="111"/>
      <c r="K361" s="110"/>
      <c r="L361" s="110"/>
      <c r="M361" s="110"/>
      <c r="N361" s="111"/>
      <c r="O361" s="110"/>
      <c r="P361" s="114"/>
      <c r="Q361" s="114"/>
      <c r="R361" s="93"/>
    </row>
    <row r="362" spans="7:18">
      <c r="G362" s="110"/>
      <c r="H362" s="110"/>
      <c r="I362" s="110"/>
      <c r="J362" s="111"/>
      <c r="K362" s="110"/>
      <c r="L362" s="110"/>
      <c r="M362" s="110"/>
      <c r="N362" s="111"/>
      <c r="O362" s="110"/>
      <c r="P362" s="114"/>
      <c r="Q362" s="114"/>
      <c r="R362" s="93"/>
    </row>
    <row r="363" spans="7:18">
      <c r="G363" s="110"/>
      <c r="H363" s="110"/>
      <c r="I363" s="110"/>
      <c r="J363" s="111"/>
      <c r="K363" s="110"/>
      <c r="L363" s="110"/>
      <c r="M363" s="110"/>
      <c r="N363" s="111"/>
      <c r="O363" s="110"/>
      <c r="P363" s="114"/>
      <c r="Q363" s="114"/>
      <c r="R363" s="93"/>
    </row>
    <row r="364" spans="7:18">
      <c r="G364" s="110"/>
      <c r="H364" s="110"/>
      <c r="I364" s="110"/>
      <c r="J364" s="111"/>
      <c r="K364" s="110"/>
      <c r="L364" s="110"/>
      <c r="M364" s="110"/>
      <c r="N364" s="111"/>
      <c r="O364" s="110"/>
      <c r="P364" s="114"/>
      <c r="Q364" s="114"/>
      <c r="R364" s="93"/>
    </row>
    <row r="365" spans="7:18">
      <c r="G365" s="110"/>
      <c r="H365" s="110"/>
      <c r="I365" s="110"/>
      <c r="J365" s="111"/>
      <c r="K365" s="110"/>
      <c r="L365" s="110"/>
      <c r="M365" s="110"/>
      <c r="N365" s="111"/>
      <c r="O365" s="110"/>
      <c r="P365" s="114"/>
      <c r="Q365" s="114"/>
      <c r="R365" s="93"/>
    </row>
    <row r="366" spans="7:18">
      <c r="G366" s="110"/>
      <c r="H366" s="110"/>
      <c r="I366" s="110"/>
      <c r="J366" s="111"/>
      <c r="K366" s="110"/>
      <c r="L366" s="110"/>
      <c r="M366" s="110"/>
      <c r="N366" s="111"/>
      <c r="O366" s="110"/>
      <c r="P366" s="114"/>
      <c r="Q366" s="114"/>
      <c r="R366" s="93"/>
    </row>
    <row r="367" spans="7:18">
      <c r="G367" s="110"/>
      <c r="H367" s="110"/>
      <c r="I367" s="110"/>
      <c r="J367" s="111"/>
      <c r="K367" s="110"/>
      <c r="L367" s="110"/>
      <c r="M367" s="110"/>
      <c r="N367" s="111"/>
      <c r="O367" s="110"/>
      <c r="P367" s="114"/>
      <c r="Q367" s="114"/>
      <c r="R367" s="93"/>
    </row>
    <row r="368" spans="7:18">
      <c r="G368" s="110"/>
      <c r="H368" s="110"/>
      <c r="I368" s="110"/>
      <c r="J368" s="111"/>
      <c r="K368" s="110"/>
      <c r="L368" s="110"/>
      <c r="M368" s="110"/>
      <c r="N368" s="111"/>
      <c r="O368" s="110"/>
      <c r="P368" s="114"/>
      <c r="Q368" s="114"/>
      <c r="R368" s="93"/>
    </row>
    <row r="369" spans="7:18">
      <c r="G369" s="110"/>
      <c r="H369" s="110"/>
      <c r="I369" s="110"/>
      <c r="J369" s="111"/>
      <c r="K369" s="110"/>
      <c r="L369" s="110"/>
      <c r="M369" s="110"/>
      <c r="N369" s="111"/>
      <c r="O369" s="110"/>
      <c r="P369" s="114"/>
      <c r="Q369" s="114"/>
      <c r="R369" s="93"/>
    </row>
    <row r="370" spans="7:18">
      <c r="G370" s="110"/>
      <c r="H370" s="110"/>
      <c r="I370" s="110"/>
      <c r="J370" s="111"/>
      <c r="K370" s="110"/>
      <c r="L370" s="110"/>
      <c r="M370" s="110"/>
      <c r="N370" s="111"/>
      <c r="O370" s="110"/>
      <c r="P370" s="114"/>
      <c r="Q370" s="114"/>
      <c r="R370" s="93"/>
    </row>
    <row r="371" spans="7:18">
      <c r="G371" s="110"/>
      <c r="H371" s="110"/>
      <c r="I371" s="110"/>
      <c r="J371" s="111"/>
      <c r="K371" s="110"/>
      <c r="L371" s="110"/>
      <c r="M371" s="110"/>
      <c r="N371" s="111"/>
      <c r="O371" s="110"/>
      <c r="P371" s="114"/>
      <c r="Q371" s="114"/>
      <c r="R371" s="93"/>
    </row>
    <row r="372" spans="7:18">
      <c r="G372" s="110"/>
      <c r="H372" s="110"/>
      <c r="I372" s="110"/>
      <c r="J372" s="111"/>
      <c r="K372" s="110"/>
      <c r="L372" s="110"/>
      <c r="M372" s="110"/>
      <c r="N372" s="111"/>
      <c r="O372" s="110"/>
      <c r="P372" s="114"/>
      <c r="Q372" s="114"/>
      <c r="R372" s="93"/>
    </row>
    <row r="373" spans="7:18">
      <c r="G373" s="110"/>
      <c r="H373" s="110"/>
      <c r="I373" s="110"/>
      <c r="J373" s="111"/>
      <c r="K373" s="110"/>
      <c r="L373" s="110"/>
      <c r="M373" s="110"/>
      <c r="N373" s="111"/>
      <c r="O373" s="110"/>
      <c r="P373" s="114"/>
      <c r="Q373" s="114"/>
      <c r="R373" s="93"/>
    </row>
    <row r="374" spans="7:18">
      <c r="G374" s="110"/>
      <c r="H374" s="110"/>
      <c r="I374" s="110"/>
      <c r="J374" s="111"/>
      <c r="K374" s="110"/>
      <c r="L374" s="110"/>
      <c r="M374" s="110"/>
      <c r="N374" s="111"/>
      <c r="O374" s="110"/>
      <c r="P374" s="114"/>
      <c r="Q374" s="114"/>
      <c r="R374" s="93"/>
    </row>
    <row r="375" spans="7:18">
      <c r="G375" s="110"/>
      <c r="H375" s="110"/>
      <c r="I375" s="110"/>
      <c r="J375" s="111"/>
      <c r="K375" s="110"/>
      <c r="L375" s="110"/>
      <c r="M375" s="110"/>
      <c r="N375" s="111"/>
      <c r="O375" s="110"/>
      <c r="P375" s="114"/>
      <c r="Q375" s="114"/>
      <c r="R375" s="93"/>
    </row>
    <row r="376" spans="7:18">
      <c r="G376" s="110"/>
      <c r="H376" s="110"/>
      <c r="I376" s="110"/>
      <c r="J376" s="111"/>
      <c r="K376" s="110"/>
      <c r="L376" s="110"/>
      <c r="M376" s="110"/>
      <c r="N376" s="111"/>
      <c r="O376" s="110"/>
      <c r="P376" s="114"/>
      <c r="Q376" s="114"/>
      <c r="R376" s="93"/>
    </row>
    <row r="377" spans="7:18">
      <c r="G377" s="110"/>
      <c r="H377" s="110"/>
      <c r="I377" s="110"/>
      <c r="J377" s="111"/>
      <c r="K377" s="110"/>
      <c r="L377" s="110"/>
      <c r="M377" s="110"/>
      <c r="N377" s="111"/>
      <c r="O377" s="110"/>
      <c r="P377" s="114"/>
      <c r="Q377" s="114"/>
      <c r="R377" s="93"/>
    </row>
    <row r="378" spans="7:18">
      <c r="G378" s="110"/>
      <c r="H378" s="110"/>
      <c r="I378" s="110"/>
      <c r="J378" s="111"/>
      <c r="K378" s="110"/>
      <c r="L378" s="110"/>
      <c r="M378" s="110"/>
      <c r="N378" s="111"/>
      <c r="O378" s="110"/>
      <c r="P378" s="114"/>
      <c r="Q378" s="114"/>
      <c r="R378" s="93"/>
    </row>
    <row r="379" spans="7:18">
      <c r="G379" s="110"/>
      <c r="H379" s="110"/>
      <c r="I379" s="110"/>
      <c r="J379" s="111"/>
      <c r="K379" s="110"/>
      <c r="L379" s="110"/>
      <c r="M379" s="110"/>
      <c r="N379" s="111"/>
      <c r="O379" s="110"/>
      <c r="P379" s="114"/>
      <c r="Q379" s="114"/>
      <c r="R379" s="93"/>
    </row>
    <row r="380" spans="7:18">
      <c r="G380" s="110"/>
      <c r="H380" s="110"/>
      <c r="I380" s="110"/>
      <c r="J380" s="111"/>
      <c r="K380" s="110"/>
      <c r="L380" s="110"/>
      <c r="M380" s="110"/>
      <c r="N380" s="111"/>
      <c r="O380" s="110"/>
      <c r="P380" s="114"/>
      <c r="Q380" s="114"/>
      <c r="R380" s="93"/>
    </row>
    <row r="381" spans="7:18">
      <c r="G381" s="110"/>
      <c r="H381" s="110"/>
      <c r="I381" s="110"/>
      <c r="J381" s="111"/>
      <c r="K381" s="110"/>
      <c r="L381" s="110"/>
      <c r="M381" s="110"/>
      <c r="N381" s="111"/>
      <c r="O381" s="110"/>
      <c r="P381" s="114"/>
      <c r="Q381" s="114"/>
      <c r="R381" s="93"/>
    </row>
    <row r="382" spans="7:18">
      <c r="G382" s="110"/>
      <c r="H382" s="110"/>
      <c r="I382" s="110"/>
      <c r="J382" s="111"/>
      <c r="K382" s="110"/>
      <c r="L382" s="110"/>
      <c r="M382" s="110"/>
      <c r="N382" s="111"/>
      <c r="O382" s="110"/>
      <c r="P382" s="114"/>
      <c r="Q382" s="114"/>
      <c r="R382" s="93"/>
    </row>
    <row r="383" spans="7:18">
      <c r="G383" s="110"/>
      <c r="H383" s="110"/>
      <c r="I383" s="110"/>
      <c r="J383" s="111"/>
      <c r="K383" s="110"/>
      <c r="L383" s="110"/>
      <c r="M383" s="110"/>
      <c r="N383" s="111"/>
      <c r="O383" s="110"/>
      <c r="P383" s="114"/>
      <c r="Q383" s="114"/>
      <c r="R383" s="93"/>
    </row>
    <row r="384" spans="7:18">
      <c r="G384" s="110"/>
      <c r="H384" s="110"/>
      <c r="I384" s="110"/>
      <c r="J384" s="111"/>
      <c r="K384" s="110"/>
      <c r="L384" s="110"/>
      <c r="M384" s="110"/>
      <c r="N384" s="111"/>
      <c r="O384" s="110"/>
      <c r="P384" s="114"/>
      <c r="Q384" s="114"/>
      <c r="R384" s="93"/>
    </row>
    <row r="385" spans="7:18">
      <c r="G385" s="110"/>
      <c r="H385" s="110"/>
      <c r="I385" s="110"/>
      <c r="J385" s="111"/>
      <c r="K385" s="110"/>
      <c r="L385" s="110"/>
      <c r="M385" s="110"/>
      <c r="N385" s="111"/>
      <c r="O385" s="110"/>
      <c r="P385" s="114"/>
      <c r="Q385" s="114"/>
      <c r="R385" s="93"/>
    </row>
    <row r="386" spans="7:18">
      <c r="G386" s="110"/>
      <c r="H386" s="110"/>
      <c r="I386" s="110"/>
      <c r="J386" s="111"/>
      <c r="K386" s="110"/>
      <c r="L386" s="110"/>
      <c r="M386" s="110"/>
      <c r="N386" s="111"/>
      <c r="O386" s="110"/>
      <c r="P386" s="114"/>
      <c r="Q386" s="114"/>
      <c r="R386" s="93"/>
    </row>
    <row r="387" spans="7:18">
      <c r="G387" s="110"/>
      <c r="H387" s="110"/>
      <c r="I387" s="110"/>
      <c r="J387" s="111"/>
      <c r="K387" s="110"/>
      <c r="L387" s="110"/>
      <c r="M387" s="110"/>
      <c r="N387" s="111"/>
      <c r="O387" s="110"/>
      <c r="P387" s="114"/>
      <c r="Q387" s="114"/>
      <c r="R387" s="93"/>
    </row>
    <row r="388" spans="7:18">
      <c r="G388" s="110"/>
      <c r="H388" s="110"/>
      <c r="I388" s="110"/>
      <c r="J388" s="111"/>
      <c r="K388" s="110"/>
      <c r="L388" s="110"/>
      <c r="M388" s="110"/>
      <c r="N388" s="111"/>
      <c r="O388" s="110"/>
      <c r="P388" s="114"/>
      <c r="Q388" s="114"/>
      <c r="R388" s="93"/>
    </row>
    <row r="389" spans="7:18">
      <c r="G389" s="110"/>
      <c r="H389" s="110"/>
      <c r="I389" s="110"/>
      <c r="J389" s="111"/>
      <c r="K389" s="110"/>
      <c r="L389" s="110"/>
      <c r="M389" s="110"/>
      <c r="N389" s="111"/>
      <c r="O389" s="110"/>
      <c r="P389" s="114"/>
      <c r="Q389" s="114"/>
      <c r="R389" s="93"/>
    </row>
    <row r="390" spans="7:18">
      <c r="G390" s="110"/>
      <c r="H390" s="110"/>
      <c r="I390" s="110"/>
      <c r="J390" s="111"/>
      <c r="K390" s="110"/>
      <c r="L390" s="110"/>
      <c r="M390" s="110"/>
      <c r="N390" s="111"/>
      <c r="O390" s="110"/>
      <c r="P390" s="114"/>
      <c r="Q390" s="114"/>
      <c r="R390" s="93"/>
    </row>
    <row r="391" spans="7:18">
      <c r="G391" s="110"/>
      <c r="H391" s="110"/>
      <c r="I391" s="110"/>
      <c r="J391" s="111"/>
      <c r="K391" s="110"/>
      <c r="L391" s="110"/>
      <c r="M391" s="110"/>
      <c r="N391" s="111"/>
      <c r="O391" s="110"/>
      <c r="P391" s="114"/>
      <c r="Q391" s="114"/>
      <c r="R391" s="93"/>
    </row>
    <row r="392" spans="7:18">
      <c r="G392" s="110"/>
      <c r="H392" s="110"/>
      <c r="I392" s="110"/>
      <c r="J392" s="111"/>
      <c r="K392" s="110"/>
      <c r="L392" s="110"/>
      <c r="M392" s="110"/>
      <c r="N392" s="111"/>
      <c r="O392" s="110"/>
      <c r="P392" s="114"/>
      <c r="Q392" s="114"/>
      <c r="R392" s="93"/>
    </row>
    <row r="393" spans="7:18">
      <c r="G393" s="110"/>
      <c r="H393" s="110"/>
      <c r="I393" s="110"/>
      <c r="J393" s="111"/>
      <c r="K393" s="110"/>
      <c r="L393" s="110"/>
      <c r="M393" s="110"/>
      <c r="N393" s="111"/>
      <c r="O393" s="110"/>
      <c r="P393" s="114"/>
      <c r="Q393" s="114"/>
      <c r="R393" s="93"/>
    </row>
    <row r="394" spans="7:18">
      <c r="G394" s="110"/>
      <c r="H394" s="110"/>
      <c r="I394" s="110"/>
      <c r="J394" s="111"/>
      <c r="K394" s="110"/>
      <c r="L394" s="110"/>
      <c r="M394" s="110"/>
      <c r="N394" s="111"/>
      <c r="O394" s="110"/>
      <c r="P394" s="114"/>
      <c r="Q394" s="114"/>
      <c r="R394" s="93"/>
    </row>
    <row r="395" spans="7:18">
      <c r="G395" s="110"/>
      <c r="H395" s="110"/>
      <c r="I395" s="110"/>
      <c r="J395" s="111"/>
      <c r="K395" s="110"/>
      <c r="L395" s="110"/>
      <c r="M395" s="110"/>
      <c r="N395" s="111"/>
      <c r="O395" s="110"/>
      <c r="P395" s="114"/>
      <c r="Q395" s="114"/>
      <c r="R395" s="93"/>
    </row>
    <row r="396" spans="7:18">
      <c r="G396" s="110"/>
      <c r="H396" s="110"/>
      <c r="I396" s="110"/>
      <c r="J396" s="111"/>
      <c r="K396" s="110"/>
      <c r="L396" s="110"/>
      <c r="M396" s="110"/>
      <c r="N396" s="111"/>
      <c r="O396" s="110"/>
      <c r="P396" s="114"/>
      <c r="Q396" s="114"/>
      <c r="R396" s="93"/>
    </row>
    <row r="397" spans="7:18">
      <c r="G397" s="110"/>
      <c r="H397" s="110"/>
      <c r="I397" s="110"/>
      <c r="J397" s="111"/>
      <c r="K397" s="110"/>
      <c r="L397" s="110"/>
      <c r="M397" s="110"/>
      <c r="N397" s="111"/>
      <c r="O397" s="110"/>
      <c r="P397" s="114"/>
      <c r="Q397" s="114"/>
      <c r="R397" s="93"/>
    </row>
    <row r="398" spans="7:18">
      <c r="G398" s="110"/>
      <c r="H398" s="110"/>
      <c r="I398" s="110"/>
      <c r="J398" s="111"/>
      <c r="K398" s="110"/>
      <c r="L398" s="110"/>
      <c r="M398" s="110"/>
      <c r="N398" s="111"/>
      <c r="O398" s="110"/>
      <c r="P398" s="114"/>
      <c r="Q398" s="114"/>
      <c r="R398" s="93"/>
    </row>
    <row r="399" spans="7:18">
      <c r="G399" s="110"/>
      <c r="H399" s="110"/>
      <c r="I399" s="110"/>
      <c r="J399" s="111"/>
      <c r="K399" s="110"/>
      <c r="L399" s="110"/>
      <c r="M399" s="110"/>
      <c r="N399" s="111"/>
      <c r="O399" s="110"/>
      <c r="P399" s="114"/>
      <c r="Q399" s="114"/>
      <c r="R399" s="93"/>
    </row>
    <row r="400" spans="7:18">
      <c r="G400" s="110"/>
      <c r="H400" s="110"/>
      <c r="I400" s="110"/>
      <c r="J400" s="111"/>
      <c r="K400" s="110"/>
      <c r="L400" s="110"/>
      <c r="M400" s="110"/>
      <c r="N400" s="111"/>
      <c r="O400" s="110"/>
      <c r="P400" s="114"/>
      <c r="Q400" s="114"/>
      <c r="R400" s="93"/>
    </row>
    <row r="401" spans="7:18">
      <c r="G401" s="110"/>
      <c r="H401" s="110"/>
      <c r="I401" s="110"/>
      <c r="J401" s="111"/>
      <c r="K401" s="110"/>
      <c r="L401" s="110"/>
      <c r="M401" s="110"/>
      <c r="N401" s="111"/>
      <c r="O401" s="110"/>
      <c r="P401" s="114"/>
      <c r="Q401" s="114"/>
      <c r="R401" s="93"/>
    </row>
    <row r="402" spans="7:18">
      <c r="G402" s="110"/>
      <c r="H402" s="110"/>
      <c r="I402" s="110"/>
      <c r="J402" s="111"/>
      <c r="K402" s="110"/>
      <c r="L402" s="110"/>
      <c r="M402" s="110"/>
      <c r="N402" s="111"/>
      <c r="O402" s="110"/>
      <c r="P402" s="114"/>
      <c r="Q402" s="114"/>
      <c r="R402" s="93"/>
    </row>
    <row r="403" spans="7:18">
      <c r="G403" s="110"/>
      <c r="H403" s="110"/>
      <c r="I403" s="110"/>
      <c r="J403" s="111"/>
      <c r="K403" s="110"/>
      <c r="L403" s="110"/>
      <c r="M403" s="110"/>
      <c r="N403" s="111"/>
      <c r="O403" s="110"/>
      <c r="P403" s="114"/>
      <c r="Q403" s="114"/>
      <c r="R403" s="93"/>
    </row>
    <row r="404" spans="7:18">
      <c r="G404" s="110"/>
      <c r="H404" s="110"/>
      <c r="I404" s="110"/>
      <c r="J404" s="111"/>
      <c r="K404" s="110"/>
      <c r="L404" s="110"/>
      <c r="M404" s="110"/>
      <c r="N404" s="111"/>
      <c r="O404" s="110"/>
      <c r="P404" s="114"/>
      <c r="Q404" s="114"/>
      <c r="R404" s="93"/>
    </row>
    <row r="405" spans="7:18">
      <c r="G405" s="110"/>
      <c r="H405" s="110"/>
      <c r="I405" s="110"/>
      <c r="J405" s="111"/>
      <c r="K405" s="110"/>
      <c r="L405" s="110"/>
      <c r="M405" s="110"/>
      <c r="N405" s="111"/>
      <c r="O405" s="110"/>
      <c r="P405" s="114"/>
      <c r="Q405" s="114"/>
      <c r="R405" s="93"/>
    </row>
    <row r="406" spans="7:18">
      <c r="G406" s="110"/>
      <c r="H406" s="110"/>
      <c r="I406" s="110"/>
      <c r="J406" s="111"/>
      <c r="K406" s="110"/>
      <c r="L406" s="110"/>
      <c r="M406" s="110"/>
      <c r="N406" s="111"/>
      <c r="O406" s="110"/>
      <c r="P406" s="114"/>
      <c r="Q406" s="114"/>
      <c r="R406" s="93"/>
    </row>
    <row r="407" spans="7:18">
      <c r="G407" s="110"/>
      <c r="H407" s="110"/>
      <c r="I407" s="110"/>
      <c r="J407" s="111"/>
      <c r="K407" s="110"/>
      <c r="L407" s="110"/>
      <c r="M407" s="110"/>
      <c r="N407" s="111"/>
      <c r="O407" s="110"/>
      <c r="P407" s="114"/>
      <c r="Q407" s="114"/>
      <c r="R407" s="93"/>
    </row>
    <row r="408" spans="7:18">
      <c r="G408" s="110"/>
      <c r="H408" s="110"/>
      <c r="I408" s="110"/>
      <c r="J408" s="111"/>
      <c r="K408" s="110"/>
      <c r="L408" s="110"/>
      <c r="M408" s="110"/>
      <c r="N408" s="111"/>
      <c r="O408" s="110"/>
      <c r="P408" s="114"/>
      <c r="Q408" s="114"/>
      <c r="R408" s="93"/>
    </row>
    <row r="409" spans="7:18">
      <c r="G409" s="110"/>
      <c r="H409" s="110"/>
      <c r="I409" s="110"/>
      <c r="J409" s="111"/>
      <c r="K409" s="110"/>
      <c r="L409" s="110"/>
      <c r="M409" s="110"/>
      <c r="N409" s="111"/>
      <c r="O409" s="110"/>
      <c r="P409" s="114"/>
      <c r="Q409" s="114"/>
      <c r="R409" s="93"/>
    </row>
    <row r="410" spans="7:18">
      <c r="G410" s="110"/>
      <c r="H410" s="110"/>
      <c r="I410" s="110"/>
      <c r="J410" s="111"/>
      <c r="K410" s="110"/>
      <c r="L410" s="110"/>
      <c r="M410" s="110"/>
      <c r="N410" s="111"/>
      <c r="O410" s="110"/>
      <c r="P410" s="114"/>
      <c r="Q410" s="114"/>
      <c r="R410" s="93"/>
    </row>
    <row r="411" spans="7:18">
      <c r="G411" s="110"/>
      <c r="H411" s="110"/>
      <c r="I411" s="110"/>
      <c r="J411" s="111"/>
      <c r="K411" s="110"/>
      <c r="L411" s="110"/>
      <c r="M411" s="110"/>
      <c r="N411" s="111"/>
      <c r="O411" s="110"/>
      <c r="P411" s="114"/>
      <c r="Q411" s="114"/>
      <c r="R411" s="93"/>
    </row>
    <row r="412" spans="7:18">
      <c r="G412" s="110"/>
      <c r="H412" s="110"/>
      <c r="I412" s="110"/>
      <c r="J412" s="111"/>
      <c r="K412" s="110"/>
      <c r="L412" s="110"/>
      <c r="M412" s="110"/>
      <c r="N412" s="111"/>
      <c r="O412" s="110"/>
      <c r="P412" s="114"/>
      <c r="Q412" s="114"/>
      <c r="R412" s="93"/>
    </row>
    <row r="413" spans="7:18">
      <c r="G413" s="110"/>
      <c r="H413" s="110"/>
      <c r="I413" s="110"/>
      <c r="J413" s="111"/>
      <c r="K413" s="110"/>
      <c r="L413" s="110"/>
      <c r="M413" s="110"/>
      <c r="N413" s="111"/>
      <c r="O413" s="110"/>
      <c r="P413" s="114"/>
      <c r="Q413" s="114"/>
      <c r="R413" s="93"/>
    </row>
    <row r="414" spans="7:18">
      <c r="G414" s="110"/>
      <c r="H414" s="110"/>
      <c r="I414" s="110"/>
      <c r="J414" s="111"/>
      <c r="K414" s="110"/>
      <c r="L414" s="110"/>
      <c r="M414" s="110"/>
      <c r="N414" s="111"/>
      <c r="O414" s="110"/>
      <c r="P414" s="114"/>
      <c r="Q414" s="114"/>
      <c r="R414" s="93"/>
    </row>
    <row r="415" spans="7:18">
      <c r="G415" s="110"/>
      <c r="H415" s="110"/>
      <c r="I415" s="110"/>
      <c r="J415" s="111"/>
      <c r="K415" s="110"/>
      <c r="L415" s="110"/>
      <c r="M415" s="110"/>
      <c r="N415" s="111"/>
      <c r="O415" s="110"/>
      <c r="P415" s="114"/>
      <c r="Q415" s="114"/>
      <c r="R415" s="93"/>
    </row>
    <row r="416" spans="7:18">
      <c r="G416" s="110"/>
      <c r="H416" s="110"/>
      <c r="I416" s="110"/>
      <c r="J416" s="111"/>
      <c r="K416" s="110"/>
      <c r="L416" s="110"/>
      <c r="M416" s="110"/>
      <c r="N416" s="111"/>
      <c r="O416" s="110"/>
      <c r="P416" s="114"/>
      <c r="Q416" s="114"/>
      <c r="R416" s="93"/>
    </row>
    <row r="417" spans="7:18">
      <c r="G417" s="110"/>
      <c r="H417" s="110"/>
      <c r="I417" s="110"/>
      <c r="J417" s="111"/>
      <c r="K417" s="110"/>
      <c r="L417" s="110"/>
      <c r="M417" s="110"/>
      <c r="N417" s="111"/>
      <c r="O417" s="110"/>
      <c r="P417" s="114"/>
      <c r="Q417" s="114"/>
      <c r="R417" s="93"/>
    </row>
    <row r="418" spans="7:18">
      <c r="G418" s="110"/>
      <c r="H418" s="110"/>
      <c r="I418" s="110"/>
      <c r="J418" s="111"/>
      <c r="K418" s="110"/>
      <c r="L418" s="110"/>
      <c r="M418" s="110"/>
      <c r="N418" s="111"/>
      <c r="O418" s="110"/>
      <c r="P418" s="114"/>
      <c r="Q418" s="114"/>
      <c r="R418" s="93"/>
    </row>
    <row r="419" spans="7:18">
      <c r="G419" s="110"/>
      <c r="H419" s="110"/>
      <c r="I419" s="110"/>
      <c r="J419" s="111"/>
      <c r="K419" s="110"/>
      <c r="L419" s="110"/>
      <c r="M419" s="110"/>
      <c r="N419" s="111"/>
      <c r="O419" s="110"/>
      <c r="P419" s="114"/>
      <c r="Q419" s="114"/>
      <c r="R419" s="93"/>
    </row>
    <row r="420" spans="7:18">
      <c r="G420" s="110"/>
      <c r="H420" s="110"/>
      <c r="I420" s="110"/>
      <c r="J420" s="111"/>
      <c r="K420" s="110"/>
      <c r="L420" s="110"/>
      <c r="M420" s="110"/>
      <c r="N420" s="111"/>
      <c r="O420" s="110"/>
      <c r="P420" s="114"/>
      <c r="Q420" s="114"/>
      <c r="R420" s="93"/>
    </row>
    <row r="421" spans="7:18">
      <c r="G421" s="110"/>
      <c r="H421" s="110"/>
      <c r="I421" s="110"/>
      <c r="J421" s="111"/>
      <c r="K421" s="110"/>
      <c r="L421" s="110"/>
      <c r="M421" s="110"/>
      <c r="N421" s="111"/>
      <c r="O421" s="110"/>
      <c r="P421" s="114"/>
      <c r="Q421" s="114"/>
      <c r="R421" s="93"/>
    </row>
    <row r="422" spans="7:18">
      <c r="G422" s="110"/>
      <c r="H422" s="110"/>
      <c r="I422" s="110"/>
      <c r="J422" s="111"/>
      <c r="K422" s="110"/>
      <c r="L422" s="110"/>
      <c r="M422" s="110"/>
      <c r="N422" s="111"/>
      <c r="O422" s="110"/>
      <c r="P422" s="114"/>
      <c r="Q422" s="114"/>
      <c r="R422" s="93"/>
    </row>
    <row r="423" spans="7:18">
      <c r="G423" s="110"/>
      <c r="H423" s="110"/>
      <c r="I423" s="110"/>
      <c r="J423" s="111"/>
      <c r="K423" s="110"/>
      <c r="L423" s="110"/>
      <c r="M423" s="110"/>
      <c r="N423" s="111"/>
      <c r="O423" s="110"/>
      <c r="P423" s="114"/>
      <c r="Q423" s="114"/>
      <c r="R423" s="93"/>
    </row>
    <row r="424" spans="7:18">
      <c r="G424" s="110"/>
      <c r="H424" s="110"/>
      <c r="I424" s="110"/>
      <c r="J424" s="111"/>
      <c r="K424" s="110"/>
      <c r="L424" s="110"/>
      <c r="M424" s="110"/>
      <c r="N424" s="111"/>
      <c r="O424" s="110"/>
      <c r="P424" s="114"/>
      <c r="Q424" s="114"/>
      <c r="R424" s="93"/>
    </row>
    <row r="425" spans="7:18">
      <c r="G425" s="110"/>
      <c r="H425" s="110"/>
      <c r="I425" s="110"/>
      <c r="J425" s="111"/>
      <c r="K425" s="110"/>
      <c r="L425" s="110"/>
      <c r="M425" s="110"/>
      <c r="N425" s="111"/>
      <c r="O425" s="110"/>
      <c r="P425" s="114"/>
      <c r="Q425" s="114"/>
      <c r="R425" s="93"/>
    </row>
    <row r="426" spans="7:18">
      <c r="G426" s="110"/>
      <c r="H426" s="110"/>
      <c r="I426" s="110"/>
      <c r="J426" s="111"/>
      <c r="K426" s="110"/>
      <c r="L426" s="110"/>
      <c r="M426" s="110"/>
      <c r="N426" s="111"/>
      <c r="O426" s="110"/>
      <c r="P426" s="114"/>
      <c r="Q426" s="114"/>
      <c r="R426" s="93"/>
    </row>
    <row r="427" spans="7:18">
      <c r="G427" s="110"/>
      <c r="H427" s="110"/>
      <c r="I427" s="110"/>
      <c r="J427" s="111"/>
      <c r="K427" s="110"/>
      <c r="L427" s="110"/>
      <c r="M427" s="110"/>
      <c r="N427" s="111"/>
      <c r="O427" s="110"/>
      <c r="P427" s="114"/>
      <c r="Q427" s="114"/>
      <c r="R427" s="93"/>
    </row>
    <row r="428" spans="7:18">
      <c r="G428" s="110"/>
      <c r="H428" s="110"/>
      <c r="I428" s="110"/>
      <c r="J428" s="111"/>
      <c r="K428" s="110"/>
      <c r="L428" s="110"/>
      <c r="M428" s="110"/>
      <c r="N428" s="111"/>
      <c r="O428" s="110"/>
      <c r="P428" s="114"/>
      <c r="Q428" s="114"/>
      <c r="R428" s="93"/>
    </row>
    <row r="429" spans="7:18">
      <c r="G429" s="110"/>
      <c r="H429" s="110"/>
      <c r="I429" s="110"/>
      <c r="J429" s="111"/>
      <c r="K429" s="110"/>
      <c r="L429" s="110"/>
      <c r="M429" s="110"/>
      <c r="N429" s="111"/>
      <c r="O429" s="110"/>
      <c r="P429" s="114"/>
      <c r="Q429" s="114"/>
      <c r="R429" s="93"/>
    </row>
    <row r="430" spans="7:18">
      <c r="G430" s="110"/>
      <c r="H430" s="110"/>
      <c r="I430" s="110"/>
      <c r="J430" s="111"/>
      <c r="K430" s="110"/>
      <c r="L430" s="110"/>
      <c r="M430" s="110"/>
      <c r="N430" s="111"/>
      <c r="O430" s="110"/>
      <c r="P430" s="114"/>
      <c r="Q430" s="114"/>
      <c r="R430" s="93"/>
    </row>
    <row r="431" spans="7:18">
      <c r="G431" s="110"/>
      <c r="H431" s="110"/>
      <c r="I431" s="110"/>
      <c r="J431" s="111"/>
      <c r="K431" s="110"/>
      <c r="L431" s="110"/>
      <c r="M431" s="110"/>
      <c r="N431" s="111"/>
      <c r="O431" s="110"/>
      <c r="P431" s="114"/>
      <c r="Q431" s="114"/>
      <c r="R431" s="93"/>
    </row>
    <row r="432" spans="7:18">
      <c r="G432" s="110"/>
      <c r="H432" s="110"/>
      <c r="I432" s="110"/>
      <c r="J432" s="111"/>
      <c r="K432" s="110"/>
      <c r="L432" s="110"/>
      <c r="M432" s="110"/>
      <c r="N432" s="111"/>
      <c r="O432" s="110"/>
      <c r="P432" s="114"/>
      <c r="Q432" s="114"/>
      <c r="R432" s="93"/>
    </row>
    <row r="433" spans="7:18">
      <c r="G433" s="110"/>
      <c r="H433" s="110"/>
      <c r="I433" s="110"/>
      <c r="J433" s="111"/>
      <c r="K433" s="110"/>
      <c r="L433" s="110"/>
      <c r="M433" s="110"/>
      <c r="N433" s="111"/>
      <c r="O433" s="110"/>
      <c r="P433" s="114"/>
      <c r="Q433" s="114"/>
      <c r="R433" s="93"/>
    </row>
    <row r="434" spans="7:18">
      <c r="G434" s="110"/>
      <c r="H434" s="110"/>
      <c r="I434" s="110"/>
      <c r="J434" s="111"/>
      <c r="K434" s="110"/>
      <c r="L434" s="110"/>
      <c r="M434" s="110"/>
      <c r="N434" s="111"/>
      <c r="O434" s="110"/>
      <c r="P434" s="114"/>
      <c r="Q434" s="114"/>
      <c r="R434" s="93"/>
    </row>
    <row r="435" spans="7:18">
      <c r="G435" s="110"/>
      <c r="H435" s="110"/>
      <c r="I435" s="110"/>
      <c r="J435" s="111"/>
      <c r="K435" s="110"/>
      <c r="L435" s="110"/>
      <c r="M435" s="110"/>
      <c r="N435" s="111"/>
      <c r="O435" s="110"/>
      <c r="P435" s="114"/>
      <c r="Q435" s="114"/>
      <c r="R435" s="93"/>
    </row>
    <row r="436" spans="7:18">
      <c r="G436" s="110"/>
      <c r="H436" s="110"/>
      <c r="I436" s="110"/>
      <c r="J436" s="111"/>
      <c r="K436" s="110"/>
      <c r="L436" s="110"/>
      <c r="M436" s="110"/>
      <c r="N436" s="111"/>
      <c r="O436" s="110"/>
      <c r="P436" s="114"/>
      <c r="Q436" s="114"/>
      <c r="R436" s="93"/>
    </row>
    <row r="437" spans="7:18">
      <c r="G437" s="110"/>
      <c r="H437" s="110"/>
      <c r="I437" s="110"/>
      <c r="J437" s="111"/>
      <c r="K437" s="110"/>
      <c r="L437" s="110"/>
      <c r="M437" s="110"/>
      <c r="N437" s="111"/>
      <c r="O437" s="110"/>
      <c r="P437" s="114"/>
      <c r="Q437" s="114"/>
      <c r="R437" s="93"/>
    </row>
    <row r="438" spans="7:18">
      <c r="G438" s="110"/>
      <c r="H438" s="110"/>
      <c r="I438" s="110"/>
      <c r="J438" s="111"/>
      <c r="K438" s="110"/>
      <c r="L438" s="110"/>
      <c r="M438" s="110"/>
      <c r="N438" s="111"/>
      <c r="O438" s="110"/>
      <c r="P438" s="114"/>
      <c r="Q438" s="114"/>
      <c r="R438" s="93"/>
    </row>
    <row r="439" spans="7:18">
      <c r="G439" s="110"/>
      <c r="H439" s="110"/>
      <c r="I439" s="110"/>
      <c r="J439" s="111"/>
      <c r="K439" s="110"/>
      <c r="L439" s="110"/>
      <c r="M439" s="110"/>
      <c r="N439" s="111"/>
      <c r="O439" s="110"/>
      <c r="P439" s="114"/>
      <c r="Q439" s="114"/>
      <c r="R439" s="93"/>
    </row>
    <row r="440" spans="7:18">
      <c r="G440" s="110"/>
      <c r="H440" s="110"/>
      <c r="I440" s="110"/>
      <c r="J440" s="111"/>
      <c r="K440" s="110"/>
      <c r="L440" s="110"/>
      <c r="M440" s="110"/>
      <c r="N440" s="111"/>
      <c r="O440" s="110"/>
      <c r="P440" s="114"/>
      <c r="Q440" s="114"/>
      <c r="R440" s="93"/>
    </row>
    <row r="441" spans="7:18">
      <c r="G441" s="110"/>
      <c r="H441" s="110"/>
      <c r="I441" s="110"/>
      <c r="J441" s="111"/>
      <c r="K441" s="110"/>
      <c r="L441" s="110"/>
      <c r="M441" s="110"/>
      <c r="N441" s="111"/>
      <c r="O441" s="110"/>
      <c r="P441" s="114"/>
      <c r="Q441" s="114"/>
      <c r="R441" s="93"/>
    </row>
    <row r="442" spans="7:18">
      <c r="G442" s="110"/>
      <c r="H442" s="110"/>
      <c r="I442" s="110"/>
      <c r="J442" s="111"/>
      <c r="K442" s="110"/>
      <c r="L442" s="110"/>
      <c r="M442" s="110"/>
      <c r="N442" s="111"/>
      <c r="O442" s="110"/>
      <c r="P442" s="114"/>
      <c r="Q442" s="114"/>
      <c r="R442" s="93"/>
    </row>
    <row r="443" spans="7:18">
      <c r="G443" s="110"/>
      <c r="H443" s="110"/>
      <c r="I443" s="110"/>
      <c r="J443" s="111"/>
      <c r="K443" s="110"/>
      <c r="L443" s="110"/>
      <c r="M443" s="110"/>
      <c r="N443" s="111"/>
      <c r="O443" s="110"/>
      <c r="P443" s="114"/>
      <c r="Q443" s="114"/>
      <c r="R443" s="93"/>
    </row>
    <row r="444" spans="7:18">
      <c r="G444" s="110"/>
      <c r="H444" s="110"/>
      <c r="I444" s="110"/>
      <c r="J444" s="111"/>
      <c r="K444" s="110"/>
      <c r="L444" s="110"/>
      <c r="M444" s="110"/>
      <c r="N444" s="111"/>
      <c r="O444" s="110"/>
      <c r="P444" s="114"/>
      <c r="Q444" s="114"/>
      <c r="R444" s="93"/>
    </row>
    <row r="445" spans="7:18">
      <c r="G445" s="110"/>
      <c r="H445" s="110"/>
      <c r="I445" s="110"/>
      <c r="J445" s="111"/>
      <c r="K445" s="110"/>
      <c r="L445" s="110"/>
      <c r="M445" s="110"/>
      <c r="N445" s="111"/>
      <c r="O445" s="110"/>
      <c r="P445" s="114"/>
      <c r="Q445" s="114"/>
      <c r="R445" s="93"/>
    </row>
    <row r="446" spans="7:18">
      <c r="G446" s="110"/>
      <c r="H446" s="110"/>
      <c r="I446" s="110"/>
      <c r="J446" s="111"/>
      <c r="K446" s="110"/>
      <c r="L446" s="110"/>
      <c r="M446" s="110"/>
      <c r="N446" s="111"/>
      <c r="O446" s="110"/>
      <c r="P446" s="114"/>
      <c r="Q446" s="114"/>
      <c r="R446" s="93"/>
    </row>
    <row r="447" spans="7:18">
      <c r="G447" s="110"/>
      <c r="H447" s="110"/>
      <c r="I447" s="110"/>
      <c r="J447" s="111"/>
      <c r="K447" s="110"/>
      <c r="L447" s="110"/>
      <c r="M447" s="110"/>
      <c r="N447" s="111"/>
      <c r="O447" s="110"/>
      <c r="P447" s="114"/>
      <c r="Q447" s="114"/>
      <c r="R447" s="93"/>
    </row>
    <row r="448" spans="7:18">
      <c r="G448" s="110"/>
      <c r="H448" s="110"/>
      <c r="I448" s="110"/>
      <c r="J448" s="111"/>
      <c r="K448" s="110"/>
      <c r="L448" s="110"/>
      <c r="M448" s="110"/>
      <c r="N448" s="111"/>
      <c r="O448" s="110"/>
      <c r="P448" s="114"/>
      <c r="Q448" s="114"/>
      <c r="R448" s="93"/>
    </row>
    <row r="449" spans="7:18">
      <c r="G449" s="110"/>
      <c r="H449" s="110"/>
      <c r="I449" s="110"/>
      <c r="J449" s="111"/>
      <c r="K449" s="110"/>
      <c r="L449" s="110"/>
      <c r="M449" s="110"/>
      <c r="N449" s="111"/>
      <c r="O449" s="110"/>
      <c r="P449" s="114"/>
      <c r="Q449" s="114"/>
      <c r="R449" s="93"/>
    </row>
    <row r="450" spans="7:18">
      <c r="G450" s="110"/>
      <c r="H450" s="110"/>
      <c r="I450" s="110"/>
      <c r="J450" s="111"/>
      <c r="K450" s="110"/>
      <c r="L450" s="110"/>
      <c r="M450" s="110"/>
      <c r="N450" s="111"/>
      <c r="O450" s="110"/>
      <c r="P450" s="114"/>
      <c r="Q450" s="114"/>
      <c r="R450" s="93"/>
    </row>
    <row r="451" spans="7:18">
      <c r="G451" s="110"/>
      <c r="H451" s="110"/>
      <c r="I451" s="110"/>
      <c r="J451" s="111"/>
      <c r="K451" s="110"/>
      <c r="L451" s="110"/>
      <c r="M451" s="110"/>
      <c r="N451" s="111"/>
      <c r="O451" s="110"/>
      <c r="P451" s="114"/>
      <c r="Q451" s="114"/>
      <c r="R451" s="93"/>
    </row>
    <row r="452" spans="7:18">
      <c r="G452" s="110"/>
      <c r="H452" s="110"/>
      <c r="I452" s="110"/>
      <c r="J452" s="111"/>
      <c r="K452" s="110"/>
      <c r="L452" s="110"/>
      <c r="M452" s="110"/>
      <c r="N452" s="111"/>
      <c r="O452" s="110"/>
      <c r="P452" s="114"/>
      <c r="Q452" s="114"/>
      <c r="R452" s="93"/>
    </row>
    <row r="453" spans="7:18">
      <c r="G453" s="110"/>
      <c r="H453" s="110"/>
      <c r="I453" s="110"/>
      <c r="J453" s="111"/>
      <c r="K453" s="110"/>
      <c r="L453" s="110"/>
      <c r="M453" s="110"/>
      <c r="N453" s="111"/>
      <c r="O453" s="110"/>
      <c r="P453" s="114"/>
      <c r="Q453" s="114"/>
      <c r="R453" s="93"/>
    </row>
    <row r="454" spans="7:18">
      <c r="G454" s="110"/>
      <c r="H454" s="110"/>
      <c r="I454" s="110"/>
      <c r="J454" s="111"/>
      <c r="K454" s="110"/>
      <c r="L454" s="110"/>
      <c r="M454" s="110"/>
      <c r="N454" s="111"/>
      <c r="O454" s="110"/>
      <c r="P454" s="114"/>
      <c r="Q454" s="114"/>
      <c r="R454" s="93"/>
    </row>
    <row r="455" spans="7:18">
      <c r="G455" s="110"/>
      <c r="H455" s="110"/>
      <c r="I455" s="110"/>
      <c r="J455" s="111"/>
      <c r="K455" s="110"/>
      <c r="L455" s="110"/>
      <c r="M455" s="110"/>
      <c r="N455" s="111"/>
      <c r="O455" s="110"/>
      <c r="P455" s="114"/>
      <c r="Q455" s="114"/>
      <c r="R455" s="93"/>
    </row>
    <row r="456" spans="7:18">
      <c r="G456" s="110"/>
      <c r="H456" s="110"/>
      <c r="I456" s="110"/>
      <c r="J456" s="111"/>
      <c r="K456" s="110"/>
      <c r="L456" s="110"/>
      <c r="M456" s="110"/>
      <c r="N456" s="111"/>
      <c r="O456" s="110"/>
      <c r="P456" s="114"/>
      <c r="Q456" s="114"/>
      <c r="R456" s="93"/>
    </row>
    <row r="457" spans="7:18">
      <c r="G457" s="110"/>
      <c r="H457" s="110"/>
      <c r="I457" s="110"/>
      <c r="J457" s="111"/>
      <c r="K457" s="110"/>
      <c r="L457" s="110"/>
      <c r="M457" s="110"/>
      <c r="N457" s="111"/>
      <c r="O457" s="110"/>
      <c r="P457" s="114"/>
      <c r="Q457" s="114"/>
      <c r="R457" s="93"/>
    </row>
    <row r="458" spans="7:18">
      <c r="G458" s="110"/>
      <c r="H458" s="110"/>
      <c r="I458" s="110"/>
      <c r="J458" s="111"/>
      <c r="K458" s="110"/>
      <c r="L458" s="110"/>
      <c r="M458" s="110"/>
      <c r="N458" s="111"/>
      <c r="O458" s="110"/>
      <c r="P458" s="114"/>
      <c r="Q458" s="114"/>
      <c r="R458" s="93"/>
    </row>
    <row r="459" spans="7:18">
      <c r="G459" s="110"/>
      <c r="H459" s="110"/>
      <c r="I459" s="110"/>
      <c r="J459" s="111"/>
      <c r="K459" s="110"/>
      <c r="L459" s="110"/>
      <c r="M459" s="110"/>
      <c r="N459" s="111"/>
      <c r="O459" s="110"/>
      <c r="P459" s="114"/>
      <c r="Q459" s="114"/>
      <c r="R459" s="93"/>
    </row>
    <row r="460" spans="7:18">
      <c r="G460" s="110"/>
      <c r="H460" s="110"/>
      <c r="I460" s="110"/>
      <c r="J460" s="111"/>
      <c r="K460" s="110"/>
      <c r="L460" s="110"/>
      <c r="M460" s="110"/>
      <c r="N460" s="111"/>
      <c r="O460" s="110"/>
      <c r="P460" s="114"/>
      <c r="Q460" s="114"/>
      <c r="R460" s="93"/>
    </row>
    <row r="461" spans="7:18">
      <c r="G461" s="110"/>
      <c r="H461" s="110"/>
      <c r="I461" s="110"/>
      <c r="J461" s="111"/>
      <c r="K461" s="110"/>
      <c r="L461" s="110"/>
      <c r="M461" s="110"/>
      <c r="N461" s="111"/>
      <c r="O461" s="110"/>
      <c r="P461" s="114"/>
      <c r="Q461" s="114"/>
      <c r="R461" s="93"/>
    </row>
    <row r="462" spans="7:18">
      <c r="G462" s="110"/>
      <c r="H462" s="110"/>
      <c r="I462" s="110"/>
      <c r="J462" s="111"/>
      <c r="K462" s="110"/>
      <c r="L462" s="110"/>
      <c r="M462" s="110"/>
      <c r="N462" s="111"/>
      <c r="O462" s="110"/>
      <c r="P462" s="114"/>
      <c r="Q462" s="114"/>
      <c r="R462" s="93"/>
    </row>
    <row r="463" spans="7:18">
      <c r="G463" s="110"/>
      <c r="H463" s="110"/>
      <c r="I463" s="110"/>
      <c r="J463" s="111"/>
      <c r="K463" s="110"/>
      <c r="L463" s="110"/>
      <c r="M463" s="110"/>
      <c r="N463" s="111"/>
      <c r="O463" s="110"/>
      <c r="P463" s="114"/>
      <c r="Q463" s="114"/>
      <c r="R463" s="93"/>
    </row>
    <row r="464" spans="7:18">
      <c r="G464" s="110"/>
      <c r="H464" s="110"/>
      <c r="I464" s="110"/>
      <c r="J464" s="111"/>
      <c r="K464" s="110"/>
      <c r="L464" s="110"/>
      <c r="M464" s="110"/>
      <c r="N464" s="111"/>
      <c r="O464" s="110"/>
      <c r="P464" s="114"/>
      <c r="Q464" s="114"/>
      <c r="R464" s="93"/>
    </row>
    <row r="465" spans="7:18">
      <c r="G465" s="110"/>
      <c r="H465" s="110"/>
      <c r="I465" s="110"/>
      <c r="J465" s="111"/>
      <c r="K465" s="110"/>
      <c r="L465" s="110"/>
      <c r="M465" s="110"/>
      <c r="N465" s="111"/>
      <c r="O465" s="110"/>
      <c r="P465" s="114"/>
      <c r="Q465" s="114"/>
      <c r="R465" s="93"/>
    </row>
    <row r="466" spans="7:18">
      <c r="G466" s="110"/>
      <c r="H466" s="110"/>
      <c r="I466" s="110"/>
      <c r="J466" s="111"/>
      <c r="K466" s="110"/>
      <c r="L466" s="110"/>
      <c r="M466" s="110"/>
      <c r="N466" s="111"/>
      <c r="O466" s="110"/>
      <c r="P466" s="114"/>
      <c r="Q466" s="114"/>
      <c r="R466" s="93"/>
    </row>
    <row r="467" spans="7:18">
      <c r="G467" s="110"/>
      <c r="H467" s="110"/>
      <c r="I467" s="110"/>
      <c r="J467" s="111"/>
      <c r="K467" s="110"/>
      <c r="L467" s="110"/>
      <c r="M467" s="110"/>
      <c r="N467" s="111"/>
      <c r="O467" s="110"/>
      <c r="P467" s="114"/>
      <c r="Q467" s="114"/>
      <c r="R467" s="93"/>
    </row>
    <row r="468" spans="7:18">
      <c r="G468" s="110"/>
      <c r="H468" s="110"/>
      <c r="I468" s="110"/>
      <c r="J468" s="111"/>
      <c r="K468" s="110"/>
      <c r="L468" s="110"/>
      <c r="M468" s="110"/>
      <c r="N468" s="111"/>
      <c r="O468" s="110"/>
      <c r="P468" s="114"/>
      <c r="Q468" s="114"/>
      <c r="R468" s="93"/>
    </row>
    <row r="469" spans="7:18">
      <c r="G469" s="110"/>
      <c r="H469" s="110"/>
      <c r="I469" s="110"/>
      <c r="J469" s="111"/>
      <c r="K469" s="110"/>
      <c r="L469" s="110"/>
      <c r="M469" s="110"/>
      <c r="N469" s="111"/>
      <c r="O469" s="110"/>
      <c r="P469" s="114"/>
      <c r="Q469" s="114"/>
      <c r="R469" s="93"/>
    </row>
    <row r="470" spans="7:18">
      <c r="G470" s="110"/>
      <c r="H470" s="110"/>
      <c r="I470" s="110"/>
      <c r="J470" s="111"/>
      <c r="K470" s="110"/>
      <c r="L470" s="110"/>
      <c r="M470" s="110"/>
      <c r="N470" s="111"/>
      <c r="O470" s="110"/>
      <c r="P470" s="114"/>
      <c r="Q470" s="114"/>
      <c r="R470" s="93"/>
    </row>
    <row r="471" spans="7:18">
      <c r="G471" s="110"/>
      <c r="H471" s="110"/>
      <c r="I471" s="110"/>
      <c r="J471" s="111"/>
      <c r="K471" s="110"/>
      <c r="L471" s="110"/>
      <c r="M471" s="110"/>
      <c r="N471" s="111"/>
      <c r="O471" s="110"/>
      <c r="P471" s="114"/>
      <c r="Q471" s="114"/>
      <c r="R471" s="93"/>
    </row>
    <row r="472" spans="7:18">
      <c r="G472" s="110"/>
      <c r="H472" s="110"/>
      <c r="I472" s="110"/>
      <c r="J472" s="111"/>
      <c r="K472" s="110"/>
      <c r="L472" s="110"/>
      <c r="M472" s="110"/>
      <c r="N472" s="111"/>
      <c r="O472" s="110"/>
      <c r="P472" s="114"/>
      <c r="Q472" s="114"/>
      <c r="R472" s="93"/>
    </row>
    <row r="473" spans="7:18">
      <c r="G473" s="110"/>
      <c r="H473" s="110"/>
      <c r="I473" s="110"/>
      <c r="J473" s="111"/>
      <c r="K473" s="110"/>
      <c r="L473" s="110"/>
      <c r="M473" s="110"/>
      <c r="N473" s="111"/>
      <c r="O473" s="110"/>
      <c r="P473" s="114"/>
      <c r="Q473" s="114"/>
      <c r="R473" s="93"/>
    </row>
    <row r="474" spans="7:18">
      <c r="G474" s="110"/>
      <c r="H474" s="110"/>
      <c r="I474" s="110"/>
      <c r="J474" s="111"/>
      <c r="K474" s="110"/>
      <c r="L474" s="110"/>
      <c r="M474" s="110"/>
      <c r="N474" s="111"/>
      <c r="O474" s="110"/>
      <c r="P474" s="114"/>
      <c r="Q474" s="114"/>
      <c r="R474" s="93"/>
    </row>
    <row r="475" spans="7:18">
      <c r="G475" s="110"/>
      <c r="H475" s="110"/>
      <c r="I475" s="110"/>
      <c r="J475" s="111"/>
      <c r="K475" s="110"/>
      <c r="L475" s="110"/>
      <c r="M475" s="110"/>
      <c r="N475" s="111"/>
      <c r="O475" s="110"/>
      <c r="P475" s="114"/>
      <c r="Q475" s="114"/>
      <c r="R475" s="93"/>
    </row>
    <row r="476" spans="7:18">
      <c r="G476" s="110"/>
      <c r="H476" s="110"/>
      <c r="I476" s="110"/>
      <c r="J476" s="111"/>
      <c r="K476" s="110"/>
      <c r="L476" s="110"/>
      <c r="M476" s="110"/>
      <c r="N476" s="111"/>
      <c r="O476" s="110"/>
      <c r="P476" s="114"/>
      <c r="Q476" s="114"/>
      <c r="R476" s="93"/>
    </row>
    <row r="477" spans="7:18">
      <c r="G477" s="110"/>
      <c r="H477" s="110"/>
      <c r="I477" s="110"/>
      <c r="J477" s="111"/>
      <c r="K477" s="110"/>
      <c r="L477" s="110"/>
      <c r="M477" s="110"/>
      <c r="N477" s="111"/>
      <c r="O477" s="110"/>
      <c r="P477" s="114"/>
      <c r="Q477" s="114"/>
      <c r="R477" s="93"/>
    </row>
    <row r="478" spans="7:18">
      <c r="G478" s="110"/>
      <c r="H478" s="110"/>
      <c r="I478" s="110"/>
      <c r="J478" s="111"/>
      <c r="K478" s="110"/>
      <c r="L478" s="110"/>
      <c r="M478" s="110"/>
      <c r="N478" s="111"/>
      <c r="O478" s="110"/>
      <c r="P478" s="114"/>
      <c r="Q478" s="114"/>
      <c r="R478" s="93"/>
    </row>
    <row r="479" spans="7:18">
      <c r="G479" s="110"/>
      <c r="H479" s="110"/>
      <c r="I479" s="110"/>
      <c r="J479" s="111"/>
      <c r="K479" s="110"/>
      <c r="L479" s="110"/>
      <c r="M479" s="110"/>
      <c r="N479" s="111"/>
      <c r="O479" s="110"/>
      <c r="P479" s="114"/>
      <c r="Q479" s="114"/>
      <c r="R479" s="93"/>
    </row>
    <row r="480" spans="7:18">
      <c r="G480" s="110"/>
      <c r="H480" s="110"/>
      <c r="I480" s="110"/>
      <c r="J480" s="111"/>
      <c r="K480" s="110"/>
      <c r="L480" s="110"/>
      <c r="M480" s="110"/>
      <c r="N480" s="111"/>
      <c r="O480" s="110"/>
      <c r="P480" s="114"/>
      <c r="Q480" s="114"/>
      <c r="R480" s="93"/>
    </row>
    <row r="481" spans="7:18">
      <c r="G481" s="110"/>
      <c r="H481" s="110"/>
      <c r="I481" s="110"/>
      <c r="J481" s="111"/>
      <c r="K481" s="110"/>
      <c r="L481" s="110"/>
      <c r="M481" s="110"/>
      <c r="N481" s="111"/>
      <c r="O481" s="110"/>
      <c r="P481" s="114"/>
      <c r="Q481" s="114"/>
      <c r="R481" s="93"/>
    </row>
    <row r="482" spans="7:18">
      <c r="G482" s="110"/>
      <c r="H482" s="110"/>
      <c r="I482" s="110"/>
      <c r="J482" s="111"/>
      <c r="K482" s="110"/>
      <c r="L482" s="110"/>
      <c r="M482" s="110"/>
      <c r="N482" s="111"/>
      <c r="O482" s="110"/>
      <c r="P482" s="114"/>
      <c r="Q482" s="114"/>
      <c r="R482" s="93"/>
    </row>
    <row r="483" spans="7:18">
      <c r="G483" s="110"/>
      <c r="H483" s="110"/>
      <c r="I483" s="110"/>
      <c r="J483" s="111"/>
      <c r="K483" s="110"/>
      <c r="L483" s="110"/>
      <c r="M483" s="110"/>
      <c r="N483" s="111"/>
      <c r="O483" s="110"/>
      <c r="P483" s="114"/>
      <c r="Q483" s="114"/>
      <c r="R483" s="93"/>
    </row>
    <row r="484" spans="7:18">
      <c r="G484" s="110"/>
      <c r="H484" s="110"/>
      <c r="I484" s="110"/>
      <c r="J484" s="111"/>
      <c r="K484" s="110"/>
      <c r="L484" s="110"/>
      <c r="M484" s="110"/>
      <c r="N484" s="111"/>
      <c r="O484" s="110"/>
      <c r="P484" s="114"/>
      <c r="Q484" s="114"/>
      <c r="R484" s="93"/>
    </row>
    <row r="485" spans="7:18">
      <c r="G485" s="110"/>
      <c r="H485" s="110"/>
      <c r="I485" s="110"/>
      <c r="J485" s="111"/>
      <c r="K485" s="110"/>
      <c r="L485" s="110"/>
      <c r="M485" s="110"/>
      <c r="N485" s="111"/>
      <c r="O485" s="110"/>
      <c r="P485" s="114"/>
      <c r="Q485" s="114"/>
      <c r="R485" s="93"/>
    </row>
    <row r="486" spans="7:18">
      <c r="G486" s="110"/>
      <c r="H486" s="110"/>
      <c r="I486" s="110"/>
      <c r="J486" s="111"/>
      <c r="K486" s="110"/>
      <c r="L486" s="110"/>
      <c r="M486" s="110"/>
      <c r="N486" s="111"/>
      <c r="O486" s="110"/>
      <c r="P486" s="114"/>
      <c r="Q486" s="114"/>
      <c r="R486" s="93"/>
    </row>
    <row r="487" spans="7:18">
      <c r="G487" s="110"/>
      <c r="H487" s="110"/>
      <c r="I487" s="110"/>
      <c r="J487" s="111"/>
      <c r="K487" s="110"/>
      <c r="L487" s="110"/>
      <c r="M487" s="110"/>
      <c r="N487" s="111"/>
      <c r="O487" s="110"/>
      <c r="P487" s="114"/>
      <c r="Q487" s="114"/>
      <c r="R487" s="93"/>
    </row>
    <row r="488" spans="7:18">
      <c r="G488" s="110"/>
      <c r="H488" s="110"/>
      <c r="I488" s="110"/>
      <c r="J488" s="111"/>
      <c r="K488" s="110"/>
      <c r="L488" s="110"/>
      <c r="M488" s="110"/>
      <c r="N488" s="111"/>
      <c r="O488" s="110"/>
      <c r="P488" s="114"/>
      <c r="Q488" s="114"/>
      <c r="R488" s="93"/>
    </row>
    <row r="489" spans="7:18">
      <c r="G489" s="110"/>
      <c r="H489" s="110"/>
      <c r="I489" s="110"/>
      <c r="J489" s="111"/>
      <c r="K489" s="110"/>
      <c r="L489" s="110"/>
      <c r="M489" s="110"/>
      <c r="N489" s="111"/>
      <c r="O489" s="110"/>
      <c r="P489" s="114"/>
      <c r="Q489" s="114"/>
      <c r="R489" s="93"/>
    </row>
    <row r="490" spans="7:18">
      <c r="G490" s="110"/>
      <c r="H490" s="110"/>
      <c r="I490" s="110"/>
      <c r="J490" s="111"/>
      <c r="K490" s="110"/>
      <c r="L490" s="110"/>
      <c r="M490" s="110"/>
      <c r="N490" s="111"/>
      <c r="O490" s="110"/>
      <c r="P490" s="114"/>
      <c r="Q490" s="114"/>
      <c r="R490" s="93"/>
    </row>
    <row r="491" spans="7:18">
      <c r="G491" s="110"/>
      <c r="H491" s="110"/>
      <c r="I491" s="110"/>
      <c r="J491" s="111"/>
      <c r="K491" s="110"/>
      <c r="L491" s="110"/>
      <c r="M491" s="110"/>
      <c r="N491" s="111"/>
      <c r="O491" s="110"/>
      <c r="P491" s="114"/>
      <c r="Q491" s="114"/>
      <c r="R491" s="93"/>
    </row>
    <row r="492" spans="7:18">
      <c r="G492" s="110"/>
      <c r="H492" s="110"/>
      <c r="I492" s="110"/>
      <c r="J492" s="111"/>
      <c r="K492" s="110"/>
      <c r="L492" s="110"/>
      <c r="M492" s="110"/>
      <c r="N492" s="111"/>
      <c r="O492" s="110"/>
      <c r="P492" s="114"/>
      <c r="Q492" s="114"/>
      <c r="R492" s="93"/>
    </row>
    <row r="493" spans="7:18">
      <c r="G493" s="110"/>
      <c r="H493" s="110"/>
      <c r="I493" s="110"/>
      <c r="J493" s="111"/>
      <c r="K493" s="110"/>
      <c r="L493" s="110"/>
      <c r="M493" s="110"/>
      <c r="N493" s="111"/>
      <c r="O493" s="110"/>
      <c r="P493" s="114"/>
      <c r="Q493" s="114"/>
      <c r="R493" s="93"/>
    </row>
    <row r="494" spans="7:18">
      <c r="G494" s="110"/>
      <c r="H494" s="110"/>
      <c r="I494" s="110"/>
      <c r="J494" s="111"/>
      <c r="K494" s="110"/>
      <c r="L494" s="110"/>
      <c r="M494" s="110"/>
      <c r="N494" s="111"/>
      <c r="O494" s="110"/>
      <c r="P494" s="114"/>
      <c r="Q494" s="114"/>
      <c r="R494" s="93"/>
    </row>
    <row r="495" spans="7:18">
      <c r="G495" s="110"/>
      <c r="H495" s="110"/>
      <c r="I495" s="110"/>
      <c r="J495" s="111"/>
      <c r="K495" s="110"/>
      <c r="L495" s="110"/>
      <c r="M495" s="110"/>
      <c r="N495" s="111"/>
      <c r="O495" s="110"/>
      <c r="P495" s="114"/>
      <c r="Q495" s="114"/>
      <c r="R495" s="93"/>
    </row>
    <row r="496" spans="7:18">
      <c r="G496" s="110"/>
      <c r="H496" s="110"/>
      <c r="I496" s="110"/>
      <c r="J496" s="111"/>
      <c r="K496" s="110"/>
      <c r="L496" s="110"/>
      <c r="M496" s="110"/>
      <c r="N496" s="111"/>
      <c r="O496" s="110"/>
      <c r="P496" s="114"/>
      <c r="Q496" s="114"/>
      <c r="R496" s="93"/>
    </row>
    <row r="497" spans="7:18">
      <c r="G497" s="110"/>
      <c r="H497" s="110"/>
      <c r="I497" s="110"/>
      <c r="J497" s="111"/>
      <c r="K497" s="110"/>
      <c r="L497" s="110"/>
      <c r="M497" s="110"/>
      <c r="N497" s="111"/>
      <c r="O497" s="110"/>
      <c r="P497" s="114"/>
      <c r="Q497" s="114"/>
      <c r="R497" s="93"/>
    </row>
    <row r="498" spans="7:18">
      <c r="G498" s="110"/>
      <c r="H498" s="110"/>
      <c r="I498" s="110"/>
      <c r="J498" s="111"/>
      <c r="K498" s="110"/>
      <c r="L498" s="110"/>
      <c r="M498" s="110"/>
      <c r="N498" s="111"/>
      <c r="O498" s="110"/>
      <c r="P498" s="114"/>
      <c r="Q498" s="114"/>
      <c r="R498" s="93"/>
    </row>
    <row r="499" spans="7:18">
      <c r="G499" s="110"/>
      <c r="H499" s="110"/>
      <c r="I499" s="110"/>
      <c r="J499" s="111"/>
      <c r="K499" s="110"/>
      <c r="L499" s="110"/>
      <c r="M499" s="110"/>
      <c r="N499" s="111"/>
      <c r="O499" s="110"/>
      <c r="P499" s="114"/>
      <c r="Q499" s="114"/>
      <c r="R499" s="93"/>
    </row>
    <row r="500" spans="7:18">
      <c r="G500" s="110"/>
      <c r="H500" s="110"/>
      <c r="I500" s="110"/>
      <c r="J500" s="111"/>
      <c r="K500" s="110"/>
      <c r="L500" s="110"/>
      <c r="M500" s="110"/>
      <c r="N500" s="111"/>
      <c r="O500" s="110"/>
      <c r="P500" s="114"/>
      <c r="Q500" s="114"/>
      <c r="R500" s="93"/>
    </row>
    <row r="501" spans="7:18">
      <c r="G501" s="110"/>
      <c r="H501" s="110"/>
      <c r="I501" s="110"/>
      <c r="J501" s="111"/>
      <c r="K501" s="110"/>
      <c r="L501" s="110"/>
      <c r="M501" s="110"/>
      <c r="N501" s="111"/>
      <c r="O501" s="110"/>
      <c r="P501" s="114"/>
      <c r="Q501" s="114"/>
      <c r="R501" s="93"/>
    </row>
    <row r="502" spans="7:18">
      <c r="G502" s="110"/>
      <c r="H502" s="110"/>
      <c r="I502" s="110"/>
      <c r="J502" s="111"/>
      <c r="K502" s="110"/>
      <c r="L502" s="110"/>
      <c r="M502" s="110"/>
      <c r="N502" s="111"/>
      <c r="O502" s="110"/>
      <c r="P502" s="114"/>
      <c r="Q502" s="114"/>
      <c r="R502" s="93"/>
    </row>
    <row r="503" spans="7:18">
      <c r="G503" s="110"/>
      <c r="H503" s="110"/>
      <c r="I503" s="110"/>
      <c r="J503" s="111"/>
      <c r="K503" s="110"/>
      <c r="L503" s="110"/>
      <c r="M503" s="110"/>
      <c r="N503" s="111"/>
      <c r="O503" s="110"/>
      <c r="P503" s="114"/>
      <c r="Q503" s="114"/>
      <c r="R503" s="93"/>
    </row>
    <row r="504" spans="7:18">
      <c r="G504" s="110"/>
      <c r="H504" s="110"/>
      <c r="I504" s="110"/>
      <c r="J504" s="111"/>
      <c r="K504" s="110"/>
      <c r="L504" s="110"/>
      <c r="M504" s="110"/>
      <c r="N504" s="111"/>
      <c r="O504" s="110"/>
      <c r="P504" s="114"/>
      <c r="Q504" s="114"/>
      <c r="R504" s="93"/>
    </row>
    <row r="505" spans="7:18">
      <c r="G505" s="110"/>
      <c r="H505" s="110"/>
      <c r="I505" s="110"/>
      <c r="J505" s="111"/>
      <c r="K505" s="110"/>
      <c r="L505" s="110"/>
      <c r="M505" s="110"/>
      <c r="N505" s="111"/>
      <c r="O505" s="110"/>
      <c r="P505" s="114"/>
      <c r="Q505" s="114"/>
      <c r="R505" s="93"/>
    </row>
    <row r="506" spans="7:18">
      <c r="G506" s="110"/>
      <c r="H506" s="110"/>
      <c r="I506" s="110"/>
      <c r="J506" s="111"/>
      <c r="K506" s="110"/>
      <c r="L506" s="110"/>
      <c r="M506" s="110"/>
      <c r="N506" s="111"/>
      <c r="O506" s="110"/>
      <c r="P506" s="114"/>
      <c r="Q506" s="114"/>
      <c r="R506" s="93"/>
    </row>
    <row r="507" spans="7:18">
      <c r="G507" s="110"/>
      <c r="H507" s="110"/>
      <c r="I507" s="110"/>
      <c r="J507" s="111"/>
      <c r="K507" s="110"/>
      <c r="L507" s="110"/>
      <c r="M507" s="110"/>
      <c r="N507" s="111"/>
      <c r="O507" s="110"/>
      <c r="P507" s="114"/>
      <c r="Q507" s="114"/>
      <c r="R507" s="93"/>
    </row>
    <row r="508" spans="7:18">
      <c r="G508" s="110"/>
      <c r="H508" s="110"/>
      <c r="I508" s="110"/>
      <c r="J508" s="111"/>
      <c r="K508" s="110"/>
      <c r="L508" s="110"/>
      <c r="M508" s="110"/>
      <c r="N508" s="111"/>
      <c r="O508" s="110"/>
      <c r="P508" s="114"/>
      <c r="Q508" s="114"/>
      <c r="R508" s="93"/>
    </row>
    <row r="509" spans="7:18">
      <c r="G509" s="110"/>
      <c r="H509" s="110"/>
      <c r="I509" s="110"/>
      <c r="J509" s="111"/>
      <c r="K509" s="110"/>
      <c r="L509" s="110"/>
      <c r="M509" s="110"/>
      <c r="N509" s="111"/>
      <c r="O509" s="110"/>
      <c r="P509" s="114"/>
      <c r="Q509" s="114"/>
      <c r="R509" s="93"/>
    </row>
    <row r="510" spans="7:18">
      <c r="G510" s="110"/>
      <c r="H510" s="110"/>
      <c r="I510" s="110"/>
      <c r="J510" s="111"/>
      <c r="K510" s="110"/>
      <c r="L510" s="110"/>
      <c r="M510" s="110"/>
      <c r="N510" s="111"/>
      <c r="O510" s="110"/>
      <c r="P510" s="114"/>
      <c r="Q510" s="114"/>
      <c r="R510" s="93"/>
    </row>
    <row r="511" spans="7:18">
      <c r="G511" s="110"/>
      <c r="H511" s="110"/>
      <c r="I511" s="110"/>
      <c r="J511" s="111"/>
      <c r="K511" s="110"/>
      <c r="L511" s="110"/>
      <c r="M511" s="110"/>
      <c r="N511" s="111"/>
      <c r="O511" s="110"/>
      <c r="P511" s="114"/>
      <c r="Q511" s="114"/>
      <c r="R511" s="93"/>
    </row>
    <row r="512" spans="7:18">
      <c r="G512" s="110"/>
      <c r="H512" s="110"/>
      <c r="I512" s="110"/>
      <c r="J512" s="111"/>
      <c r="K512" s="110"/>
      <c r="L512" s="110"/>
      <c r="M512" s="110"/>
      <c r="N512" s="111"/>
      <c r="O512" s="110"/>
      <c r="P512" s="114"/>
      <c r="Q512" s="114"/>
      <c r="R512" s="93"/>
    </row>
    <row r="513" spans="7:18">
      <c r="G513" s="110"/>
      <c r="H513" s="110"/>
      <c r="I513" s="110"/>
      <c r="J513" s="111"/>
      <c r="K513" s="110"/>
      <c r="L513" s="110"/>
      <c r="M513" s="110"/>
      <c r="N513" s="111"/>
      <c r="O513" s="110"/>
      <c r="P513" s="114"/>
      <c r="Q513" s="114"/>
      <c r="R513" s="93"/>
    </row>
    <row r="514" spans="7:18">
      <c r="G514" s="110"/>
      <c r="H514" s="110"/>
      <c r="I514" s="110"/>
      <c r="J514" s="111"/>
      <c r="K514" s="110"/>
      <c r="L514" s="110"/>
      <c r="M514" s="110"/>
      <c r="N514" s="111"/>
      <c r="O514" s="110"/>
      <c r="P514" s="114"/>
      <c r="Q514" s="114"/>
      <c r="R514" s="93"/>
    </row>
    <row r="515" spans="7:18">
      <c r="G515" s="110"/>
      <c r="H515" s="110"/>
      <c r="I515" s="110"/>
      <c r="J515" s="111"/>
      <c r="K515" s="110"/>
      <c r="L515" s="110"/>
      <c r="M515" s="110"/>
      <c r="N515" s="111"/>
      <c r="O515" s="110"/>
      <c r="P515" s="114"/>
      <c r="Q515" s="114"/>
      <c r="R515" s="93"/>
    </row>
    <row r="516" spans="7:18">
      <c r="G516" s="110"/>
      <c r="H516" s="110"/>
      <c r="I516" s="110"/>
      <c r="J516" s="111"/>
      <c r="K516" s="110"/>
      <c r="L516" s="110"/>
      <c r="M516" s="110"/>
      <c r="N516" s="111"/>
      <c r="O516" s="110"/>
      <c r="P516" s="114"/>
      <c r="Q516" s="114"/>
      <c r="R516" s="93"/>
    </row>
    <row r="517" spans="7:18">
      <c r="G517" s="110"/>
      <c r="H517" s="110"/>
      <c r="I517" s="110"/>
      <c r="J517" s="111"/>
      <c r="K517" s="110"/>
      <c r="L517" s="110"/>
      <c r="M517" s="110"/>
      <c r="N517" s="111"/>
      <c r="O517" s="110"/>
      <c r="P517" s="114"/>
      <c r="Q517" s="114"/>
      <c r="R517" s="93"/>
    </row>
    <row r="518" spans="7:18">
      <c r="G518" s="110"/>
      <c r="H518" s="110"/>
      <c r="I518" s="110"/>
      <c r="J518" s="111"/>
      <c r="K518" s="110"/>
      <c r="L518" s="110"/>
      <c r="M518" s="110"/>
      <c r="N518" s="111"/>
      <c r="O518" s="110"/>
      <c r="P518" s="114"/>
      <c r="Q518" s="114"/>
      <c r="R518" s="93"/>
    </row>
    <row r="519" spans="7:18">
      <c r="G519" s="110"/>
      <c r="H519" s="110"/>
      <c r="I519" s="110"/>
      <c r="J519" s="111"/>
      <c r="K519" s="110"/>
      <c r="L519" s="110"/>
      <c r="M519" s="110"/>
      <c r="N519" s="111"/>
      <c r="O519" s="110"/>
      <c r="P519" s="114"/>
      <c r="Q519" s="114"/>
      <c r="R519" s="93"/>
    </row>
    <row r="520" spans="7:18">
      <c r="G520" s="110"/>
      <c r="H520" s="110"/>
      <c r="I520" s="110"/>
      <c r="J520" s="111"/>
      <c r="K520" s="110"/>
      <c r="L520" s="110"/>
      <c r="M520" s="110"/>
      <c r="N520" s="111"/>
      <c r="O520" s="110"/>
      <c r="P520" s="114"/>
      <c r="Q520" s="114"/>
      <c r="R520" s="93"/>
    </row>
    <row r="521" spans="7:18">
      <c r="G521" s="110"/>
      <c r="H521" s="110"/>
      <c r="I521" s="110"/>
      <c r="J521" s="111"/>
      <c r="K521" s="110"/>
      <c r="L521" s="110"/>
      <c r="M521" s="110"/>
      <c r="N521" s="111"/>
      <c r="O521" s="110"/>
      <c r="P521" s="114"/>
      <c r="Q521" s="114"/>
      <c r="R521" s="93"/>
    </row>
    <row r="522" spans="7:18">
      <c r="G522" s="110"/>
      <c r="H522" s="110"/>
      <c r="I522" s="110"/>
      <c r="J522" s="111"/>
      <c r="K522" s="110"/>
      <c r="L522" s="110"/>
      <c r="M522" s="110"/>
      <c r="N522" s="111"/>
      <c r="O522" s="110"/>
      <c r="P522" s="114"/>
      <c r="Q522" s="114"/>
      <c r="R522" s="93"/>
    </row>
    <row r="523" spans="7:18">
      <c r="G523" s="110"/>
      <c r="H523" s="110"/>
      <c r="I523" s="110"/>
      <c r="J523" s="111"/>
      <c r="K523" s="110"/>
      <c r="L523" s="110"/>
      <c r="M523" s="110"/>
      <c r="N523" s="111"/>
      <c r="O523" s="110"/>
      <c r="P523" s="114"/>
      <c r="Q523" s="114"/>
      <c r="R523" s="93"/>
    </row>
    <row r="524" spans="7:18">
      <c r="G524" s="110"/>
      <c r="H524" s="110"/>
      <c r="I524" s="110"/>
      <c r="J524" s="111"/>
      <c r="K524" s="110"/>
      <c r="L524" s="110"/>
      <c r="M524" s="110"/>
      <c r="N524" s="111"/>
      <c r="O524" s="110"/>
      <c r="P524" s="114"/>
      <c r="Q524" s="114"/>
      <c r="R524" s="93"/>
    </row>
    <row r="525" spans="7:18">
      <c r="G525" s="110"/>
      <c r="H525" s="110"/>
      <c r="I525" s="110"/>
      <c r="J525" s="111"/>
      <c r="K525" s="110"/>
      <c r="L525" s="110"/>
      <c r="M525" s="110"/>
      <c r="N525" s="111"/>
      <c r="O525" s="110"/>
      <c r="P525" s="114"/>
      <c r="Q525" s="114"/>
      <c r="R525" s="93"/>
    </row>
    <row r="526" spans="7:18">
      <c r="G526" s="110"/>
      <c r="H526" s="110"/>
      <c r="I526" s="110"/>
      <c r="J526" s="111"/>
      <c r="K526" s="110"/>
      <c r="L526" s="110"/>
      <c r="M526" s="110"/>
      <c r="N526" s="111"/>
      <c r="O526" s="110"/>
      <c r="P526" s="114"/>
      <c r="Q526" s="114"/>
      <c r="R526" s="93"/>
    </row>
    <row r="527" spans="7:18">
      <c r="G527" s="110"/>
      <c r="H527" s="110"/>
      <c r="I527" s="110"/>
      <c r="J527" s="111"/>
      <c r="K527" s="110"/>
      <c r="L527" s="110"/>
      <c r="M527" s="110"/>
      <c r="N527" s="111"/>
      <c r="O527" s="110"/>
      <c r="P527" s="114"/>
      <c r="Q527" s="114"/>
      <c r="R527" s="93"/>
    </row>
    <row r="528" spans="7:18">
      <c r="G528" s="110"/>
      <c r="H528" s="110"/>
      <c r="I528" s="110"/>
      <c r="J528" s="111"/>
      <c r="K528" s="110"/>
      <c r="L528" s="110"/>
      <c r="M528" s="110"/>
      <c r="N528" s="111"/>
      <c r="O528" s="110"/>
      <c r="P528" s="114"/>
      <c r="Q528" s="114"/>
      <c r="R528" s="93"/>
    </row>
    <row r="529" spans="7:18">
      <c r="G529" s="110"/>
      <c r="H529" s="110"/>
      <c r="I529" s="110"/>
      <c r="J529" s="111"/>
      <c r="K529" s="110"/>
      <c r="L529" s="110"/>
      <c r="M529" s="110"/>
      <c r="N529" s="111"/>
      <c r="O529" s="110"/>
      <c r="P529" s="114"/>
      <c r="Q529" s="114"/>
      <c r="R529" s="93"/>
    </row>
    <row r="530" spans="7:18">
      <c r="G530" s="110"/>
      <c r="H530" s="110"/>
      <c r="I530" s="110"/>
      <c r="J530" s="111"/>
      <c r="K530" s="110"/>
      <c r="L530" s="110"/>
      <c r="M530" s="110"/>
      <c r="N530" s="111"/>
      <c r="O530" s="110"/>
      <c r="P530" s="114"/>
      <c r="Q530" s="114"/>
      <c r="R530" s="93"/>
    </row>
    <row r="531" spans="7:18">
      <c r="G531" s="110"/>
      <c r="H531" s="110"/>
      <c r="I531" s="110"/>
      <c r="J531" s="111"/>
      <c r="K531" s="110"/>
      <c r="L531" s="110"/>
      <c r="M531" s="110"/>
      <c r="N531" s="111"/>
      <c r="O531" s="110"/>
      <c r="P531" s="114"/>
      <c r="Q531" s="114"/>
      <c r="R531" s="93"/>
    </row>
    <row r="532" spans="7:18">
      <c r="G532" s="110"/>
      <c r="H532" s="110"/>
      <c r="I532" s="110"/>
      <c r="J532" s="111"/>
      <c r="K532" s="110"/>
      <c r="L532" s="110"/>
      <c r="M532" s="110"/>
      <c r="N532" s="111"/>
      <c r="O532" s="110"/>
      <c r="P532" s="114"/>
      <c r="Q532" s="114"/>
      <c r="R532" s="93"/>
    </row>
    <row r="533" spans="7:18">
      <c r="G533" s="110"/>
      <c r="H533" s="110"/>
      <c r="I533" s="110"/>
      <c r="J533" s="111"/>
      <c r="K533" s="110"/>
      <c r="L533" s="110"/>
      <c r="M533" s="110"/>
      <c r="N533" s="111"/>
      <c r="O533" s="110"/>
      <c r="P533" s="114"/>
      <c r="Q533" s="114"/>
      <c r="R533" s="93"/>
    </row>
    <row r="534" spans="7:18">
      <c r="G534" s="110"/>
      <c r="H534" s="110"/>
      <c r="I534" s="110"/>
      <c r="J534" s="111"/>
      <c r="K534" s="110"/>
      <c r="L534" s="110"/>
      <c r="M534" s="110"/>
      <c r="N534" s="111"/>
      <c r="O534" s="110"/>
      <c r="P534" s="114"/>
      <c r="Q534" s="114"/>
      <c r="R534" s="93"/>
    </row>
    <row r="535" spans="7:18">
      <c r="G535" s="110"/>
      <c r="H535" s="110"/>
      <c r="I535" s="110"/>
      <c r="J535" s="111"/>
      <c r="K535" s="110"/>
      <c r="L535" s="110"/>
      <c r="M535" s="110"/>
      <c r="N535" s="111"/>
      <c r="O535" s="110"/>
      <c r="P535" s="114"/>
      <c r="Q535" s="114"/>
      <c r="R535" s="93"/>
    </row>
    <row r="536" spans="7:18">
      <c r="G536" s="110"/>
      <c r="H536" s="110"/>
      <c r="I536" s="110"/>
      <c r="J536" s="111"/>
      <c r="K536" s="110"/>
      <c r="L536" s="110"/>
      <c r="M536" s="110"/>
      <c r="N536" s="111"/>
      <c r="O536" s="110"/>
      <c r="P536" s="114"/>
      <c r="Q536" s="114"/>
      <c r="R536" s="93"/>
    </row>
    <row r="537" spans="7:18">
      <c r="G537" s="110"/>
      <c r="H537" s="110"/>
      <c r="I537" s="110"/>
      <c r="J537" s="111"/>
      <c r="K537" s="110"/>
      <c r="L537" s="110"/>
      <c r="M537" s="110"/>
      <c r="N537" s="111"/>
      <c r="O537" s="110"/>
      <c r="P537" s="114"/>
      <c r="Q537" s="114"/>
      <c r="R537" s="93"/>
    </row>
    <row r="538" spans="7:18">
      <c r="G538" s="110"/>
      <c r="H538" s="110"/>
      <c r="I538" s="110"/>
      <c r="J538" s="111"/>
      <c r="K538" s="110"/>
      <c r="L538" s="110"/>
      <c r="M538" s="110"/>
      <c r="N538" s="111"/>
      <c r="O538" s="110"/>
      <c r="P538" s="114"/>
      <c r="Q538" s="114"/>
      <c r="R538" s="93"/>
    </row>
    <row r="539" spans="7:18">
      <c r="G539" s="110"/>
      <c r="H539" s="110"/>
      <c r="I539" s="110"/>
      <c r="J539" s="111"/>
      <c r="K539" s="110"/>
      <c r="L539" s="110"/>
      <c r="M539" s="110"/>
      <c r="N539" s="111"/>
      <c r="O539" s="110"/>
      <c r="P539" s="114"/>
      <c r="Q539" s="114"/>
      <c r="R539" s="93"/>
    </row>
    <row r="540" spans="7:18">
      <c r="G540" s="110"/>
      <c r="H540" s="110"/>
      <c r="I540" s="110"/>
      <c r="J540" s="111"/>
      <c r="K540" s="110"/>
      <c r="L540" s="110"/>
      <c r="M540" s="110"/>
      <c r="N540" s="111"/>
      <c r="O540" s="110"/>
      <c r="P540" s="114"/>
      <c r="Q540" s="114"/>
      <c r="R540" s="93"/>
    </row>
    <row r="541" spans="7:18">
      <c r="G541" s="110"/>
      <c r="H541" s="110"/>
      <c r="I541" s="110"/>
      <c r="J541" s="111"/>
      <c r="K541" s="110"/>
      <c r="L541" s="110"/>
      <c r="M541" s="110"/>
      <c r="N541" s="111"/>
      <c r="O541" s="110"/>
      <c r="P541" s="114"/>
      <c r="Q541" s="114"/>
      <c r="R541" s="93"/>
    </row>
    <row r="542" spans="7:18">
      <c r="G542" s="110"/>
      <c r="H542" s="110"/>
      <c r="I542" s="110"/>
      <c r="J542" s="111"/>
      <c r="K542" s="110"/>
      <c r="L542" s="110"/>
      <c r="M542" s="110"/>
      <c r="N542" s="111"/>
      <c r="O542" s="110"/>
      <c r="P542" s="114"/>
      <c r="Q542" s="114"/>
      <c r="R542" s="93"/>
    </row>
    <row r="543" spans="7:18">
      <c r="G543" s="110"/>
      <c r="H543" s="110"/>
      <c r="I543" s="110"/>
      <c r="J543" s="111"/>
      <c r="K543" s="110"/>
      <c r="L543" s="110"/>
      <c r="M543" s="110"/>
      <c r="N543" s="111"/>
      <c r="O543" s="110"/>
      <c r="P543" s="114"/>
      <c r="Q543" s="114"/>
      <c r="R543" s="93"/>
    </row>
    <row r="544" spans="7:18">
      <c r="G544" s="110"/>
      <c r="H544" s="110"/>
      <c r="I544" s="110"/>
      <c r="J544" s="111"/>
      <c r="K544" s="110"/>
      <c r="L544" s="110"/>
      <c r="M544" s="110"/>
      <c r="N544" s="111"/>
      <c r="O544" s="110"/>
      <c r="P544" s="114"/>
      <c r="Q544" s="114"/>
      <c r="R544" s="93"/>
    </row>
    <row r="545" spans="7:18">
      <c r="G545" s="110"/>
      <c r="H545" s="110"/>
      <c r="I545" s="110"/>
      <c r="J545" s="111"/>
      <c r="K545" s="110"/>
      <c r="L545" s="110"/>
      <c r="M545" s="110"/>
      <c r="N545" s="111"/>
      <c r="O545" s="110"/>
      <c r="P545" s="114"/>
      <c r="Q545" s="114"/>
      <c r="R545" s="93"/>
    </row>
    <row r="546" spans="7:18">
      <c r="G546" s="110"/>
      <c r="H546" s="110"/>
      <c r="I546" s="110"/>
      <c r="J546" s="111"/>
      <c r="K546" s="110"/>
      <c r="L546" s="110"/>
      <c r="M546" s="110"/>
      <c r="N546" s="111"/>
      <c r="O546" s="110"/>
      <c r="P546" s="114"/>
      <c r="Q546" s="114"/>
      <c r="R546" s="93"/>
    </row>
    <row r="547" spans="7:18">
      <c r="G547" s="110"/>
      <c r="H547" s="110"/>
      <c r="I547" s="110"/>
      <c r="J547" s="111"/>
      <c r="K547" s="110"/>
      <c r="L547" s="110"/>
      <c r="M547" s="110"/>
      <c r="N547" s="111"/>
      <c r="O547" s="110"/>
      <c r="P547" s="114"/>
      <c r="Q547" s="114"/>
      <c r="R547" s="93"/>
    </row>
    <row r="548" spans="7:18">
      <c r="G548" s="110"/>
      <c r="H548" s="110"/>
      <c r="I548" s="110"/>
      <c r="J548" s="111"/>
      <c r="K548" s="110"/>
      <c r="L548" s="110"/>
      <c r="M548" s="110"/>
      <c r="N548" s="111"/>
      <c r="O548" s="110"/>
      <c r="P548" s="114"/>
      <c r="Q548" s="114"/>
      <c r="R548" s="93"/>
    </row>
    <row r="549" spans="7:18">
      <c r="G549" s="110"/>
      <c r="H549" s="110"/>
      <c r="I549" s="110"/>
      <c r="J549" s="111"/>
      <c r="K549" s="110"/>
      <c r="L549" s="110"/>
      <c r="M549" s="110"/>
      <c r="N549" s="111"/>
      <c r="O549" s="110"/>
      <c r="P549" s="114"/>
      <c r="Q549" s="114"/>
      <c r="R549" s="93"/>
    </row>
    <row r="550" spans="7:18">
      <c r="G550" s="110"/>
      <c r="H550" s="110"/>
      <c r="I550" s="110"/>
      <c r="J550" s="111"/>
      <c r="K550" s="110"/>
      <c r="L550" s="110"/>
      <c r="M550" s="110"/>
      <c r="N550" s="111"/>
      <c r="O550" s="110"/>
      <c r="P550" s="114"/>
      <c r="Q550" s="114"/>
      <c r="R550" s="93"/>
    </row>
    <row r="551" spans="7:18">
      <c r="G551" s="110"/>
      <c r="H551" s="110"/>
      <c r="I551" s="110"/>
      <c r="J551" s="111"/>
      <c r="K551" s="110"/>
      <c r="L551" s="110"/>
      <c r="M551" s="110"/>
      <c r="N551" s="111"/>
      <c r="O551" s="110"/>
      <c r="P551" s="114"/>
      <c r="Q551" s="114"/>
      <c r="R551" s="93"/>
    </row>
    <row r="552" spans="7:18">
      <c r="G552" s="110"/>
      <c r="H552" s="110"/>
      <c r="I552" s="110"/>
      <c r="J552" s="111"/>
      <c r="K552" s="110"/>
      <c r="L552" s="110"/>
      <c r="M552" s="110"/>
      <c r="N552" s="111"/>
      <c r="O552" s="110"/>
      <c r="P552" s="114"/>
      <c r="Q552" s="114"/>
      <c r="R552" s="93"/>
    </row>
    <row r="553" spans="7:18">
      <c r="G553" s="110"/>
      <c r="H553" s="110"/>
      <c r="I553" s="110"/>
      <c r="J553" s="111"/>
      <c r="K553" s="110"/>
      <c r="L553" s="110"/>
      <c r="M553" s="110"/>
      <c r="N553" s="111"/>
      <c r="O553" s="110"/>
      <c r="P553" s="114"/>
      <c r="Q553" s="114"/>
      <c r="R553" s="93"/>
    </row>
    <row r="554" spans="7:18">
      <c r="G554" s="110"/>
      <c r="H554" s="110"/>
      <c r="I554" s="110"/>
      <c r="J554" s="111"/>
      <c r="K554" s="110"/>
      <c r="L554" s="110"/>
      <c r="M554" s="110"/>
      <c r="N554" s="111"/>
      <c r="O554" s="110"/>
      <c r="P554" s="114"/>
      <c r="Q554" s="114"/>
      <c r="R554" s="93"/>
    </row>
    <row r="555" spans="7:18">
      <c r="G555" s="110"/>
      <c r="H555" s="110"/>
      <c r="I555" s="110"/>
      <c r="J555" s="111"/>
      <c r="K555" s="110"/>
      <c r="L555" s="110"/>
      <c r="M555" s="110"/>
      <c r="N555" s="111"/>
      <c r="O555" s="110"/>
      <c r="P555" s="114"/>
      <c r="Q555" s="114"/>
      <c r="R555" s="93"/>
    </row>
    <row r="556" spans="7:18">
      <c r="G556" s="110"/>
      <c r="H556" s="110"/>
      <c r="I556" s="110"/>
      <c r="J556" s="111"/>
      <c r="K556" s="110"/>
      <c r="L556" s="110"/>
      <c r="M556" s="110"/>
      <c r="N556" s="111"/>
      <c r="O556" s="110"/>
      <c r="P556" s="114"/>
      <c r="Q556" s="114"/>
      <c r="R556" s="93"/>
    </row>
    <row r="557" spans="7:18">
      <c r="G557" s="110"/>
      <c r="H557" s="110"/>
      <c r="I557" s="110"/>
      <c r="J557" s="111"/>
      <c r="K557" s="110"/>
      <c r="L557" s="110"/>
      <c r="M557" s="110"/>
      <c r="N557" s="111"/>
      <c r="O557" s="110"/>
      <c r="P557" s="114"/>
      <c r="Q557" s="114"/>
      <c r="R557" s="93"/>
    </row>
    <row r="558" spans="7:18">
      <c r="G558" s="110"/>
      <c r="H558" s="110"/>
      <c r="I558" s="110"/>
      <c r="J558" s="111"/>
      <c r="K558" s="110"/>
      <c r="L558" s="110"/>
      <c r="M558" s="110"/>
      <c r="N558" s="111"/>
      <c r="O558" s="110"/>
      <c r="P558" s="114"/>
      <c r="Q558" s="114"/>
      <c r="R558" s="93"/>
    </row>
    <row r="559" spans="7:18">
      <c r="G559" s="110"/>
      <c r="H559" s="110"/>
      <c r="I559" s="110"/>
      <c r="J559" s="111"/>
      <c r="K559" s="110"/>
      <c r="L559" s="110"/>
      <c r="M559" s="110"/>
      <c r="N559" s="111"/>
      <c r="O559" s="110"/>
      <c r="P559" s="114"/>
      <c r="Q559" s="114"/>
      <c r="R559" s="93"/>
    </row>
    <row r="560" spans="7:18">
      <c r="G560" s="110"/>
      <c r="H560" s="110"/>
      <c r="I560" s="110"/>
      <c r="J560" s="111"/>
      <c r="K560" s="110"/>
      <c r="L560" s="110"/>
      <c r="M560" s="110"/>
      <c r="N560" s="111"/>
      <c r="O560" s="110"/>
      <c r="P560" s="114"/>
      <c r="Q560" s="114"/>
      <c r="R560" s="93"/>
    </row>
    <row r="561" spans="7:18">
      <c r="G561" s="110"/>
      <c r="H561" s="110"/>
      <c r="I561" s="110"/>
      <c r="J561" s="111"/>
      <c r="K561" s="110"/>
      <c r="L561" s="110"/>
      <c r="M561" s="110"/>
      <c r="N561" s="111"/>
      <c r="O561" s="110"/>
      <c r="P561" s="114"/>
      <c r="Q561" s="114"/>
      <c r="R561" s="93"/>
    </row>
    <row r="562" spans="7:18">
      <c r="G562" s="110"/>
      <c r="H562" s="110"/>
      <c r="I562" s="110"/>
      <c r="J562" s="111"/>
      <c r="K562" s="110"/>
      <c r="L562" s="110"/>
      <c r="M562" s="110"/>
      <c r="N562" s="111"/>
      <c r="O562" s="110"/>
      <c r="P562" s="114"/>
      <c r="Q562" s="114"/>
      <c r="R562" s="93"/>
    </row>
    <row r="563" spans="7:18">
      <c r="G563" s="110"/>
      <c r="H563" s="110"/>
      <c r="I563" s="110"/>
      <c r="J563" s="111"/>
      <c r="K563" s="110"/>
      <c r="L563" s="110"/>
      <c r="M563" s="110"/>
      <c r="N563" s="111"/>
      <c r="O563" s="110"/>
      <c r="P563" s="114"/>
      <c r="Q563" s="114"/>
      <c r="R563" s="93"/>
    </row>
    <row r="564" spans="7:18">
      <c r="G564" s="110"/>
      <c r="H564" s="110"/>
      <c r="I564" s="110"/>
      <c r="J564" s="111"/>
      <c r="K564" s="110"/>
      <c r="L564" s="110"/>
      <c r="M564" s="110"/>
      <c r="N564" s="111"/>
      <c r="O564" s="110"/>
      <c r="P564" s="114"/>
      <c r="Q564" s="114"/>
      <c r="R564" s="93"/>
    </row>
    <row r="565" spans="7:18">
      <c r="G565" s="110"/>
      <c r="H565" s="110"/>
      <c r="I565" s="110"/>
      <c r="J565" s="111"/>
      <c r="K565" s="110"/>
      <c r="L565" s="110"/>
      <c r="M565" s="110"/>
      <c r="N565" s="111"/>
      <c r="O565" s="110"/>
      <c r="P565" s="114"/>
      <c r="Q565" s="114"/>
      <c r="R565" s="93"/>
    </row>
    <row r="566" spans="7:18">
      <c r="G566" s="110"/>
      <c r="H566" s="110"/>
      <c r="I566" s="110"/>
      <c r="J566" s="111"/>
      <c r="K566" s="110"/>
      <c r="L566" s="110"/>
      <c r="M566" s="110"/>
      <c r="N566" s="111"/>
      <c r="O566" s="110"/>
      <c r="P566" s="114"/>
      <c r="Q566" s="114"/>
      <c r="R566" s="93"/>
    </row>
    <row r="567" spans="7:18">
      <c r="G567" s="110"/>
      <c r="H567" s="110"/>
      <c r="I567" s="110"/>
      <c r="J567" s="111"/>
      <c r="K567" s="110"/>
      <c r="L567" s="110"/>
      <c r="M567" s="110"/>
      <c r="N567" s="111"/>
      <c r="O567" s="110"/>
      <c r="P567" s="114"/>
      <c r="Q567" s="114"/>
      <c r="R567" s="93"/>
    </row>
    <row r="568" spans="7:18">
      <c r="G568" s="110"/>
      <c r="H568" s="110"/>
      <c r="I568" s="110"/>
      <c r="J568" s="111"/>
      <c r="K568" s="110"/>
      <c r="L568" s="110"/>
      <c r="M568" s="110"/>
      <c r="N568" s="111"/>
      <c r="O568" s="110"/>
      <c r="P568" s="114"/>
      <c r="Q568" s="114"/>
      <c r="R568" s="93"/>
    </row>
    <row r="569" spans="7:18">
      <c r="G569" s="110"/>
      <c r="H569" s="110"/>
      <c r="I569" s="110"/>
      <c r="J569" s="111"/>
      <c r="K569" s="110"/>
      <c r="L569" s="110"/>
      <c r="M569" s="110"/>
      <c r="N569" s="111"/>
      <c r="O569" s="110"/>
      <c r="P569" s="114"/>
      <c r="Q569" s="114"/>
      <c r="R569" s="93"/>
    </row>
    <row r="570" spans="7:18">
      <c r="G570" s="110"/>
      <c r="H570" s="110"/>
      <c r="I570" s="110"/>
      <c r="J570" s="111"/>
      <c r="K570" s="110"/>
      <c r="L570" s="110"/>
      <c r="M570" s="110"/>
      <c r="N570" s="111"/>
      <c r="O570" s="110"/>
      <c r="P570" s="114"/>
      <c r="Q570" s="114"/>
      <c r="R570" s="93"/>
    </row>
    <row r="571" spans="7:18">
      <c r="G571" s="110"/>
      <c r="H571" s="110"/>
      <c r="I571" s="110"/>
      <c r="J571" s="111"/>
      <c r="K571" s="110"/>
      <c r="L571" s="110"/>
      <c r="M571" s="110"/>
      <c r="N571" s="111"/>
      <c r="O571" s="110"/>
      <c r="P571" s="114"/>
      <c r="Q571" s="114"/>
      <c r="R571" s="93"/>
    </row>
    <row r="572" spans="7:18">
      <c r="G572" s="110"/>
      <c r="H572" s="110"/>
      <c r="I572" s="110"/>
      <c r="J572" s="111"/>
      <c r="K572" s="110"/>
      <c r="L572" s="110"/>
      <c r="M572" s="110"/>
      <c r="N572" s="111"/>
      <c r="O572" s="110"/>
      <c r="P572" s="114"/>
      <c r="Q572" s="114"/>
      <c r="R572" s="93"/>
    </row>
    <row r="573" spans="7:18">
      <c r="G573" s="110"/>
      <c r="H573" s="110"/>
      <c r="I573" s="110"/>
      <c r="J573" s="111"/>
      <c r="K573" s="110"/>
      <c r="L573" s="110"/>
      <c r="M573" s="110"/>
      <c r="N573" s="111"/>
      <c r="O573" s="110"/>
      <c r="P573" s="114"/>
      <c r="Q573" s="114"/>
      <c r="R573" s="93"/>
    </row>
    <row r="574" spans="7:18">
      <c r="G574" s="110"/>
      <c r="H574" s="110"/>
      <c r="I574" s="110"/>
      <c r="J574" s="111"/>
      <c r="K574" s="110"/>
      <c r="L574" s="110"/>
      <c r="M574" s="110"/>
      <c r="N574" s="111"/>
      <c r="O574" s="110"/>
      <c r="P574" s="114"/>
      <c r="Q574" s="114"/>
      <c r="R574" s="93"/>
    </row>
    <row r="575" spans="7:18">
      <c r="G575" s="110"/>
      <c r="H575" s="110"/>
      <c r="I575" s="110"/>
      <c r="J575" s="111"/>
      <c r="K575" s="110"/>
      <c r="L575" s="110"/>
      <c r="M575" s="110"/>
      <c r="N575" s="111"/>
      <c r="O575" s="110"/>
      <c r="P575" s="114"/>
      <c r="Q575" s="114"/>
      <c r="R575" s="93"/>
    </row>
    <row r="576" spans="7:18">
      <c r="G576" s="110"/>
      <c r="H576" s="110"/>
      <c r="I576" s="110"/>
      <c r="J576" s="111"/>
      <c r="K576" s="110"/>
      <c r="L576" s="110"/>
      <c r="M576" s="110"/>
      <c r="N576" s="111"/>
      <c r="O576" s="110"/>
      <c r="P576" s="114"/>
      <c r="Q576" s="114"/>
      <c r="R576" s="93"/>
    </row>
    <row r="577" spans="7:18">
      <c r="G577" s="110"/>
      <c r="H577" s="110"/>
      <c r="I577" s="110"/>
      <c r="J577" s="111"/>
      <c r="K577" s="110"/>
      <c r="L577" s="110"/>
      <c r="M577" s="110"/>
      <c r="N577" s="111"/>
      <c r="O577" s="110"/>
      <c r="P577" s="114"/>
      <c r="Q577" s="114"/>
      <c r="R577" s="93"/>
    </row>
    <row r="578" spans="7:18">
      <c r="G578" s="110"/>
      <c r="H578" s="110"/>
      <c r="I578" s="110"/>
      <c r="J578" s="111"/>
      <c r="K578" s="110"/>
      <c r="L578" s="110"/>
      <c r="M578" s="110"/>
      <c r="N578" s="111"/>
      <c r="O578" s="110"/>
      <c r="P578" s="114"/>
      <c r="Q578" s="114"/>
      <c r="R578" s="93"/>
    </row>
    <row r="579" spans="7:18">
      <c r="G579" s="110"/>
      <c r="H579" s="110"/>
      <c r="I579" s="110"/>
      <c r="J579" s="111"/>
      <c r="K579" s="110"/>
      <c r="L579" s="110"/>
      <c r="M579" s="110"/>
      <c r="N579" s="111"/>
      <c r="O579" s="110"/>
      <c r="P579" s="114"/>
      <c r="Q579" s="114"/>
      <c r="R579" s="93"/>
    </row>
    <row r="580" spans="7:18">
      <c r="G580" s="110"/>
      <c r="H580" s="110"/>
      <c r="I580" s="110"/>
      <c r="J580" s="111"/>
      <c r="K580" s="110"/>
      <c r="L580" s="110"/>
      <c r="M580" s="110"/>
      <c r="N580" s="111"/>
      <c r="O580" s="110"/>
      <c r="P580" s="114"/>
      <c r="Q580" s="114"/>
      <c r="R580" s="93"/>
    </row>
    <row r="581" spans="7:18">
      <c r="G581" s="110"/>
      <c r="H581" s="110"/>
      <c r="I581" s="110"/>
      <c r="J581" s="111"/>
      <c r="K581" s="110"/>
      <c r="L581" s="110"/>
      <c r="M581" s="110"/>
      <c r="N581" s="111"/>
      <c r="O581" s="110"/>
      <c r="P581" s="114"/>
      <c r="Q581" s="114"/>
      <c r="R581" s="93"/>
    </row>
    <row r="582" spans="7:18">
      <c r="G582" s="110"/>
      <c r="H582" s="110"/>
      <c r="I582" s="110"/>
      <c r="J582" s="111"/>
      <c r="K582" s="110"/>
      <c r="L582" s="110"/>
      <c r="M582" s="110"/>
      <c r="N582" s="111"/>
      <c r="O582" s="110"/>
      <c r="P582" s="114"/>
      <c r="Q582" s="114"/>
      <c r="R582" s="93"/>
    </row>
    <row r="583" spans="7:18">
      <c r="G583" s="110"/>
      <c r="H583" s="110"/>
      <c r="I583" s="110"/>
      <c r="J583" s="111"/>
      <c r="K583" s="110"/>
      <c r="L583" s="110"/>
      <c r="M583" s="110"/>
      <c r="N583" s="111"/>
      <c r="O583" s="110"/>
      <c r="P583" s="114"/>
      <c r="Q583" s="114"/>
      <c r="R583" s="93"/>
    </row>
    <row r="584" spans="7:18">
      <c r="G584" s="110"/>
      <c r="H584" s="110"/>
      <c r="I584" s="110"/>
      <c r="J584" s="111"/>
      <c r="K584" s="110"/>
      <c r="L584" s="110"/>
      <c r="M584" s="110"/>
      <c r="N584" s="111"/>
      <c r="O584" s="110"/>
      <c r="P584" s="114"/>
      <c r="Q584" s="114"/>
      <c r="R584" s="93"/>
    </row>
    <row r="585" spans="7:18">
      <c r="G585" s="110"/>
      <c r="H585" s="110"/>
      <c r="I585" s="110"/>
      <c r="J585" s="111"/>
      <c r="K585" s="110"/>
      <c r="L585" s="110"/>
      <c r="M585" s="110"/>
      <c r="N585" s="111"/>
      <c r="O585" s="110"/>
      <c r="P585" s="114"/>
      <c r="Q585" s="114"/>
      <c r="R585" s="93"/>
    </row>
    <row r="586" spans="7:18">
      <c r="G586" s="110"/>
      <c r="H586" s="110"/>
      <c r="I586" s="110"/>
      <c r="J586" s="111"/>
      <c r="K586" s="110"/>
      <c r="L586" s="110"/>
      <c r="M586" s="110"/>
      <c r="N586" s="111"/>
      <c r="O586" s="110"/>
      <c r="P586" s="114"/>
      <c r="Q586" s="114"/>
      <c r="R586" s="93"/>
    </row>
    <row r="587" spans="7:18">
      <c r="G587" s="110"/>
      <c r="H587" s="110"/>
      <c r="I587" s="110"/>
      <c r="J587" s="111"/>
      <c r="K587" s="110"/>
      <c r="L587" s="110"/>
      <c r="M587" s="110"/>
      <c r="N587" s="111"/>
      <c r="O587" s="110"/>
      <c r="P587" s="114"/>
      <c r="Q587" s="114"/>
      <c r="R587" s="93"/>
    </row>
    <row r="588" spans="7:18">
      <c r="G588" s="110"/>
      <c r="H588" s="110"/>
      <c r="I588" s="110"/>
      <c r="J588" s="111"/>
      <c r="K588" s="110"/>
      <c r="L588" s="110"/>
      <c r="M588" s="110"/>
      <c r="N588" s="111"/>
      <c r="O588" s="110"/>
      <c r="P588" s="114"/>
      <c r="Q588" s="114"/>
      <c r="R588" s="93"/>
    </row>
    <row r="589" spans="7:18">
      <c r="G589" s="110"/>
      <c r="H589" s="110"/>
      <c r="I589" s="110"/>
      <c r="J589" s="111"/>
      <c r="K589" s="110"/>
      <c r="L589" s="110"/>
      <c r="M589" s="110"/>
      <c r="N589" s="111"/>
      <c r="O589" s="110"/>
      <c r="P589" s="114"/>
      <c r="Q589" s="114"/>
      <c r="R589" s="93"/>
    </row>
    <row r="590" spans="7:18">
      <c r="G590" s="110"/>
      <c r="H590" s="110"/>
      <c r="I590" s="110"/>
      <c r="J590" s="111"/>
      <c r="K590" s="110"/>
      <c r="L590" s="110"/>
      <c r="M590" s="110"/>
      <c r="N590" s="111"/>
      <c r="O590" s="110"/>
      <c r="P590" s="114"/>
      <c r="Q590" s="114"/>
      <c r="R590" s="93"/>
    </row>
    <row r="591" spans="7:18">
      <c r="G591" s="110"/>
      <c r="H591" s="110"/>
      <c r="I591" s="110"/>
      <c r="J591" s="111"/>
      <c r="K591" s="110"/>
      <c r="L591" s="110"/>
      <c r="M591" s="110"/>
      <c r="N591" s="111"/>
      <c r="O591" s="110"/>
      <c r="P591" s="114"/>
      <c r="Q591" s="114"/>
      <c r="R591" s="93"/>
    </row>
    <row r="592" spans="7:18">
      <c r="G592" s="110"/>
      <c r="H592" s="110"/>
      <c r="I592" s="110"/>
      <c r="J592" s="111"/>
      <c r="K592" s="110"/>
      <c r="L592" s="110"/>
      <c r="M592" s="110"/>
      <c r="N592" s="111"/>
      <c r="O592" s="110"/>
      <c r="P592" s="114"/>
      <c r="Q592" s="114"/>
      <c r="R592" s="93"/>
    </row>
    <row r="593" spans="7:18">
      <c r="G593" s="110"/>
      <c r="H593" s="110"/>
      <c r="I593" s="110"/>
      <c r="J593" s="111"/>
      <c r="K593" s="110"/>
      <c r="L593" s="110"/>
      <c r="M593" s="110"/>
      <c r="N593" s="111"/>
      <c r="O593" s="110"/>
      <c r="P593" s="114"/>
      <c r="Q593" s="114"/>
      <c r="R593" s="93"/>
    </row>
    <row r="594" spans="7:18">
      <c r="G594" s="110"/>
      <c r="H594" s="110"/>
      <c r="I594" s="110"/>
      <c r="J594" s="111"/>
      <c r="K594" s="110"/>
      <c r="L594" s="110"/>
      <c r="M594" s="110"/>
      <c r="N594" s="111"/>
      <c r="O594" s="110"/>
      <c r="P594" s="114"/>
      <c r="Q594" s="114"/>
      <c r="R594" s="93"/>
    </row>
    <row r="595" spans="7:18">
      <c r="G595" s="110"/>
      <c r="H595" s="110"/>
      <c r="I595" s="110"/>
      <c r="J595" s="111"/>
      <c r="K595" s="110"/>
      <c r="L595" s="110"/>
      <c r="M595" s="110"/>
      <c r="N595" s="111"/>
      <c r="O595" s="110"/>
      <c r="P595" s="114"/>
      <c r="Q595" s="114"/>
      <c r="R595" s="93"/>
    </row>
    <row r="596" spans="7:18">
      <c r="G596" s="110"/>
      <c r="H596" s="110"/>
      <c r="I596" s="110"/>
      <c r="J596" s="111"/>
      <c r="K596" s="110"/>
      <c r="L596" s="110"/>
      <c r="M596" s="110"/>
      <c r="N596" s="111"/>
      <c r="O596" s="110"/>
      <c r="P596" s="114"/>
      <c r="Q596" s="114"/>
      <c r="R596" s="93"/>
    </row>
    <row r="597" spans="7:18">
      <c r="G597" s="110"/>
      <c r="H597" s="110"/>
      <c r="I597" s="110"/>
      <c r="J597" s="111"/>
      <c r="K597" s="110"/>
      <c r="L597" s="110"/>
      <c r="M597" s="110"/>
      <c r="N597" s="111"/>
      <c r="O597" s="110"/>
      <c r="P597" s="114"/>
      <c r="Q597" s="114"/>
      <c r="R597" s="93"/>
    </row>
    <row r="598" spans="7:18">
      <c r="G598" s="110"/>
      <c r="H598" s="110"/>
      <c r="I598" s="110"/>
      <c r="J598" s="111"/>
      <c r="K598" s="110"/>
      <c r="L598" s="110"/>
      <c r="M598" s="110"/>
      <c r="N598" s="111"/>
      <c r="O598" s="110"/>
      <c r="P598" s="114"/>
      <c r="Q598" s="114"/>
      <c r="R598" s="93"/>
    </row>
    <row r="599" spans="7:18">
      <c r="G599" s="110"/>
      <c r="H599" s="110"/>
      <c r="I599" s="110"/>
      <c r="J599" s="111"/>
      <c r="K599" s="110"/>
      <c r="L599" s="110"/>
      <c r="M599" s="110"/>
      <c r="N599" s="111"/>
      <c r="O599" s="110"/>
      <c r="P599" s="114"/>
      <c r="Q599" s="114"/>
      <c r="R599" s="93"/>
    </row>
    <row r="600" spans="7:18">
      <c r="G600" s="110"/>
      <c r="H600" s="110"/>
      <c r="I600" s="110"/>
      <c r="J600" s="111"/>
      <c r="K600" s="110"/>
      <c r="L600" s="110"/>
      <c r="M600" s="110"/>
      <c r="N600" s="111"/>
      <c r="O600" s="110"/>
      <c r="P600" s="114"/>
      <c r="Q600" s="114"/>
      <c r="R600" s="93"/>
    </row>
    <row r="601" spans="7:18">
      <c r="G601" s="110"/>
      <c r="H601" s="110"/>
      <c r="I601" s="110"/>
      <c r="J601" s="111"/>
      <c r="K601" s="110"/>
      <c r="L601" s="110"/>
      <c r="M601" s="110"/>
      <c r="N601" s="111"/>
      <c r="O601" s="110"/>
      <c r="P601" s="114"/>
      <c r="Q601" s="114"/>
      <c r="R601" s="93"/>
    </row>
    <row r="602" spans="7:18">
      <c r="G602" s="110"/>
      <c r="H602" s="110"/>
      <c r="I602" s="110"/>
      <c r="J602" s="111"/>
      <c r="K602" s="110"/>
      <c r="L602" s="110"/>
      <c r="M602" s="110"/>
      <c r="N602" s="111"/>
      <c r="O602" s="110"/>
      <c r="P602" s="114"/>
      <c r="Q602" s="114"/>
      <c r="R602" s="93"/>
    </row>
    <row r="603" spans="7:18">
      <c r="G603" s="110"/>
      <c r="H603" s="110"/>
      <c r="I603" s="110"/>
      <c r="J603" s="111"/>
      <c r="K603" s="110"/>
      <c r="L603" s="110"/>
      <c r="M603" s="110"/>
      <c r="N603" s="111"/>
      <c r="O603" s="110"/>
      <c r="P603" s="114"/>
      <c r="Q603" s="114"/>
      <c r="R603" s="93"/>
    </row>
    <row r="604" spans="7:18">
      <c r="G604" s="110"/>
      <c r="H604" s="110"/>
      <c r="I604" s="110"/>
      <c r="J604" s="111"/>
      <c r="K604" s="110"/>
      <c r="L604" s="110"/>
      <c r="M604" s="110"/>
      <c r="N604" s="111"/>
      <c r="O604" s="110"/>
      <c r="P604" s="114"/>
      <c r="Q604" s="114"/>
      <c r="R604" s="93"/>
    </row>
    <row r="605" spans="7:18">
      <c r="G605" s="110"/>
      <c r="H605" s="110"/>
      <c r="I605" s="110"/>
      <c r="J605" s="111"/>
      <c r="K605" s="110"/>
      <c r="L605" s="110"/>
      <c r="M605" s="110"/>
      <c r="N605" s="111"/>
      <c r="O605" s="110"/>
      <c r="P605" s="114"/>
      <c r="Q605" s="114"/>
      <c r="R605" s="93"/>
    </row>
    <row r="606" spans="7:18">
      <c r="G606" s="110"/>
      <c r="H606" s="110"/>
      <c r="I606" s="110"/>
      <c r="J606" s="111"/>
      <c r="K606" s="110"/>
      <c r="L606" s="110"/>
      <c r="M606" s="110"/>
      <c r="N606" s="111"/>
      <c r="O606" s="110"/>
      <c r="P606" s="114"/>
      <c r="Q606" s="114"/>
      <c r="R606" s="93"/>
    </row>
    <row r="607" spans="7:18">
      <c r="G607" s="110"/>
      <c r="H607" s="110"/>
      <c r="I607" s="110"/>
      <c r="J607" s="111"/>
      <c r="K607" s="110"/>
      <c r="L607" s="110"/>
      <c r="M607" s="110"/>
      <c r="N607" s="111"/>
      <c r="O607" s="110"/>
      <c r="P607" s="114"/>
      <c r="Q607" s="114"/>
      <c r="R607" s="93"/>
    </row>
    <row r="608" spans="7:18">
      <c r="G608" s="110"/>
      <c r="H608" s="110"/>
      <c r="I608" s="110"/>
      <c r="J608" s="111"/>
      <c r="K608" s="110"/>
      <c r="L608" s="110"/>
      <c r="M608" s="110"/>
      <c r="N608" s="111"/>
      <c r="O608" s="110"/>
      <c r="P608" s="114"/>
      <c r="Q608" s="114"/>
      <c r="R608" s="93"/>
    </row>
    <row r="609" spans="7:18">
      <c r="G609" s="110"/>
      <c r="H609" s="110"/>
      <c r="I609" s="110"/>
      <c r="J609" s="111"/>
      <c r="K609" s="110"/>
      <c r="L609" s="110"/>
      <c r="M609" s="110"/>
      <c r="N609" s="111"/>
      <c r="O609" s="110"/>
      <c r="P609" s="114"/>
      <c r="Q609" s="114"/>
      <c r="R609" s="93"/>
    </row>
    <row r="610" spans="7:18">
      <c r="G610" s="110"/>
      <c r="H610" s="110"/>
      <c r="I610" s="110"/>
      <c r="J610" s="111"/>
      <c r="K610" s="110"/>
      <c r="L610" s="110"/>
      <c r="M610" s="110"/>
      <c r="N610" s="111"/>
      <c r="O610" s="110"/>
      <c r="P610" s="114"/>
      <c r="Q610" s="114"/>
      <c r="R610" s="93"/>
    </row>
    <row r="611" spans="7:18">
      <c r="G611" s="110"/>
      <c r="H611" s="110"/>
      <c r="I611" s="110"/>
      <c r="J611" s="111"/>
      <c r="K611" s="110"/>
      <c r="L611" s="110"/>
      <c r="M611" s="110"/>
      <c r="N611" s="111"/>
      <c r="O611" s="110"/>
      <c r="P611" s="114"/>
      <c r="Q611" s="114"/>
      <c r="R611" s="93"/>
    </row>
    <row r="612" spans="7:18">
      <c r="G612" s="110"/>
      <c r="H612" s="110"/>
      <c r="I612" s="110"/>
      <c r="J612" s="111"/>
      <c r="K612" s="110"/>
      <c r="L612" s="110"/>
      <c r="M612" s="110"/>
      <c r="N612" s="111"/>
      <c r="O612" s="110"/>
      <c r="P612" s="114"/>
      <c r="Q612" s="114"/>
      <c r="R612" s="93"/>
    </row>
    <row r="613" spans="7:18">
      <c r="G613" s="110"/>
      <c r="H613" s="110"/>
      <c r="I613" s="110"/>
      <c r="J613" s="111"/>
      <c r="K613" s="110"/>
      <c r="L613" s="110"/>
      <c r="M613" s="110"/>
      <c r="N613" s="111"/>
      <c r="O613" s="110"/>
      <c r="P613" s="114"/>
      <c r="Q613" s="114"/>
      <c r="R613" s="93"/>
    </row>
    <row r="614" spans="7:18">
      <c r="G614" s="110"/>
      <c r="H614" s="110"/>
      <c r="I614" s="110"/>
      <c r="J614" s="111"/>
      <c r="K614" s="110"/>
      <c r="L614" s="110"/>
      <c r="M614" s="110"/>
      <c r="N614" s="111"/>
      <c r="O614" s="110"/>
      <c r="P614" s="114"/>
      <c r="Q614" s="114"/>
      <c r="R614" s="93"/>
    </row>
    <row r="615" spans="7:18">
      <c r="G615" s="110"/>
      <c r="H615" s="110"/>
      <c r="I615" s="110"/>
      <c r="J615" s="111"/>
      <c r="K615" s="110"/>
      <c r="L615" s="110"/>
      <c r="M615" s="110"/>
      <c r="N615" s="111"/>
      <c r="O615" s="110"/>
      <c r="P615" s="114"/>
      <c r="Q615" s="114"/>
      <c r="R615" s="93"/>
    </row>
    <row r="616" spans="7:18">
      <c r="G616" s="110"/>
      <c r="H616" s="110"/>
      <c r="I616" s="110"/>
      <c r="J616" s="111"/>
      <c r="K616" s="110"/>
      <c r="L616" s="110"/>
      <c r="M616" s="110"/>
      <c r="N616" s="111"/>
      <c r="O616" s="110"/>
      <c r="P616" s="114"/>
      <c r="Q616" s="114"/>
      <c r="R616" s="93"/>
    </row>
    <row r="617" spans="7:18">
      <c r="G617" s="110"/>
      <c r="H617" s="110"/>
      <c r="I617" s="110"/>
      <c r="J617" s="111"/>
      <c r="K617" s="110"/>
      <c r="L617" s="110"/>
      <c r="M617" s="110"/>
      <c r="N617" s="111"/>
      <c r="O617" s="110"/>
      <c r="P617" s="114"/>
      <c r="Q617" s="114"/>
      <c r="R617" s="93"/>
    </row>
    <row r="618" spans="7:18">
      <c r="G618" s="110"/>
      <c r="H618" s="110"/>
      <c r="I618" s="110"/>
      <c r="J618" s="111"/>
      <c r="K618" s="110"/>
      <c r="L618" s="110"/>
      <c r="M618" s="110"/>
      <c r="N618" s="111"/>
      <c r="O618" s="110"/>
      <c r="P618" s="114"/>
      <c r="Q618" s="114"/>
      <c r="R618" s="93"/>
    </row>
    <row r="619" spans="7:18">
      <c r="G619" s="110"/>
      <c r="H619" s="110"/>
      <c r="I619" s="110"/>
      <c r="J619" s="111"/>
      <c r="K619" s="110"/>
      <c r="L619" s="110"/>
      <c r="M619" s="110"/>
      <c r="N619" s="111"/>
      <c r="O619" s="110"/>
      <c r="P619" s="114"/>
      <c r="Q619" s="114"/>
      <c r="R619" s="93"/>
    </row>
    <row r="620" spans="7:18">
      <c r="G620" s="110"/>
      <c r="H620" s="110"/>
      <c r="I620" s="110"/>
      <c r="J620" s="111"/>
      <c r="K620" s="110"/>
      <c r="L620" s="110"/>
      <c r="M620" s="110"/>
      <c r="N620" s="111"/>
      <c r="O620" s="110"/>
      <c r="P620" s="114"/>
      <c r="Q620" s="114"/>
      <c r="R620" s="93"/>
    </row>
    <row r="621" spans="7:18">
      <c r="G621" s="110"/>
      <c r="H621" s="110"/>
      <c r="I621" s="110"/>
      <c r="J621" s="111"/>
      <c r="K621" s="110"/>
      <c r="L621" s="110"/>
      <c r="M621" s="110"/>
      <c r="N621" s="111"/>
      <c r="O621" s="110"/>
      <c r="P621" s="114"/>
      <c r="Q621" s="114"/>
      <c r="R621" s="93"/>
    </row>
    <row r="622" spans="7:18">
      <c r="G622" s="110"/>
      <c r="H622" s="110"/>
      <c r="I622" s="110"/>
      <c r="J622" s="111"/>
      <c r="K622" s="110"/>
      <c r="L622" s="110"/>
      <c r="M622" s="110"/>
      <c r="N622" s="111"/>
      <c r="O622" s="110"/>
      <c r="P622" s="114"/>
      <c r="Q622" s="114"/>
      <c r="R622" s="93"/>
    </row>
    <row r="623" spans="7:18">
      <c r="G623" s="110"/>
      <c r="H623" s="110"/>
      <c r="I623" s="110"/>
      <c r="J623" s="111"/>
      <c r="K623" s="110"/>
      <c r="L623" s="110"/>
      <c r="M623" s="110"/>
      <c r="N623" s="111"/>
      <c r="O623" s="110"/>
      <c r="P623" s="114"/>
      <c r="Q623" s="114"/>
      <c r="R623" s="93"/>
    </row>
    <row r="624" spans="7:18">
      <c r="G624" s="110"/>
      <c r="H624" s="110"/>
      <c r="I624" s="110"/>
      <c r="J624" s="111"/>
      <c r="K624" s="110"/>
      <c r="L624" s="110"/>
      <c r="M624" s="110"/>
      <c r="N624" s="111"/>
      <c r="O624" s="110"/>
      <c r="P624" s="114"/>
      <c r="Q624" s="114"/>
      <c r="R624" s="93"/>
    </row>
    <row r="625" spans="7:18">
      <c r="G625" s="110"/>
      <c r="H625" s="110"/>
      <c r="I625" s="110"/>
      <c r="J625" s="111"/>
      <c r="K625" s="110"/>
      <c r="L625" s="110"/>
      <c r="M625" s="110"/>
      <c r="N625" s="111"/>
      <c r="O625" s="110"/>
      <c r="P625" s="114"/>
      <c r="Q625" s="114"/>
      <c r="R625" s="93"/>
    </row>
    <row r="626" spans="7:18">
      <c r="G626" s="110"/>
      <c r="H626" s="110"/>
      <c r="I626" s="110"/>
      <c r="J626" s="111"/>
      <c r="K626" s="110"/>
      <c r="L626" s="110"/>
      <c r="M626" s="110"/>
      <c r="N626" s="111"/>
      <c r="O626" s="110"/>
      <c r="P626" s="114"/>
      <c r="Q626" s="114"/>
      <c r="R626" s="93"/>
    </row>
    <row r="627" spans="7:18">
      <c r="G627" s="110"/>
      <c r="H627" s="110"/>
      <c r="I627" s="110"/>
      <c r="J627" s="111"/>
      <c r="K627" s="110"/>
      <c r="L627" s="110"/>
      <c r="M627" s="110"/>
      <c r="N627" s="111"/>
      <c r="O627" s="110"/>
      <c r="P627" s="114"/>
      <c r="Q627" s="114"/>
      <c r="R627" s="93"/>
    </row>
    <row r="628" spans="7:18">
      <c r="G628" s="110"/>
      <c r="H628" s="110"/>
      <c r="I628" s="110"/>
      <c r="J628" s="111"/>
      <c r="K628" s="110"/>
      <c r="L628" s="110"/>
      <c r="M628" s="110"/>
      <c r="N628" s="111"/>
      <c r="O628" s="110"/>
      <c r="P628" s="114"/>
      <c r="Q628" s="114"/>
      <c r="R628" s="93"/>
    </row>
    <row r="629" spans="7:18">
      <c r="G629" s="110"/>
      <c r="H629" s="110"/>
      <c r="I629" s="110"/>
      <c r="J629" s="111"/>
      <c r="K629" s="110"/>
      <c r="L629" s="110"/>
      <c r="M629" s="110"/>
      <c r="N629" s="111"/>
      <c r="O629" s="110"/>
      <c r="P629" s="114"/>
      <c r="Q629" s="114"/>
      <c r="R629" s="93"/>
    </row>
    <row r="630" spans="7:18">
      <c r="G630" s="110"/>
      <c r="H630" s="110"/>
      <c r="I630" s="110"/>
      <c r="J630" s="111"/>
      <c r="K630" s="110"/>
      <c r="L630" s="110"/>
      <c r="M630" s="110"/>
      <c r="N630" s="111"/>
      <c r="O630" s="110"/>
      <c r="P630" s="114"/>
      <c r="Q630" s="114"/>
      <c r="R630" s="93"/>
    </row>
    <row r="631" spans="7:18">
      <c r="G631" s="110"/>
      <c r="H631" s="110"/>
      <c r="I631" s="110"/>
      <c r="J631" s="111"/>
      <c r="K631" s="110"/>
      <c r="L631" s="110"/>
      <c r="M631" s="110"/>
      <c r="N631" s="111"/>
      <c r="O631" s="110"/>
      <c r="P631" s="114"/>
      <c r="Q631" s="114"/>
      <c r="R631" s="93"/>
    </row>
    <row r="632" spans="7:18">
      <c r="G632" s="110"/>
      <c r="H632" s="110"/>
      <c r="I632" s="110"/>
      <c r="J632" s="111"/>
      <c r="K632" s="110"/>
      <c r="L632" s="110"/>
      <c r="M632" s="110"/>
      <c r="N632" s="111"/>
      <c r="O632" s="110"/>
      <c r="P632" s="114"/>
      <c r="Q632" s="114"/>
      <c r="R632" s="93"/>
    </row>
    <row r="633" spans="7:18">
      <c r="G633" s="110"/>
      <c r="H633" s="110"/>
      <c r="I633" s="110"/>
      <c r="J633" s="111"/>
      <c r="K633" s="110"/>
      <c r="L633" s="110"/>
      <c r="M633" s="110"/>
      <c r="N633" s="111"/>
      <c r="O633" s="110"/>
      <c r="P633" s="114"/>
      <c r="Q633" s="114"/>
      <c r="R633" s="93"/>
    </row>
    <row r="634" spans="7:18">
      <c r="G634" s="110"/>
      <c r="H634" s="110"/>
      <c r="I634" s="110"/>
      <c r="J634" s="111"/>
      <c r="K634" s="110"/>
      <c r="L634" s="110"/>
      <c r="M634" s="110"/>
      <c r="N634" s="111"/>
      <c r="O634" s="110"/>
      <c r="P634" s="114"/>
      <c r="Q634" s="114"/>
      <c r="R634" s="93"/>
    </row>
    <row r="635" spans="7:18">
      <c r="G635" s="110"/>
      <c r="H635" s="110"/>
      <c r="I635" s="110"/>
      <c r="J635" s="111"/>
      <c r="K635" s="110"/>
      <c r="L635" s="110"/>
      <c r="M635" s="110"/>
      <c r="N635" s="111"/>
      <c r="O635" s="110"/>
      <c r="P635" s="114"/>
      <c r="Q635" s="114"/>
      <c r="R635" s="93"/>
    </row>
    <row r="636" spans="7:18">
      <c r="G636" s="110"/>
      <c r="H636" s="110"/>
      <c r="I636" s="110"/>
      <c r="J636" s="111"/>
      <c r="K636" s="110"/>
      <c r="L636" s="110"/>
      <c r="M636" s="110"/>
      <c r="N636" s="111"/>
      <c r="O636" s="110"/>
      <c r="P636" s="114"/>
      <c r="Q636" s="114"/>
      <c r="R636" s="93"/>
    </row>
    <row r="637" spans="7:18">
      <c r="G637" s="110"/>
      <c r="H637" s="110"/>
      <c r="I637" s="110"/>
      <c r="J637" s="111"/>
      <c r="K637" s="110"/>
      <c r="L637" s="110"/>
      <c r="M637" s="110"/>
      <c r="N637" s="111"/>
      <c r="O637" s="110"/>
      <c r="P637" s="114"/>
      <c r="Q637" s="114"/>
      <c r="R637" s="93"/>
    </row>
    <row r="638" spans="7:18">
      <c r="G638" s="110"/>
      <c r="H638" s="110"/>
      <c r="I638" s="110"/>
      <c r="J638" s="111"/>
      <c r="K638" s="110"/>
      <c r="L638" s="110"/>
      <c r="M638" s="110"/>
      <c r="N638" s="111"/>
      <c r="O638" s="110"/>
      <c r="P638" s="114"/>
      <c r="Q638" s="114"/>
      <c r="R638" s="93"/>
    </row>
    <row r="639" spans="7:18">
      <c r="G639" s="110"/>
      <c r="H639" s="110"/>
      <c r="I639" s="110"/>
      <c r="J639" s="111"/>
      <c r="K639" s="110"/>
      <c r="L639" s="110"/>
      <c r="M639" s="110"/>
      <c r="N639" s="111"/>
      <c r="O639" s="110"/>
      <c r="P639" s="114"/>
      <c r="Q639" s="114"/>
      <c r="R639" s="93"/>
    </row>
    <row r="640" spans="7:18">
      <c r="G640" s="110"/>
      <c r="H640" s="110"/>
      <c r="I640" s="110"/>
      <c r="J640" s="111"/>
      <c r="K640" s="110"/>
      <c r="L640" s="110"/>
      <c r="M640" s="110"/>
      <c r="N640" s="111"/>
      <c r="O640" s="110"/>
      <c r="P640" s="114"/>
      <c r="Q640" s="114"/>
      <c r="R640" s="93"/>
    </row>
    <row r="641" spans="7:18">
      <c r="G641" s="110"/>
      <c r="H641" s="110"/>
      <c r="I641" s="110"/>
      <c r="J641" s="111"/>
      <c r="K641" s="110"/>
      <c r="L641" s="110"/>
      <c r="M641" s="110"/>
      <c r="N641" s="111"/>
      <c r="O641" s="110"/>
      <c r="P641" s="114"/>
      <c r="Q641" s="114"/>
      <c r="R641" s="93"/>
    </row>
    <row r="642" spans="7:18">
      <c r="G642" s="110"/>
      <c r="H642" s="110"/>
      <c r="I642" s="110"/>
      <c r="J642" s="111"/>
      <c r="K642" s="110"/>
      <c r="L642" s="110"/>
      <c r="M642" s="110"/>
      <c r="N642" s="111"/>
      <c r="O642" s="110"/>
      <c r="P642" s="114"/>
      <c r="Q642" s="114"/>
      <c r="R642" s="93"/>
    </row>
    <row r="643" spans="7:18">
      <c r="G643" s="110"/>
      <c r="H643" s="110"/>
      <c r="I643" s="110"/>
      <c r="J643" s="111"/>
      <c r="K643" s="110"/>
      <c r="L643" s="110"/>
      <c r="M643" s="110"/>
      <c r="N643" s="111"/>
      <c r="O643" s="110"/>
      <c r="P643" s="114"/>
      <c r="Q643" s="114"/>
      <c r="R643" s="93"/>
    </row>
    <row r="644" spans="7:18">
      <c r="G644" s="110"/>
      <c r="H644" s="110"/>
      <c r="I644" s="110"/>
      <c r="J644" s="111"/>
      <c r="K644" s="110"/>
      <c r="L644" s="110"/>
      <c r="M644" s="110"/>
      <c r="N644" s="111"/>
      <c r="O644" s="110"/>
      <c r="P644" s="114"/>
      <c r="Q644" s="114"/>
      <c r="R644" s="93"/>
    </row>
    <row r="645" spans="7:18">
      <c r="G645" s="110"/>
      <c r="H645" s="110"/>
      <c r="I645" s="110"/>
      <c r="J645" s="111"/>
      <c r="K645" s="110"/>
      <c r="L645" s="110"/>
      <c r="M645" s="110"/>
      <c r="N645" s="111"/>
      <c r="O645" s="110"/>
      <c r="P645" s="114"/>
      <c r="Q645" s="114"/>
      <c r="R645" s="93"/>
    </row>
    <row r="646" spans="7:18">
      <c r="G646" s="110"/>
      <c r="H646" s="110"/>
      <c r="I646" s="110"/>
      <c r="J646" s="111"/>
      <c r="K646" s="110"/>
      <c r="L646" s="110"/>
      <c r="M646" s="110"/>
      <c r="N646" s="111"/>
      <c r="O646" s="110"/>
      <c r="P646" s="114"/>
      <c r="Q646" s="114"/>
      <c r="R646" s="93"/>
    </row>
    <row r="647" spans="7:18">
      <c r="G647" s="110"/>
      <c r="H647" s="110"/>
      <c r="I647" s="110"/>
      <c r="J647" s="111"/>
      <c r="K647" s="110"/>
      <c r="L647" s="110"/>
      <c r="M647" s="110"/>
      <c r="N647" s="111"/>
      <c r="O647" s="110"/>
      <c r="P647" s="114"/>
      <c r="Q647" s="114"/>
      <c r="R647" s="93"/>
    </row>
    <row r="648" spans="7:18">
      <c r="G648" s="110"/>
      <c r="H648" s="110"/>
      <c r="I648" s="110"/>
      <c r="J648" s="111"/>
      <c r="K648" s="110"/>
      <c r="L648" s="110"/>
      <c r="M648" s="110"/>
      <c r="N648" s="111"/>
      <c r="O648" s="110"/>
      <c r="P648" s="114"/>
      <c r="Q648" s="114"/>
      <c r="R648" s="93"/>
    </row>
    <row r="649" spans="7:18">
      <c r="G649" s="110"/>
      <c r="H649" s="110"/>
      <c r="I649" s="110"/>
      <c r="J649" s="111"/>
      <c r="K649" s="110"/>
      <c r="L649" s="110"/>
      <c r="M649" s="110"/>
      <c r="N649" s="111"/>
      <c r="O649" s="110"/>
      <c r="P649" s="114"/>
      <c r="Q649" s="114"/>
      <c r="R649" s="93"/>
    </row>
    <row r="650" spans="7:18">
      <c r="G650" s="110"/>
      <c r="H650" s="110"/>
      <c r="I650" s="110"/>
      <c r="J650" s="111"/>
      <c r="K650" s="110"/>
      <c r="L650" s="110"/>
      <c r="M650" s="110"/>
      <c r="N650" s="111"/>
      <c r="O650" s="110"/>
      <c r="P650" s="114"/>
      <c r="Q650" s="114"/>
      <c r="R650" s="93"/>
    </row>
    <row r="651" spans="7:18">
      <c r="G651" s="110"/>
      <c r="H651" s="110"/>
      <c r="I651" s="110"/>
      <c r="J651" s="111"/>
      <c r="K651" s="110"/>
      <c r="L651" s="110"/>
      <c r="M651" s="110"/>
      <c r="N651" s="111"/>
      <c r="O651" s="110"/>
      <c r="P651" s="114"/>
      <c r="Q651" s="114"/>
      <c r="R651" s="93"/>
    </row>
    <row r="652" spans="7:18">
      <c r="G652" s="110"/>
      <c r="H652" s="110"/>
      <c r="I652" s="110"/>
      <c r="J652" s="111"/>
      <c r="K652" s="110"/>
      <c r="L652" s="110"/>
      <c r="M652" s="110"/>
      <c r="N652" s="111"/>
      <c r="O652" s="110"/>
      <c r="P652" s="114"/>
      <c r="Q652" s="114"/>
      <c r="R652" s="93"/>
    </row>
    <row r="653" spans="7:18">
      <c r="G653" s="110"/>
      <c r="H653" s="110"/>
      <c r="I653" s="110"/>
      <c r="J653" s="111"/>
      <c r="K653" s="110"/>
      <c r="L653" s="110"/>
      <c r="M653" s="110"/>
      <c r="N653" s="111"/>
      <c r="O653" s="110"/>
      <c r="P653" s="114"/>
      <c r="Q653" s="114"/>
      <c r="R653" s="93"/>
    </row>
    <row r="654" spans="7:18">
      <c r="G654" s="110"/>
      <c r="H654" s="110"/>
      <c r="I654" s="110"/>
      <c r="J654" s="111"/>
      <c r="K654" s="110"/>
      <c r="L654" s="110"/>
      <c r="M654" s="110"/>
      <c r="N654" s="111"/>
      <c r="O654" s="110"/>
      <c r="P654" s="114"/>
      <c r="Q654" s="114"/>
      <c r="R654" s="93"/>
    </row>
    <row r="655" spans="7:18">
      <c r="G655" s="110"/>
      <c r="H655" s="110"/>
      <c r="I655" s="110"/>
      <c r="J655" s="111"/>
      <c r="K655" s="110"/>
      <c r="L655" s="110"/>
      <c r="M655" s="110"/>
      <c r="N655" s="111"/>
      <c r="O655" s="110"/>
      <c r="P655" s="114"/>
      <c r="Q655" s="114"/>
      <c r="R655" s="93"/>
    </row>
    <row r="656" spans="7:18">
      <c r="G656" s="110"/>
      <c r="H656" s="110"/>
      <c r="I656" s="110"/>
      <c r="J656" s="111"/>
      <c r="K656" s="110"/>
      <c r="L656" s="110"/>
      <c r="M656" s="110"/>
      <c r="N656" s="111"/>
      <c r="O656" s="110"/>
      <c r="P656" s="114"/>
      <c r="Q656" s="114"/>
      <c r="R656" s="93"/>
    </row>
    <row r="657" spans="7:18">
      <c r="G657" s="110"/>
      <c r="H657" s="110"/>
      <c r="I657" s="110"/>
      <c r="J657" s="111"/>
      <c r="K657" s="110"/>
      <c r="L657" s="110"/>
      <c r="M657" s="110"/>
      <c r="N657" s="111"/>
      <c r="O657" s="110"/>
      <c r="P657" s="114"/>
      <c r="Q657" s="114"/>
      <c r="R657" s="93"/>
    </row>
    <row r="658" spans="7:18">
      <c r="G658" s="110"/>
      <c r="H658" s="110"/>
      <c r="I658" s="110"/>
      <c r="J658" s="111"/>
      <c r="K658" s="110"/>
      <c r="L658" s="110"/>
      <c r="M658" s="110"/>
      <c r="N658" s="111"/>
      <c r="O658" s="110"/>
      <c r="P658" s="114"/>
      <c r="Q658" s="114"/>
      <c r="R658" s="93"/>
    </row>
    <row r="659" spans="7:18">
      <c r="G659" s="110"/>
      <c r="H659" s="110"/>
      <c r="I659" s="110"/>
      <c r="J659" s="111"/>
      <c r="K659" s="110"/>
      <c r="L659" s="110"/>
      <c r="M659" s="110"/>
      <c r="N659" s="111"/>
      <c r="O659" s="110"/>
      <c r="P659" s="114"/>
      <c r="Q659" s="114"/>
      <c r="R659" s="93"/>
    </row>
    <row r="660" spans="7:18">
      <c r="G660" s="110"/>
      <c r="H660" s="110"/>
      <c r="I660" s="110"/>
      <c r="J660" s="111"/>
      <c r="K660" s="110"/>
      <c r="L660" s="110"/>
      <c r="M660" s="110"/>
      <c r="N660" s="111"/>
      <c r="O660" s="110"/>
      <c r="P660" s="114"/>
      <c r="Q660" s="114"/>
      <c r="R660" s="93"/>
    </row>
    <row r="661" spans="7:18">
      <c r="G661" s="110"/>
      <c r="H661" s="110"/>
      <c r="I661" s="110"/>
      <c r="J661" s="111"/>
      <c r="K661" s="110"/>
      <c r="L661" s="110"/>
      <c r="M661" s="110"/>
      <c r="N661" s="111"/>
      <c r="O661" s="110"/>
      <c r="P661" s="114"/>
      <c r="Q661" s="114"/>
      <c r="R661" s="93"/>
    </row>
    <row r="662" spans="7:18">
      <c r="G662" s="110"/>
      <c r="H662" s="110"/>
      <c r="I662" s="110"/>
      <c r="J662" s="111"/>
      <c r="K662" s="110"/>
      <c r="L662" s="110"/>
      <c r="M662" s="110"/>
      <c r="N662" s="111"/>
      <c r="O662" s="110"/>
      <c r="P662" s="114"/>
      <c r="Q662" s="114"/>
      <c r="R662" s="93"/>
    </row>
    <row r="663" spans="7:18">
      <c r="G663" s="110"/>
      <c r="H663" s="110"/>
      <c r="I663" s="110"/>
      <c r="J663" s="111"/>
      <c r="K663" s="110"/>
      <c r="L663" s="110"/>
      <c r="M663" s="110"/>
      <c r="N663" s="111"/>
      <c r="O663" s="110"/>
      <c r="P663" s="114"/>
      <c r="Q663" s="114"/>
      <c r="R663" s="93"/>
    </row>
    <row r="664" spans="7:18">
      <c r="G664" s="110"/>
      <c r="H664" s="110"/>
      <c r="I664" s="110"/>
      <c r="J664" s="111"/>
      <c r="K664" s="110"/>
      <c r="L664" s="110"/>
      <c r="M664" s="110"/>
      <c r="N664" s="111"/>
      <c r="O664" s="110"/>
      <c r="P664" s="114"/>
      <c r="Q664" s="114"/>
      <c r="R664" s="93"/>
    </row>
    <row r="665" spans="7:18">
      <c r="G665" s="110"/>
      <c r="H665" s="110"/>
      <c r="I665" s="110"/>
      <c r="J665" s="111"/>
      <c r="K665" s="110"/>
      <c r="L665" s="110"/>
      <c r="M665" s="110"/>
      <c r="N665" s="111"/>
      <c r="O665" s="110"/>
      <c r="P665" s="114"/>
      <c r="Q665" s="114"/>
      <c r="R665" s="93"/>
    </row>
    <row r="666" spans="7:18">
      <c r="G666" s="110"/>
      <c r="H666" s="110"/>
      <c r="I666" s="110"/>
      <c r="J666" s="111"/>
      <c r="K666" s="110"/>
      <c r="L666" s="110"/>
      <c r="M666" s="110"/>
      <c r="N666" s="111"/>
      <c r="O666" s="110"/>
      <c r="P666" s="114"/>
      <c r="Q666" s="114"/>
      <c r="R666" s="93"/>
    </row>
    <row r="667" spans="7:18">
      <c r="G667" s="110"/>
      <c r="H667" s="110"/>
      <c r="I667" s="110"/>
      <c r="J667" s="111"/>
      <c r="K667" s="110"/>
      <c r="L667" s="110"/>
      <c r="M667" s="110"/>
      <c r="N667" s="111"/>
      <c r="O667" s="110"/>
      <c r="P667" s="114"/>
      <c r="Q667" s="114"/>
      <c r="R667" s="93"/>
    </row>
    <row r="668" spans="7:18">
      <c r="G668" s="110"/>
      <c r="H668" s="110"/>
      <c r="I668" s="110"/>
      <c r="J668" s="111"/>
      <c r="K668" s="110"/>
      <c r="L668" s="110"/>
      <c r="M668" s="110"/>
      <c r="N668" s="111"/>
      <c r="O668" s="110"/>
      <c r="P668" s="114"/>
      <c r="Q668" s="114"/>
      <c r="R668" s="93"/>
    </row>
    <row r="669" spans="7:18">
      <c r="G669" s="110"/>
      <c r="H669" s="110"/>
      <c r="I669" s="110"/>
      <c r="J669" s="111"/>
      <c r="K669" s="110"/>
      <c r="L669" s="110"/>
      <c r="M669" s="110"/>
      <c r="N669" s="111"/>
      <c r="O669" s="110"/>
      <c r="P669" s="114"/>
      <c r="Q669" s="114"/>
      <c r="R669" s="93"/>
    </row>
    <row r="670" spans="7:18">
      <c r="G670" s="110"/>
      <c r="H670" s="110"/>
      <c r="I670" s="110"/>
      <c r="J670" s="111"/>
      <c r="K670" s="110"/>
      <c r="L670" s="110"/>
      <c r="M670" s="110"/>
      <c r="N670" s="111"/>
      <c r="O670" s="110"/>
      <c r="P670" s="114"/>
      <c r="Q670" s="114"/>
      <c r="R670" s="93"/>
    </row>
    <row r="671" spans="7:18">
      <c r="G671" s="110"/>
      <c r="H671" s="110"/>
      <c r="I671" s="110"/>
      <c r="J671" s="111"/>
      <c r="K671" s="110"/>
      <c r="L671" s="110"/>
      <c r="M671" s="110"/>
      <c r="N671" s="111"/>
      <c r="O671" s="110"/>
      <c r="P671" s="114"/>
      <c r="Q671" s="114"/>
      <c r="R671" s="93"/>
    </row>
    <row r="672" spans="7:18">
      <c r="G672" s="110"/>
      <c r="H672" s="110"/>
      <c r="I672" s="110"/>
      <c r="J672" s="111"/>
      <c r="K672" s="110"/>
      <c r="L672" s="110"/>
      <c r="M672" s="110"/>
      <c r="N672" s="111"/>
      <c r="O672" s="110"/>
      <c r="P672" s="114"/>
      <c r="Q672" s="114"/>
      <c r="R672" s="93"/>
    </row>
    <row r="673" spans="7:18">
      <c r="G673" s="110"/>
      <c r="H673" s="110"/>
      <c r="I673" s="110"/>
      <c r="J673" s="111"/>
      <c r="K673" s="110"/>
      <c r="L673" s="110"/>
      <c r="M673" s="110"/>
      <c r="N673" s="111"/>
      <c r="O673" s="110"/>
      <c r="P673" s="114"/>
      <c r="Q673" s="114"/>
      <c r="R673" s="93"/>
    </row>
    <row r="674" spans="7:18">
      <c r="G674" s="110"/>
      <c r="H674" s="110"/>
      <c r="I674" s="110"/>
      <c r="J674" s="111"/>
      <c r="K674" s="110"/>
      <c r="L674" s="110"/>
      <c r="M674" s="110"/>
      <c r="N674" s="111"/>
      <c r="O674" s="110"/>
      <c r="P674" s="114"/>
      <c r="Q674" s="114"/>
      <c r="R674" s="93"/>
    </row>
    <row r="675" spans="7:18">
      <c r="G675" s="110"/>
      <c r="H675" s="110"/>
      <c r="I675" s="110"/>
      <c r="J675" s="111"/>
      <c r="K675" s="110"/>
      <c r="L675" s="110"/>
      <c r="M675" s="110"/>
      <c r="N675" s="111"/>
      <c r="O675" s="110"/>
      <c r="P675" s="114"/>
      <c r="Q675" s="114"/>
      <c r="R675" s="93"/>
    </row>
    <row r="676" spans="7:18">
      <c r="G676" s="110"/>
      <c r="H676" s="110"/>
      <c r="I676" s="110"/>
      <c r="J676" s="111"/>
      <c r="K676" s="110"/>
      <c r="L676" s="110"/>
      <c r="M676" s="110"/>
      <c r="N676" s="111"/>
      <c r="O676" s="110"/>
      <c r="P676" s="114"/>
      <c r="Q676" s="114"/>
      <c r="R676" s="93"/>
    </row>
    <row r="677" spans="7:18">
      <c r="G677" s="110"/>
      <c r="H677" s="110"/>
      <c r="I677" s="110"/>
      <c r="J677" s="111"/>
      <c r="K677" s="110"/>
      <c r="L677" s="110"/>
      <c r="M677" s="110"/>
      <c r="N677" s="111"/>
      <c r="O677" s="110"/>
      <c r="P677" s="114"/>
      <c r="Q677" s="114"/>
      <c r="R677" s="93"/>
    </row>
    <row r="678" spans="7:18">
      <c r="G678" s="110"/>
      <c r="H678" s="110"/>
      <c r="I678" s="110"/>
      <c r="J678" s="111"/>
      <c r="K678" s="110"/>
      <c r="L678" s="110"/>
      <c r="M678" s="110"/>
      <c r="N678" s="111"/>
      <c r="O678" s="110"/>
      <c r="P678" s="114"/>
      <c r="Q678" s="114"/>
      <c r="R678" s="93"/>
    </row>
    <row r="679" spans="7:18">
      <c r="G679" s="110"/>
      <c r="H679" s="110"/>
      <c r="I679" s="110"/>
      <c r="J679" s="111"/>
      <c r="K679" s="110"/>
      <c r="L679" s="110"/>
      <c r="M679" s="110"/>
      <c r="N679" s="111"/>
      <c r="O679" s="110"/>
      <c r="P679" s="114"/>
      <c r="Q679" s="114"/>
      <c r="R679" s="93"/>
    </row>
    <row r="680" spans="7:18">
      <c r="G680" s="110"/>
      <c r="H680" s="110"/>
      <c r="I680" s="110"/>
      <c r="J680" s="111"/>
      <c r="K680" s="110"/>
      <c r="L680" s="110"/>
      <c r="M680" s="110"/>
      <c r="N680" s="111"/>
      <c r="O680" s="110"/>
      <c r="P680" s="114"/>
      <c r="Q680" s="114"/>
      <c r="R680" s="93"/>
    </row>
    <row r="681" spans="7:18">
      <c r="G681" s="110"/>
      <c r="H681" s="110"/>
      <c r="I681" s="110"/>
      <c r="J681" s="111"/>
      <c r="K681" s="110"/>
      <c r="L681" s="110"/>
      <c r="M681" s="110"/>
      <c r="N681" s="111"/>
      <c r="O681" s="110"/>
      <c r="P681" s="114"/>
      <c r="Q681" s="114"/>
      <c r="R681" s="93"/>
    </row>
    <row r="682" spans="7:18">
      <c r="G682" s="110"/>
      <c r="H682" s="110"/>
      <c r="I682" s="110"/>
      <c r="J682" s="111"/>
      <c r="K682" s="110"/>
      <c r="L682" s="110"/>
      <c r="M682" s="110"/>
      <c r="N682" s="111"/>
      <c r="O682" s="110"/>
      <c r="P682" s="114"/>
      <c r="Q682" s="114"/>
      <c r="R682" s="93"/>
    </row>
    <row r="683" spans="7:18">
      <c r="G683" s="110"/>
      <c r="H683" s="110"/>
      <c r="I683" s="110"/>
      <c r="J683" s="111"/>
      <c r="K683" s="110"/>
      <c r="L683" s="110"/>
      <c r="M683" s="110"/>
      <c r="N683" s="111"/>
      <c r="O683" s="110"/>
      <c r="P683" s="114"/>
      <c r="Q683" s="114"/>
      <c r="R683" s="93"/>
    </row>
    <row r="684" spans="7:18">
      <c r="G684" s="110"/>
      <c r="H684" s="110"/>
      <c r="I684" s="110"/>
      <c r="J684" s="111"/>
      <c r="K684" s="110"/>
      <c r="L684" s="110"/>
      <c r="M684" s="110"/>
      <c r="N684" s="111"/>
      <c r="O684" s="110"/>
      <c r="P684" s="114"/>
      <c r="Q684" s="114"/>
      <c r="R684" s="93"/>
    </row>
    <row r="685" spans="7:18">
      <c r="G685" s="110"/>
      <c r="H685" s="110"/>
      <c r="I685" s="110"/>
      <c r="J685" s="111"/>
      <c r="K685" s="110"/>
      <c r="L685" s="110"/>
      <c r="M685" s="110"/>
      <c r="N685" s="111"/>
      <c r="O685" s="110"/>
      <c r="P685" s="114"/>
      <c r="Q685" s="114"/>
      <c r="R685" s="93"/>
    </row>
    <row r="686" spans="7:18">
      <c r="G686" s="110"/>
      <c r="H686" s="110"/>
      <c r="I686" s="110"/>
      <c r="J686" s="111"/>
      <c r="K686" s="110"/>
      <c r="L686" s="110"/>
      <c r="M686" s="110"/>
      <c r="N686" s="111"/>
      <c r="O686" s="110"/>
      <c r="P686" s="114"/>
      <c r="Q686" s="114"/>
      <c r="R686" s="93"/>
    </row>
    <row r="687" spans="7:18">
      <c r="G687" s="110"/>
      <c r="H687" s="110"/>
      <c r="I687" s="110"/>
      <c r="J687" s="111"/>
      <c r="K687" s="110"/>
      <c r="L687" s="110"/>
      <c r="M687" s="110"/>
      <c r="N687" s="111"/>
      <c r="O687" s="110"/>
      <c r="P687" s="114"/>
      <c r="Q687" s="114"/>
      <c r="R687" s="93"/>
    </row>
    <row r="688" spans="7:18">
      <c r="G688" s="110"/>
      <c r="H688" s="110"/>
      <c r="I688" s="110"/>
      <c r="J688" s="111"/>
      <c r="K688" s="110"/>
      <c r="L688" s="110"/>
      <c r="M688" s="110"/>
      <c r="N688" s="111"/>
      <c r="O688" s="110"/>
      <c r="P688" s="114"/>
      <c r="Q688" s="114"/>
      <c r="R688" s="93"/>
    </row>
    <row r="689" spans="7:18">
      <c r="G689" s="110"/>
      <c r="H689" s="110"/>
      <c r="I689" s="110"/>
      <c r="J689" s="111"/>
      <c r="K689" s="110"/>
      <c r="L689" s="110"/>
      <c r="M689" s="110"/>
      <c r="N689" s="111"/>
      <c r="O689" s="110"/>
      <c r="P689" s="114"/>
      <c r="Q689" s="114"/>
      <c r="R689" s="93"/>
    </row>
    <row r="690" spans="7:18">
      <c r="G690" s="110"/>
      <c r="H690" s="110"/>
      <c r="I690" s="110"/>
      <c r="J690" s="111"/>
      <c r="K690" s="110"/>
      <c r="L690" s="110"/>
      <c r="M690" s="110"/>
      <c r="N690" s="111"/>
      <c r="O690" s="110"/>
      <c r="P690" s="114"/>
      <c r="Q690" s="114"/>
      <c r="R690" s="93"/>
    </row>
    <row r="691" spans="7:18">
      <c r="G691" s="110"/>
      <c r="H691" s="110"/>
      <c r="I691" s="110"/>
      <c r="J691" s="111"/>
      <c r="K691" s="110"/>
      <c r="L691" s="110"/>
      <c r="M691" s="110"/>
      <c r="N691" s="111"/>
      <c r="O691" s="110"/>
      <c r="P691" s="114"/>
      <c r="Q691" s="114"/>
      <c r="R691" s="93"/>
    </row>
    <row r="692" spans="7:18">
      <c r="G692" s="110"/>
      <c r="H692" s="110"/>
      <c r="I692" s="110"/>
      <c r="J692" s="111"/>
      <c r="K692" s="110"/>
      <c r="L692" s="110"/>
      <c r="M692" s="110"/>
      <c r="N692" s="111"/>
      <c r="O692" s="110"/>
      <c r="P692" s="114"/>
      <c r="Q692" s="114"/>
      <c r="R692" s="93"/>
    </row>
    <row r="693" spans="7:18">
      <c r="G693" s="110"/>
      <c r="H693" s="110"/>
      <c r="I693" s="110"/>
      <c r="J693" s="111"/>
      <c r="K693" s="110"/>
      <c r="L693" s="110"/>
      <c r="M693" s="110"/>
      <c r="N693" s="111"/>
      <c r="O693" s="110"/>
      <c r="P693" s="114"/>
      <c r="Q693" s="114"/>
      <c r="R693" s="93"/>
    </row>
    <row r="694" spans="7:18">
      <c r="G694" s="110"/>
      <c r="H694" s="110"/>
      <c r="I694" s="110"/>
      <c r="J694" s="111"/>
      <c r="K694" s="110"/>
      <c r="L694" s="110"/>
      <c r="M694" s="110"/>
      <c r="N694" s="111"/>
      <c r="O694" s="110"/>
      <c r="P694" s="114"/>
      <c r="Q694" s="114"/>
      <c r="R694" s="93"/>
    </row>
    <row r="695" spans="7:18">
      <c r="G695" s="110"/>
      <c r="H695" s="110"/>
      <c r="I695" s="110"/>
      <c r="J695" s="111"/>
      <c r="K695" s="110"/>
      <c r="L695" s="110"/>
      <c r="M695" s="110"/>
      <c r="N695" s="111"/>
      <c r="O695" s="110"/>
      <c r="P695" s="114"/>
      <c r="Q695" s="114"/>
      <c r="R695" s="93"/>
    </row>
    <row r="696" spans="7:18">
      <c r="G696" s="110"/>
      <c r="H696" s="110"/>
      <c r="I696" s="110"/>
      <c r="J696" s="111"/>
      <c r="K696" s="110"/>
      <c r="L696" s="110"/>
      <c r="M696" s="110"/>
      <c r="N696" s="111"/>
      <c r="O696" s="110"/>
      <c r="P696" s="114"/>
      <c r="Q696" s="114"/>
      <c r="R696" s="93"/>
    </row>
    <row r="697" spans="7:18">
      <c r="G697" s="110"/>
      <c r="H697" s="110"/>
      <c r="I697" s="110"/>
      <c r="J697" s="111"/>
      <c r="K697" s="110"/>
      <c r="L697" s="110"/>
      <c r="M697" s="110"/>
      <c r="N697" s="111"/>
      <c r="O697" s="110"/>
      <c r="P697" s="114"/>
      <c r="Q697" s="114"/>
      <c r="R697" s="93"/>
    </row>
    <row r="698" spans="7:18">
      <c r="G698" s="110"/>
      <c r="H698" s="110"/>
      <c r="I698" s="110"/>
      <c r="J698" s="111"/>
      <c r="K698" s="110"/>
      <c r="L698" s="110"/>
      <c r="M698" s="110"/>
      <c r="N698" s="111"/>
      <c r="O698" s="110"/>
      <c r="P698" s="114"/>
      <c r="Q698" s="114"/>
      <c r="R698" s="93"/>
    </row>
    <row r="699" spans="7:18">
      <c r="G699" s="110"/>
      <c r="H699" s="110"/>
      <c r="I699" s="110"/>
      <c r="J699" s="111"/>
      <c r="K699" s="110"/>
      <c r="L699" s="110"/>
      <c r="M699" s="110"/>
      <c r="N699" s="111"/>
      <c r="O699" s="110"/>
      <c r="P699" s="114"/>
      <c r="Q699" s="114"/>
      <c r="R699" s="93"/>
    </row>
    <row r="700" spans="7:18">
      <c r="G700" s="110"/>
      <c r="H700" s="110"/>
      <c r="I700" s="110"/>
      <c r="J700" s="111"/>
      <c r="K700" s="110"/>
      <c r="L700" s="110"/>
      <c r="M700" s="110"/>
      <c r="N700" s="111"/>
      <c r="O700" s="110"/>
      <c r="P700" s="114"/>
      <c r="Q700" s="114"/>
      <c r="R700" s="93"/>
    </row>
    <row r="701" spans="7:18">
      <c r="G701" s="110"/>
      <c r="H701" s="110"/>
      <c r="I701" s="110"/>
      <c r="J701" s="111"/>
      <c r="K701" s="110"/>
      <c r="L701" s="110"/>
      <c r="M701" s="110"/>
      <c r="N701" s="111"/>
      <c r="O701" s="110"/>
      <c r="P701" s="114"/>
      <c r="Q701" s="114"/>
      <c r="R701" s="93"/>
    </row>
    <row r="702" spans="7:18">
      <c r="G702" s="110"/>
      <c r="H702" s="110"/>
      <c r="I702" s="110"/>
      <c r="J702" s="111"/>
      <c r="K702" s="110"/>
      <c r="L702" s="110"/>
      <c r="M702" s="110"/>
      <c r="N702" s="111"/>
      <c r="O702" s="110"/>
      <c r="P702" s="114"/>
      <c r="Q702" s="114"/>
      <c r="R702" s="93"/>
    </row>
    <row r="703" spans="7:18">
      <c r="G703" s="110"/>
      <c r="H703" s="110"/>
      <c r="I703" s="110"/>
      <c r="J703" s="111"/>
      <c r="K703" s="110"/>
      <c r="L703" s="110"/>
      <c r="M703" s="110"/>
      <c r="N703" s="111"/>
      <c r="O703" s="110"/>
      <c r="P703" s="114"/>
      <c r="Q703" s="114"/>
      <c r="R703" s="93"/>
    </row>
    <row r="704" spans="7:18">
      <c r="G704" s="110"/>
      <c r="H704" s="110"/>
      <c r="I704" s="110"/>
      <c r="J704" s="111"/>
      <c r="K704" s="110"/>
      <c r="L704" s="110"/>
      <c r="M704" s="110"/>
      <c r="N704" s="111"/>
      <c r="O704" s="110"/>
      <c r="P704" s="114"/>
      <c r="Q704" s="114"/>
      <c r="R704" s="93"/>
    </row>
    <row r="705" spans="7:18">
      <c r="G705" s="110"/>
      <c r="H705" s="110"/>
      <c r="I705" s="110"/>
      <c r="J705" s="111"/>
      <c r="K705" s="110"/>
      <c r="L705" s="110"/>
      <c r="M705" s="110"/>
      <c r="N705" s="111"/>
      <c r="O705" s="110"/>
      <c r="P705" s="114"/>
      <c r="Q705" s="114"/>
      <c r="R705" s="93"/>
    </row>
    <row r="706" spans="7:18">
      <c r="G706" s="110"/>
      <c r="H706" s="110"/>
      <c r="I706" s="110"/>
      <c r="J706" s="111"/>
      <c r="K706" s="110"/>
      <c r="L706" s="110"/>
      <c r="M706" s="110"/>
      <c r="N706" s="111"/>
      <c r="O706" s="110"/>
      <c r="P706" s="114"/>
      <c r="Q706" s="114"/>
      <c r="R706" s="93"/>
    </row>
    <row r="707" spans="7:18">
      <c r="G707" s="110"/>
      <c r="H707" s="110"/>
      <c r="I707" s="110"/>
      <c r="J707" s="111"/>
      <c r="K707" s="110"/>
      <c r="L707" s="110"/>
      <c r="M707" s="110"/>
      <c r="N707" s="111"/>
      <c r="O707" s="110"/>
      <c r="P707" s="114"/>
      <c r="Q707" s="114"/>
      <c r="R707" s="93"/>
    </row>
    <row r="708" spans="7:18">
      <c r="G708" s="110"/>
      <c r="H708" s="110"/>
      <c r="I708" s="110"/>
      <c r="J708" s="111"/>
      <c r="K708" s="110"/>
      <c r="L708" s="110"/>
      <c r="M708" s="110"/>
      <c r="N708" s="111"/>
      <c r="O708" s="110"/>
      <c r="P708" s="114"/>
      <c r="Q708" s="114"/>
      <c r="R708" s="93"/>
    </row>
    <row r="709" spans="7:18">
      <c r="G709" s="110"/>
      <c r="H709" s="110"/>
      <c r="I709" s="110"/>
      <c r="J709" s="111"/>
      <c r="K709" s="110"/>
      <c r="L709" s="110"/>
      <c r="M709" s="110"/>
      <c r="N709" s="111"/>
      <c r="O709" s="110"/>
      <c r="P709" s="114"/>
      <c r="Q709" s="114"/>
      <c r="R709" s="93"/>
    </row>
    <row r="710" spans="7:18">
      <c r="G710" s="110"/>
      <c r="H710" s="110"/>
      <c r="I710" s="110"/>
      <c r="J710" s="111"/>
      <c r="K710" s="110"/>
      <c r="L710" s="110"/>
      <c r="M710" s="110"/>
      <c r="N710" s="111"/>
      <c r="O710" s="110"/>
      <c r="P710" s="114"/>
      <c r="Q710" s="114"/>
      <c r="R710" s="93"/>
    </row>
    <row r="711" spans="7:18">
      <c r="G711" s="110"/>
      <c r="H711" s="110"/>
      <c r="I711" s="110"/>
      <c r="J711" s="111"/>
      <c r="K711" s="110"/>
      <c r="L711" s="110"/>
      <c r="M711" s="110"/>
      <c r="N711" s="111"/>
      <c r="O711" s="110"/>
      <c r="P711" s="114"/>
      <c r="Q711" s="114"/>
      <c r="R711" s="93"/>
    </row>
    <row r="712" spans="7:18">
      <c r="G712" s="110"/>
      <c r="H712" s="110"/>
      <c r="I712" s="110"/>
      <c r="J712" s="111"/>
      <c r="K712" s="110"/>
      <c r="L712" s="110"/>
      <c r="M712" s="110"/>
      <c r="N712" s="111"/>
      <c r="O712" s="110"/>
      <c r="P712" s="114"/>
      <c r="Q712" s="114"/>
      <c r="R712" s="93"/>
    </row>
    <row r="713" spans="7:18">
      <c r="G713" s="110"/>
      <c r="H713" s="110"/>
      <c r="I713" s="110"/>
      <c r="J713" s="111"/>
      <c r="K713" s="110"/>
      <c r="L713" s="110"/>
      <c r="M713" s="110"/>
      <c r="N713" s="111"/>
      <c r="O713" s="110"/>
      <c r="P713" s="114"/>
      <c r="Q713" s="114"/>
      <c r="R713" s="93"/>
    </row>
    <row r="714" spans="7:18">
      <c r="G714" s="110"/>
      <c r="H714" s="110"/>
      <c r="I714" s="110"/>
      <c r="J714" s="111"/>
      <c r="K714" s="110"/>
      <c r="L714" s="110"/>
      <c r="M714" s="110"/>
      <c r="N714" s="111"/>
      <c r="O714" s="110"/>
      <c r="P714" s="114"/>
      <c r="Q714" s="114"/>
      <c r="R714" s="93"/>
    </row>
    <row r="715" spans="7:18">
      <c r="G715" s="110"/>
      <c r="H715" s="110"/>
      <c r="I715" s="110"/>
      <c r="J715" s="111"/>
      <c r="K715" s="110"/>
      <c r="L715" s="110"/>
      <c r="M715" s="110"/>
      <c r="N715" s="111"/>
      <c r="O715" s="110"/>
      <c r="P715" s="114"/>
      <c r="Q715" s="114"/>
      <c r="R715" s="93"/>
    </row>
    <row r="716" spans="7:18">
      <c r="G716" s="110"/>
      <c r="H716" s="110"/>
      <c r="I716" s="110"/>
      <c r="J716" s="111"/>
      <c r="K716" s="110"/>
      <c r="L716" s="110"/>
      <c r="M716" s="110"/>
      <c r="N716" s="111"/>
      <c r="O716" s="110"/>
      <c r="P716" s="114"/>
      <c r="Q716" s="114"/>
      <c r="R716" s="93"/>
    </row>
    <row r="717" spans="7:18">
      <c r="G717" s="110"/>
      <c r="H717" s="110"/>
      <c r="I717" s="110"/>
      <c r="J717" s="111"/>
      <c r="K717" s="110"/>
      <c r="L717" s="110"/>
      <c r="M717" s="110"/>
      <c r="N717" s="111"/>
      <c r="O717" s="110"/>
      <c r="P717" s="114"/>
      <c r="Q717" s="114"/>
      <c r="R717" s="93"/>
    </row>
    <row r="718" spans="7:18">
      <c r="G718" s="110"/>
      <c r="H718" s="110"/>
      <c r="I718" s="110"/>
      <c r="J718" s="111"/>
      <c r="K718" s="110"/>
      <c r="L718" s="110"/>
      <c r="M718" s="110"/>
      <c r="N718" s="111"/>
      <c r="O718" s="110"/>
      <c r="P718" s="114"/>
      <c r="Q718" s="114"/>
      <c r="R718" s="93"/>
    </row>
    <row r="719" spans="7:18">
      <c r="G719" s="110"/>
      <c r="H719" s="110"/>
      <c r="I719" s="110"/>
      <c r="J719" s="111"/>
      <c r="K719" s="110"/>
      <c r="L719" s="110"/>
      <c r="M719" s="110"/>
      <c r="N719" s="111"/>
      <c r="O719" s="110"/>
      <c r="P719" s="114"/>
      <c r="Q719" s="114"/>
      <c r="R719" s="93"/>
    </row>
    <row r="720" spans="7:18">
      <c r="G720" s="110"/>
      <c r="H720" s="110"/>
      <c r="I720" s="110"/>
      <c r="J720" s="111"/>
      <c r="K720" s="110"/>
      <c r="L720" s="110"/>
      <c r="M720" s="110"/>
      <c r="N720" s="111"/>
      <c r="O720" s="110"/>
      <c r="P720" s="114"/>
      <c r="Q720" s="114"/>
      <c r="R720" s="93"/>
    </row>
    <row r="721" spans="7:18">
      <c r="G721" s="110"/>
      <c r="H721" s="110"/>
      <c r="I721" s="110"/>
      <c r="J721" s="111"/>
      <c r="K721" s="110"/>
      <c r="L721" s="110"/>
      <c r="M721" s="110"/>
      <c r="N721" s="111"/>
      <c r="O721" s="110"/>
      <c r="P721" s="114"/>
      <c r="Q721" s="114"/>
      <c r="R721" s="93"/>
    </row>
    <row r="722" spans="7:18">
      <c r="G722" s="110"/>
      <c r="H722" s="110"/>
      <c r="I722" s="110"/>
      <c r="J722" s="111"/>
      <c r="K722" s="110"/>
      <c r="L722" s="110"/>
      <c r="M722" s="110"/>
      <c r="N722" s="111"/>
      <c r="O722" s="110"/>
      <c r="P722" s="114"/>
      <c r="Q722" s="114"/>
      <c r="R722" s="93"/>
    </row>
    <row r="723" spans="7:18">
      <c r="G723" s="110"/>
      <c r="H723" s="110"/>
      <c r="I723" s="110"/>
      <c r="J723" s="111"/>
      <c r="K723" s="110"/>
      <c r="L723" s="110"/>
      <c r="M723" s="110"/>
      <c r="N723" s="111"/>
      <c r="O723" s="110"/>
      <c r="P723" s="114"/>
      <c r="Q723" s="114"/>
      <c r="R723" s="93"/>
    </row>
    <row r="724" spans="7:18">
      <c r="G724" s="110"/>
      <c r="H724" s="110"/>
      <c r="I724" s="110"/>
      <c r="J724" s="111"/>
      <c r="K724" s="110"/>
      <c r="L724" s="110"/>
      <c r="M724" s="110"/>
      <c r="N724" s="111"/>
      <c r="O724" s="110"/>
      <c r="P724" s="114"/>
      <c r="Q724" s="114"/>
      <c r="R724" s="93"/>
    </row>
    <row r="725" spans="7:18">
      <c r="G725" s="110"/>
      <c r="H725" s="110"/>
      <c r="I725" s="110"/>
      <c r="J725" s="111"/>
      <c r="K725" s="110"/>
      <c r="L725" s="110"/>
      <c r="M725" s="110"/>
      <c r="N725" s="111"/>
      <c r="O725" s="110"/>
      <c r="P725" s="114"/>
      <c r="Q725" s="114"/>
      <c r="R725" s="93"/>
    </row>
    <row r="726" spans="7:18">
      <c r="G726" s="110"/>
      <c r="H726" s="110"/>
      <c r="I726" s="110"/>
      <c r="J726" s="111"/>
      <c r="K726" s="110"/>
      <c r="L726" s="110"/>
      <c r="M726" s="110"/>
      <c r="N726" s="111"/>
      <c r="O726" s="110"/>
      <c r="P726" s="114"/>
      <c r="Q726" s="114"/>
      <c r="R726" s="93"/>
    </row>
    <row r="727" spans="7:18">
      <c r="G727" s="110"/>
      <c r="H727" s="110"/>
      <c r="I727" s="110"/>
      <c r="J727" s="111"/>
      <c r="K727" s="110"/>
      <c r="L727" s="110"/>
      <c r="M727" s="110"/>
      <c r="N727" s="111"/>
      <c r="O727" s="110"/>
      <c r="P727" s="114"/>
      <c r="Q727" s="114"/>
      <c r="R727" s="93"/>
    </row>
    <row r="728" spans="7:18">
      <c r="G728" s="110"/>
      <c r="H728" s="110"/>
      <c r="I728" s="110"/>
      <c r="J728" s="111"/>
      <c r="K728" s="110"/>
      <c r="L728" s="110"/>
      <c r="M728" s="110"/>
      <c r="N728" s="111"/>
      <c r="O728" s="110"/>
      <c r="P728" s="114"/>
      <c r="Q728" s="114"/>
      <c r="R728" s="93"/>
    </row>
    <row r="729" spans="7:18">
      <c r="G729" s="110"/>
      <c r="H729" s="110"/>
      <c r="I729" s="110"/>
      <c r="J729" s="111"/>
      <c r="K729" s="110"/>
      <c r="L729" s="110"/>
      <c r="M729" s="110"/>
      <c r="N729" s="111"/>
      <c r="O729" s="110"/>
      <c r="P729" s="114"/>
      <c r="Q729" s="114"/>
      <c r="R729" s="93"/>
    </row>
    <row r="730" spans="7:18">
      <c r="G730" s="110"/>
      <c r="H730" s="110"/>
      <c r="I730" s="110"/>
      <c r="J730" s="111"/>
      <c r="K730" s="110"/>
      <c r="L730" s="110"/>
      <c r="M730" s="110"/>
      <c r="N730" s="111"/>
      <c r="O730" s="110"/>
      <c r="P730" s="114"/>
      <c r="Q730" s="114"/>
      <c r="R730" s="93"/>
    </row>
    <row r="731" spans="7:18">
      <c r="G731" s="110"/>
      <c r="H731" s="110"/>
      <c r="I731" s="110"/>
      <c r="J731" s="111"/>
      <c r="K731" s="110"/>
      <c r="L731" s="110"/>
      <c r="M731" s="110"/>
      <c r="N731" s="111"/>
      <c r="O731" s="110"/>
      <c r="P731" s="114"/>
      <c r="Q731" s="114"/>
      <c r="R731" s="93"/>
    </row>
    <row r="732" spans="7:18">
      <c r="G732" s="110"/>
      <c r="H732" s="110"/>
      <c r="I732" s="110"/>
      <c r="J732" s="111"/>
      <c r="K732" s="110"/>
      <c r="L732" s="110"/>
      <c r="M732" s="110"/>
      <c r="N732" s="111"/>
      <c r="O732" s="110"/>
      <c r="P732" s="114"/>
      <c r="Q732" s="114"/>
      <c r="R732" s="93"/>
    </row>
    <row r="733" spans="7:18">
      <c r="G733" s="110"/>
      <c r="H733" s="110"/>
      <c r="I733" s="110"/>
      <c r="J733" s="111"/>
      <c r="K733" s="110"/>
      <c r="L733" s="110"/>
      <c r="M733" s="110"/>
      <c r="N733" s="111"/>
      <c r="O733" s="110"/>
      <c r="P733" s="114"/>
      <c r="Q733" s="114"/>
      <c r="R733" s="93"/>
    </row>
    <row r="734" spans="7:18">
      <c r="G734" s="110"/>
      <c r="H734" s="110"/>
      <c r="I734" s="110"/>
      <c r="J734" s="111"/>
      <c r="K734" s="110"/>
      <c r="L734" s="110"/>
      <c r="M734" s="110"/>
      <c r="N734" s="111"/>
      <c r="O734" s="110"/>
      <c r="P734" s="114"/>
      <c r="Q734" s="114"/>
      <c r="R734" s="93"/>
    </row>
    <row r="735" spans="7:18">
      <c r="G735" s="110"/>
      <c r="H735" s="110"/>
      <c r="I735" s="110"/>
      <c r="J735" s="111"/>
      <c r="K735" s="110"/>
      <c r="L735" s="110"/>
      <c r="M735" s="110"/>
      <c r="N735" s="111"/>
      <c r="O735" s="110"/>
      <c r="P735" s="114"/>
      <c r="Q735" s="114"/>
      <c r="R735" s="93"/>
    </row>
    <row r="736" spans="7:18">
      <c r="G736" s="110"/>
      <c r="H736" s="110"/>
      <c r="I736" s="110"/>
      <c r="J736" s="111"/>
      <c r="K736" s="110"/>
      <c r="L736" s="110"/>
      <c r="M736" s="110"/>
      <c r="N736" s="111"/>
      <c r="O736" s="110"/>
      <c r="P736" s="114"/>
      <c r="Q736" s="114"/>
      <c r="R736" s="93"/>
    </row>
    <row r="737" spans="7:18">
      <c r="G737" s="110"/>
      <c r="H737" s="110"/>
      <c r="I737" s="110"/>
      <c r="J737" s="111"/>
      <c r="K737" s="110"/>
      <c r="L737" s="110"/>
      <c r="M737" s="110"/>
      <c r="N737" s="111"/>
      <c r="O737" s="110"/>
      <c r="P737" s="114"/>
      <c r="Q737" s="114"/>
      <c r="R737" s="93"/>
    </row>
    <row r="738" spans="7:18">
      <c r="G738" s="110"/>
      <c r="H738" s="110"/>
      <c r="I738" s="110"/>
      <c r="J738" s="111"/>
      <c r="K738" s="110"/>
      <c r="L738" s="110"/>
      <c r="M738" s="110"/>
      <c r="N738" s="111"/>
      <c r="O738" s="110"/>
      <c r="P738" s="114"/>
      <c r="Q738" s="114"/>
      <c r="R738" s="93"/>
    </row>
    <row r="739" spans="7:18">
      <c r="G739" s="110"/>
      <c r="H739" s="110"/>
      <c r="I739" s="110"/>
      <c r="J739" s="111"/>
      <c r="K739" s="110"/>
      <c r="L739" s="110"/>
      <c r="M739" s="110"/>
      <c r="N739" s="111"/>
      <c r="O739" s="110"/>
      <c r="P739" s="114"/>
      <c r="Q739" s="114"/>
      <c r="R739" s="93"/>
    </row>
    <row r="740" spans="7:18">
      <c r="G740" s="110"/>
      <c r="H740" s="110"/>
      <c r="I740" s="110"/>
      <c r="J740" s="111"/>
      <c r="K740" s="110"/>
      <c r="L740" s="110"/>
      <c r="M740" s="110"/>
      <c r="N740" s="111"/>
      <c r="O740" s="110"/>
      <c r="P740" s="114"/>
      <c r="Q740" s="114"/>
      <c r="R740" s="93"/>
    </row>
    <row r="741" spans="7:18">
      <c r="G741" s="110"/>
      <c r="H741" s="110"/>
      <c r="I741" s="110"/>
      <c r="J741" s="111"/>
      <c r="K741" s="110"/>
      <c r="L741" s="110"/>
      <c r="M741" s="110"/>
      <c r="N741" s="111"/>
      <c r="O741" s="110"/>
      <c r="P741" s="114"/>
      <c r="Q741" s="114"/>
      <c r="R741" s="93"/>
    </row>
    <row r="742" spans="7:18">
      <c r="G742" s="110"/>
      <c r="H742" s="110"/>
      <c r="I742" s="110"/>
      <c r="J742" s="111"/>
      <c r="K742" s="110"/>
      <c r="L742" s="110"/>
      <c r="M742" s="110"/>
      <c r="N742" s="111"/>
      <c r="O742" s="110"/>
      <c r="P742" s="114"/>
      <c r="Q742" s="114"/>
      <c r="R742" s="93"/>
    </row>
    <row r="743" spans="7:18">
      <c r="G743" s="110"/>
      <c r="H743" s="110"/>
      <c r="I743" s="110"/>
      <c r="J743" s="111"/>
      <c r="K743" s="110"/>
      <c r="L743" s="110"/>
      <c r="M743" s="110"/>
      <c r="N743" s="111"/>
      <c r="O743" s="110"/>
      <c r="P743" s="114"/>
      <c r="Q743" s="114"/>
      <c r="R743" s="93"/>
    </row>
    <row r="744" spans="7:18">
      <c r="G744" s="110"/>
      <c r="H744" s="110"/>
      <c r="I744" s="110"/>
      <c r="J744" s="111"/>
      <c r="K744" s="110"/>
      <c r="L744" s="110"/>
      <c r="M744" s="110"/>
      <c r="N744" s="111"/>
      <c r="O744" s="110"/>
      <c r="P744" s="114"/>
      <c r="Q744" s="114"/>
      <c r="R744" s="93"/>
    </row>
    <row r="745" spans="7:18">
      <c r="G745" s="110"/>
      <c r="H745" s="110"/>
      <c r="I745" s="110"/>
      <c r="J745" s="111"/>
      <c r="K745" s="110"/>
      <c r="L745" s="110"/>
      <c r="M745" s="110"/>
      <c r="N745" s="111"/>
      <c r="O745" s="110"/>
      <c r="P745" s="114"/>
      <c r="Q745" s="114"/>
      <c r="R745" s="93"/>
    </row>
    <row r="746" spans="7:18">
      <c r="G746" s="110"/>
      <c r="H746" s="110"/>
      <c r="I746" s="110"/>
      <c r="J746" s="111"/>
      <c r="K746" s="110"/>
      <c r="L746" s="110"/>
      <c r="M746" s="110"/>
      <c r="N746" s="111"/>
      <c r="O746" s="110"/>
      <c r="P746" s="114"/>
      <c r="Q746" s="114"/>
      <c r="R746" s="93"/>
    </row>
    <row r="747" spans="7:18">
      <c r="G747" s="110"/>
      <c r="H747" s="110"/>
      <c r="I747" s="110"/>
      <c r="J747" s="111"/>
      <c r="K747" s="110"/>
      <c r="L747" s="110"/>
      <c r="M747" s="110"/>
      <c r="N747" s="111"/>
      <c r="O747" s="110"/>
      <c r="P747" s="114"/>
      <c r="Q747" s="114"/>
      <c r="R747" s="93"/>
    </row>
    <row r="748" spans="7:18">
      <c r="G748" s="110"/>
      <c r="H748" s="110"/>
      <c r="I748" s="110"/>
      <c r="J748" s="111"/>
      <c r="K748" s="110"/>
      <c r="L748" s="110"/>
      <c r="M748" s="110"/>
      <c r="N748" s="111"/>
      <c r="O748" s="110"/>
      <c r="P748" s="114"/>
      <c r="Q748" s="114"/>
      <c r="R748" s="93"/>
    </row>
    <row r="749" spans="7:18">
      <c r="G749" s="110"/>
      <c r="H749" s="110"/>
      <c r="I749" s="110"/>
      <c r="J749" s="111"/>
      <c r="K749" s="110"/>
      <c r="L749" s="110"/>
      <c r="M749" s="110"/>
      <c r="N749" s="111"/>
      <c r="O749" s="110"/>
      <c r="P749" s="114"/>
      <c r="Q749" s="114"/>
      <c r="R749" s="93"/>
    </row>
    <row r="750" spans="7:18">
      <c r="G750" s="110"/>
      <c r="H750" s="110"/>
      <c r="I750" s="110"/>
      <c r="J750" s="111"/>
      <c r="K750" s="110"/>
      <c r="L750" s="110"/>
      <c r="M750" s="110"/>
      <c r="N750" s="111"/>
      <c r="O750" s="110"/>
      <c r="P750" s="114"/>
      <c r="Q750" s="114"/>
      <c r="R750" s="93"/>
    </row>
    <row r="751" spans="7:18">
      <c r="G751" s="110"/>
      <c r="H751" s="110"/>
      <c r="I751" s="110"/>
      <c r="J751" s="111"/>
      <c r="K751" s="110"/>
      <c r="L751" s="110"/>
      <c r="M751" s="110"/>
      <c r="N751" s="111"/>
      <c r="O751" s="110"/>
      <c r="P751" s="114"/>
      <c r="Q751" s="114"/>
      <c r="R751" s="93"/>
    </row>
    <row r="752" spans="7:18">
      <c r="G752" s="110"/>
      <c r="H752" s="110"/>
      <c r="I752" s="110"/>
      <c r="J752" s="111"/>
      <c r="K752" s="110"/>
      <c r="L752" s="110"/>
      <c r="M752" s="110"/>
      <c r="N752" s="111"/>
      <c r="O752" s="110"/>
      <c r="P752" s="114"/>
      <c r="Q752" s="114"/>
      <c r="R752" s="93"/>
    </row>
    <row r="753" spans="7:18">
      <c r="G753" s="110"/>
      <c r="H753" s="110"/>
      <c r="I753" s="110"/>
      <c r="J753" s="111"/>
      <c r="K753" s="110"/>
      <c r="L753" s="110"/>
      <c r="M753" s="110"/>
      <c r="N753" s="111"/>
      <c r="O753" s="110"/>
      <c r="P753" s="114"/>
      <c r="Q753" s="114"/>
      <c r="R753" s="93"/>
    </row>
    <row r="754" spans="7:18">
      <c r="G754" s="110"/>
      <c r="H754" s="110"/>
      <c r="I754" s="110"/>
      <c r="J754" s="111"/>
      <c r="K754" s="110"/>
      <c r="L754" s="110"/>
      <c r="M754" s="110"/>
      <c r="N754" s="111"/>
      <c r="O754" s="110"/>
      <c r="P754" s="114"/>
      <c r="Q754" s="114"/>
      <c r="R754" s="93"/>
    </row>
    <row r="755" spans="7:18">
      <c r="G755" s="110"/>
      <c r="H755" s="110"/>
      <c r="I755" s="110"/>
      <c r="J755" s="111"/>
      <c r="K755" s="110"/>
      <c r="L755" s="110"/>
      <c r="M755" s="110"/>
      <c r="N755" s="111"/>
      <c r="O755" s="110"/>
      <c r="P755" s="114"/>
      <c r="Q755" s="114"/>
      <c r="R755" s="93"/>
    </row>
    <row r="756" spans="7:18">
      <c r="G756" s="110"/>
      <c r="H756" s="110"/>
      <c r="I756" s="110"/>
      <c r="J756" s="111"/>
      <c r="K756" s="110"/>
      <c r="L756" s="110"/>
      <c r="M756" s="110"/>
      <c r="N756" s="111"/>
      <c r="O756" s="110"/>
      <c r="P756" s="114"/>
      <c r="Q756" s="114"/>
      <c r="R756" s="93"/>
    </row>
    <row r="757" spans="7:18">
      <c r="G757" s="110"/>
      <c r="H757" s="110"/>
      <c r="I757" s="110"/>
      <c r="J757" s="111"/>
      <c r="K757" s="110"/>
      <c r="L757" s="110"/>
      <c r="M757" s="110"/>
      <c r="N757" s="111"/>
      <c r="O757" s="110"/>
      <c r="P757" s="114"/>
      <c r="Q757" s="114"/>
      <c r="R757" s="93"/>
    </row>
    <row r="758" spans="7:18">
      <c r="G758" s="110"/>
      <c r="H758" s="110"/>
      <c r="I758" s="110"/>
      <c r="J758" s="111"/>
      <c r="K758" s="110"/>
      <c r="L758" s="110"/>
      <c r="M758" s="110"/>
      <c r="N758" s="111"/>
      <c r="O758" s="110"/>
      <c r="P758" s="114"/>
      <c r="Q758" s="114"/>
      <c r="R758" s="93"/>
    </row>
    <row r="759" spans="7:18">
      <c r="G759" s="110"/>
      <c r="H759" s="110"/>
      <c r="I759" s="110"/>
      <c r="J759" s="111"/>
      <c r="K759" s="110"/>
      <c r="L759" s="110"/>
      <c r="M759" s="110"/>
      <c r="N759" s="111"/>
      <c r="O759" s="110"/>
      <c r="P759" s="114"/>
      <c r="Q759" s="114"/>
      <c r="R759" s="93"/>
    </row>
    <row r="760" spans="7:18">
      <c r="G760" s="110"/>
      <c r="H760" s="110"/>
      <c r="I760" s="110"/>
      <c r="J760" s="111"/>
      <c r="K760" s="110"/>
      <c r="L760" s="110"/>
      <c r="M760" s="110"/>
      <c r="N760" s="111"/>
      <c r="O760" s="110"/>
      <c r="P760" s="114"/>
      <c r="Q760" s="114"/>
      <c r="R760" s="93"/>
    </row>
    <row r="761" spans="7:18">
      <c r="G761" s="110"/>
      <c r="H761" s="110"/>
      <c r="I761" s="110"/>
      <c r="J761" s="111"/>
      <c r="K761" s="110"/>
      <c r="L761" s="110"/>
      <c r="M761" s="110"/>
      <c r="N761" s="111"/>
      <c r="O761" s="110"/>
      <c r="P761" s="114"/>
      <c r="Q761" s="114"/>
      <c r="R761" s="93"/>
    </row>
    <row r="762" spans="7:18">
      <c r="G762" s="110"/>
      <c r="H762" s="110"/>
      <c r="I762" s="110"/>
      <c r="J762" s="111"/>
      <c r="K762" s="110"/>
      <c r="L762" s="110"/>
      <c r="M762" s="110"/>
      <c r="N762" s="111"/>
      <c r="O762" s="110"/>
      <c r="P762" s="114"/>
      <c r="Q762" s="114"/>
      <c r="R762" s="93"/>
    </row>
    <row r="763" spans="7:18">
      <c r="G763" s="110"/>
      <c r="H763" s="110"/>
      <c r="I763" s="110"/>
      <c r="J763" s="111"/>
      <c r="K763" s="110"/>
      <c r="L763" s="110"/>
      <c r="M763" s="110"/>
      <c r="N763" s="111"/>
      <c r="O763" s="110"/>
      <c r="P763" s="114"/>
      <c r="Q763" s="114"/>
      <c r="R763" s="93"/>
    </row>
    <row r="764" spans="7:18">
      <c r="G764" s="110"/>
      <c r="H764" s="110"/>
      <c r="I764" s="110"/>
      <c r="J764" s="111"/>
      <c r="K764" s="110"/>
      <c r="L764" s="110"/>
      <c r="M764" s="110"/>
      <c r="N764" s="111"/>
      <c r="O764" s="110"/>
      <c r="P764" s="114"/>
      <c r="Q764" s="114"/>
      <c r="R764" s="93"/>
    </row>
    <row r="765" spans="7:18">
      <c r="G765" s="110"/>
      <c r="H765" s="110"/>
      <c r="I765" s="110"/>
      <c r="J765" s="111"/>
      <c r="K765" s="110"/>
      <c r="L765" s="110"/>
      <c r="M765" s="110"/>
      <c r="N765" s="111"/>
      <c r="O765" s="110"/>
      <c r="P765" s="114"/>
      <c r="Q765" s="114"/>
      <c r="R765" s="93"/>
    </row>
    <row r="766" spans="7:18">
      <c r="G766" s="110"/>
      <c r="H766" s="110"/>
      <c r="I766" s="110"/>
      <c r="J766" s="111"/>
      <c r="K766" s="110"/>
      <c r="L766" s="110"/>
      <c r="M766" s="110"/>
      <c r="N766" s="111"/>
      <c r="O766" s="110"/>
      <c r="P766" s="114"/>
      <c r="Q766" s="113"/>
      <c r="R766" s="93"/>
    </row>
    <row r="767" spans="7:18">
      <c r="G767" s="110"/>
      <c r="H767" s="110"/>
      <c r="I767" s="110"/>
      <c r="J767" s="111"/>
      <c r="K767" s="110"/>
      <c r="L767" s="110"/>
      <c r="M767" s="110"/>
      <c r="N767" s="111"/>
      <c r="O767" s="110"/>
      <c r="P767" s="114"/>
      <c r="Q767" s="113"/>
      <c r="R767" s="93"/>
    </row>
    <row r="768" spans="7:18">
      <c r="G768" s="110"/>
      <c r="H768" s="110"/>
      <c r="I768" s="110"/>
      <c r="J768" s="111"/>
      <c r="K768" s="110"/>
      <c r="L768" s="110"/>
      <c r="M768" s="110"/>
      <c r="N768" s="111"/>
      <c r="O768" s="110"/>
      <c r="P768" s="114"/>
      <c r="Q768" s="113"/>
      <c r="R768" s="93"/>
    </row>
    <row r="769" spans="7:18">
      <c r="G769" s="110"/>
      <c r="H769" s="110"/>
      <c r="I769" s="110"/>
      <c r="J769" s="111"/>
      <c r="K769" s="110"/>
      <c r="L769" s="110"/>
      <c r="M769" s="110"/>
      <c r="N769" s="111"/>
      <c r="O769" s="110"/>
      <c r="P769" s="114"/>
      <c r="Q769" s="113"/>
      <c r="R769" s="93"/>
    </row>
    <row r="770" spans="7:18">
      <c r="G770" s="110"/>
      <c r="H770" s="110"/>
      <c r="I770" s="110"/>
      <c r="J770" s="111"/>
      <c r="K770" s="110"/>
      <c r="L770" s="110"/>
      <c r="M770" s="110"/>
      <c r="N770" s="111"/>
      <c r="O770" s="110"/>
      <c r="P770" s="114"/>
      <c r="Q770" s="113"/>
      <c r="R770" s="93"/>
    </row>
    <row r="771" spans="7:18">
      <c r="G771" s="110"/>
      <c r="H771" s="110"/>
      <c r="I771" s="110"/>
      <c r="J771" s="111"/>
      <c r="K771" s="110"/>
      <c r="L771" s="110"/>
      <c r="M771" s="110"/>
      <c r="N771" s="111"/>
      <c r="O771" s="110"/>
      <c r="P771" s="114"/>
      <c r="Q771" s="113"/>
      <c r="R771" s="93"/>
    </row>
    <row r="772" spans="7:18">
      <c r="G772" s="110"/>
      <c r="H772" s="110"/>
      <c r="I772" s="110"/>
      <c r="J772" s="111"/>
      <c r="K772" s="110"/>
      <c r="L772" s="110"/>
      <c r="M772" s="110"/>
      <c r="N772" s="111"/>
      <c r="O772" s="110"/>
      <c r="P772" s="114"/>
      <c r="Q772" s="113"/>
      <c r="R772" s="93"/>
    </row>
    <row r="773" spans="7:18">
      <c r="G773" s="110"/>
      <c r="H773" s="110"/>
      <c r="I773" s="110"/>
      <c r="J773" s="111"/>
      <c r="K773" s="110"/>
      <c r="L773" s="110"/>
      <c r="M773" s="110"/>
      <c r="N773" s="111"/>
      <c r="O773" s="110"/>
      <c r="P773" s="114"/>
      <c r="Q773" s="113"/>
      <c r="R773" s="93"/>
    </row>
    <row r="774" spans="7:18">
      <c r="G774" s="110"/>
      <c r="H774" s="110"/>
      <c r="I774" s="110"/>
      <c r="J774" s="111"/>
      <c r="K774" s="110"/>
      <c r="L774" s="110"/>
      <c r="M774" s="110"/>
      <c r="N774" s="111"/>
      <c r="O774" s="110"/>
      <c r="P774" s="114"/>
      <c r="Q774" s="113"/>
      <c r="R774" s="93"/>
    </row>
    <row r="775" spans="7:18">
      <c r="G775" s="110"/>
      <c r="H775" s="110"/>
      <c r="I775" s="110"/>
      <c r="J775" s="111"/>
      <c r="K775" s="110"/>
      <c r="L775" s="110"/>
      <c r="M775" s="110"/>
      <c r="N775" s="111"/>
      <c r="O775" s="110"/>
      <c r="P775" s="114"/>
      <c r="Q775" s="113"/>
      <c r="R775" s="93"/>
    </row>
    <row r="776" spans="7:18">
      <c r="G776" s="110"/>
      <c r="H776" s="110"/>
      <c r="I776" s="110"/>
      <c r="J776" s="111"/>
      <c r="K776" s="110"/>
      <c r="L776" s="110"/>
      <c r="M776" s="110"/>
      <c r="N776" s="111"/>
      <c r="O776" s="110"/>
      <c r="P776" s="114"/>
      <c r="Q776" s="113"/>
      <c r="R776" s="93"/>
    </row>
    <row r="777" spans="7:18">
      <c r="G777" s="110"/>
      <c r="H777" s="110"/>
      <c r="I777" s="110"/>
      <c r="J777" s="111"/>
      <c r="K777" s="110"/>
      <c r="L777" s="110"/>
      <c r="M777" s="110"/>
      <c r="N777" s="111"/>
      <c r="O777" s="110"/>
      <c r="P777" s="114"/>
      <c r="Q777" s="113"/>
      <c r="R777" s="93"/>
    </row>
    <row r="778" spans="7:18">
      <c r="G778" s="110"/>
      <c r="H778" s="110"/>
      <c r="I778" s="110"/>
      <c r="J778" s="111"/>
      <c r="K778" s="110"/>
      <c r="L778" s="110"/>
      <c r="M778" s="110"/>
      <c r="N778" s="111"/>
      <c r="O778" s="110"/>
      <c r="P778" s="114"/>
      <c r="Q778" s="113"/>
      <c r="R778" s="93"/>
    </row>
    <row r="779" spans="7:18">
      <c r="G779" s="110"/>
      <c r="H779" s="110"/>
      <c r="I779" s="110"/>
      <c r="J779" s="111"/>
      <c r="K779" s="110"/>
      <c r="L779" s="110"/>
      <c r="M779" s="110"/>
      <c r="N779" s="111"/>
      <c r="O779" s="110"/>
      <c r="P779" s="114"/>
      <c r="Q779" s="113"/>
      <c r="R779" s="93"/>
    </row>
    <row r="780" spans="7:18">
      <c r="G780" s="110"/>
      <c r="H780" s="110"/>
      <c r="I780" s="110"/>
      <c r="J780" s="111"/>
      <c r="K780" s="110"/>
      <c r="L780" s="110"/>
      <c r="M780" s="110"/>
      <c r="N780" s="111"/>
      <c r="O780" s="110"/>
      <c r="P780" s="114"/>
      <c r="Q780" s="113"/>
      <c r="R780" s="93"/>
    </row>
    <row r="781" spans="7:18">
      <c r="G781" s="110"/>
      <c r="H781" s="110"/>
      <c r="I781" s="110"/>
      <c r="J781" s="111"/>
      <c r="K781" s="110"/>
      <c r="L781" s="110"/>
      <c r="M781" s="110"/>
      <c r="N781" s="111"/>
      <c r="O781" s="110"/>
      <c r="P781" s="114"/>
      <c r="Q781" s="113"/>
      <c r="R781" s="93"/>
    </row>
    <row r="782" spans="7:18">
      <c r="G782" s="110"/>
      <c r="H782" s="110"/>
      <c r="I782" s="110"/>
      <c r="J782" s="111"/>
      <c r="K782" s="110"/>
      <c r="L782" s="110"/>
      <c r="M782" s="110"/>
      <c r="N782" s="111"/>
      <c r="O782" s="110"/>
      <c r="P782" s="114"/>
      <c r="Q782" s="113"/>
      <c r="R782" s="93"/>
    </row>
    <row r="783" spans="7:18">
      <c r="G783" s="110"/>
      <c r="H783" s="110"/>
      <c r="I783" s="110"/>
      <c r="J783" s="111"/>
      <c r="K783" s="110"/>
      <c r="L783" s="110"/>
      <c r="M783" s="110"/>
      <c r="N783" s="111"/>
      <c r="O783" s="110"/>
      <c r="P783" s="114"/>
      <c r="Q783" s="113"/>
      <c r="R783" s="93"/>
    </row>
    <row r="784" spans="7:18">
      <c r="G784" s="110"/>
      <c r="H784" s="110"/>
      <c r="I784" s="110"/>
      <c r="J784" s="111"/>
      <c r="K784" s="110"/>
      <c r="L784" s="110"/>
      <c r="M784" s="110"/>
      <c r="N784" s="111"/>
      <c r="O784" s="110"/>
      <c r="P784" s="114"/>
      <c r="Q784" s="113"/>
      <c r="R784" s="93"/>
    </row>
    <row r="785" spans="7:18">
      <c r="G785" s="110"/>
      <c r="H785" s="110"/>
      <c r="I785" s="110"/>
      <c r="J785" s="111"/>
      <c r="K785" s="110"/>
      <c r="L785" s="110"/>
      <c r="M785" s="110"/>
      <c r="N785" s="111"/>
      <c r="O785" s="110"/>
      <c r="P785" s="114"/>
      <c r="Q785" s="113"/>
      <c r="R785" s="93"/>
    </row>
    <row r="786" spans="7:18">
      <c r="G786" s="110"/>
      <c r="H786" s="110"/>
      <c r="I786" s="110"/>
      <c r="J786" s="111"/>
      <c r="K786" s="110"/>
      <c r="L786" s="110"/>
      <c r="M786" s="110"/>
      <c r="N786" s="111"/>
      <c r="O786" s="110"/>
      <c r="P786" s="114"/>
      <c r="Q786" s="113"/>
      <c r="R786" s="93"/>
    </row>
    <row r="787" spans="7:18">
      <c r="G787" s="110"/>
      <c r="H787" s="110"/>
      <c r="I787" s="110"/>
      <c r="J787" s="111"/>
      <c r="K787" s="110"/>
      <c r="L787" s="110"/>
      <c r="M787" s="110"/>
      <c r="N787" s="111"/>
      <c r="O787" s="110"/>
      <c r="P787" s="114"/>
      <c r="Q787" s="113"/>
      <c r="R787" s="93"/>
    </row>
    <row r="788" spans="7:18">
      <c r="G788" s="110"/>
      <c r="H788" s="110"/>
      <c r="I788" s="110"/>
      <c r="J788" s="111"/>
      <c r="K788" s="110"/>
      <c r="L788" s="110"/>
      <c r="M788" s="110"/>
      <c r="N788" s="111"/>
      <c r="O788" s="110"/>
      <c r="P788" s="114"/>
      <c r="Q788" s="113"/>
      <c r="R788" s="93"/>
    </row>
    <row r="789" spans="7:18">
      <c r="G789" s="110"/>
      <c r="H789" s="110"/>
      <c r="I789" s="110"/>
      <c r="J789" s="111"/>
      <c r="K789" s="110"/>
      <c r="L789" s="110"/>
      <c r="M789" s="110"/>
      <c r="N789" s="111"/>
      <c r="O789" s="110"/>
      <c r="P789" s="114"/>
      <c r="Q789" s="113"/>
      <c r="R789" s="93"/>
    </row>
    <row r="790" spans="7:18">
      <c r="G790" s="110"/>
      <c r="H790" s="110"/>
      <c r="I790" s="110"/>
      <c r="J790" s="111"/>
      <c r="K790" s="110"/>
      <c r="L790" s="110"/>
      <c r="M790" s="110"/>
      <c r="N790" s="111"/>
      <c r="O790" s="110"/>
      <c r="P790" s="114"/>
      <c r="Q790" s="113"/>
      <c r="R790" s="93"/>
    </row>
    <row r="791" spans="7:18">
      <c r="G791" s="110"/>
      <c r="H791" s="110"/>
      <c r="I791" s="110"/>
      <c r="J791" s="111"/>
      <c r="K791" s="110"/>
      <c r="L791" s="110"/>
      <c r="M791" s="110"/>
      <c r="N791" s="111"/>
      <c r="O791" s="110"/>
      <c r="P791" s="114"/>
      <c r="Q791" s="113"/>
      <c r="R791" s="93"/>
    </row>
    <row r="792" spans="7:18">
      <c r="G792" s="110"/>
      <c r="H792" s="110"/>
      <c r="I792" s="110"/>
      <c r="J792" s="111"/>
      <c r="K792" s="110"/>
      <c r="L792" s="110"/>
      <c r="M792" s="110"/>
      <c r="N792" s="111"/>
      <c r="O792" s="110"/>
      <c r="P792" s="114"/>
      <c r="Q792" s="113"/>
      <c r="R792" s="93"/>
    </row>
    <row r="793" spans="7:18">
      <c r="G793" s="110"/>
      <c r="H793" s="110"/>
      <c r="I793" s="110"/>
      <c r="J793" s="111"/>
      <c r="K793" s="110"/>
      <c r="L793" s="110"/>
      <c r="M793" s="110"/>
      <c r="N793" s="111"/>
      <c r="O793" s="110"/>
      <c r="P793" s="114"/>
      <c r="Q793" s="113"/>
      <c r="R793" s="93"/>
    </row>
    <row r="794" spans="7:18">
      <c r="G794" s="110"/>
      <c r="H794" s="110"/>
      <c r="I794" s="110"/>
      <c r="J794" s="111"/>
      <c r="K794" s="110"/>
      <c r="L794" s="110"/>
      <c r="M794" s="110"/>
      <c r="N794" s="111"/>
      <c r="O794" s="110"/>
      <c r="P794" s="114"/>
      <c r="Q794" s="113"/>
      <c r="R794" s="93"/>
    </row>
    <row r="795" spans="7:18">
      <c r="G795" s="110"/>
      <c r="H795" s="110"/>
      <c r="I795" s="110"/>
      <c r="J795" s="111"/>
      <c r="K795" s="110"/>
      <c r="L795" s="110"/>
      <c r="M795" s="110"/>
      <c r="N795" s="111"/>
      <c r="O795" s="110"/>
      <c r="P795" s="114"/>
      <c r="Q795" s="113"/>
      <c r="R795" s="93"/>
    </row>
    <row r="796" spans="7:18">
      <c r="G796" s="110"/>
      <c r="H796" s="110"/>
      <c r="I796" s="110"/>
      <c r="J796" s="111"/>
      <c r="K796" s="110"/>
      <c r="L796" s="110"/>
      <c r="M796" s="110"/>
      <c r="N796" s="111"/>
      <c r="O796" s="110"/>
      <c r="P796" s="114"/>
      <c r="Q796" s="113"/>
      <c r="R796" s="93"/>
    </row>
    <row r="797" spans="7:18">
      <c r="G797" s="110"/>
      <c r="H797" s="110"/>
      <c r="I797" s="110"/>
      <c r="J797" s="111"/>
      <c r="K797" s="110"/>
      <c r="L797" s="110"/>
      <c r="M797" s="110"/>
      <c r="N797" s="111"/>
      <c r="O797" s="110"/>
      <c r="P797" s="114"/>
      <c r="Q797" s="113"/>
      <c r="R797" s="93"/>
    </row>
    <row r="798" spans="7:18">
      <c r="G798" s="110"/>
      <c r="H798" s="110"/>
      <c r="I798" s="110"/>
      <c r="J798" s="111"/>
      <c r="K798" s="110"/>
      <c r="L798" s="110"/>
      <c r="M798" s="110"/>
      <c r="N798" s="111"/>
      <c r="O798" s="110"/>
      <c r="P798" s="114"/>
      <c r="Q798" s="113"/>
      <c r="R798" s="93"/>
    </row>
    <row r="799" spans="7:18">
      <c r="G799" s="110"/>
      <c r="H799" s="110"/>
      <c r="I799" s="110"/>
      <c r="J799" s="111"/>
      <c r="K799" s="110"/>
      <c r="L799" s="110"/>
      <c r="M799" s="110"/>
      <c r="N799" s="111"/>
      <c r="O799" s="110"/>
      <c r="P799" s="114"/>
      <c r="Q799" s="113"/>
      <c r="R799" s="93"/>
    </row>
    <row r="800" spans="7:18">
      <c r="G800" s="110"/>
      <c r="H800" s="110"/>
      <c r="I800" s="110"/>
      <c r="J800" s="111"/>
      <c r="K800" s="110"/>
      <c r="L800" s="110"/>
      <c r="M800" s="110"/>
      <c r="N800" s="111"/>
      <c r="O800" s="110"/>
      <c r="P800" s="114"/>
      <c r="Q800" s="113"/>
      <c r="R800" s="93"/>
    </row>
    <row r="801" spans="7:18">
      <c r="G801" s="110"/>
      <c r="H801" s="110"/>
      <c r="I801" s="110"/>
      <c r="J801" s="111"/>
      <c r="K801" s="110"/>
      <c r="L801" s="110"/>
      <c r="M801" s="110"/>
      <c r="N801" s="111"/>
      <c r="O801" s="110"/>
      <c r="P801" s="114"/>
      <c r="Q801" s="113"/>
      <c r="R801" s="93"/>
    </row>
    <row r="802" spans="7:18">
      <c r="G802" s="110"/>
      <c r="H802" s="110"/>
      <c r="I802" s="110"/>
      <c r="J802" s="111"/>
      <c r="K802" s="110"/>
      <c r="L802" s="110"/>
      <c r="M802" s="110"/>
      <c r="N802" s="111"/>
      <c r="O802" s="110"/>
      <c r="P802" s="114"/>
      <c r="Q802" s="113"/>
      <c r="R802" s="93"/>
    </row>
    <row r="803" spans="7:18">
      <c r="G803" s="110"/>
      <c r="H803" s="110"/>
      <c r="I803" s="110"/>
      <c r="J803" s="111"/>
      <c r="K803" s="110"/>
      <c r="L803" s="110"/>
      <c r="M803" s="110"/>
      <c r="N803" s="111"/>
      <c r="O803" s="110"/>
      <c r="P803" s="114"/>
      <c r="Q803" s="113"/>
      <c r="R803" s="93"/>
    </row>
    <row r="804" spans="7:18">
      <c r="G804" s="110"/>
      <c r="H804" s="110"/>
      <c r="I804" s="110"/>
      <c r="J804" s="111"/>
      <c r="K804" s="110"/>
      <c r="L804" s="110"/>
      <c r="M804" s="110"/>
      <c r="N804" s="111"/>
      <c r="O804" s="110"/>
      <c r="P804" s="114"/>
      <c r="Q804" s="113"/>
      <c r="R804" s="93"/>
    </row>
    <row r="805" spans="7:18">
      <c r="G805" s="110"/>
      <c r="H805" s="110"/>
      <c r="I805" s="110"/>
      <c r="J805" s="111"/>
      <c r="K805" s="110"/>
      <c r="L805" s="110"/>
      <c r="M805" s="110"/>
      <c r="N805" s="111"/>
      <c r="O805" s="110"/>
      <c r="P805" s="114"/>
      <c r="Q805" s="113"/>
      <c r="R805" s="93"/>
    </row>
    <row r="806" spans="7:18">
      <c r="G806" s="110"/>
      <c r="H806" s="110"/>
      <c r="I806" s="110"/>
      <c r="J806" s="111"/>
      <c r="K806" s="110"/>
      <c r="L806" s="110"/>
      <c r="M806" s="110"/>
      <c r="N806" s="111"/>
      <c r="O806" s="110"/>
      <c r="P806" s="114"/>
      <c r="Q806" s="113"/>
      <c r="R806" s="93"/>
    </row>
    <row r="807" spans="7:18">
      <c r="G807" s="110"/>
      <c r="H807" s="110"/>
      <c r="I807" s="110"/>
      <c r="J807" s="111"/>
      <c r="K807" s="110"/>
      <c r="L807" s="110"/>
      <c r="M807" s="110"/>
      <c r="N807" s="111"/>
      <c r="O807" s="110"/>
      <c r="P807" s="114"/>
      <c r="Q807" s="113"/>
      <c r="R807" s="93"/>
    </row>
    <row r="808" spans="7:18">
      <c r="G808" s="110"/>
      <c r="H808" s="110"/>
      <c r="I808" s="110"/>
      <c r="J808" s="111"/>
      <c r="K808" s="110"/>
      <c r="L808" s="110"/>
      <c r="M808" s="110"/>
      <c r="N808" s="111"/>
      <c r="O808" s="110"/>
      <c r="P808" s="114"/>
      <c r="Q808" s="113"/>
      <c r="R808" s="93"/>
    </row>
    <row r="809" spans="7:18">
      <c r="G809" s="110"/>
      <c r="H809" s="110"/>
      <c r="I809" s="110"/>
      <c r="J809" s="111"/>
      <c r="K809" s="110"/>
      <c r="L809" s="110"/>
      <c r="M809" s="110"/>
      <c r="N809" s="111"/>
      <c r="O809" s="110"/>
      <c r="P809" s="114"/>
      <c r="Q809" s="113"/>
      <c r="R809" s="93"/>
    </row>
    <row r="810" spans="7:18">
      <c r="G810" s="110"/>
      <c r="H810" s="110"/>
      <c r="I810" s="110"/>
      <c r="J810" s="111"/>
      <c r="K810" s="110"/>
      <c r="L810" s="110"/>
      <c r="M810" s="110"/>
      <c r="N810" s="111"/>
      <c r="O810" s="110"/>
      <c r="P810" s="114"/>
      <c r="Q810" s="113"/>
      <c r="R810" s="93"/>
    </row>
    <row r="811" spans="7:18">
      <c r="G811" s="110"/>
      <c r="H811" s="110"/>
      <c r="I811" s="110"/>
      <c r="J811" s="111"/>
      <c r="K811" s="110"/>
      <c r="L811" s="110"/>
      <c r="M811" s="110"/>
      <c r="N811" s="111"/>
      <c r="O811" s="110"/>
      <c r="P811" s="114"/>
      <c r="Q811" s="113"/>
      <c r="R811" s="93"/>
    </row>
    <row r="812" spans="7:18">
      <c r="G812" s="110"/>
      <c r="H812" s="110"/>
      <c r="I812" s="110"/>
      <c r="J812" s="111"/>
      <c r="K812" s="110"/>
      <c r="L812" s="110"/>
      <c r="M812" s="110"/>
      <c r="N812" s="111"/>
      <c r="O812" s="110"/>
      <c r="P812" s="114"/>
      <c r="Q812" s="113"/>
      <c r="R812" s="93"/>
    </row>
    <row r="813" spans="7:18">
      <c r="G813" s="110"/>
      <c r="H813" s="110"/>
      <c r="I813" s="110"/>
      <c r="J813" s="111"/>
      <c r="K813" s="110"/>
      <c r="L813" s="110"/>
      <c r="M813" s="110"/>
      <c r="N813" s="111"/>
      <c r="O813" s="110"/>
      <c r="P813" s="114"/>
      <c r="Q813" s="113"/>
      <c r="R813" s="93"/>
    </row>
    <row r="814" spans="7:18">
      <c r="G814" s="110"/>
      <c r="H814" s="110"/>
      <c r="I814" s="110"/>
      <c r="J814" s="111"/>
      <c r="K814" s="110"/>
      <c r="L814" s="110"/>
      <c r="M814" s="110"/>
      <c r="N814" s="111"/>
      <c r="O814" s="110"/>
      <c r="P814" s="114"/>
      <c r="Q814" s="113"/>
      <c r="R814" s="93"/>
    </row>
    <row r="815" spans="7:18">
      <c r="G815" s="110"/>
      <c r="H815" s="110"/>
      <c r="I815" s="110"/>
      <c r="J815" s="111"/>
      <c r="K815" s="110"/>
      <c r="L815" s="110"/>
      <c r="M815" s="110"/>
      <c r="N815" s="111"/>
      <c r="O815" s="110"/>
      <c r="P815" s="114"/>
      <c r="Q815" s="113"/>
      <c r="R815" s="93"/>
    </row>
    <row r="816" spans="7:18">
      <c r="G816" s="110"/>
      <c r="H816" s="110"/>
      <c r="I816" s="110"/>
      <c r="J816" s="111"/>
      <c r="K816" s="110"/>
      <c r="L816" s="110"/>
      <c r="M816" s="110"/>
      <c r="N816" s="111"/>
      <c r="O816" s="110"/>
      <c r="P816" s="114"/>
      <c r="Q816" s="113"/>
      <c r="R816" s="93"/>
    </row>
    <row r="817" spans="7:18">
      <c r="G817" s="110"/>
      <c r="H817" s="110"/>
      <c r="I817" s="110"/>
      <c r="J817" s="111"/>
      <c r="K817" s="110"/>
      <c r="L817" s="110"/>
      <c r="M817" s="110"/>
      <c r="N817" s="111"/>
      <c r="O817" s="110"/>
      <c r="P817" s="114"/>
      <c r="Q817" s="113"/>
      <c r="R817" s="93"/>
    </row>
    <row r="818" spans="7:18">
      <c r="G818" s="110"/>
      <c r="H818" s="110"/>
      <c r="I818" s="110"/>
      <c r="J818" s="111"/>
      <c r="K818" s="110"/>
      <c r="L818" s="110"/>
      <c r="M818" s="110"/>
      <c r="N818" s="111"/>
      <c r="O818" s="110"/>
      <c r="P818" s="114"/>
      <c r="Q818" s="113"/>
      <c r="R818" s="93"/>
    </row>
    <row r="819" spans="7:18">
      <c r="G819" s="110"/>
      <c r="H819" s="110"/>
      <c r="I819" s="110"/>
      <c r="J819" s="111"/>
      <c r="K819" s="110"/>
      <c r="L819" s="110"/>
      <c r="M819" s="110"/>
      <c r="N819" s="111"/>
      <c r="O819" s="110"/>
      <c r="P819" s="114"/>
      <c r="Q819" s="113"/>
      <c r="R819" s="93"/>
    </row>
    <row r="820" spans="7:18">
      <c r="G820" s="110"/>
      <c r="H820" s="110"/>
      <c r="I820" s="110"/>
      <c r="J820" s="111"/>
      <c r="K820" s="110"/>
      <c r="L820" s="110"/>
      <c r="M820" s="110"/>
      <c r="N820" s="111"/>
      <c r="O820" s="110"/>
      <c r="P820" s="114"/>
      <c r="Q820" s="113"/>
      <c r="R820" s="93"/>
    </row>
    <row r="821" spans="7:18">
      <c r="G821" s="110"/>
      <c r="H821" s="110"/>
      <c r="I821" s="110"/>
      <c r="J821" s="111"/>
      <c r="K821" s="110"/>
      <c r="L821" s="110"/>
      <c r="M821" s="110"/>
      <c r="N821" s="111"/>
      <c r="O821" s="110"/>
      <c r="P821" s="114"/>
      <c r="Q821" s="113"/>
      <c r="R821" s="93"/>
    </row>
    <row r="822" spans="7:18">
      <c r="G822" s="110"/>
      <c r="H822" s="110"/>
      <c r="I822" s="110"/>
      <c r="J822" s="111"/>
      <c r="K822" s="110"/>
      <c r="L822" s="110"/>
      <c r="M822" s="110"/>
      <c r="N822" s="111"/>
      <c r="O822" s="110"/>
      <c r="P822" s="114"/>
      <c r="Q822" s="113"/>
      <c r="R822" s="93"/>
    </row>
    <row r="823" spans="7:18">
      <c r="G823" s="110"/>
      <c r="H823" s="110"/>
      <c r="I823" s="110"/>
      <c r="J823" s="111"/>
      <c r="K823" s="110"/>
      <c r="L823" s="110"/>
      <c r="M823" s="110"/>
      <c r="N823" s="111"/>
      <c r="O823" s="110"/>
      <c r="P823" s="114"/>
      <c r="Q823" s="113"/>
      <c r="R823" s="93"/>
    </row>
    <row r="824" spans="7:18">
      <c r="G824" s="110"/>
      <c r="H824" s="110"/>
      <c r="I824" s="110"/>
      <c r="J824" s="111"/>
      <c r="K824" s="110"/>
      <c r="L824" s="110"/>
      <c r="M824" s="110"/>
      <c r="N824" s="111"/>
      <c r="O824" s="110"/>
      <c r="P824" s="114"/>
      <c r="Q824" s="113"/>
      <c r="R824" s="93"/>
    </row>
    <row r="825" spans="7:18">
      <c r="G825" s="110"/>
      <c r="H825" s="110"/>
      <c r="I825" s="110"/>
      <c r="J825" s="111"/>
      <c r="K825" s="110"/>
      <c r="L825" s="110"/>
      <c r="M825" s="110"/>
      <c r="N825" s="111"/>
      <c r="O825" s="110"/>
      <c r="P825" s="114"/>
      <c r="Q825" s="113"/>
      <c r="R825" s="93"/>
    </row>
    <row r="826" spans="7:18">
      <c r="G826" s="110"/>
      <c r="H826" s="110"/>
      <c r="I826" s="110"/>
      <c r="J826" s="111"/>
      <c r="K826" s="110"/>
      <c r="L826" s="110"/>
      <c r="M826" s="110"/>
      <c r="N826" s="111"/>
      <c r="O826" s="110"/>
      <c r="P826" s="114"/>
      <c r="Q826" s="113"/>
      <c r="R826" s="93"/>
    </row>
    <row r="827" spans="7:18">
      <c r="G827" s="110"/>
      <c r="H827" s="110"/>
      <c r="I827" s="110"/>
      <c r="J827" s="111"/>
      <c r="K827" s="110"/>
      <c r="L827" s="110"/>
      <c r="M827" s="110"/>
      <c r="N827" s="111"/>
      <c r="O827" s="110"/>
      <c r="P827" s="114"/>
      <c r="Q827" s="113"/>
      <c r="R827" s="93"/>
    </row>
    <row r="828" spans="7:18">
      <c r="G828" s="110"/>
      <c r="H828" s="110"/>
      <c r="I828" s="110"/>
      <c r="J828" s="111"/>
      <c r="K828" s="110"/>
      <c r="L828" s="110"/>
      <c r="M828" s="110"/>
      <c r="N828" s="111"/>
      <c r="O828" s="110"/>
      <c r="P828" s="114"/>
      <c r="Q828" s="113"/>
      <c r="R828" s="93"/>
    </row>
    <row r="829" spans="7:18">
      <c r="G829" s="110"/>
      <c r="H829" s="110"/>
      <c r="I829" s="110"/>
      <c r="J829" s="111"/>
      <c r="K829" s="110"/>
      <c r="L829" s="110"/>
      <c r="M829" s="110"/>
      <c r="N829" s="111"/>
      <c r="O829" s="110"/>
      <c r="P829" s="114"/>
      <c r="Q829" s="113"/>
      <c r="R829" s="93"/>
    </row>
    <row r="830" spans="7:18">
      <c r="G830" s="110"/>
      <c r="H830" s="110"/>
      <c r="I830" s="110"/>
      <c r="J830" s="111"/>
      <c r="K830" s="110"/>
      <c r="L830" s="110"/>
      <c r="M830" s="110"/>
      <c r="N830" s="111"/>
      <c r="O830" s="110"/>
      <c r="P830" s="114"/>
      <c r="Q830" s="113"/>
      <c r="R830" s="93"/>
    </row>
    <row r="831" spans="7:18">
      <c r="G831" s="110"/>
      <c r="H831" s="110"/>
      <c r="I831" s="110"/>
      <c r="J831" s="111"/>
      <c r="K831" s="110"/>
      <c r="L831" s="110"/>
      <c r="M831" s="110"/>
      <c r="N831" s="111"/>
      <c r="O831" s="110"/>
      <c r="P831" s="114"/>
      <c r="Q831" s="113"/>
      <c r="R831" s="93"/>
    </row>
    <row r="832" spans="7:18">
      <c r="G832" s="110"/>
      <c r="H832" s="110"/>
      <c r="I832" s="110"/>
      <c r="J832" s="111"/>
      <c r="K832" s="110"/>
      <c r="L832" s="110"/>
      <c r="M832" s="110"/>
      <c r="N832" s="111"/>
      <c r="O832" s="110"/>
      <c r="P832" s="114"/>
      <c r="Q832" s="113"/>
      <c r="R832" s="93"/>
    </row>
    <row r="833" spans="7:18">
      <c r="G833" s="110"/>
      <c r="H833" s="110"/>
      <c r="I833" s="110"/>
      <c r="J833" s="111"/>
      <c r="K833" s="110"/>
      <c r="L833" s="110"/>
      <c r="M833" s="110"/>
      <c r="N833" s="111"/>
      <c r="O833" s="110"/>
      <c r="P833" s="114"/>
      <c r="Q833" s="113"/>
      <c r="R833" s="93"/>
    </row>
    <row r="834" spans="7:18">
      <c r="G834" s="110"/>
      <c r="H834" s="110"/>
      <c r="I834" s="110"/>
      <c r="J834" s="111"/>
      <c r="K834" s="110"/>
      <c r="L834" s="110"/>
      <c r="M834" s="110"/>
      <c r="N834" s="111"/>
      <c r="O834" s="110"/>
      <c r="P834" s="114"/>
      <c r="Q834" s="113"/>
      <c r="R834" s="93"/>
    </row>
    <row r="835" spans="7:18">
      <c r="G835" s="110"/>
      <c r="H835" s="110"/>
      <c r="I835" s="110"/>
      <c r="J835" s="111"/>
      <c r="K835" s="110"/>
      <c r="L835" s="110"/>
      <c r="M835" s="110"/>
      <c r="N835" s="111"/>
      <c r="O835" s="110"/>
      <c r="P835" s="114"/>
      <c r="Q835" s="113"/>
      <c r="R835" s="93"/>
    </row>
    <row r="836" spans="7:18">
      <c r="G836" s="110"/>
      <c r="H836" s="110"/>
      <c r="I836" s="110"/>
      <c r="J836" s="111"/>
      <c r="K836" s="110"/>
      <c r="L836" s="110"/>
      <c r="M836" s="110"/>
      <c r="N836" s="111"/>
      <c r="O836" s="110"/>
      <c r="P836" s="114"/>
      <c r="Q836" s="113"/>
      <c r="R836" s="93"/>
    </row>
    <row r="837" spans="7:18">
      <c r="G837" s="110"/>
      <c r="H837" s="110"/>
      <c r="I837" s="110"/>
      <c r="J837" s="111"/>
      <c r="K837" s="110"/>
      <c r="L837" s="110"/>
      <c r="M837" s="110"/>
      <c r="N837" s="111"/>
      <c r="O837" s="110"/>
      <c r="P837" s="114"/>
      <c r="Q837" s="113"/>
      <c r="R837" s="93"/>
    </row>
    <row r="838" spans="7:18">
      <c r="G838" s="110"/>
      <c r="H838" s="110"/>
      <c r="I838" s="110"/>
      <c r="J838" s="111"/>
      <c r="K838" s="110"/>
      <c r="L838" s="110"/>
      <c r="M838" s="110"/>
      <c r="N838" s="111"/>
      <c r="O838" s="110"/>
      <c r="P838" s="114"/>
      <c r="Q838" s="113"/>
      <c r="R838" s="93"/>
    </row>
    <row r="839" spans="7:18">
      <c r="G839" s="110"/>
      <c r="H839" s="110"/>
      <c r="I839" s="110"/>
      <c r="J839" s="111"/>
      <c r="K839" s="110"/>
      <c r="L839" s="110"/>
      <c r="M839" s="110"/>
      <c r="N839" s="111"/>
      <c r="O839" s="110"/>
      <c r="P839" s="114"/>
      <c r="Q839" s="113"/>
      <c r="R839" s="93"/>
    </row>
    <row r="840" spans="7:18">
      <c r="G840" s="110"/>
      <c r="H840" s="110"/>
      <c r="I840" s="110"/>
      <c r="J840" s="111"/>
      <c r="K840" s="110"/>
      <c r="L840" s="110"/>
      <c r="M840" s="110"/>
      <c r="N840" s="111"/>
      <c r="O840" s="110"/>
      <c r="P840" s="114"/>
      <c r="Q840" s="113"/>
      <c r="R840" s="9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"/>
  <sheetViews>
    <sheetView topLeftCell="A7" zoomScaleNormal="100" zoomScaleSheetLayoutView="80" workbookViewId="0">
      <selection activeCell="C24" sqref="C24"/>
    </sheetView>
  </sheetViews>
  <sheetFormatPr defaultRowHeight="15"/>
  <cols>
    <col min="1" max="1" width="10.85546875" style="93" customWidth="1"/>
    <col min="2" max="2" width="9.7109375" style="93" customWidth="1"/>
    <col min="3" max="3" width="60.140625" style="93" customWidth="1"/>
    <col min="4" max="4" width="11.7109375" style="93" customWidth="1"/>
    <col min="5" max="5" width="9.140625" style="3"/>
  </cols>
  <sheetData>
    <row r="1" spans="1:9" ht="18.75">
      <c r="A1" s="99" t="s">
        <v>267</v>
      </c>
      <c r="C1" s="99"/>
      <c r="D1" s="100"/>
      <c r="E1" s="1"/>
      <c r="F1" s="1"/>
      <c r="G1" s="1"/>
      <c r="H1" s="1"/>
      <c r="I1" s="1"/>
    </row>
    <row r="2" spans="1:9">
      <c r="F2" s="3"/>
      <c r="G2" s="93"/>
      <c r="H2" s="93"/>
      <c r="I2" s="93"/>
    </row>
    <row r="3" spans="1:9" ht="33.75" customHeight="1">
      <c r="A3" s="104" t="s">
        <v>135</v>
      </c>
      <c r="B3" s="96" t="s">
        <v>167</v>
      </c>
      <c r="C3" s="96" t="s">
        <v>101</v>
      </c>
      <c r="D3" s="96" t="s">
        <v>168</v>
      </c>
      <c r="E3" s="92"/>
      <c r="F3" s="95"/>
      <c r="G3" s="97"/>
      <c r="H3" s="93"/>
      <c r="I3" s="93"/>
    </row>
    <row r="4" spans="1:9">
      <c r="A4" s="75">
        <v>41561</v>
      </c>
      <c r="B4" s="93" t="s">
        <v>485</v>
      </c>
      <c r="D4" s="93">
        <v>7.1</v>
      </c>
      <c r="F4" s="3"/>
      <c r="G4" s="93"/>
      <c r="H4" s="93"/>
      <c r="I4" s="93"/>
    </row>
    <row r="5" spans="1:9">
      <c r="A5" s="75"/>
      <c r="B5" s="93" t="s">
        <v>488</v>
      </c>
      <c r="C5" s="128"/>
      <c r="D5" s="93">
        <v>8.1999999999999993</v>
      </c>
      <c r="F5" s="3"/>
      <c r="G5" s="93"/>
      <c r="H5" s="93"/>
      <c r="I5" s="93"/>
    </row>
    <row r="6" spans="1:9">
      <c r="A6" s="75">
        <v>41562</v>
      </c>
      <c r="B6" s="93" t="s">
        <v>501</v>
      </c>
      <c r="C6" s="93" t="s">
        <v>518</v>
      </c>
      <c r="D6" s="93">
        <v>11.4</v>
      </c>
      <c r="F6" s="3"/>
      <c r="G6" s="93"/>
      <c r="H6" s="97"/>
      <c r="I6" s="97"/>
    </row>
    <row r="7" spans="1:9" s="3" customFormat="1">
      <c r="A7" s="75"/>
      <c r="B7" s="93" t="s">
        <v>502</v>
      </c>
      <c r="C7" s="93"/>
      <c r="D7" s="93">
        <v>10</v>
      </c>
    </row>
    <row r="8" spans="1:9">
      <c r="A8" s="75">
        <v>41563</v>
      </c>
      <c r="B8" s="93" t="s">
        <v>522</v>
      </c>
      <c r="D8" s="93">
        <v>12.9</v>
      </c>
      <c r="F8" s="3"/>
      <c r="G8" s="93"/>
      <c r="H8" s="93"/>
    </row>
    <row r="9" spans="1:9" s="3" customFormat="1">
      <c r="A9" s="75">
        <v>41564</v>
      </c>
      <c r="B9" s="93" t="s">
        <v>549</v>
      </c>
      <c r="C9" s="93"/>
      <c r="D9" s="93">
        <v>12.1</v>
      </c>
    </row>
    <row r="10" spans="1:9">
      <c r="A10" s="75"/>
      <c r="B10" s="93" t="s">
        <v>543</v>
      </c>
      <c r="D10" s="93">
        <v>13.4</v>
      </c>
      <c r="F10" s="3"/>
      <c r="G10" s="93"/>
      <c r="H10" s="93"/>
    </row>
    <row r="11" spans="1:9" s="3" customFormat="1">
      <c r="A11" s="75"/>
      <c r="B11" s="93" t="s">
        <v>553</v>
      </c>
      <c r="C11" s="93"/>
      <c r="D11" s="93">
        <v>10.6</v>
      </c>
      <c r="G11" s="93"/>
      <c r="H11" s="93"/>
    </row>
    <row r="12" spans="1:9" ht="15" customHeight="1">
      <c r="A12" s="102">
        <v>41565</v>
      </c>
      <c r="B12" s="103" t="s">
        <v>561</v>
      </c>
      <c r="C12" s="101"/>
      <c r="D12" s="97">
        <v>11.5</v>
      </c>
      <c r="F12" s="3"/>
    </row>
    <row r="13" spans="1:9" s="3" customFormat="1">
      <c r="A13" s="75"/>
      <c r="B13" s="97" t="s">
        <v>575</v>
      </c>
      <c r="C13" s="98"/>
      <c r="D13" s="97">
        <v>9</v>
      </c>
      <c r="G13" s="93"/>
      <c r="H13" s="97"/>
    </row>
    <row r="14" spans="1:9">
      <c r="A14" s="75">
        <v>41569</v>
      </c>
      <c r="B14" s="93" t="s">
        <v>586</v>
      </c>
      <c r="C14" s="91"/>
      <c r="D14" s="93">
        <v>9.8000000000000007</v>
      </c>
      <c r="F14" s="3"/>
      <c r="G14" s="93"/>
      <c r="H14" s="93"/>
    </row>
    <row r="15" spans="1:9">
      <c r="A15" s="75"/>
      <c r="B15" s="93" t="s">
        <v>591</v>
      </c>
      <c r="D15" s="93">
        <v>8.8000000000000007</v>
      </c>
      <c r="F15" s="3"/>
    </row>
    <row r="16" spans="1:9">
      <c r="A16" s="75"/>
      <c r="B16" s="93" t="s">
        <v>599</v>
      </c>
      <c r="D16" s="93">
        <v>12.4</v>
      </c>
      <c r="G16" s="93"/>
      <c r="H16" s="93"/>
    </row>
    <row r="17" spans="1:4">
      <c r="A17" s="75">
        <v>41570</v>
      </c>
      <c r="B17" s="93" t="s">
        <v>606</v>
      </c>
      <c r="D17" s="93">
        <v>9.5</v>
      </c>
    </row>
    <row r="18" spans="1:4">
      <c r="A18" s="75"/>
      <c r="B18" s="93" t="s">
        <v>613</v>
      </c>
      <c r="C18" s="94"/>
      <c r="D18" s="93">
        <v>10.4</v>
      </c>
    </row>
    <row r="19" spans="1:4">
      <c r="A19" s="75">
        <v>41571</v>
      </c>
      <c r="B19" s="93" t="s">
        <v>626</v>
      </c>
      <c r="D19" s="93">
        <v>8</v>
      </c>
    </row>
    <row r="20" spans="1:4">
      <c r="A20" s="75"/>
      <c r="B20" s="93" t="s">
        <v>627</v>
      </c>
      <c r="D20" s="93">
        <v>12</v>
      </c>
    </row>
    <row r="21" spans="1:4">
      <c r="A21" s="75">
        <v>41572</v>
      </c>
      <c r="B21" s="93" t="s">
        <v>643</v>
      </c>
      <c r="D21" s="93">
        <v>12.9</v>
      </c>
    </row>
    <row r="22" spans="1:4">
      <c r="B22" s="93" t="s">
        <v>645</v>
      </c>
      <c r="D22" s="93">
        <v>6.8</v>
      </c>
    </row>
    <row r="23" spans="1:4">
      <c r="A23" s="75">
        <v>41575</v>
      </c>
      <c r="B23" s="93" t="s">
        <v>656</v>
      </c>
      <c r="D23" s="93">
        <v>10.5</v>
      </c>
    </row>
    <row r="24" spans="1:4">
      <c r="B24" s="93" t="s">
        <v>662</v>
      </c>
      <c r="D24" s="93">
        <v>10.7</v>
      </c>
    </row>
  </sheetData>
  <sortState ref="H2:I6">
    <sortCondition ref="H2:H6"/>
  </sortState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C34" sqref="C34:G34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41575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51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51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605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730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745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>
        <v>800</v>
      </c>
      <c r="B13" s="117"/>
      <c r="C13" s="281" t="s">
        <v>655</v>
      </c>
      <c r="D13" s="282"/>
      <c r="E13" s="282"/>
      <c r="F13" s="282"/>
      <c r="G13" s="283"/>
      <c r="H13" s="71"/>
      <c r="I13" s="67"/>
    </row>
    <row r="14" spans="1:9">
      <c r="A14" s="117">
        <v>900</v>
      </c>
      <c r="B14" s="117"/>
      <c r="C14" s="281" t="s">
        <v>658</v>
      </c>
      <c r="D14" s="282"/>
      <c r="E14" s="282"/>
      <c r="F14" s="282"/>
      <c r="G14" s="283"/>
      <c r="H14" s="71"/>
      <c r="I14" s="67"/>
    </row>
    <row r="15" spans="1:9">
      <c r="A15" s="117">
        <v>930</v>
      </c>
      <c r="B15" s="117"/>
      <c r="C15" s="281" t="s">
        <v>659</v>
      </c>
      <c r="D15" s="282"/>
      <c r="E15" s="282"/>
      <c r="F15" s="282"/>
      <c r="G15" s="283"/>
      <c r="H15" s="71">
        <v>10.5</v>
      </c>
      <c r="I15" s="67"/>
    </row>
    <row r="16" spans="1:9">
      <c r="A16" s="117">
        <v>1050</v>
      </c>
      <c r="B16" s="117"/>
      <c r="C16" s="281" t="s">
        <v>660</v>
      </c>
      <c r="D16" s="282"/>
      <c r="E16" s="282"/>
      <c r="F16" s="282"/>
      <c r="G16" s="283"/>
      <c r="H16" s="71"/>
      <c r="I16" s="67"/>
    </row>
    <row r="17" spans="1:9">
      <c r="A17" s="117">
        <v>1200</v>
      </c>
      <c r="B17" s="117">
        <v>1300</v>
      </c>
      <c r="C17" s="281" t="s">
        <v>457</v>
      </c>
      <c r="D17" s="282"/>
      <c r="E17" s="282"/>
      <c r="F17" s="282"/>
      <c r="G17" s="283"/>
      <c r="H17" s="71"/>
      <c r="I17" s="67"/>
    </row>
    <row r="18" spans="1:9">
      <c r="A18" s="117">
        <v>1300</v>
      </c>
      <c r="B18" s="117">
        <v>1330</v>
      </c>
      <c r="C18" s="281" t="s">
        <v>661</v>
      </c>
      <c r="D18" s="282"/>
      <c r="E18" s="282"/>
      <c r="F18" s="282"/>
      <c r="G18" s="283"/>
      <c r="H18" s="71"/>
      <c r="I18" s="67"/>
    </row>
    <row r="19" spans="1:9">
      <c r="A19" s="117">
        <v>1330</v>
      </c>
      <c r="B19" s="117"/>
      <c r="C19" s="290" t="s">
        <v>663</v>
      </c>
      <c r="D19" s="291"/>
      <c r="E19" s="291"/>
      <c r="F19" s="291"/>
      <c r="G19" s="292"/>
      <c r="H19" s="71"/>
      <c r="I19" s="67"/>
    </row>
    <row r="20" spans="1:9">
      <c r="A20" s="117">
        <v>1430</v>
      </c>
      <c r="B20" s="117">
        <v>1550</v>
      </c>
      <c r="C20" s="281" t="s">
        <v>665</v>
      </c>
      <c r="D20" s="282"/>
      <c r="E20" s="282"/>
      <c r="F20" s="282"/>
      <c r="G20" s="283"/>
      <c r="H20" s="71">
        <v>10.7</v>
      </c>
      <c r="I20" s="67"/>
    </row>
    <row r="21" spans="1:9">
      <c r="A21" s="117">
        <v>1700</v>
      </c>
      <c r="B21" s="117"/>
      <c r="C21" s="281" t="s">
        <v>666</v>
      </c>
      <c r="D21" s="282"/>
      <c r="E21" s="282"/>
      <c r="F21" s="282"/>
      <c r="G21" s="283"/>
      <c r="H21" s="71"/>
      <c r="I21" s="67"/>
    </row>
    <row r="22" spans="1:9">
      <c r="A22" s="117"/>
      <c r="B22" s="117"/>
      <c r="C22" s="281" t="s">
        <v>667</v>
      </c>
      <c r="D22" s="282"/>
      <c r="E22" s="282"/>
      <c r="F22" s="282"/>
      <c r="G22" s="283"/>
      <c r="H22" s="142"/>
      <c r="I22" s="67"/>
    </row>
    <row r="23" spans="1:9">
      <c r="A23" s="117"/>
      <c r="B23" s="117"/>
      <c r="C23" s="281"/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/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/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/>
      <c r="B27" s="117"/>
      <c r="C27" s="281"/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21.2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2"/>
  <sheetViews>
    <sheetView topLeftCell="A14" workbookViewId="0">
      <selection activeCell="C28" sqref="C28:G28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41572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50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50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605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730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745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>
        <v>800</v>
      </c>
      <c r="B13" s="117"/>
      <c r="C13" s="281" t="s">
        <v>641</v>
      </c>
      <c r="D13" s="282"/>
      <c r="E13" s="282"/>
      <c r="F13" s="282"/>
      <c r="G13" s="283"/>
      <c r="H13" s="71"/>
      <c r="I13" s="67"/>
    </row>
    <row r="14" spans="1:9">
      <c r="A14" s="117"/>
      <c r="B14" s="117"/>
      <c r="C14" s="281" t="s">
        <v>642</v>
      </c>
      <c r="D14" s="282"/>
      <c r="E14" s="282"/>
      <c r="F14" s="282"/>
      <c r="G14" s="283"/>
      <c r="H14" s="71"/>
      <c r="I14" s="67"/>
    </row>
    <row r="15" spans="1:9">
      <c r="A15" s="117">
        <v>845</v>
      </c>
      <c r="B15" s="117"/>
      <c r="C15" s="281" t="s">
        <v>644</v>
      </c>
      <c r="D15" s="282"/>
      <c r="E15" s="282"/>
      <c r="F15" s="282"/>
      <c r="G15" s="283"/>
      <c r="H15" s="71"/>
      <c r="I15" s="67"/>
    </row>
    <row r="16" spans="1:9">
      <c r="A16" s="117">
        <v>910</v>
      </c>
      <c r="B16" s="117">
        <v>1055</v>
      </c>
      <c r="C16" s="281" t="s">
        <v>646</v>
      </c>
      <c r="D16" s="282"/>
      <c r="E16" s="282"/>
      <c r="F16" s="282"/>
      <c r="G16" s="283"/>
      <c r="H16" s="71">
        <v>12.9</v>
      </c>
      <c r="I16" s="67"/>
    </row>
    <row r="17" spans="1:9">
      <c r="A17" s="117"/>
      <c r="B17" s="117"/>
      <c r="C17" s="281" t="s">
        <v>647</v>
      </c>
      <c r="D17" s="282"/>
      <c r="E17" s="282"/>
      <c r="F17" s="282"/>
      <c r="G17" s="283"/>
      <c r="H17" s="71"/>
      <c r="I17" s="67"/>
    </row>
    <row r="18" spans="1:9">
      <c r="A18" s="117">
        <v>1145</v>
      </c>
      <c r="B18" s="117">
        <v>1245</v>
      </c>
      <c r="C18" s="281" t="s">
        <v>457</v>
      </c>
      <c r="D18" s="282"/>
      <c r="E18" s="282"/>
      <c r="F18" s="282"/>
      <c r="G18" s="283"/>
      <c r="H18" s="71"/>
      <c r="I18" s="67"/>
    </row>
    <row r="19" spans="1:9">
      <c r="A19" s="117">
        <v>1245</v>
      </c>
      <c r="B19" s="117">
        <v>1330</v>
      </c>
      <c r="C19" s="290" t="s">
        <v>648</v>
      </c>
      <c r="D19" s="291"/>
      <c r="E19" s="291"/>
      <c r="F19" s="291"/>
      <c r="G19" s="292"/>
      <c r="H19" s="71"/>
      <c r="I19" s="67"/>
    </row>
    <row r="20" spans="1:9">
      <c r="A20" s="117">
        <v>1330</v>
      </c>
      <c r="B20" s="117"/>
      <c r="C20" s="281" t="s">
        <v>649</v>
      </c>
      <c r="D20" s="282"/>
      <c r="E20" s="282"/>
      <c r="F20" s="282"/>
      <c r="G20" s="283"/>
      <c r="H20" s="71"/>
      <c r="I20" s="67"/>
    </row>
    <row r="21" spans="1:9">
      <c r="A21" s="117">
        <v>1400</v>
      </c>
      <c r="B21" s="117"/>
      <c r="C21" s="281" t="s">
        <v>650</v>
      </c>
      <c r="D21" s="282"/>
      <c r="E21" s="282"/>
      <c r="F21" s="282"/>
      <c r="G21" s="283"/>
      <c r="H21" s="71">
        <v>6.8</v>
      </c>
      <c r="I21" s="67"/>
    </row>
    <row r="22" spans="1:9">
      <c r="A22" s="117"/>
      <c r="B22" s="117">
        <v>1500</v>
      </c>
      <c r="C22" s="281" t="s">
        <v>651</v>
      </c>
      <c r="D22" s="282"/>
      <c r="E22" s="282"/>
      <c r="F22" s="282"/>
      <c r="G22" s="283"/>
      <c r="H22" s="142"/>
      <c r="I22" s="67"/>
    </row>
    <row r="23" spans="1:9">
      <c r="A23" s="117"/>
      <c r="B23" s="117"/>
      <c r="C23" s="281"/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 t="s">
        <v>652</v>
      </c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 t="s">
        <v>653</v>
      </c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>
        <v>1600</v>
      </c>
      <c r="B27" s="117"/>
      <c r="C27" s="281" t="s">
        <v>654</v>
      </c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 t="s">
        <v>640</v>
      </c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19.7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2"/>
  <sheetViews>
    <sheetView topLeftCell="A13" workbookViewId="0">
      <selection activeCell="C34" sqref="C34:G34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41571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49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49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605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730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745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>
        <v>800</v>
      </c>
      <c r="B13" s="117"/>
      <c r="C13" s="281" t="s">
        <v>618</v>
      </c>
      <c r="D13" s="282"/>
      <c r="E13" s="282"/>
      <c r="F13" s="282"/>
      <c r="G13" s="283"/>
      <c r="H13" s="71"/>
      <c r="I13" s="67"/>
    </row>
    <row r="14" spans="1:9">
      <c r="A14" s="117">
        <v>830</v>
      </c>
      <c r="B14" s="117"/>
      <c r="C14" s="281" t="s">
        <v>619</v>
      </c>
      <c r="D14" s="282"/>
      <c r="E14" s="282"/>
      <c r="F14" s="282"/>
      <c r="G14" s="283"/>
      <c r="H14" s="71"/>
      <c r="I14" s="67"/>
    </row>
    <row r="15" spans="1:9">
      <c r="A15" s="117">
        <v>850</v>
      </c>
      <c r="B15" s="117"/>
      <c r="C15" s="281" t="s">
        <v>620</v>
      </c>
      <c r="D15" s="282"/>
      <c r="E15" s="282"/>
      <c r="F15" s="282"/>
      <c r="G15" s="283"/>
      <c r="H15" s="71">
        <v>8</v>
      </c>
      <c r="I15" s="67"/>
    </row>
    <row r="16" spans="1:9">
      <c r="A16" s="117"/>
      <c r="B16" s="117">
        <v>950</v>
      </c>
      <c r="C16" s="281" t="s">
        <v>621</v>
      </c>
      <c r="D16" s="282"/>
      <c r="E16" s="282"/>
      <c r="F16" s="282"/>
      <c r="G16" s="283"/>
      <c r="H16" s="71"/>
      <c r="I16" s="67"/>
    </row>
    <row r="17" spans="1:9">
      <c r="A17" s="117"/>
      <c r="B17" s="117"/>
      <c r="C17" s="281" t="s">
        <v>622</v>
      </c>
      <c r="D17" s="282"/>
      <c r="E17" s="282"/>
      <c r="F17" s="282"/>
      <c r="G17" s="283"/>
      <c r="H17" s="71"/>
      <c r="I17" s="67"/>
    </row>
    <row r="18" spans="1:9">
      <c r="A18" s="117">
        <v>1100</v>
      </c>
      <c r="B18" s="117"/>
      <c r="C18" s="281" t="s">
        <v>623</v>
      </c>
      <c r="D18" s="282"/>
      <c r="E18" s="282"/>
      <c r="F18" s="282"/>
      <c r="G18" s="283"/>
      <c r="H18" s="71"/>
      <c r="I18" s="67"/>
    </row>
    <row r="19" spans="1:9">
      <c r="A19" s="117">
        <v>1145</v>
      </c>
      <c r="B19" s="117">
        <v>1230</v>
      </c>
      <c r="C19" s="290" t="s">
        <v>479</v>
      </c>
      <c r="D19" s="291"/>
      <c r="E19" s="291"/>
      <c r="F19" s="291"/>
      <c r="G19" s="292"/>
      <c r="H19" s="71"/>
      <c r="I19" s="67"/>
    </row>
    <row r="20" spans="1:9">
      <c r="A20" s="117">
        <v>1230</v>
      </c>
      <c r="B20" s="117">
        <v>1300</v>
      </c>
      <c r="C20" s="281" t="s">
        <v>624</v>
      </c>
      <c r="D20" s="282"/>
      <c r="E20" s="282"/>
      <c r="F20" s="282"/>
      <c r="G20" s="283"/>
      <c r="H20" s="71"/>
      <c r="I20" s="67"/>
    </row>
    <row r="21" spans="1:9">
      <c r="A21" s="117">
        <v>1300</v>
      </c>
      <c r="B21" s="117"/>
      <c r="C21" s="281" t="s">
        <v>625</v>
      </c>
      <c r="D21" s="282"/>
      <c r="E21" s="282"/>
      <c r="F21" s="282"/>
      <c r="G21" s="283"/>
      <c r="H21" s="71"/>
      <c r="I21" s="67"/>
    </row>
    <row r="22" spans="1:9">
      <c r="A22" s="117">
        <v>1310</v>
      </c>
      <c r="B22" s="117">
        <v>1420</v>
      </c>
      <c r="C22" s="281" t="s">
        <v>628</v>
      </c>
      <c r="D22" s="282"/>
      <c r="E22" s="282"/>
      <c r="F22" s="282"/>
      <c r="G22" s="283"/>
      <c r="H22" s="142"/>
      <c r="I22" s="67"/>
    </row>
    <row r="23" spans="1:9">
      <c r="A23" s="117">
        <v>1420</v>
      </c>
      <c r="B23" s="117"/>
      <c r="C23" s="281" t="s">
        <v>632</v>
      </c>
      <c r="D23" s="282"/>
      <c r="E23" s="282"/>
      <c r="F23" s="282"/>
      <c r="G23" s="283"/>
      <c r="H23" s="71"/>
      <c r="I23" s="67"/>
    </row>
    <row r="24" spans="1:9">
      <c r="A24" s="117"/>
      <c r="B24" s="117"/>
      <c r="C24" s="281" t="s">
        <v>629</v>
      </c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 t="s">
        <v>633</v>
      </c>
      <c r="D25" s="282"/>
      <c r="E25" s="282"/>
      <c r="F25" s="282"/>
      <c r="G25" s="283"/>
      <c r="H25" s="71"/>
      <c r="I25" s="67"/>
    </row>
    <row r="26" spans="1:9">
      <c r="A26" s="117">
        <v>1445</v>
      </c>
      <c r="B26" s="117"/>
      <c r="C26" s="281" t="s">
        <v>631</v>
      </c>
      <c r="D26" s="282"/>
      <c r="E26" s="282"/>
      <c r="F26" s="282"/>
      <c r="G26" s="283"/>
      <c r="H26" s="71">
        <v>12</v>
      </c>
      <c r="I26" s="67"/>
    </row>
    <row r="27" spans="1:9">
      <c r="A27" s="117"/>
      <c r="B27" s="117"/>
      <c r="C27" s="281" t="s">
        <v>637</v>
      </c>
      <c r="D27" s="282"/>
      <c r="E27" s="282"/>
      <c r="F27" s="282"/>
      <c r="G27" s="283"/>
      <c r="H27" s="71"/>
      <c r="I27" s="67"/>
    </row>
    <row r="28" spans="1:9">
      <c r="A28" s="117"/>
      <c r="B28" s="117">
        <v>1610</v>
      </c>
      <c r="C28" s="281" t="s">
        <v>638</v>
      </c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 t="s">
        <v>639</v>
      </c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20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2"/>
  <sheetViews>
    <sheetView topLeftCell="A7" workbookViewId="0">
      <selection activeCell="C34" sqref="C34:G34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41570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48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48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605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715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745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>
        <v>815</v>
      </c>
      <c r="B13" s="117"/>
      <c r="C13" s="281" t="s">
        <v>607</v>
      </c>
      <c r="D13" s="282"/>
      <c r="E13" s="282"/>
      <c r="F13" s="282"/>
      <c r="G13" s="283"/>
      <c r="H13" s="71"/>
      <c r="I13" s="67"/>
    </row>
    <row r="14" spans="1:9">
      <c r="A14" s="117">
        <v>900</v>
      </c>
      <c r="B14" s="117">
        <v>1030</v>
      </c>
      <c r="C14" s="281" t="s">
        <v>606</v>
      </c>
      <c r="D14" s="282"/>
      <c r="E14" s="282"/>
      <c r="F14" s="282"/>
      <c r="G14" s="283"/>
      <c r="H14" s="71">
        <v>9.5</v>
      </c>
      <c r="I14" s="67"/>
    </row>
    <row r="15" spans="1:9">
      <c r="A15" s="117"/>
      <c r="B15" s="117"/>
      <c r="C15" s="281" t="s">
        <v>608</v>
      </c>
      <c r="D15" s="282"/>
      <c r="E15" s="282"/>
      <c r="F15" s="282"/>
      <c r="G15" s="283"/>
      <c r="H15" s="71"/>
      <c r="I15" s="67"/>
    </row>
    <row r="16" spans="1:9">
      <c r="A16" s="117">
        <v>1100</v>
      </c>
      <c r="B16" s="117"/>
      <c r="C16" s="281" t="s">
        <v>609</v>
      </c>
      <c r="D16" s="282"/>
      <c r="E16" s="282"/>
      <c r="F16" s="282"/>
      <c r="G16" s="283"/>
      <c r="H16" s="71"/>
      <c r="I16" s="67"/>
    </row>
    <row r="17" spans="1:9">
      <c r="A17" s="117">
        <v>1115</v>
      </c>
      <c r="B17" s="117"/>
      <c r="C17" s="281" t="s">
        <v>610</v>
      </c>
      <c r="D17" s="282"/>
      <c r="E17" s="282"/>
      <c r="F17" s="282"/>
      <c r="G17" s="283"/>
      <c r="H17" s="71"/>
      <c r="I17" s="67"/>
    </row>
    <row r="18" spans="1:9">
      <c r="A18" s="117">
        <v>1130</v>
      </c>
      <c r="B18" s="117">
        <v>1230</v>
      </c>
      <c r="C18" s="281" t="s">
        <v>479</v>
      </c>
      <c r="D18" s="282"/>
      <c r="E18" s="282"/>
      <c r="F18" s="282"/>
      <c r="G18" s="283"/>
      <c r="H18" s="71"/>
      <c r="I18" s="67"/>
    </row>
    <row r="19" spans="1:9">
      <c r="A19" s="117">
        <v>1245</v>
      </c>
      <c r="B19" s="117"/>
      <c r="C19" s="290" t="s">
        <v>611</v>
      </c>
      <c r="D19" s="291"/>
      <c r="E19" s="291"/>
      <c r="F19" s="291"/>
      <c r="G19" s="292"/>
      <c r="H19" s="71"/>
      <c r="I19" s="67"/>
    </row>
    <row r="20" spans="1:9">
      <c r="A20" s="117">
        <v>1330</v>
      </c>
      <c r="B20" s="117"/>
      <c r="C20" s="281" t="s">
        <v>612</v>
      </c>
      <c r="D20" s="282"/>
      <c r="E20" s="282"/>
      <c r="F20" s="282"/>
      <c r="G20" s="283"/>
      <c r="H20" s="71"/>
      <c r="I20" s="67"/>
    </row>
    <row r="21" spans="1:9">
      <c r="A21" s="117">
        <v>1350</v>
      </c>
      <c r="B21" s="117">
        <v>1530</v>
      </c>
      <c r="C21" s="281" t="s">
        <v>614</v>
      </c>
      <c r="D21" s="282"/>
      <c r="E21" s="282"/>
      <c r="F21" s="282"/>
      <c r="G21" s="283"/>
      <c r="H21" s="71">
        <v>10.4</v>
      </c>
      <c r="I21" s="67"/>
    </row>
    <row r="22" spans="1:9">
      <c r="A22" s="117">
        <v>1600</v>
      </c>
      <c r="B22" s="117"/>
      <c r="C22" s="281" t="s">
        <v>615</v>
      </c>
      <c r="D22" s="282"/>
      <c r="E22" s="282"/>
      <c r="F22" s="282"/>
      <c r="G22" s="283"/>
      <c r="H22" s="142"/>
      <c r="I22" s="67"/>
    </row>
    <row r="23" spans="1:9">
      <c r="A23" s="117">
        <v>1630</v>
      </c>
      <c r="B23" s="117"/>
      <c r="C23" s="281" t="s">
        <v>616</v>
      </c>
      <c r="D23" s="282"/>
      <c r="E23" s="282"/>
      <c r="F23" s="282"/>
      <c r="G23" s="283"/>
      <c r="H23" s="71"/>
      <c r="I23" s="67"/>
    </row>
    <row r="24" spans="1:9">
      <c r="A24" s="117">
        <v>1700</v>
      </c>
      <c r="B24" s="117"/>
      <c r="C24" s="281" t="s">
        <v>617</v>
      </c>
      <c r="D24" s="282"/>
      <c r="E24" s="282"/>
      <c r="F24" s="282"/>
      <c r="G24" s="283"/>
      <c r="H24" s="71"/>
      <c r="I24" s="67"/>
    </row>
    <row r="25" spans="1:9">
      <c r="A25" s="117"/>
      <c r="B25" s="117"/>
      <c r="C25" s="281"/>
      <c r="D25" s="282"/>
      <c r="E25" s="282"/>
      <c r="F25" s="282"/>
      <c r="G25" s="283"/>
      <c r="H25" s="71"/>
      <c r="I25" s="67"/>
    </row>
    <row r="26" spans="1:9">
      <c r="A26" s="117"/>
      <c r="B26" s="117"/>
      <c r="C26" s="281"/>
      <c r="D26" s="282"/>
      <c r="E26" s="282"/>
      <c r="F26" s="282"/>
      <c r="G26" s="283"/>
      <c r="H26" s="71"/>
      <c r="I26" s="67"/>
    </row>
    <row r="27" spans="1:9">
      <c r="A27" s="117"/>
      <c r="B27" s="117"/>
      <c r="C27" s="281"/>
      <c r="D27" s="282"/>
      <c r="E27" s="282"/>
      <c r="F27" s="282"/>
      <c r="G27" s="283"/>
      <c r="H27" s="71"/>
      <c r="I27" s="67"/>
    </row>
    <row r="28" spans="1:9">
      <c r="A28" s="117"/>
      <c r="B28" s="117"/>
      <c r="C28" s="281"/>
      <c r="D28" s="282"/>
      <c r="E28" s="282"/>
      <c r="F28" s="282"/>
      <c r="G28" s="283"/>
      <c r="H28" s="71"/>
      <c r="I28" s="67"/>
    </row>
    <row r="29" spans="1:9">
      <c r="A29" s="117"/>
      <c r="B29" s="117"/>
      <c r="C29" s="281"/>
      <c r="D29" s="282"/>
      <c r="E29" s="282"/>
      <c r="F29" s="282"/>
      <c r="G29" s="283"/>
      <c r="H29" s="71"/>
      <c r="I29" s="67"/>
    </row>
    <row r="30" spans="1:9">
      <c r="A30" s="117"/>
      <c r="B30" s="117"/>
      <c r="C30" s="281"/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/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19.899999999999999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topLeftCell="A10" workbookViewId="0">
      <selection activeCell="G8" sqref="G8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0" t="s">
        <v>141</v>
      </c>
      <c r="B1" s="301"/>
      <c r="C1" s="301"/>
      <c r="D1" s="301"/>
      <c r="E1" s="301"/>
      <c r="F1" s="301"/>
      <c r="G1" s="301"/>
      <c r="H1" s="301"/>
    </row>
    <row r="2" spans="1:9" ht="4.5" customHeight="1">
      <c r="A2" s="302"/>
      <c r="B2" s="303"/>
      <c r="C2" s="303"/>
      <c r="D2" s="303"/>
      <c r="E2" s="303"/>
      <c r="F2" s="303"/>
      <c r="G2" s="303"/>
      <c r="H2" s="304"/>
    </row>
    <row r="3" spans="1:9" ht="4.5" customHeight="1">
      <c r="A3" s="305"/>
      <c r="B3" s="305"/>
      <c r="C3" s="305"/>
      <c r="D3" s="305"/>
      <c r="E3" s="305"/>
      <c r="F3" s="305"/>
      <c r="G3" s="305"/>
      <c r="H3" s="305"/>
    </row>
    <row r="4" spans="1:9" ht="12.75" customHeight="1">
      <c r="A4" s="306" t="s">
        <v>143</v>
      </c>
      <c r="B4" s="306"/>
      <c r="C4" s="306"/>
      <c r="D4" s="66" t="s">
        <v>122</v>
      </c>
      <c r="E4" s="87">
        <v>41569</v>
      </c>
      <c r="F4" s="66" t="s">
        <v>123</v>
      </c>
      <c r="G4" s="307" t="s">
        <v>407</v>
      </c>
      <c r="H4" s="307"/>
      <c r="I4" s="67"/>
    </row>
    <row r="5" spans="1:9" ht="12.75" customHeight="1">
      <c r="A5" s="306"/>
      <c r="B5" s="306"/>
      <c r="C5" s="306"/>
      <c r="D5" s="66" t="s">
        <v>124</v>
      </c>
      <c r="E5" s="147" t="s">
        <v>430</v>
      </c>
      <c r="F5" s="66" t="s">
        <v>125</v>
      </c>
      <c r="G5" s="307" t="s">
        <v>505</v>
      </c>
      <c r="H5" s="307"/>
    </row>
    <row r="6" spans="1:9" ht="12.75" customHeight="1">
      <c r="A6" s="306"/>
      <c r="B6" s="306"/>
      <c r="C6" s="306"/>
      <c r="D6" s="66" t="s">
        <v>126</v>
      </c>
      <c r="E6" s="147" t="s">
        <v>433</v>
      </c>
      <c r="F6" s="66" t="s">
        <v>127</v>
      </c>
      <c r="G6" s="307" t="s">
        <v>440</v>
      </c>
      <c r="H6" s="307"/>
      <c r="I6" s="67"/>
    </row>
    <row r="7" spans="1:9" ht="12.75" customHeight="1">
      <c r="A7" s="306"/>
      <c r="B7" s="306"/>
      <c r="C7" s="306"/>
      <c r="D7" s="66" t="s">
        <v>142</v>
      </c>
      <c r="E7" s="126" t="s">
        <v>441</v>
      </c>
      <c r="F7" s="66" t="s">
        <v>128</v>
      </c>
      <c r="G7" s="275" t="s">
        <v>605</v>
      </c>
      <c r="H7" s="275"/>
      <c r="I7" s="67"/>
    </row>
    <row r="8" spans="1:9" ht="4.5" customHeight="1">
      <c r="A8" s="80"/>
      <c r="B8" s="81"/>
      <c r="C8" s="81"/>
      <c r="D8" s="82"/>
      <c r="E8" s="83"/>
      <c r="F8" s="82"/>
      <c r="G8" s="83"/>
      <c r="H8" s="84"/>
      <c r="I8" s="67"/>
    </row>
    <row r="9" spans="1:9">
      <c r="A9" s="293" t="s">
        <v>129</v>
      </c>
      <c r="B9" s="294"/>
      <c r="C9" s="293" t="s">
        <v>140</v>
      </c>
      <c r="D9" s="295"/>
      <c r="E9" s="295"/>
      <c r="F9" s="295"/>
      <c r="G9" s="296"/>
      <c r="H9" s="79" t="s">
        <v>169</v>
      </c>
    </row>
    <row r="10" spans="1:9" ht="15">
      <c r="A10" s="116">
        <v>630</v>
      </c>
      <c r="B10" s="116"/>
      <c r="C10" s="297" t="s">
        <v>452</v>
      </c>
      <c r="D10" s="298"/>
      <c r="E10" s="298"/>
      <c r="F10" s="298"/>
      <c r="G10" s="299"/>
      <c r="H10" s="77"/>
      <c r="I10" s="89"/>
    </row>
    <row r="11" spans="1:9">
      <c r="A11" s="117">
        <v>715</v>
      </c>
      <c r="B11" s="117"/>
      <c r="C11" s="281" t="s">
        <v>497</v>
      </c>
      <c r="D11" s="282"/>
      <c r="E11" s="282"/>
      <c r="F11" s="282"/>
      <c r="G11" s="283"/>
      <c r="H11" s="71"/>
      <c r="I11" s="67"/>
    </row>
    <row r="12" spans="1:9">
      <c r="A12" s="117">
        <v>745</v>
      </c>
      <c r="B12" s="117"/>
      <c r="C12" s="281" t="s">
        <v>496</v>
      </c>
      <c r="D12" s="282"/>
      <c r="E12" s="282"/>
      <c r="F12" s="282"/>
      <c r="G12" s="283"/>
      <c r="H12" s="71"/>
      <c r="I12" s="67"/>
    </row>
    <row r="13" spans="1:9">
      <c r="A13" s="117">
        <v>800</v>
      </c>
      <c r="B13" s="117"/>
      <c r="C13" s="281" t="s">
        <v>583</v>
      </c>
      <c r="D13" s="282"/>
      <c r="E13" s="282"/>
      <c r="F13" s="282"/>
      <c r="G13" s="283"/>
      <c r="H13" s="71"/>
      <c r="I13" s="67"/>
    </row>
    <row r="14" spans="1:9">
      <c r="A14" s="117">
        <v>830</v>
      </c>
      <c r="B14" s="117"/>
      <c r="C14" s="281" t="s">
        <v>584</v>
      </c>
      <c r="D14" s="282"/>
      <c r="E14" s="282"/>
      <c r="F14" s="282"/>
      <c r="G14" s="283"/>
      <c r="H14" s="71"/>
      <c r="I14" s="67"/>
    </row>
    <row r="15" spans="1:9">
      <c r="A15" s="117"/>
      <c r="B15" s="117"/>
      <c r="C15" s="281" t="s">
        <v>587</v>
      </c>
      <c r="D15" s="282"/>
      <c r="E15" s="282"/>
      <c r="F15" s="282"/>
      <c r="G15" s="283"/>
      <c r="H15" s="71"/>
      <c r="I15" s="67"/>
    </row>
    <row r="16" spans="1:9">
      <c r="A16" s="117">
        <v>915</v>
      </c>
      <c r="B16" s="117">
        <v>1030</v>
      </c>
      <c r="C16" s="281" t="s">
        <v>589</v>
      </c>
      <c r="D16" s="282"/>
      <c r="E16" s="282"/>
      <c r="F16" s="282"/>
      <c r="G16" s="283"/>
      <c r="H16" s="71">
        <v>9.8000000000000007</v>
      </c>
      <c r="I16" s="67"/>
    </row>
    <row r="17" spans="1:9">
      <c r="A17" s="117">
        <v>1130</v>
      </c>
      <c r="B17" s="117"/>
      <c r="C17" s="281" t="s">
        <v>590</v>
      </c>
      <c r="D17" s="282"/>
      <c r="E17" s="282"/>
      <c r="F17" s="282"/>
      <c r="G17" s="283"/>
      <c r="H17" s="71"/>
      <c r="I17" s="67"/>
    </row>
    <row r="18" spans="1:9">
      <c r="A18" s="117">
        <v>1145</v>
      </c>
      <c r="B18" s="117">
        <v>1245</v>
      </c>
      <c r="C18" s="281" t="s">
        <v>479</v>
      </c>
      <c r="D18" s="282"/>
      <c r="E18" s="282"/>
      <c r="F18" s="282"/>
      <c r="G18" s="283"/>
      <c r="H18" s="71"/>
      <c r="I18" s="67"/>
    </row>
    <row r="19" spans="1:9">
      <c r="A19" s="117">
        <v>1500</v>
      </c>
      <c r="B19" s="117"/>
      <c r="C19" s="290" t="s">
        <v>591</v>
      </c>
      <c r="D19" s="291"/>
      <c r="E19" s="291"/>
      <c r="F19" s="291"/>
      <c r="G19" s="292"/>
      <c r="H19" s="71"/>
      <c r="I19" s="67"/>
    </row>
    <row r="20" spans="1:9">
      <c r="A20" s="117"/>
      <c r="B20" s="117"/>
      <c r="C20" s="281" t="s">
        <v>592</v>
      </c>
      <c r="D20" s="282"/>
      <c r="E20" s="282"/>
      <c r="F20" s="282"/>
      <c r="G20" s="283"/>
      <c r="H20" s="71"/>
      <c r="I20" s="67"/>
    </row>
    <row r="21" spans="1:9">
      <c r="A21" s="117"/>
      <c r="B21" s="117">
        <v>1335</v>
      </c>
      <c r="C21" s="281" t="s">
        <v>595</v>
      </c>
      <c r="D21" s="282"/>
      <c r="E21" s="282"/>
      <c r="F21" s="282"/>
      <c r="G21" s="283"/>
      <c r="H21" s="71"/>
      <c r="I21" s="67"/>
    </row>
    <row r="22" spans="1:9">
      <c r="A22" s="117">
        <v>1340</v>
      </c>
      <c r="B22" s="117"/>
      <c r="C22" s="281" t="s">
        <v>597</v>
      </c>
      <c r="D22" s="282"/>
      <c r="E22" s="282"/>
      <c r="F22" s="282"/>
      <c r="G22" s="283"/>
      <c r="H22" s="142">
        <v>8.8000000000000007</v>
      </c>
      <c r="I22" s="67"/>
    </row>
    <row r="23" spans="1:9">
      <c r="A23" s="117"/>
      <c r="B23" s="117"/>
      <c r="C23" s="281" t="s">
        <v>596</v>
      </c>
      <c r="D23" s="282"/>
      <c r="E23" s="282"/>
      <c r="F23" s="282"/>
      <c r="G23" s="283"/>
      <c r="H23" s="71"/>
      <c r="I23" s="67"/>
    </row>
    <row r="24" spans="1:9">
      <c r="A24" s="117">
        <v>1530</v>
      </c>
      <c r="B24" s="117"/>
      <c r="C24" s="281" t="s">
        <v>600</v>
      </c>
      <c r="D24" s="282"/>
      <c r="E24" s="282"/>
      <c r="F24" s="282"/>
      <c r="G24" s="283"/>
      <c r="H24" s="71"/>
      <c r="I24" s="67"/>
    </row>
    <row r="25" spans="1:9">
      <c r="A25" s="117">
        <v>1345</v>
      </c>
      <c r="B25" s="117"/>
      <c r="C25" s="281" t="s">
        <v>599</v>
      </c>
      <c r="D25" s="282"/>
      <c r="E25" s="282"/>
      <c r="F25" s="282"/>
      <c r="G25" s="283"/>
      <c r="H25" s="71">
        <v>12.4</v>
      </c>
      <c r="I25" s="67"/>
    </row>
    <row r="26" spans="1:9">
      <c r="A26" s="117"/>
      <c r="B26" s="117"/>
      <c r="C26" s="281" t="s">
        <v>601</v>
      </c>
      <c r="D26" s="282"/>
      <c r="E26" s="282"/>
      <c r="F26" s="282"/>
      <c r="G26" s="283"/>
      <c r="H26" s="71"/>
      <c r="I26" s="67"/>
    </row>
    <row r="27" spans="1:9">
      <c r="A27" s="117">
        <v>1700</v>
      </c>
      <c r="B27" s="117"/>
      <c r="C27" s="281" t="s">
        <v>604</v>
      </c>
      <c r="D27" s="282"/>
      <c r="E27" s="282"/>
      <c r="F27" s="282"/>
      <c r="G27" s="283"/>
      <c r="H27" s="71"/>
      <c r="I27" s="67"/>
    </row>
    <row r="28" spans="1:9">
      <c r="A28" s="117">
        <v>1720</v>
      </c>
      <c r="B28" s="117"/>
      <c r="C28" s="281" t="s">
        <v>603</v>
      </c>
      <c r="D28" s="282"/>
      <c r="E28" s="282"/>
      <c r="F28" s="282"/>
      <c r="G28" s="283"/>
      <c r="H28" s="71"/>
      <c r="I28" s="67"/>
    </row>
    <row r="29" spans="1:9">
      <c r="A29" s="117">
        <v>1815</v>
      </c>
      <c r="B29" s="117"/>
      <c r="C29" s="281" t="s">
        <v>535</v>
      </c>
      <c r="D29" s="282"/>
      <c r="E29" s="282"/>
      <c r="F29" s="282"/>
      <c r="G29" s="283"/>
      <c r="H29" s="71"/>
      <c r="I29" s="67"/>
    </row>
    <row r="30" spans="1:9">
      <c r="A30" s="117">
        <v>1915</v>
      </c>
      <c r="B30" s="117"/>
      <c r="C30" s="281" t="s">
        <v>536</v>
      </c>
      <c r="D30" s="285"/>
      <c r="E30" s="285"/>
      <c r="F30" s="285"/>
      <c r="G30" s="286"/>
      <c r="H30" s="71"/>
      <c r="I30" s="67"/>
    </row>
    <row r="31" spans="1:9">
      <c r="A31" s="117"/>
      <c r="B31" s="117"/>
      <c r="C31" s="281"/>
      <c r="D31" s="282"/>
      <c r="E31" s="282"/>
      <c r="F31" s="282"/>
      <c r="G31" s="283"/>
      <c r="H31" s="71"/>
      <c r="I31" s="67"/>
    </row>
    <row r="32" spans="1:9">
      <c r="A32" s="117"/>
      <c r="B32" s="117"/>
      <c r="C32" s="281"/>
      <c r="D32" s="282"/>
      <c r="E32" s="282"/>
      <c r="F32" s="282"/>
      <c r="G32" s="283"/>
      <c r="H32" s="71"/>
      <c r="I32" s="67"/>
    </row>
    <row r="33" spans="1:9">
      <c r="A33" s="117"/>
      <c r="B33" s="117"/>
      <c r="C33" s="284" t="s">
        <v>406</v>
      </c>
      <c r="D33" s="285"/>
      <c r="E33" s="285"/>
      <c r="F33" s="285"/>
      <c r="G33" s="286"/>
      <c r="H33" s="71"/>
      <c r="I33" s="67"/>
    </row>
    <row r="34" spans="1:9">
      <c r="A34" s="117"/>
      <c r="B34" s="117"/>
      <c r="C34" s="281" t="s">
        <v>593</v>
      </c>
      <c r="D34" s="282"/>
      <c r="E34" s="282"/>
      <c r="F34" s="282"/>
      <c r="G34" s="283"/>
      <c r="H34" s="71"/>
      <c r="I34" s="67"/>
    </row>
    <row r="35" spans="1:9">
      <c r="A35" s="117"/>
      <c r="B35" s="117"/>
      <c r="C35" s="281"/>
      <c r="D35" s="282"/>
      <c r="E35" s="282"/>
      <c r="F35" s="282"/>
      <c r="G35" s="283"/>
      <c r="H35" s="71"/>
      <c r="I35" s="67"/>
    </row>
    <row r="36" spans="1:9" ht="13.5" thickBot="1">
      <c r="A36" s="117"/>
      <c r="B36" s="117"/>
      <c r="C36" s="281"/>
      <c r="D36" s="282"/>
      <c r="E36" s="282"/>
      <c r="F36" s="282"/>
      <c r="G36" s="283"/>
      <c r="H36" s="72"/>
      <c r="I36" s="67"/>
    </row>
    <row r="37" spans="1:9" ht="12.75" customHeight="1" thickTop="1">
      <c r="A37" s="287"/>
      <c r="B37" s="288"/>
      <c r="C37" s="288"/>
      <c r="D37" s="288"/>
      <c r="E37" s="288"/>
      <c r="F37" s="289"/>
      <c r="G37" s="85" t="s">
        <v>145</v>
      </c>
      <c r="H37" s="73">
        <f>SUM(H10:H36)</f>
        <v>31</v>
      </c>
      <c r="I37" s="67"/>
    </row>
    <row r="38" spans="1:9" ht="4.5" customHeight="1">
      <c r="A38" s="266"/>
      <c r="B38" s="267"/>
      <c r="C38" s="267"/>
      <c r="D38" s="267"/>
      <c r="E38" s="267"/>
      <c r="F38" s="267"/>
      <c r="G38" s="268"/>
      <c r="H38" s="269"/>
      <c r="I38" s="67"/>
    </row>
    <row r="39" spans="1:9" ht="15" customHeight="1">
      <c r="A39" s="270" t="s">
        <v>130</v>
      </c>
      <c r="B39" s="271"/>
      <c r="C39" s="274"/>
      <c r="D39" s="275"/>
      <c r="E39" s="275"/>
      <c r="F39" s="275"/>
      <c r="G39" s="276" t="s">
        <v>146</v>
      </c>
      <c r="H39" s="76" t="s">
        <v>144</v>
      </c>
      <c r="I39" s="67"/>
    </row>
    <row r="40" spans="1:9" ht="15" customHeight="1" thickBot="1">
      <c r="A40" s="272"/>
      <c r="B40" s="273"/>
      <c r="C40" s="274"/>
      <c r="D40" s="275"/>
      <c r="E40" s="275"/>
      <c r="F40" s="275"/>
      <c r="G40" s="277"/>
      <c r="H40" s="86"/>
    </row>
    <row r="41" spans="1:9" ht="15" customHeight="1" thickTop="1">
      <c r="A41" s="278" t="s">
        <v>138</v>
      </c>
      <c r="B41" s="279"/>
      <c r="C41" s="279"/>
      <c r="D41" s="280"/>
      <c r="E41" s="278" t="s">
        <v>131</v>
      </c>
      <c r="F41" s="280"/>
      <c r="G41" s="78" t="s">
        <v>132</v>
      </c>
      <c r="H41" s="78" t="s">
        <v>139</v>
      </c>
      <c r="I41" s="70"/>
    </row>
    <row r="42" spans="1:9" ht="15" customHeight="1">
      <c r="A42" s="263" t="s">
        <v>133</v>
      </c>
      <c r="B42" s="264"/>
      <c r="C42" s="264"/>
      <c r="D42" s="265"/>
      <c r="E42" s="263" t="s">
        <v>133</v>
      </c>
      <c r="F42" s="265"/>
      <c r="G42" s="74">
        <v>1</v>
      </c>
      <c r="H42" s="74"/>
      <c r="I42" s="70"/>
    </row>
  </sheetData>
  <mergeCells count="47">
    <mergeCell ref="C13:G13"/>
    <mergeCell ref="A1:H1"/>
    <mergeCell ref="A2:H2"/>
    <mergeCell ref="A3:H3"/>
    <mergeCell ref="A4:C7"/>
    <mergeCell ref="G4:H4"/>
    <mergeCell ref="G5:H5"/>
    <mergeCell ref="G6:H6"/>
    <mergeCell ref="G7:H7"/>
    <mergeCell ref="A9:B9"/>
    <mergeCell ref="C9:G9"/>
    <mergeCell ref="C10:G10"/>
    <mergeCell ref="C11:G11"/>
    <mergeCell ref="C12:G12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A37:F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42:D42"/>
    <mergeCell ref="E42:F42"/>
    <mergeCell ref="A38:H38"/>
    <mergeCell ref="A39:B40"/>
    <mergeCell ref="C39:F39"/>
    <mergeCell ref="G39:G40"/>
    <mergeCell ref="C40:F40"/>
    <mergeCell ref="A41:D41"/>
    <mergeCell ref="E41:F4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PIT</vt:lpstr>
      <vt:lpstr>Setup </vt:lpstr>
      <vt:lpstr>MIP QA</vt:lpstr>
      <vt:lpstr>Logs</vt:lpstr>
      <vt:lpstr>20131028</vt:lpstr>
      <vt:lpstr>20131025</vt:lpstr>
      <vt:lpstr>20131024</vt:lpstr>
      <vt:lpstr>20131023</vt:lpstr>
      <vt:lpstr>20131022</vt:lpstr>
      <vt:lpstr>20131021</vt:lpstr>
      <vt:lpstr>19 and 20</vt:lpstr>
      <vt:lpstr>20131018</vt:lpstr>
      <vt:lpstr>20131017</vt:lpstr>
      <vt:lpstr>20131016</vt:lpstr>
      <vt:lpstr>20131015</vt:lpstr>
      <vt:lpstr>20131014</vt:lpstr>
      <vt:lpstr>Weekend</vt:lpstr>
      <vt:lpstr>20131011</vt:lpstr>
      <vt:lpstr>MOB</vt:lpstr>
      <vt:lpstr>Logs!Print_Area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Gifford</dc:creator>
  <cp:lastModifiedBy>Scott</cp:lastModifiedBy>
  <cp:lastPrinted>2013-09-06T20:01:05Z</cp:lastPrinted>
  <dcterms:created xsi:type="dcterms:W3CDTF">2010-06-07T15:56:41Z</dcterms:created>
  <dcterms:modified xsi:type="dcterms:W3CDTF">2013-10-28T21:56:22Z</dcterms:modified>
</cp:coreProperties>
</file>