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zizsudrajat/Documents/materi/rina/Skripsi/Bahan/BAB 3/"/>
    </mc:Choice>
  </mc:AlternateContent>
  <bookViews>
    <workbookView xWindow="0" yWindow="0" windowWidth="33600" windowHeight="21000" tabRatio="500" activeTab="2"/>
  </bookViews>
  <sheets>
    <sheet name="Kriteria" sheetId="1" r:id="rId1"/>
    <sheet name="Alternatif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E13" i="1"/>
  <c r="AM8" i="2"/>
  <c r="AM12" i="2"/>
  <c r="AN8" i="2"/>
  <c r="AN12" i="2"/>
  <c r="AO8" i="2"/>
  <c r="AO12" i="2"/>
  <c r="AP8" i="2"/>
  <c r="AP12" i="2"/>
  <c r="AQ8" i="2"/>
  <c r="AQ12" i="2"/>
  <c r="AR12" i="2"/>
  <c r="AM13" i="2"/>
  <c r="AN13" i="2"/>
  <c r="AO13" i="2"/>
  <c r="AP13" i="2"/>
  <c r="AQ13" i="2"/>
  <c r="AR13" i="2"/>
  <c r="AM14" i="2"/>
  <c r="AN14" i="2"/>
  <c r="AO14" i="2"/>
  <c r="AP14" i="2"/>
  <c r="AQ14" i="2"/>
  <c r="AR14" i="2"/>
  <c r="L24" i="2"/>
  <c r="Q22" i="2"/>
  <c r="M24" i="2"/>
  <c r="R22" i="2"/>
  <c r="N24" i="2"/>
  <c r="S22" i="2"/>
  <c r="T22" i="2"/>
  <c r="AQ5" i="2"/>
  <c r="Q23" i="2"/>
  <c r="R23" i="2"/>
  <c r="S23" i="2"/>
  <c r="T23" i="2"/>
  <c r="AQ6" i="2"/>
  <c r="Q21" i="2"/>
  <c r="R21" i="2"/>
  <c r="S21" i="2"/>
  <c r="T21" i="2"/>
  <c r="AQ4" i="2"/>
  <c r="AB6" i="2"/>
  <c r="AG4" i="2"/>
  <c r="AC6" i="2"/>
  <c r="AH4" i="2"/>
  <c r="AD6" i="2"/>
  <c r="AI4" i="2"/>
  <c r="AJ4" i="2"/>
  <c r="AP5" i="2"/>
  <c r="AG5" i="2"/>
  <c r="AH5" i="2"/>
  <c r="AI5" i="2"/>
  <c r="AJ5" i="2"/>
  <c r="AP6" i="2"/>
  <c r="AG3" i="2"/>
  <c r="AH3" i="2"/>
  <c r="AI3" i="2"/>
  <c r="AJ3" i="2"/>
  <c r="AP4" i="2"/>
  <c r="L18" i="2"/>
  <c r="Q16" i="2"/>
  <c r="M18" i="2"/>
  <c r="R16" i="2"/>
  <c r="N18" i="2"/>
  <c r="S16" i="2"/>
  <c r="T16" i="2"/>
  <c r="AO5" i="2"/>
  <c r="Q17" i="2"/>
  <c r="R17" i="2"/>
  <c r="S17" i="2"/>
  <c r="T17" i="2"/>
  <c r="AO6" i="2"/>
  <c r="Q15" i="2"/>
  <c r="R15" i="2"/>
  <c r="S15" i="2"/>
  <c r="T15" i="2"/>
  <c r="AO4" i="2"/>
  <c r="L12" i="2"/>
  <c r="Q10" i="2"/>
  <c r="M12" i="2"/>
  <c r="R10" i="2"/>
  <c r="N12" i="2"/>
  <c r="S10" i="2"/>
  <c r="T10" i="2"/>
  <c r="AN5" i="2"/>
  <c r="Q11" i="2"/>
  <c r="R11" i="2"/>
  <c r="S11" i="2"/>
  <c r="T11" i="2"/>
  <c r="AN6" i="2"/>
  <c r="Q9" i="2"/>
  <c r="R9" i="2"/>
  <c r="S9" i="2"/>
  <c r="T9" i="2"/>
  <c r="AN4" i="2"/>
  <c r="L6" i="2"/>
  <c r="Q4" i="2"/>
  <c r="M6" i="2"/>
  <c r="R4" i="2"/>
  <c r="N6" i="2"/>
  <c r="S4" i="2"/>
  <c r="T4" i="2"/>
  <c r="AM5" i="2"/>
  <c r="Q5" i="2"/>
  <c r="R5" i="2"/>
  <c r="S5" i="2"/>
  <c r="T5" i="2"/>
  <c r="AM6" i="2"/>
  <c r="Q3" i="2"/>
  <c r="R3" i="2"/>
  <c r="S3" i="2"/>
  <c r="T3" i="2"/>
  <c r="AM4" i="2"/>
  <c r="AG6" i="2"/>
  <c r="AH6" i="2"/>
  <c r="AI6" i="2"/>
  <c r="AJ6" i="2"/>
  <c r="Q24" i="2"/>
  <c r="R24" i="2"/>
  <c r="S24" i="2"/>
  <c r="T24" i="2"/>
  <c r="Q18" i="2"/>
  <c r="R18" i="2"/>
  <c r="S18" i="2"/>
  <c r="T18" i="2"/>
  <c r="Q12" i="2"/>
  <c r="R12" i="2"/>
  <c r="S12" i="2"/>
  <c r="T12" i="2"/>
  <c r="Q6" i="2"/>
  <c r="R6" i="2"/>
  <c r="S6" i="2"/>
  <c r="T6" i="2"/>
  <c r="K14" i="1"/>
  <c r="K13" i="1"/>
  <c r="K12" i="1"/>
  <c r="K11" i="1"/>
  <c r="K10" i="1"/>
  <c r="K9" i="1"/>
  <c r="J14" i="1"/>
  <c r="B14" i="1"/>
  <c r="B17" i="1"/>
  <c r="C14" i="1"/>
  <c r="C17" i="1"/>
  <c r="D14" i="1"/>
  <c r="D17" i="1"/>
  <c r="E14" i="1"/>
  <c r="E17" i="1"/>
  <c r="F14" i="1"/>
  <c r="F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G22" i="1"/>
  <c r="C22" i="1"/>
  <c r="D22" i="1"/>
  <c r="E22" i="1"/>
  <c r="F22" i="1"/>
  <c r="B22" i="1"/>
</calcChain>
</file>

<file path=xl/sharedStrings.xml><?xml version="1.0" encoding="utf-8"?>
<sst xmlns="http://schemas.openxmlformats.org/spreadsheetml/2006/main" count="294" uniqueCount="59">
  <si>
    <t>Absen</t>
  </si>
  <si>
    <t>Kinerja</t>
  </si>
  <si>
    <t>Attitude</t>
  </si>
  <si>
    <t>Tanggung Jawab</t>
  </si>
  <si>
    <t>1/1</t>
  </si>
  <si>
    <t>1/6</t>
  </si>
  <si>
    <t>1/2</t>
  </si>
  <si>
    <t>1/3</t>
  </si>
  <si>
    <t>1/4</t>
  </si>
  <si>
    <t>Kerapihan</t>
  </si>
  <si>
    <t>1/5</t>
  </si>
  <si>
    <t>2/1</t>
  </si>
  <si>
    <t>3/1</t>
  </si>
  <si>
    <t>4/1</t>
  </si>
  <si>
    <t>5/1</t>
  </si>
  <si>
    <t>6/1</t>
  </si>
  <si>
    <t>Total</t>
  </si>
  <si>
    <t>Bobot</t>
  </si>
  <si>
    <t>Result</t>
  </si>
  <si>
    <t>Aziz</t>
  </si>
  <si>
    <t>Rina</t>
  </si>
  <si>
    <t>Wawa</t>
  </si>
  <si>
    <t>9/1</t>
  </si>
  <si>
    <t>8/1</t>
  </si>
  <si>
    <t>1/9</t>
  </si>
  <si>
    <t>1/8</t>
  </si>
  <si>
    <t>7/1</t>
  </si>
  <si>
    <t>1/7</t>
  </si>
  <si>
    <t>Kriteria 1</t>
  </si>
  <si>
    <t>Kriteria 2</t>
  </si>
  <si>
    <t>Kriteria 3</t>
  </si>
  <si>
    <t>Kriteria 4</t>
  </si>
  <si>
    <t>Kriteria 5</t>
  </si>
  <si>
    <t>Nilai</t>
  </si>
  <si>
    <t>Jumlah</t>
  </si>
  <si>
    <t>Normalisasi</t>
  </si>
  <si>
    <t>Antar Kriteria</t>
  </si>
  <si>
    <t>Sample</t>
  </si>
  <si>
    <t>Ranking</t>
  </si>
  <si>
    <t>Alternatif 1</t>
  </si>
  <si>
    <t>Alternatif 2</t>
  </si>
  <si>
    <t>Alternatif 3</t>
  </si>
  <si>
    <t>Alternatif1</t>
  </si>
  <si>
    <t>Alternatif3</t>
  </si>
  <si>
    <t>Kriteria1</t>
  </si>
  <si>
    <t>Aziz -&gt; Rina</t>
  </si>
  <si>
    <t>18 -&gt;16</t>
  </si>
  <si>
    <t>20 -&gt;18</t>
  </si>
  <si>
    <t>16 -&gt; 14</t>
  </si>
  <si>
    <t>14 -&gt; 12</t>
  </si>
  <si>
    <t>10 -&gt; 8</t>
  </si>
  <si>
    <t>8 -&gt; 6</t>
  </si>
  <si>
    <t>6 -&gt; 4</t>
  </si>
  <si>
    <t>4 -&gt; 2</t>
  </si>
  <si>
    <t>2 -&gt; 0</t>
  </si>
  <si>
    <t>Perbandingan Nilai</t>
  </si>
  <si>
    <t>Nilai 1</t>
  </si>
  <si>
    <t>Nilai 2</t>
  </si>
  <si>
    <t>Hasil Pilih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</si>
</sst>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00"/>
    <numFmt numFmtId="166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49" fontId="0" fillId="0" borderId="1" xfId="0" applyNumberFormat="1" applyBorder="1"/>
    <xf numFmtId="164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166" fontId="0" fillId="0" borderId="0" xfId="0" applyNumberFormat="1"/>
    <xf numFmtId="0" fontId="0" fillId="0" borderId="0" xfId="0" applyBorder="1"/>
    <xf numFmtId="49" fontId="0" fillId="0" borderId="0" xfId="0" applyNumberFormat="1" applyBorder="1"/>
    <xf numFmtId="2" fontId="0" fillId="0" borderId="0" xfId="0" applyNumberFormat="1" applyBorder="1"/>
    <xf numFmtId="2" fontId="0" fillId="0" borderId="1" xfId="0" applyNumberFormat="1" applyFill="1" applyBorder="1"/>
    <xf numFmtId="165" fontId="0" fillId="2" borderId="1" xfId="0" applyNumberFormat="1" applyFill="1" applyBorder="1"/>
    <xf numFmtId="0" fontId="0" fillId="0" borderId="0" xfId="0" applyFont="1" applyBorder="1"/>
    <xf numFmtId="0" fontId="0" fillId="0" borderId="1" xfId="0" applyFont="1" applyBorder="1"/>
    <xf numFmtId="165" fontId="0" fillId="0" borderId="0" xfId="0" applyNumberForma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showGridLines="0" zoomScale="125" workbookViewId="0">
      <selection activeCell="A3" sqref="A3:A6"/>
    </sheetView>
  </sheetViews>
  <sheetFormatPr baseColWidth="10" defaultColWidth="11" defaultRowHeight="16" x14ac:dyDescent="0.2"/>
  <cols>
    <col min="1" max="1" width="15.5" customWidth="1"/>
    <col min="5" max="5" width="15.6640625" customWidth="1"/>
    <col min="12" max="12" width="11" customWidth="1"/>
    <col min="13" max="13" width="6.1640625" customWidth="1"/>
    <col min="14" max="14" width="1.83203125" customWidth="1"/>
    <col min="15" max="15" width="5.6640625" customWidth="1"/>
    <col min="16" max="16" width="1.83203125" customWidth="1"/>
    <col min="17" max="17" width="6.6640625" customWidth="1"/>
    <col min="18" max="18" width="2.1640625" customWidth="1"/>
    <col min="19" max="19" width="5.6640625" customWidth="1"/>
    <col min="20" max="20" width="2.1640625" customWidth="1"/>
    <col min="21" max="21" width="6" customWidth="1"/>
    <col min="22" max="22" width="4.1640625" customWidth="1"/>
    <col min="23" max="23" width="6.1640625" customWidth="1"/>
  </cols>
  <sheetData>
    <row r="1" spans="1:23" x14ac:dyDescent="0.25">
      <c r="A1" s="1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I1" s="1"/>
      <c r="J1" s="1" t="s">
        <v>0</v>
      </c>
      <c r="K1" s="1" t="s">
        <v>18</v>
      </c>
    </row>
    <row r="2" spans="1:23" x14ac:dyDescent="0.25">
      <c r="A2" s="1" t="s">
        <v>0</v>
      </c>
      <c r="B2" s="2" t="s">
        <v>4</v>
      </c>
      <c r="C2" s="2" t="s">
        <v>11</v>
      </c>
      <c r="D2" s="2" t="s">
        <v>12</v>
      </c>
      <c r="E2" s="2" t="s">
        <v>13</v>
      </c>
      <c r="F2" s="2" t="s">
        <v>14</v>
      </c>
      <c r="I2" s="1" t="s">
        <v>0</v>
      </c>
      <c r="J2" s="2" t="s">
        <v>4</v>
      </c>
      <c r="K2" s="5">
        <v>1</v>
      </c>
    </row>
    <row r="3" spans="1:23" x14ac:dyDescent="0.25">
      <c r="A3" s="1" t="s">
        <v>1</v>
      </c>
      <c r="B3" s="2" t="s">
        <v>6</v>
      </c>
      <c r="C3" s="2" t="s">
        <v>4</v>
      </c>
      <c r="D3" s="2" t="s">
        <v>13</v>
      </c>
      <c r="E3" s="2" t="s">
        <v>12</v>
      </c>
      <c r="F3" s="2" t="s">
        <v>14</v>
      </c>
      <c r="I3" s="1" t="s">
        <v>1</v>
      </c>
      <c r="J3" s="2" t="s">
        <v>6</v>
      </c>
      <c r="K3" s="5">
        <v>0.5</v>
      </c>
    </row>
    <row r="4" spans="1:23" x14ac:dyDescent="0.25">
      <c r="A4" s="1" t="s">
        <v>2</v>
      </c>
      <c r="B4" s="2" t="s">
        <v>7</v>
      </c>
      <c r="C4" s="2" t="s">
        <v>8</v>
      </c>
      <c r="D4" s="2" t="s">
        <v>4</v>
      </c>
      <c r="E4" s="2" t="s">
        <v>4</v>
      </c>
      <c r="F4" s="2" t="s">
        <v>14</v>
      </c>
      <c r="I4" s="1" t="s">
        <v>2</v>
      </c>
      <c r="J4" s="2" t="s">
        <v>7</v>
      </c>
      <c r="K4" s="5">
        <v>0.33333333333333331</v>
      </c>
    </row>
    <row r="5" spans="1:23" x14ac:dyDescent="0.25">
      <c r="A5" s="1" t="s">
        <v>3</v>
      </c>
      <c r="B5" s="2" t="s">
        <v>8</v>
      </c>
      <c r="C5" s="2" t="s">
        <v>7</v>
      </c>
      <c r="D5" s="2" t="s">
        <v>4</v>
      </c>
      <c r="E5" s="2" t="s">
        <v>4</v>
      </c>
      <c r="F5" s="2" t="s">
        <v>15</v>
      </c>
      <c r="I5" s="1" t="s">
        <v>3</v>
      </c>
      <c r="J5" s="2" t="s">
        <v>8</v>
      </c>
      <c r="K5" s="5">
        <v>0.25</v>
      </c>
    </row>
    <row r="6" spans="1:23" x14ac:dyDescent="0.25">
      <c r="A6" s="1" t="s">
        <v>9</v>
      </c>
      <c r="B6" s="2" t="s">
        <v>10</v>
      </c>
      <c r="C6" s="2" t="s">
        <v>10</v>
      </c>
      <c r="D6" s="2" t="s">
        <v>10</v>
      </c>
      <c r="E6" s="2" t="s">
        <v>5</v>
      </c>
      <c r="F6" s="2" t="s">
        <v>4</v>
      </c>
      <c r="I6" s="1" t="s">
        <v>9</v>
      </c>
      <c r="J6" s="2" t="s">
        <v>10</v>
      </c>
      <c r="K6" s="5">
        <v>0.2</v>
      </c>
    </row>
    <row r="8" spans="1:23" x14ac:dyDescent="0.25">
      <c r="A8" s="1" t="s">
        <v>36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9</v>
      </c>
      <c r="I8" s="1"/>
      <c r="J8" s="1" t="s">
        <v>0</v>
      </c>
      <c r="K8" s="1" t="s">
        <v>18</v>
      </c>
    </row>
    <row r="9" spans="1:23" x14ac:dyDescent="0.25">
      <c r="A9" s="1" t="s">
        <v>0</v>
      </c>
      <c r="B9" s="3">
        <v>1</v>
      </c>
      <c r="C9" s="3">
        <v>2</v>
      </c>
      <c r="D9" s="3">
        <v>3</v>
      </c>
      <c r="E9" s="3">
        <v>4</v>
      </c>
      <c r="F9" s="3">
        <v>5</v>
      </c>
      <c r="I9" s="1" t="s">
        <v>0</v>
      </c>
      <c r="J9" s="3">
        <v>1</v>
      </c>
      <c r="K9" s="7">
        <f>J9/J14</f>
        <v>0.43795620437956206</v>
      </c>
      <c r="L9" s="11"/>
      <c r="M9" s="11"/>
      <c r="N9" s="19"/>
      <c r="O9" s="20"/>
      <c r="P9" s="19"/>
      <c r="Q9" s="18"/>
      <c r="R9" s="11"/>
      <c r="S9" s="11"/>
    </row>
    <row r="10" spans="1:23" x14ac:dyDescent="0.25">
      <c r="A10" s="1" t="s">
        <v>1</v>
      </c>
      <c r="B10" s="3">
        <v>0.5</v>
      </c>
      <c r="C10" s="3">
        <v>1</v>
      </c>
      <c r="D10" s="3">
        <v>4</v>
      </c>
      <c r="E10" s="3">
        <v>3</v>
      </c>
      <c r="F10" s="3">
        <v>5</v>
      </c>
      <c r="I10" s="1" t="s">
        <v>1</v>
      </c>
      <c r="J10" s="3">
        <v>0.5</v>
      </c>
      <c r="K10" s="7">
        <f>J10/J14</f>
        <v>0.21897810218978103</v>
      </c>
      <c r="L10" s="11"/>
      <c r="M10" s="11"/>
      <c r="N10" s="11"/>
      <c r="O10" s="11"/>
      <c r="P10" s="11"/>
      <c r="Q10" s="11"/>
      <c r="R10" s="11"/>
      <c r="S10" s="11"/>
    </row>
    <row r="11" spans="1:23" x14ac:dyDescent="0.25">
      <c r="A11" s="1" t="s">
        <v>2</v>
      </c>
      <c r="B11" s="3">
        <v>0.33333333333333331</v>
      </c>
      <c r="C11" s="3">
        <v>0.25</v>
      </c>
      <c r="D11" s="3">
        <v>1</v>
      </c>
      <c r="E11" s="3">
        <v>1</v>
      </c>
      <c r="F11" s="3">
        <v>5</v>
      </c>
      <c r="I11" s="1" t="s">
        <v>2</v>
      </c>
      <c r="J11" s="3">
        <v>0.33333333333333331</v>
      </c>
      <c r="K11" s="7">
        <f>J11/J14</f>
        <v>0.145985401459854</v>
      </c>
    </row>
    <row r="12" spans="1:23" x14ac:dyDescent="0.25">
      <c r="A12" s="1" t="s">
        <v>3</v>
      </c>
      <c r="B12" s="3">
        <v>0.25</v>
      </c>
      <c r="C12" s="3">
        <v>0.33333333333333331</v>
      </c>
      <c r="D12" s="3">
        <v>1</v>
      </c>
      <c r="E12" s="3">
        <v>1</v>
      </c>
      <c r="F12" s="3">
        <v>6</v>
      </c>
      <c r="I12" s="1" t="s">
        <v>3</v>
      </c>
      <c r="J12" s="3">
        <v>0.25</v>
      </c>
      <c r="K12" s="7">
        <f>J12/J14</f>
        <v>0.10948905109489052</v>
      </c>
    </row>
    <row r="13" spans="1:23" x14ac:dyDescent="0.25">
      <c r="A13" s="1" t="s">
        <v>9</v>
      </c>
      <c r="B13" s="3">
        <v>0.2</v>
      </c>
      <c r="C13" s="3">
        <v>0.2</v>
      </c>
      <c r="D13" s="3">
        <v>0.2</v>
      </c>
      <c r="E13" s="3">
        <f>1/6</f>
        <v>0.16666666666666666</v>
      </c>
      <c r="F13" s="3">
        <v>1</v>
      </c>
      <c r="I13" s="1" t="s">
        <v>9</v>
      </c>
      <c r="J13" s="3">
        <v>0.2</v>
      </c>
      <c r="K13" s="7">
        <f>J13/J14</f>
        <v>8.7591240875912413E-2</v>
      </c>
    </row>
    <row r="14" spans="1:23" x14ac:dyDescent="0.25">
      <c r="A14" s="8" t="s">
        <v>16</v>
      </c>
      <c r="B14" s="3">
        <f>SUM(B9:B13)</f>
        <v>2.2833333333333332</v>
      </c>
      <c r="C14" s="3">
        <f t="shared" ref="C14:F14" si="0">SUM(C9:C13)</f>
        <v>3.7833333333333337</v>
      </c>
      <c r="D14" s="3">
        <f t="shared" si="0"/>
        <v>9.1999999999999993</v>
      </c>
      <c r="E14" s="3">
        <f t="shared" si="0"/>
        <v>9.1666666666666661</v>
      </c>
      <c r="F14" s="3">
        <f t="shared" si="0"/>
        <v>22</v>
      </c>
      <c r="I14" s="8" t="s">
        <v>16</v>
      </c>
      <c r="J14" s="3">
        <f>SUM(J9:J13)</f>
        <v>2.2833333333333332</v>
      </c>
      <c r="K14" s="7">
        <f>J14/J14</f>
        <v>1</v>
      </c>
    </row>
    <row r="16" spans="1:23" x14ac:dyDescent="0.2">
      <c r="A16" s="1" t="s">
        <v>35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9</v>
      </c>
      <c r="G16" s="8" t="s">
        <v>17</v>
      </c>
      <c r="M16" s="11"/>
      <c r="N16" s="11"/>
      <c r="O16" s="11"/>
      <c r="P16" s="11"/>
      <c r="Q16" s="11"/>
      <c r="R16" s="11"/>
      <c r="S16" s="11"/>
      <c r="T16" s="11"/>
      <c r="U16" s="11"/>
      <c r="V16" s="22"/>
      <c r="W16" s="22"/>
    </row>
    <row r="17" spans="1:23" x14ac:dyDescent="0.2">
      <c r="A17" s="1" t="s">
        <v>0</v>
      </c>
      <c r="B17" s="3">
        <f>B9/B14</f>
        <v>0.43795620437956206</v>
      </c>
      <c r="C17" s="3">
        <f>C9/C14</f>
        <v>0.52863436123348018</v>
      </c>
      <c r="D17" s="3">
        <f t="shared" ref="D17:F17" si="1">D9/D14</f>
        <v>0.32608695652173914</v>
      </c>
      <c r="E17" s="3">
        <f t="shared" si="1"/>
        <v>0.4363636363636364</v>
      </c>
      <c r="F17" s="3">
        <f t="shared" si="1"/>
        <v>0.22727272727272727</v>
      </c>
      <c r="G17" s="9">
        <f>AVERAGE(B17:F17)</f>
        <v>0.39126277715422908</v>
      </c>
      <c r="M17" s="21"/>
      <c r="N17" s="21"/>
      <c r="O17" s="21"/>
      <c r="P17" s="21"/>
      <c r="Q17" s="21"/>
      <c r="R17" s="21"/>
      <c r="S17" s="21"/>
      <c r="T17" s="21"/>
      <c r="U17" s="21"/>
      <c r="V17" s="22"/>
      <c r="W17" s="22"/>
    </row>
    <row r="18" spans="1:23" x14ac:dyDescent="0.25">
      <c r="A18" s="1" t="s">
        <v>1</v>
      </c>
      <c r="B18" s="3">
        <f>B10/B14</f>
        <v>0.21897810218978103</v>
      </c>
      <c r="C18" s="3">
        <f>C10/C14</f>
        <v>0.26431718061674009</v>
      </c>
      <c r="D18" s="3">
        <f t="shared" ref="D18:F18" si="2">D10/D14</f>
        <v>0.43478260869565222</v>
      </c>
      <c r="E18" s="3">
        <f t="shared" si="2"/>
        <v>0.32727272727272727</v>
      </c>
      <c r="F18" s="3">
        <f t="shared" si="2"/>
        <v>0.22727272727272727</v>
      </c>
      <c r="G18" s="9">
        <f t="shared" ref="G18:G21" si="3">AVERAGE(B18:F18)</f>
        <v>0.29452466920952558</v>
      </c>
    </row>
    <row r="19" spans="1:23" x14ac:dyDescent="0.25">
      <c r="A19" s="1" t="s">
        <v>2</v>
      </c>
      <c r="B19" s="3">
        <f>B11/B14</f>
        <v>0.145985401459854</v>
      </c>
      <c r="C19" s="3">
        <f t="shared" ref="C19:F19" si="4">C11/C14</f>
        <v>6.6079295154185022E-2</v>
      </c>
      <c r="D19" s="3">
        <f t="shared" si="4"/>
        <v>0.10869565217391305</v>
      </c>
      <c r="E19" s="3">
        <f t="shared" si="4"/>
        <v>0.1090909090909091</v>
      </c>
      <c r="F19" s="3">
        <f t="shared" si="4"/>
        <v>0.22727272727272727</v>
      </c>
      <c r="G19" s="9">
        <f t="shared" si="3"/>
        <v>0.1314247970303177</v>
      </c>
    </row>
    <row r="20" spans="1:23" x14ac:dyDescent="0.25">
      <c r="A20" s="1" t="s">
        <v>3</v>
      </c>
      <c r="B20" s="3">
        <f>B12/B14</f>
        <v>0.10948905109489052</v>
      </c>
      <c r="C20" s="3">
        <f t="shared" ref="C20:F20" si="5">C12/C14</f>
        <v>8.8105726872246687E-2</v>
      </c>
      <c r="D20" s="3">
        <f t="shared" si="5"/>
        <v>0.10869565217391305</v>
      </c>
      <c r="E20" s="3">
        <f t="shared" si="5"/>
        <v>0.1090909090909091</v>
      </c>
      <c r="F20" s="3">
        <f t="shared" si="5"/>
        <v>0.27272727272727271</v>
      </c>
      <c r="G20" s="9">
        <f t="shared" si="3"/>
        <v>0.13762172239184642</v>
      </c>
    </row>
    <row r="21" spans="1:23" x14ac:dyDescent="0.25">
      <c r="A21" s="1" t="s">
        <v>9</v>
      </c>
      <c r="B21" s="3">
        <f>B13/B14</f>
        <v>8.7591240875912413E-2</v>
      </c>
      <c r="C21" s="3">
        <f t="shared" ref="C21:F21" si="6">C13/C14</f>
        <v>5.2863436123348019E-2</v>
      </c>
      <c r="D21" s="3">
        <f t="shared" si="6"/>
        <v>2.1739130434782612E-2</v>
      </c>
      <c r="E21" s="3">
        <f t="shared" si="6"/>
        <v>1.8181818181818181E-2</v>
      </c>
      <c r="F21" s="3">
        <f t="shared" si="6"/>
        <v>4.5454545454545456E-2</v>
      </c>
      <c r="G21" s="9">
        <f t="shared" si="3"/>
        <v>4.5166034214081344E-2</v>
      </c>
    </row>
    <row r="22" spans="1:23" x14ac:dyDescent="0.25">
      <c r="A22" s="8" t="s">
        <v>16</v>
      </c>
      <c r="B22" s="3">
        <f>SUM(B17:B21)</f>
        <v>1</v>
      </c>
      <c r="C22" s="3">
        <f t="shared" ref="C22:F22" si="7">SUM(C17:C21)</f>
        <v>0.99999999999999989</v>
      </c>
      <c r="D22" s="3">
        <f t="shared" si="7"/>
        <v>1.0000000000000002</v>
      </c>
      <c r="E22" s="3">
        <f t="shared" si="7"/>
        <v>1</v>
      </c>
      <c r="F22" s="3">
        <f t="shared" si="7"/>
        <v>0.99999999999999989</v>
      </c>
      <c r="G22" s="9">
        <f>SUM(G17:G21)</f>
        <v>1.0000000000000002</v>
      </c>
    </row>
  </sheetData>
  <mergeCells count="3">
    <mergeCell ref="M17:U17"/>
    <mergeCell ref="V16:V17"/>
    <mergeCell ref="W16:W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4"/>
  <sheetViews>
    <sheetView showGridLines="0" zoomScale="98" zoomScaleNormal="98" zoomScalePageLayoutView="98" workbookViewId="0">
      <selection activeCell="B3" sqref="B3"/>
    </sheetView>
  </sheetViews>
  <sheetFormatPr baseColWidth="10" defaultColWidth="8.83203125" defaultRowHeight="16" x14ac:dyDescent="0.2"/>
  <cols>
    <col min="3" max="3" width="10.5" bestFit="1" customWidth="1"/>
    <col min="6" max="6" width="9.6640625" customWidth="1"/>
    <col min="10" max="10" width="2.6640625" customWidth="1"/>
    <col min="11" max="11" width="9.6640625" customWidth="1"/>
    <col min="15" max="15" width="3.5" customWidth="1"/>
    <col min="22" max="22" width="14.6640625" customWidth="1"/>
    <col min="26" max="26" width="3.1640625" customWidth="1"/>
    <col min="27" max="27" width="14.5" customWidth="1"/>
    <col min="31" max="31" width="5" customWidth="1"/>
    <col min="32" max="32" width="13.83203125" customWidth="1"/>
    <col min="33" max="33" width="9.6640625" customWidth="1"/>
    <col min="38" max="38" width="10.6640625" bestFit="1" customWidth="1"/>
    <col min="39" max="39" width="11.5" customWidth="1"/>
    <col min="40" max="40" width="11.1640625" customWidth="1"/>
    <col min="41" max="41" width="12.33203125" customWidth="1"/>
    <col min="42" max="42" width="11.5" customWidth="1"/>
    <col min="43" max="43" width="12.6640625" customWidth="1"/>
  </cols>
  <sheetData>
    <row r="2" spans="1:44" x14ac:dyDescent="0.25">
      <c r="A2" t="s">
        <v>0</v>
      </c>
      <c r="B2" t="s">
        <v>33</v>
      </c>
      <c r="E2">
        <v>1</v>
      </c>
      <c r="F2" s="1" t="s">
        <v>0</v>
      </c>
      <c r="G2" s="1" t="s">
        <v>19</v>
      </c>
      <c r="H2" s="1" t="s">
        <v>20</v>
      </c>
      <c r="I2" s="1" t="s">
        <v>21</v>
      </c>
      <c r="K2" s="5" t="s">
        <v>0</v>
      </c>
      <c r="L2" s="5" t="s">
        <v>19</v>
      </c>
      <c r="M2" s="5" t="s">
        <v>20</v>
      </c>
      <c r="N2" s="5" t="s">
        <v>21</v>
      </c>
      <c r="O2" s="13"/>
      <c r="P2" s="5" t="s">
        <v>0</v>
      </c>
      <c r="Q2" s="5" t="s">
        <v>19</v>
      </c>
      <c r="R2" s="5" t="s">
        <v>20</v>
      </c>
      <c r="S2" s="5" t="s">
        <v>21</v>
      </c>
      <c r="T2" s="14" t="s">
        <v>17</v>
      </c>
      <c r="U2">
        <v>4</v>
      </c>
      <c r="V2" s="1" t="s">
        <v>3</v>
      </c>
      <c r="W2" s="1" t="s">
        <v>19</v>
      </c>
      <c r="X2" s="1" t="s">
        <v>20</v>
      </c>
      <c r="Y2" s="1" t="s">
        <v>21</v>
      </c>
      <c r="AA2" s="1" t="s">
        <v>3</v>
      </c>
      <c r="AB2" s="1" t="s">
        <v>19</v>
      </c>
      <c r="AC2" s="1" t="s">
        <v>20</v>
      </c>
      <c r="AD2" s="1" t="s">
        <v>21</v>
      </c>
      <c r="AF2" s="5" t="s">
        <v>3</v>
      </c>
      <c r="AG2" s="5" t="s">
        <v>19</v>
      </c>
      <c r="AH2" s="5" t="s">
        <v>20</v>
      </c>
      <c r="AI2" s="5" t="s">
        <v>21</v>
      </c>
      <c r="AJ2" s="14" t="s">
        <v>17</v>
      </c>
    </row>
    <row r="3" spans="1:44" x14ac:dyDescent="0.25">
      <c r="A3" t="s">
        <v>19</v>
      </c>
      <c r="B3">
        <v>9</v>
      </c>
      <c r="C3" t="s">
        <v>45</v>
      </c>
      <c r="F3" s="1" t="s">
        <v>19</v>
      </c>
      <c r="G3" s="2" t="s">
        <v>4</v>
      </c>
      <c r="H3" s="2" t="s">
        <v>22</v>
      </c>
      <c r="I3" s="2" t="s">
        <v>23</v>
      </c>
      <c r="K3" s="5" t="s">
        <v>19</v>
      </c>
      <c r="L3" s="7">
        <v>1</v>
      </c>
      <c r="M3" s="7">
        <v>9</v>
      </c>
      <c r="N3" s="7">
        <v>8</v>
      </c>
      <c r="O3" s="13"/>
      <c r="P3" s="5" t="s">
        <v>19</v>
      </c>
      <c r="Q3" s="7">
        <f>L3/L6</f>
        <v>0.8089887640449438</v>
      </c>
      <c r="R3" s="7">
        <f t="shared" ref="R3:S3" si="0">M3/M6</f>
        <v>0.88235294117647067</v>
      </c>
      <c r="S3" s="7">
        <f t="shared" si="0"/>
        <v>0.5714285714285714</v>
      </c>
      <c r="T3" s="15">
        <f>AVERAGE(Q3:S3)</f>
        <v>0.75425675888332877</v>
      </c>
      <c r="V3" s="1" t="s">
        <v>19</v>
      </c>
      <c r="W3" s="2" t="s">
        <v>4</v>
      </c>
      <c r="X3" s="2" t="s">
        <v>12</v>
      </c>
      <c r="Y3" s="2" t="s">
        <v>13</v>
      </c>
      <c r="AA3" s="1" t="s">
        <v>19</v>
      </c>
      <c r="AB3" s="5">
        <v>1</v>
      </c>
      <c r="AC3" s="5">
        <v>3</v>
      </c>
      <c r="AD3" s="5">
        <v>4</v>
      </c>
      <c r="AF3" s="5" t="s">
        <v>19</v>
      </c>
      <c r="AG3" s="7">
        <f>AB3/AB6</f>
        <v>0.63157894736842113</v>
      </c>
      <c r="AH3" s="7">
        <f t="shared" ref="AH3" si="1">AC3/AC6</f>
        <v>0.72</v>
      </c>
      <c r="AI3" s="7">
        <f t="shared" ref="AI3" si="2">AD3/AD6</f>
        <v>0.36363636363636365</v>
      </c>
      <c r="AJ3" s="15">
        <f>AVERAGE(AG3:AI3)</f>
        <v>0.57173843700159488</v>
      </c>
      <c r="AL3" s="1" t="s">
        <v>33</v>
      </c>
      <c r="AM3" s="1" t="s">
        <v>44</v>
      </c>
      <c r="AN3" s="1" t="s">
        <v>29</v>
      </c>
      <c r="AO3" s="1" t="s">
        <v>30</v>
      </c>
      <c r="AP3" s="1" t="s">
        <v>31</v>
      </c>
      <c r="AQ3" s="1" t="s">
        <v>32</v>
      </c>
    </row>
    <row r="4" spans="1:44" x14ac:dyDescent="0.25">
      <c r="A4" t="s">
        <v>20</v>
      </c>
      <c r="B4">
        <v>8</v>
      </c>
      <c r="F4" s="1" t="s">
        <v>20</v>
      </c>
      <c r="G4" s="2" t="s">
        <v>24</v>
      </c>
      <c r="H4" s="2" t="s">
        <v>4</v>
      </c>
      <c r="I4" s="2" t="s">
        <v>14</v>
      </c>
      <c r="K4" s="5" t="s">
        <v>20</v>
      </c>
      <c r="L4" s="7">
        <v>0.1111111111111111</v>
      </c>
      <c r="M4" s="7">
        <v>1</v>
      </c>
      <c r="N4" s="7">
        <v>5</v>
      </c>
      <c r="O4" s="13"/>
      <c r="P4" s="5" t="s">
        <v>20</v>
      </c>
      <c r="Q4" s="7">
        <f>L4/L6</f>
        <v>8.98876404494382E-2</v>
      </c>
      <c r="R4" s="7">
        <f t="shared" ref="R4:S4" si="3">M4/M6</f>
        <v>9.8039215686274522E-2</v>
      </c>
      <c r="S4" s="7">
        <f t="shared" si="3"/>
        <v>0.35714285714285715</v>
      </c>
      <c r="T4" s="15">
        <f t="shared" ref="T4:T6" si="4">AVERAGE(Q4:S4)</f>
        <v>0.18168990442618996</v>
      </c>
      <c r="V4" s="1" t="s">
        <v>20</v>
      </c>
      <c r="W4" s="2" t="s">
        <v>7</v>
      </c>
      <c r="X4" s="2" t="s">
        <v>4</v>
      </c>
      <c r="Y4" s="2" t="s">
        <v>15</v>
      </c>
      <c r="AA4" s="1" t="s">
        <v>20</v>
      </c>
      <c r="AB4" s="5">
        <v>0.33333333333333331</v>
      </c>
      <c r="AC4" s="5">
        <v>1</v>
      </c>
      <c r="AD4" s="5">
        <v>6</v>
      </c>
      <c r="AF4" s="5" t="s">
        <v>20</v>
      </c>
      <c r="AG4" s="7">
        <f>AB4/AB6</f>
        <v>0.21052631578947367</v>
      </c>
      <c r="AH4" s="7">
        <f t="shared" ref="AH4" si="5">AC4/AC6</f>
        <v>0.24</v>
      </c>
      <c r="AI4" s="7">
        <f t="shared" ref="AI4" si="6">AD4/AD6</f>
        <v>0.54545454545454541</v>
      </c>
      <c r="AJ4" s="15">
        <f t="shared" ref="AJ4:AJ6" si="7">AVERAGE(AG4:AI4)</f>
        <v>0.33199362041467301</v>
      </c>
      <c r="AL4" s="1" t="s">
        <v>39</v>
      </c>
      <c r="AM4" s="7">
        <f>T3</f>
        <v>0.75425675888332877</v>
      </c>
      <c r="AN4" s="7">
        <f>T9</f>
        <v>0.72757141868990816</v>
      </c>
      <c r="AO4" s="7">
        <f>T15</f>
        <v>0.65144195578978192</v>
      </c>
      <c r="AP4" s="7">
        <f>AJ3</f>
        <v>0.57173843700159488</v>
      </c>
      <c r="AQ4" s="7">
        <f>T21</f>
        <v>0.73537067386484134</v>
      </c>
    </row>
    <row r="5" spans="1:44" x14ac:dyDescent="0.25">
      <c r="A5" t="s">
        <v>21</v>
      </c>
      <c r="B5">
        <v>7</v>
      </c>
      <c r="F5" s="1" t="s">
        <v>21</v>
      </c>
      <c r="G5" s="2" t="s">
        <v>25</v>
      </c>
      <c r="H5" s="2" t="s">
        <v>10</v>
      </c>
      <c r="I5" s="2" t="s">
        <v>4</v>
      </c>
      <c r="K5" s="5" t="s">
        <v>21</v>
      </c>
      <c r="L5" s="7">
        <v>0.125</v>
      </c>
      <c r="M5" s="7">
        <v>0.2</v>
      </c>
      <c r="N5" s="7">
        <v>1</v>
      </c>
      <c r="O5" s="13"/>
      <c r="P5" s="5" t="s">
        <v>21</v>
      </c>
      <c r="Q5" s="7">
        <f>L5/L6</f>
        <v>0.10112359550561797</v>
      </c>
      <c r="R5" s="7">
        <f t="shared" ref="R5:S5" si="8">M5/M6</f>
        <v>1.9607843137254905E-2</v>
      </c>
      <c r="S5" s="7">
        <f t="shared" si="8"/>
        <v>7.1428571428571425E-2</v>
      </c>
      <c r="T5" s="15">
        <f t="shared" si="4"/>
        <v>6.4053336690481424E-2</v>
      </c>
      <c r="V5" s="1" t="s">
        <v>21</v>
      </c>
      <c r="W5" s="2" t="s">
        <v>8</v>
      </c>
      <c r="X5" s="2" t="s">
        <v>5</v>
      </c>
      <c r="Y5" s="2" t="s">
        <v>4</v>
      </c>
      <c r="AA5" s="1" t="s">
        <v>21</v>
      </c>
      <c r="AB5" s="5">
        <v>0.25</v>
      </c>
      <c r="AC5" s="5">
        <v>0.16666666666666666</v>
      </c>
      <c r="AD5" s="5">
        <v>1</v>
      </c>
      <c r="AF5" s="5" t="s">
        <v>21</v>
      </c>
      <c r="AG5" s="7">
        <f>AB5/AB6</f>
        <v>0.15789473684210528</v>
      </c>
      <c r="AH5" s="7">
        <f t="shared" ref="AH5" si="9">AC5/AC6</f>
        <v>3.9999999999999994E-2</v>
      </c>
      <c r="AI5" s="7">
        <f t="shared" ref="AI5" si="10">AD5/AD6</f>
        <v>9.0909090909090912E-2</v>
      </c>
      <c r="AJ5" s="15">
        <f t="shared" si="7"/>
        <v>9.6267942583732058E-2</v>
      </c>
      <c r="AL5" s="1" t="s">
        <v>40</v>
      </c>
      <c r="AM5" s="7">
        <f>T4</f>
        <v>0.18168990442618996</v>
      </c>
      <c r="AN5" s="7">
        <f>T10</f>
        <v>0.20517989308194742</v>
      </c>
      <c r="AO5" s="7">
        <f>T16</f>
        <v>0.29249011857707513</v>
      </c>
      <c r="AP5" s="7">
        <f>AJ4</f>
        <v>0.33199362041467301</v>
      </c>
      <c r="AQ5" s="7">
        <f>T22</f>
        <v>0.18271795366175003</v>
      </c>
    </row>
    <row r="6" spans="1:44" x14ac:dyDescent="0.25">
      <c r="F6" s="11"/>
      <c r="G6" s="12"/>
      <c r="H6" s="12"/>
      <c r="I6" s="12"/>
      <c r="K6" s="5" t="s">
        <v>16</v>
      </c>
      <c r="L6" s="7">
        <f>SUM(L3:L5)</f>
        <v>1.2361111111111112</v>
      </c>
      <c r="M6" s="7">
        <f t="shared" ref="M6:N6" si="11">SUM(M3:M5)</f>
        <v>10.199999999999999</v>
      </c>
      <c r="N6" s="7">
        <f t="shared" si="11"/>
        <v>14</v>
      </c>
      <c r="O6" s="13"/>
      <c r="P6" s="5" t="s">
        <v>16</v>
      </c>
      <c r="Q6" s="7">
        <f>L6/L6</f>
        <v>1</v>
      </c>
      <c r="R6" s="7">
        <f t="shared" ref="R6:S6" si="12">M6/M6</f>
        <v>1</v>
      </c>
      <c r="S6" s="7">
        <f t="shared" si="12"/>
        <v>1</v>
      </c>
      <c r="T6" s="7">
        <f t="shared" si="4"/>
        <v>1</v>
      </c>
      <c r="V6" s="11"/>
      <c r="W6" s="12"/>
      <c r="X6" s="12"/>
      <c r="Y6" s="12"/>
      <c r="AA6" s="8" t="s">
        <v>16</v>
      </c>
      <c r="AB6" s="5">
        <f>SUM(AB3:AB5)</f>
        <v>1.5833333333333333</v>
      </c>
      <c r="AC6" s="5">
        <f t="shared" ref="AC6:AD6" si="13">SUM(AC3:AC5)</f>
        <v>4.166666666666667</v>
      </c>
      <c r="AD6" s="5">
        <f t="shared" si="13"/>
        <v>11</v>
      </c>
      <c r="AF6" s="5" t="s">
        <v>16</v>
      </c>
      <c r="AG6" s="7">
        <f>AB6/AB6</f>
        <v>1</v>
      </c>
      <c r="AH6" s="7">
        <f t="shared" ref="AH6" si="14">AC6/AC6</f>
        <v>1</v>
      </c>
      <c r="AI6" s="7">
        <f t="shared" ref="AI6" si="15">AD6/AD6</f>
        <v>1</v>
      </c>
      <c r="AJ6" s="7">
        <f t="shared" si="7"/>
        <v>1</v>
      </c>
      <c r="AL6" s="1" t="s">
        <v>41</v>
      </c>
      <c r="AM6" s="7">
        <f>T5</f>
        <v>6.4053336690481424E-2</v>
      </c>
      <c r="AN6" s="7">
        <f>T11</f>
        <v>6.7248688228144546E-2</v>
      </c>
      <c r="AO6" s="7">
        <f>T17</f>
        <v>5.6067925633143022E-2</v>
      </c>
      <c r="AP6" s="7">
        <f>AJ5</f>
        <v>9.6267942583732058E-2</v>
      </c>
      <c r="AQ6" s="7">
        <f>T23</f>
        <v>8.1911372473408517E-2</v>
      </c>
    </row>
    <row r="7" spans="1:44" x14ac:dyDescent="0.25">
      <c r="K7" s="4"/>
      <c r="L7" s="6"/>
      <c r="M7" s="6"/>
      <c r="N7" s="6"/>
      <c r="O7" s="4"/>
      <c r="P7" s="4"/>
      <c r="Q7" s="4"/>
      <c r="R7" s="4"/>
      <c r="S7" s="4"/>
      <c r="AF7" s="4"/>
      <c r="AL7" s="1" t="s">
        <v>17</v>
      </c>
      <c r="AM7" s="7">
        <v>0.39100000000000001</v>
      </c>
      <c r="AN7" s="7">
        <v>0.29399999999999998</v>
      </c>
      <c r="AO7" s="7">
        <v>0.13100000000000001</v>
      </c>
      <c r="AP7" s="7">
        <v>0.13700000000000001</v>
      </c>
      <c r="AQ7" s="7">
        <v>4.4999999999999998E-2</v>
      </c>
    </row>
    <row r="8" spans="1:44" x14ac:dyDescent="0.25">
      <c r="E8">
        <v>2</v>
      </c>
      <c r="F8" s="1" t="s">
        <v>1</v>
      </c>
      <c r="G8" s="1" t="s">
        <v>19</v>
      </c>
      <c r="H8" s="1" t="s">
        <v>20</v>
      </c>
      <c r="I8" s="1" t="s">
        <v>21</v>
      </c>
      <c r="K8" s="5" t="s">
        <v>1</v>
      </c>
      <c r="L8" s="7" t="s">
        <v>19</v>
      </c>
      <c r="M8" s="7" t="s">
        <v>20</v>
      </c>
      <c r="N8" s="7" t="s">
        <v>21</v>
      </c>
      <c r="O8" s="13"/>
      <c r="P8" s="5" t="s">
        <v>1</v>
      </c>
      <c r="Q8" s="5" t="s">
        <v>19</v>
      </c>
      <c r="R8" s="5" t="s">
        <v>20</v>
      </c>
      <c r="S8" s="5" t="s">
        <v>21</v>
      </c>
      <c r="T8" s="14" t="s">
        <v>17</v>
      </c>
      <c r="AF8" s="4"/>
      <c r="AL8" s="1" t="s">
        <v>34</v>
      </c>
      <c r="AM8" s="7">
        <f>SUM(AM4:AM7)</f>
        <v>1.3910000000000002</v>
      </c>
      <c r="AN8" s="7">
        <f t="shared" ref="AN8:AQ8" si="16">SUM(AN4:AN7)</f>
        <v>1.294</v>
      </c>
      <c r="AO8" s="7">
        <f t="shared" si="16"/>
        <v>1.1310000000000002</v>
      </c>
      <c r="AP8" s="7">
        <f t="shared" si="16"/>
        <v>1.137</v>
      </c>
      <c r="AQ8" s="7">
        <f t="shared" si="16"/>
        <v>1.0449999999999999</v>
      </c>
    </row>
    <row r="9" spans="1:44" x14ac:dyDescent="0.25">
      <c r="F9" s="1" t="s">
        <v>19</v>
      </c>
      <c r="G9" s="2" t="s">
        <v>4</v>
      </c>
      <c r="H9" s="2" t="s">
        <v>22</v>
      </c>
      <c r="I9" s="2" t="s">
        <v>26</v>
      </c>
      <c r="K9" s="5" t="s">
        <v>19</v>
      </c>
      <c r="L9" s="7">
        <v>1</v>
      </c>
      <c r="M9" s="7">
        <v>9</v>
      </c>
      <c r="N9" s="7">
        <v>7</v>
      </c>
      <c r="O9" s="13"/>
      <c r="P9" s="5" t="s">
        <v>19</v>
      </c>
      <c r="Q9" s="7">
        <f>L9/L12</f>
        <v>0.79746835443037978</v>
      </c>
      <c r="R9" s="7">
        <f t="shared" ref="R9" si="17">M9/M12</f>
        <v>0.88524590163934436</v>
      </c>
      <c r="S9" s="7">
        <f t="shared" ref="S9" si="18">N9/N12</f>
        <v>0.5</v>
      </c>
      <c r="T9" s="15">
        <f>AVERAGE(Q9:S9)</f>
        <v>0.72757141868990816</v>
      </c>
    </row>
    <row r="10" spans="1:44" x14ac:dyDescent="0.25">
      <c r="F10" s="1" t="s">
        <v>20</v>
      </c>
      <c r="G10" s="2" t="s">
        <v>24</v>
      </c>
      <c r="H10" s="2" t="s">
        <v>4</v>
      </c>
      <c r="I10" s="2" t="s">
        <v>15</v>
      </c>
      <c r="K10" s="5" t="s">
        <v>20</v>
      </c>
      <c r="L10" s="7">
        <v>0.1111111111111111</v>
      </c>
      <c r="M10" s="7">
        <v>1</v>
      </c>
      <c r="N10" s="7">
        <v>6</v>
      </c>
      <c r="O10" s="13"/>
      <c r="P10" s="5" t="s">
        <v>20</v>
      </c>
      <c r="Q10" s="7">
        <f>L10/L12</f>
        <v>8.8607594936708861E-2</v>
      </c>
      <c r="R10" s="7">
        <f t="shared" ref="R10" si="19">M10/M12</f>
        <v>9.836065573770493E-2</v>
      </c>
      <c r="S10" s="7">
        <f t="shared" ref="S10" si="20">N10/N12</f>
        <v>0.42857142857142855</v>
      </c>
      <c r="T10" s="15">
        <f t="shared" ref="T10:T12" si="21">AVERAGE(Q10:S10)</f>
        <v>0.20517989308194742</v>
      </c>
      <c r="AF10" s="10"/>
    </row>
    <row r="11" spans="1:44" x14ac:dyDescent="0.25">
      <c r="F11" s="1" t="s">
        <v>21</v>
      </c>
      <c r="G11" s="2" t="s">
        <v>27</v>
      </c>
      <c r="H11" s="2" t="s">
        <v>5</v>
      </c>
      <c r="I11" s="2" t="s">
        <v>4</v>
      </c>
      <c r="K11" s="5" t="s">
        <v>21</v>
      </c>
      <c r="L11" s="7">
        <v>0.14285714285714285</v>
      </c>
      <c r="M11" s="7">
        <v>0.16666666666666666</v>
      </c>
      <c r="N11" s="7">
        <v>1</v>
      </c>
      <c r="O11" s="13"/>
      <c r="P11" s="5" t="s">
        <v>21</v>
      </c>
      <c r="Q11" s="7">
        <f>L11/L12</f>
        <v>0.11392405063291139</v>
      </c>
      <c r="R11" s="7">
        <f t="shared" ref="R11" si="22">M11/M12</f>
        <v>1.6393442622950821E-2</v>
      </c>
      <c r="S11" s="7">
        <f t="shared" ref="S11" si="23">N11/N12</f>
        <v>7.1428571428571425E-2</v>
      </c>
      <c r="T11" s="15">
        <f t="shared" si="21"/>
        <v>6.7248688228144546E-2</v>
      </c>
      <c r="AB11" s="6"/>
      <c r="AF11" s="10"/>
      <c r="AL11" s="1" t="s">
        <v>35</v>
      </c>
      <c r="AM11" s="1" t="s">
        <v>28</v>
      </c>
      <c r="AN11" s="1" t="s">
        <v>29</v>
      </c>
      <c r="AO11" s="1" t="s">
        <v>30</v>
      </c>
      <c r="AP11" s="1" t="s">
        <v>31</v>
      </c>
      <c r="AQ11" s="1" t="s">
        <v>32</v>
      </c>
      <c r="AR11" s="1" t="s">
        <v>38</v>
      </c>
    </row>
    <row r="12" spans="1:44" x14ac:dyDescent="0.25">
      <c r="F12" s="11"/>
      <c r="G12" s="12"/>
      <c r="H12" s="12"/>
      <c r="I12" s="12"/>
      <c r="K12" s="5" t="s">
        <v>16</v>
      </c>
      <c r="L12" s="7">
        <f>SUM(L9:L11)</f>
        <v>1.253968253968254</v>
      </c>
      <c r="M12" s="7">
        <f t="shared" ref="M12:N12" si="24">SUM(M9:M11)</f>
        <v>10.166666666666666</v>
      </c>
      <c r="N12" s="7">
        <f t="shared" si="24"/>
        <v>14</v>
      </c>
      <c r="O12" s="13"/>
      <c r="P12" s="5" t="s">
        <v>16</v>
      </c>
      <c r="Q12" s="7">
        <f>L12/L12</f>
        <v>1</v>
      </c>
      <c r="R12" s="7">
        <f t="shared" ref="R12" si="25">M12/M12</f>
        <v>1</v>
      </c>
      <c r="S12" s="7">
        <f t="shared" ref="S12" si="26">N12/N12</f>
        <v>1</v>
      </c>
      <c r="T12" s="7">
        <f t="shared" si="21"/>
        <v>1</v>
      </c>
      <c r="AB12" s="6"/>
      <c r="AF12" s="10"/>
      <c r="AL12" s="1" t="s">
        <v>42</v>
      </c>
      <c r="AM12" s="1">
        <f>AM4/AM8</f>
        <v>0.54224066059189691</v>
      </c>
      <c r="AN12" s="1">
        <f t="shared" ref="AN12:AQ12" si="27">AN4/AN8</f>
        <v>0.56226539311430301</v>
      </c>
      <c r="AO12" s="1">
        <f t="shared" si="27"/>
        <v>0.57598758248433402</v>
      </c>
      <c r="AP12" s="1">
        <f t="shared" si="27"/>
        <v>0.50284822955285391</v>
      </c>
      <c r="AQ12" s="1">
        <f t="shared" si="27"/>
        <v>0.70370399412903484</v>
      </c>
      <c r="AR12" s="1">
        <f>AVERAGE(AM12:AQ12)</f>
        <v>0.57740917197448449</v>
      </c>
    </row>
    <row r="13" spans="1:44" x14ac:dyDescent="0.25">
      <c r="K13" s="4"/>
      <c r="L13" s="6"/>
      <c r="M13" s="6"/>
      <c r="N13" s="6"/>
      <c r="O13" s="4"/>
      <c r="P13" s="4"/>
      <c r="Q13" s="4"/>
      <c r="R13" s="4"/>
      <c r="S13" s="4"/>
      <c r="AB13" s="6"/>
      <c r="AF13" s="10"/>
      <c r="AL13" s="1" t="s">
        <v>40</v>
      </c>
      <c r="AM13" s="1">
        <f>AM5/AM8</f>
        <v>0.13061819153572246</v>
      </c>
      <c r="AN13" s="1">
        <f t="shared" ref="AN13:AQ13" si="28">AN5/AN8</f>
        <v>0.15856251397368426</v>
      </c>
      <c r="AO13" s="1">
        <f t="shared" si="28"/>
        <v>0.25861195276487631</v>
      </c>
      <c r="AP13" s="1">
        <f t="shared" si="28"/>
        <v>0.29199087107710908</v>
      </c>
      <c r="AQ13" s="1">
        <f t="shared" si="28"/>
        <v>0.17484971642272731</v>
      </c>
      <c r="AR13" s="1">
        <f t="shared" ref="AR13:AR14" si="29">AVERAGE(AM13:AQ13)</f>
        <v>0.20292664915482389</v>
      </c>
    </row>
    <row r="14" spans="1:44" x14ac:dyDescent="0.2">
      <c r="E14">
        <v>3</v>
      </c>
      <c r="F14" s="1" t="s">
        <v>2</v>
      </c>
      <c r="G14" s="1" t="s">
        <v>19</v>
      </c>
      <c r="H14" s="1" t="s">
        <v>20</v>
      </c>
      <c r="I14" s="1" t="s">
        <v>21</v>
      </c>
      <c r="K14" s="5" t="s">
        <v>2</v>
      </c>
      <c r="L14" s="7" t="s">
        <v>19</v>
      </c>
      <c r="M14" s="7" t="s">
        <v>20</v>
      </c>
      <c r="N14" s="7" t="s">
        <v>21</v>
      </c>
      <c r="O14" s="13"/>
      <c r="P14" s="5" t="s">
        <v>2</v>
      </c>
      <c r="Q14" s="5" t="s">
        <v>19</v>
      </c>
      <c r="R14" s="5" t="s">
        <v>20</v>
      </c>
      <c r="S14" s="5" t="s">
        <v>21</v>
      </c>
      <c r="T14" s="14" t="s">
        <v>17</v>
      </c>
      <c r="AB14" s="6"/>
      <c r="AF14" s="16"/>
      <c r="AG14" s="16"/>
      <c r="AH14" s="16"/>
      <c r="AI14" s="16"/>
      <c r="AJ14" s="16"/>
      <c r="AK14" s="16"/>
      <c r="AL14" s="1" t="s">
        <v>43</v>
      </c>
      <c r="AM14" s="17">
        <f>AM6/AM8</f>
        <v>4.6048408835716328E-2</v>
      </c>
      <c r="AN14" s="17">
        <f t="shared" ref="AN14:AQ14" si="30">AN6/AN8</f>
        <v>5.196961995992623E-2</v>
      </c>
      <c r="AO14" s="17">
        <f t="shared" si="30"/>
        <v>4.9573762717190988E-2</v>
      </c>
      <c r="AP14" s="17">
        <f t="shared" si="30"/>
        <v>8.4668375183581404E-2</v>
      </c>
      <c r="AQ14" s="17">
        <f t="shared" si="30"/>
        <v>7.8384088491300019E-2</v>
      </c>
      <c r="AR14" s="1">
        <f t="shared" si="29"/>
        <v>6.2128851037542995E-2</v>
      </c>
    </row>
    <row r="15" spans="1:44" x14ac:dyDescent="0.25">
      <c r="F15" s="1" t="s">
        <v>19</v>
      </c>
      <c r="G15" s="2" t="s">
        <v>4</v>
      </c>
      <c r="H15" s="2" t="s">
        <v>13</v>
      </c>
      <c r="I15" s="2" t="s">
        <v>23</v>
      </c>
      <c r="K15" s="5" t="s">
        <v>19</v>
      </c>
      <c r="L15" s="7">
        <v>1</v>
      </c>
      <c r="M15" s="7">
        <v>4</v>
      </c>
      <c r="N15" s="7">
        <v>8</v>
      </c>
      <c r="O15" s="13"/>
      <c r="P15" s="5" t="s">
        <v>19</v>
      </c>
      <c r="Q15" s="7">
        <f>L15/L18</f>
        <v>0.72727272727272729</v>
      </c>
      <c r="R15" s="7">
        <f t="shared" ref="R15" si="31">M15/M18</f>
        <v>0.78260869565217395</v>
      </c>
      <c r="S15" s="7">
        <f t="shared" ref="S15" si="32">N15/N18</f>
        <v>0.44444444444444442</v>
      </c>
      <c r="T15" s="15">
        <f>AVERAGE(Q15:S15)</f>
        <v>0.65144195578978192</v>
      </c>
      <c r="AL15" s="11"/>
      <c r="AM15" s="11"/>
      <c r="AN15" s="11"/>
      <c r="AO15" s="11"/>
      <c r="AP15" s="11"/>
      <c r="AQ15" s="11"/>
      <c r="AR15" s="11"/>
    </row>
    <row r="16" spans="1:44" x14ac:dyDescent="0.25">
      <c r="F16" s="1" t="s">
        <v>20</v>
      </c>
      <c r="G16" s="2" t="s">
        <v>8</v>
      </c>
      <c r="H16" s="2" t="s">
        <v>4</v>
      </c>
      <c r="I16" s="2" t="s">
        <v>22</v>
      </c>
      <c r="K16" s="5" t="s">
        <v>20</v>
      </c>
      <c r="L16" s="7">
        <v>0.25</v>
      </c>
      <c r="M16" s="7">
        <v>1</v>
      </c>
      <c r="N16" s="7">
        <v>9</v>
      </c>
      <c r="O16" s="13"/>
      <c r="P16" s="5" t="s">
        <v>20</v>
      </c>
      <c r="Q16" s="7">
        <f>L16/L18</f>
        <v>0.18181818181818182</v>
      </c>
      <c r="R16" s="7">
        <f t="shared" ref="R16" si="33">M16/M18</f>
        <v>0.19565217391304349</v>
      </c>
      <c r="S16" s="7">
        <f t="shared" ref="S16" si="34">N16/N18</f>
        <v>0.5</v>
      </c>
      <c r="T16" s="15">
        <f t="shared" ref="T16:T18" si="35">AVERAGE(Q16:S16)</f>
        <v>0.29249011857707513</v>
      </c>
      <c r="AL16" s="11"/>
      <c r="AM16" s="11"/>
      <c r="AN16" s="11"/>
      <c r="AO16" s="11"/>
      <c r="AP16" s="11"/>
      <c r="AQ16" s="11"/>
      <c r="AR16" s="11"/>
    </row>
    <row r="17" spans="5:44" x14ac:dyDescent="0.25">
      <c r="F17" s="1" t="s">
        <v>21</v>
      </c>
      <c r="G17" s="2" t="s">
        <v>25</v>
      </c>
      <c r="H17" s="2" t="s">
        <v>24</v>
      </c>
      <c r="I17" s="2" t="s">
        <v>4</v>
      </c>
      <c r="K17" s="5" t="s">
        <v>21</v>
      </c>
      <c r="L17" s="7">
        <v>0.125</v>
      </c>
      <c r="M17" s="7">
        <v>0.1111111111111111</v>
      </c>
      <c r="N17" s="7">
        <v>1</v>
      </c>
      <c r="O17" s="13"/>
      <c r="P17" s="5" t="s">
        <v>21</v>
      </c>
      <c r="Q17" s="7">
        <f>L17/L18</f>
        <v>9.0909090909090912E-2</v>
      </c>
      <c r="R17" s="7">
        <f t="shared" ref="R17" si="36">M17/M18</f>
        <v>2.1739130434782608E-2</v>
      </c>
      <c r="S17" s="7">
        <f t="shared" ref="S17" si="37">N17/N18</f>
        <v>5.5555555555555552E-2</v>
      </c>
      <c r="T17" s="15">
        <f t="shared" si="35"/>
        <v>5.6067925633143022E-2</v>
      </c>
      <c r="AL17" s="11"/>
      <c r="AM17" s="11"/>
      <c r="AN17" s="11"/>
      <c r="AO17" s="11"/>
      <c r="AP17" s="11"/>
      <c r="AQ17" s="11"/>
      <c r="AR17" s="11"/>
    </row>
    <row r="18" spans="5:44" x14ac:dyDescent="0.25">
      <c r="F18" s="11"/>
      <c r="G18" s="12"/>
      <c r="H18" s="12"/>
      <c r="I18" s="12"/>
      <c r="K18" s="5" t="s">
        <v>16</v>
      </c>
      <c r="L18" s="7">
        <f>SUM(L15:L17)</f>
        <v>1.375</v>
      </c>
      <c r="M18" s="7">
        <f t="shared" ref="M18:N18" si="38">SUM(M15:M17)</f>
        <v>5.1111111111111107</v>
      </c>
      <c r="N18" s="7">
        <f t="shared" si="38"/>
        <v>18</v>
      </c>
      <c r="O18" s="13"/>
      <c r="P18" s="5" t="s">
        <v>16</v>
      </c>
      <c r="Q18" s="7">
        <f>L18/L18</f>
        <v>1</v>
      </c>
      <c r="R18" s="7">
        <f t="shared" ref="R18" si="39">M18/M18</f>
        <v>1</v>
      </c>
      <c r="S18" s="7">
        <f t="shared" ref="S18" si="40">N18/N18</f>
        <v>1</v>
      </c>
      <c r="T18" s="7">
        <f t="shared" si="35"/>
        <v>1</v>
      </c>
      <c r="AL18" s="11"/>
      <c r="AM18" s="11"/>
      <c r="AN18" s="11"/>
      <c r="AO18" s="11"/>
      <c r="AP18" s="11"/>
      <c r="AQ18" s="11"/>
      <c r="AR18" s="11"/>
    </row>
    <row r="19" spans="5:44" x14ac:dyDescent="0.25">
      <c r="K19" s="4"/>
      <c r="L19" s="6"/>
      <c r="M19" s="6"/>
      <c r="N19" s="6"/>
      <c r="O19" s="4"/>
      <c r="P19" s="4"/>
      <c r="Q19" s="4"/>
      <c r="R19" s="4"/>
      <c r="S19" s="4"/>
      <c r="AL19" s="11"/>
      <c r="AM19" s="11"/>
      <c r="AN19" s="11"/>
      <c r="AO19" s="11"/>
      <c r="AP19" s="11"/>
      <c r="AQ19" s="11"/>
      <c r="AR19" s="11"/>
    </row>
    <row r="20" spans="5:44" x14ac:dyDescent="0.25">
      <c r="E20">
        <v>5</v>
      </c>
      <c r="F20" s="1" t="s">
        <v>9</v>
      </c>
      <c r="G20" s="1" t="s">
        <v>19</v>
      </c>
      <c r="H20" s="1" t="s">
        <v>20</v>
      </c>
      <c r="I20" s="1" t="s">
        <v>21</v>
      </c>
      <c r="K20" s="5" t="s">
        <v>9</v>
      </c>
      <c r="L20" s="7" t="s">
        <v>19</v>
      </c>
      <c r="M20" s="7" t="s">
        <v>20</v>
      </c>
      <c r="N20" s="7" t="s">
        <v>21</v>
      </c>
      <c r="O20" s="13"/>
      <c r="P20" s="5" t="s">
        <v>9</v>
      </c>
      <c r="Q20" s="5" t="s">
        <v>19</v>
      </c>
      <c r="R20" s="5" t="s">
        <v>20</v>
      </c>
      <c r="S20" s="5" t="s">
        <v>21</v>
      </c>
      <c r="T20" s="14" t="s">
        <v>17</v>
      </c>
    </row>
    <row r="21" spans="5:44" x14ac:dyDescent="0.25">
      <c r="F21" s="1" t="s">
        <v>19</v>
      </c>
      <c r="G21" s="2" t="s">
        <v>4</v>
      </c>
      <c r="H21" s="2" t="s">
        <v>22</v>
      </c>
      <c r="I21" s="2" t="s">
        <v>15</v>
      </c>
      <c r="K21" s="5" t="s">
        <v>19</v>
      </c>
      <c r="L21" s="7">
        <v>1</v>
      </c>
      <c r="M21" s="7">
        <v>9</v>
      </c>
      <c r="N21" s="7">
        <v>6</v>
      </c>
      <c r="O21" s="13"/>
      <c r="P21" s="5" t="s">
        <v>19</v>
      </c>
      <c r="Q21" s="7">
        <f>L21/L24</f>
        <v>0.78260869565217384</v>
      </c>
      <c r="R21" s="7">
        <f t="shared" ref="R21" si="41">M21/M24</f>
        <v>0.87804878048780488</v>
      </c>
      <c r="S21" s="7">
        <f t="shared" ref="S21" si="42">N21/N24</f>
        <v>0.54545454545454541</v>
      </c>
      <c r="T21" s="15">
        <f>AVERAGE(Q21:S21)</f>
        <v>0.73537067386484134</v>
      </c>
    </row>
    <row r="22" spans="5:44" x14ac:dyDescent="0.25">
      <c r="F22" s="1" t="s">
        <v>20</v>
      </c>
      <c r="G22" s="2" t="s">
        <v>24</v>
      </c>
      <c r="H22" s="2" t="s">
        <v>4</v>
      </c>
      <c r="I22" s="2" t="s">
        <v>13</v>
      </c>
      <c r="K22" s="5" t="s">
        <v>20</v>
      </c>
      <c r="L22" s="7">
        <v>0.1111111111111111</v>
      </c>
      <c r="M22" s="7">
        <v>1</v>
      </c>
      <c r="N22" s="7">
        <v>4</v>
      </c>
      <c r="O22" s="13"/>
      <c r="P22" s="5" t="s">
        <v>20</v>
      </c>
      <c r="Q22" s="7">
        <f>L22/L24</f>
        <v>8.6956521739130418E-2</v>
      </c>
      <c r="R22" s="7">
        <f t="shared" ref="R22" si="43">M22/M24</f>
        <v>9.7560975609756101E-2</v>
      </c>
      <c r="S22" s="7">
        <f t="shared" ref="S22" si="44">N22/N24</f>
        <v>0.36363636363636365</v>
      </c>
      <c r="T22" s="15">
        <f t="shared" ref="T22:T24" si="45">AVERAGE(Q22:S22)</f>
        <v>0.18271795366175003</v>
      </c>
    </row>
    <row r="23" spans="5:44" x14ac:dyDescent="0.25">
      <c r="F23" s="1" t="s">
        <v>21</v>
      </c>
      <c r="G23" s="2" t="s">
        <v>5</v>
      </c>
      <c r="H23" s="2" t="s">
        <v>8</v>
      </c>
      <c r="I23" s="2" t="s">
        <v>4</v>
      </c>
      <c r="K23" s="5" t="s">
        <v>21</v>
      </c>
      <c r="L23" s="7">
        <v>0.16666666666666666</v>
      </c>
      <c r="M23" s="7">
        <v>0.25</v>
      </c>
      <c r="N23" s="7">
        <v>1</v>
      </c>
      <c r="O23" s="13"/>
      <c r="P23" s="5" t="s">
        <v>21</v>
      </c>
      <c r="Q23" s="7">
        <f>L23/L24</f>
        <v>0.13043478260869562</v>
      </c>
      <c r="R23" s="7">
        <f t="shared" ref="R23" si="46">M23/M24</f>
        <v>2.4390243902439025E-2</v>
      </c>
      <c r="S23" s="7">
        <f t="shared" ref="S23" si="47">N23/N24</f>
        <v>9.0909090909090912E-2</v>
      </c>
      <c r="T23" s="15">
        <f t="shared" si="45"/>
        <v>8.1911372473408517E-2</v>
      </c>
    </row>
    <row r="24" spans="5:44" x14ac:dyDescent="0.25">
      <c r="K24" s="14" t="s">
        <v>16</v>
      </c>
      <c r="L24" s="7">
        <f>SUM(L21:L23)</f>
        <v>1.2777777777777779</v>
      </c>
      <c r="M24" s="7">
        <f t="shared" ref="M24:N24" si="48">SUM(M21:M23)</f>
        <v>10.25</v>
      </c>
      <c r="N24" s="7">
        <f t="shared" si="48"/>
        <v>11</v>
      </c>
      <c r="P24" s="5" t="s">
        <v>16</v>
      </c>
      <c r="Q24" s="7">
        <f>L24/L24</f>
        <v>1</v>
      </c>
      <c r="R24" s="7">
        <f t="shared" ref="R24" si="49">M24/M24</f>
        <v>1</v>
      </c>
      <c r="S24" s="7">
        <f t="shared" ref="S24" si="50">N24/N24</f>
        <v>1</v>
      </c>
      <c r="T24" s="7">
        <f t="shared" si="4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tabSelected="1" workbookViewId="0">
      <selection activeCell="M23" sqref="M23"/>
    </sheetView>
  </sheetViews>
  <sheetFormatPr baseColWidth="10" defaultColWidth="8.83203125" defaultRowHeight="16" x14ac:dyDescent="0.2"/>
  <cols>
    <col min="4" max="4" width="6.83203125" bestFit="1" customWidth="1"/>
    <col min="5" max="5" width="7.83203125" bestFit="1" customWidth="1"/>
    <col min="6" max="6" width="14.5" bestFit="1" customWidth="1"/>
    <col min="7" max="7" width="9.33203125" bestFit="1" customWidth="1"/>
    <col min="9" max="9" width="16.5" bestFit="1" customWidth="1"/>
  </cols>
  <sheetData>
    <row r="2" spans="2:15" x14ac:dyDescent="0.2">
      <c r="B2" t="s">
        <v>0</v>
      </c>
      <c r="D2" s="11" t="s">
        <v>1</v>
      </c>
      <c r="E2" s="11" t="s">
        <v>2</v>
      </c>
      <c r="F2" s="11" t="s">
        <v>3</v>
      </c>
      <c r="G2" s="11" t="s">
        <v>9</v>
      </c>
      <c r="I2" t="s">
        <v>55</v>
      </c>
    </row>
    <row r="3" spans="2:15" x14ac:dyDescent="0.2">
      <c r="B3" s="24" t="s">
        <v>47</v>
      </c>
      <c r="C3">
        <v>9</v>
      </c>
      <c r="D3">
        <v>9</v>
      </c>
      <c r="E3">
        <v>9</v>
      </c>
      <c r="F3">
        <v>9</v>
      </c>
      <c r="G3">
        <v>9</v>
      </c>
      <c r="I3" t="s">
        <v>56</v>
      </c>
      <c r="J3" t="s">
        <v>57</v>
      </c>
      <c r="K3" t="s">
        <v>58</v>
      </c>
      <c r="M3" t="s">
        <v>56</v>
      </c>
      <c r="N3" t="s">
        <v>57</v>
      </c>
      <c r="O3" t="s">
        <v>58</v>
      </c>
    </row>
    <row r="4" spans="2:15" x14ac:dyDescent="0.2">
      <c r="B4" s="24" t="s">
        <v>46</v>
      </c>
      <c r="C4">
        <v>8</v>
      </c>
      <c r="D4">
        <v>8</v>
      </c>
      <c r="E4">
        <v>8</v>
      </c>
      <c r="F4">
        <v>8</v>
      </c>
      <c r="G4">
        <v>8</v>
      </c>
      <c r="I4">
        <v>9</v>
      </c>
      <c r="J4">
        <v>9</v>
      </c>
      <c r="K4">
        <v>1</v>
      </c>
      <c r="M4">
        <v>8</v>
      </c>
      <c r="N4">
        <v>9</v>
      </c>
      <c r="O4">
        <v>9</v>
      </c>
    </row>
    <row r="5" spans="2:15" x14ac:dyDescent="0.2">
      <c r="B5" s="24" t="s">
        <v>48</v>
      </c>
      <c r="C5">
        <v>7</v>
      </c>
      <c r="D5">
        <v>7</v>
      </c>
      <c r="E5">
        <v>7</v>
      </c>
      <c r="F5">
        <v>7</v>
      </c>
      <c r="G5">
        <v>7</v>
      </c>
      <c r="I5">
        <v>9</v>
      </c>
      <c r="J5">
        <v>8</v>
      </c>
      <c r="K5">
        <v>2</v>
      </c>
      <c r="M5">
        <v>8</v>
      </c>
      <c r="N5">
        <v>8</v>
      </c>
      <c r="O5">
        <v>1</v>
      </c>
    </row>
    <row r="6" spans="2:15" x14ac:dyDescent="0.2">
      <c r="B6" s="23" t="s">
        <v>49</v>
      </c>
      <c r="C6">
        <v>6</v>
      </c>
      <c r="D6">
        <v>6</v>
      </c>
      <c r="E6">
        <v>6</v>
      </c>
      <c r="F6">
        <v>6</v>
      </c>
      <c r="G6">
        <v>6</v>
      </c>
      <c r="I6">
        <v>9</v>
      </c>
      <c r="J6">
        <v>7</v>
      </c>
      <c r="K6">
        <v>3</v>
      </c>
      <c r="M6">
        <v>8</v>
      </c>
      <c r="N6">
        <v>7</v>
      </c>
      <c r="O6">
        <v>2</v>
      </c>
    </row>
    <row r="7" spans="2:15" x14ac:dyDescent="0.2">
      <c r="B7" s="24" t="s">
        <v>50</v>
      </c>
      <c r="C7">
        <v>5</v>
      </c>
      <c r="D7">
        <v>5</v>
      </c>
      <c r="E7">
        <v>5</v>
      </c>
      <c r="F7">
        <v>5</v>
      </c>
      <c r="G7">
        <v>5</v>
      </c>
      <c r="I7">
        <v>9</v>
      </c>
      <c r="J7">
        <v>6</v>
      </c>
      <c r="K7">
        <v>4</v>
      </c>
      <c r="M7">
        <v>8</v>
      </c>
      <c r="N7">
        <v>6</v>
      </c>
      <c r="O7">
        <v>3</v>
      </c>
    </row>
    <row r="8" spans="2:15" x14ac:dyDescent="0.2">
      <c r="B8" s="24" t="s">
        <v>51</v>
      </c>
      <c r="C8">
        <v>4</v>
      </c>
      <c r="D8">
        <v>4</v>
      </c>
      <c r="E8">
        <v>4</v>
      </c>
      <c r="F8">
        <v>4</v>
      </c>
      <c r="G8">
        <v>4</v>
      </c>
      <c r="I8">
        <v>9</v>
      </c>
      <c r="J8">
        <v>5</v>
      </c>
      <c r="K8">
        <v>5</v>
      </c>
      <c r="M8">
        <v>8</v>
      </c>
      <c r="N8">
        <v>5</v>
      </c>
      <c r="O8">
        <v>4</v>
      </c>
    </row>
    <row r="9" spans="2:15" x14ac:dyDescent="0.2">
      <c r="B9" s="24" t="s">
        <v>52</v>
      </c>
      <c r="C9">
        <v>3</v>
      </c>
      <c r="D9">
        <v>3</v>
      </c>
      <c r="E9">
        <v>3</v>
      </c>
      <c r="F9">
        <v>3</v>
      </c>
      <c r="G9">
        <v>3</v>
      </c>
      <c r="I9">
        <v>9</v>
      </c>
      <c r="J9">
        <v>4</v>
      </c>
      <c r="K9">
        <v>6</v>
      </c>
      <c r="M9">
        <v>8</v>
      </c>
      <c r="N9">
        <v>4</v>
      </c>
      <c r="O9">
        <v>5</v>
      </c>
    </row>
    <row r="10" spans="2:15" x14ac:dyDescent="0.2">
      <c r="B10" s="24" t="s">
        <v>53</v>
      </c>
      <c r="C10">
        <v>2</v>
      </c>
      <c r="D10">
        <v>2</v>
      </c>
      <c r="E10">
        <v>2</v>
      </c>
      <c r="F10">
        <v>2</v>
      </c>
      <c r="G10">
        <v>2</v>
      </c>
      <c r="I10">
        <v>9</v>
      </c>
      <c r="J10">
        <v>3</v>
      </c>
      <c r="K10">
        <v>7</v>
      </c>
      <c r="M10">
        <v>8</v>
      </c>
      <c r="N10">
        <v>3</v>
      </c>
      <c r="O10">
        <v>6</v>
      </c>
    </row>
    <row r="11" spans="2:15" x14ac:dyDescent="0.2">
      <c r="B11" s="24" t="s">
        <v>54</v>
      </c>
      <c r="C11">
        <v>1</v>
      </c>
      <c r="D11">
        <v>1</v>
      </c>
      <c r="E11">
        <v>1</v>
      </c>
      <c r="F11">
        <v>1</v>
      </c>
      <c r="G11">
        <v>1</v>
      </c>
      <c r="I11">
        <v>9</v>
      </c>
      <c r="J11">
        <v>2</v>
      </c>
      <c r="K11">
        <v>8</v>
      </c>
      <c r="M11">
        <v>8</v>
      </c>
      <c r="N11">
        <v>2</v>
      </c>
      <c r="O11">
        <v>7</v>
      </c>
    </row>
    <row r="12" spans="2:15" x14ac:dyDescent="0.2">
      <c r="I12">
        <v>9</v>
      </c>
      <c r="J12">
        <v>1</v>
      </c>
      <c r="K12">
        <v>9</v>
      </c>
      <c r="M12">
        <v>8</v>
      </c>
      <c r="N12">
        <v>1</v>
      </c>
      <c r="O1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Kriteria</vt:lpstr>
      <vt:lpstr>Alternatif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2018-08-25T09:01:35Z</dcterms:created>
  <dcterms:modified xsi:type="dcterms:W3CDTF">2018-10-14T10:14:53Z</dcterms:modified>
</cp:coreProperties>
</file>