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emester 7\SPK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G43" i="1"/>
  <c r="G44" i="1"/>
  <c r="G45" i="1"/>
  <c r="G46" i="1"/>
  <c r="G47" i="1"/>
  <c r="G48" i="1"/>
  <c r="G49" i="1"/>
  <c r="G50" i="1"/>
  <c r="G51" i="1"/>
  <c r="G42" i="1"/>
  <c r="F43" i="1"/>
  <c r="F44" i="1"/>
  <c r="F45" i="1"/>
  <c r="F46" i="1"/>
  <c r="F47" i="1"/>
  <c r="F48" i="1"/>
  <c r="F49" i="1"/>
  <c r="F50" i="1"/>
  <c r="F51" i="1"/>
  <c r="F42" i="1"/>
  <c r="E43" i="1"/>
  <c r="E44" i="1"/>
  <c r="E45" i="1"/>
  <c r="E46" i="1"/>
  <c r="E47" i="1"/>
  <c r="E48" i="1"/>
  <c r="E49" i="1"/>
  <c r="E50" i="1"/>
  <c r="E51" i="1"/>
  <c r="E42" i="1"/>
  <c r="D43" i="1"/>
  <c r="D44" i="1"/>
  <c r="D45" i="1"/>
  <c r="D46" i="1"/>
  <c r="D47" i="1"/>
  <c r="D48" i="1"/>
  <c r="D49" i="1"/>
  <c r="D50" i="1"/>
  <c r="D51" i="1"/>
  <c r="D42" i="1"/>
  <c r="C43" i="1"/>
  <c r="C44" i="1"/>
  <c r="C45" i="1"/>
  <c r="C46" i="1"/>
  <c r="C47" i="1"/>
  <c r="C48" i="1"/>
  <c r="C49" i="1"/>
  <c r="C50" i="1"/>
  <c r="C51" i="1"/>
  <c r="C42" i="1"/>
  <c r="B43" i="1"/>
  <c r="B44" i="1"/>
  <c r="B45" i="1"/>
  <c r="B46" i="1"/>
  <c r="B47" i="1"/>
  <c r="B48" i="1"/>
  <c r="B49" i="1"/>
  <c r="B50" i="1"/>
  <c r="B51" i="1"/>
  <c r="B42" i="1"/>
  <c r="E35" i="1"/>
  <c r="E36" i="1"/>
  <c r="E37" i="1"/>
  <c r="E38" i="1"/>
  <c r="E34" i="1"/>
  <c r="B38" i="1"/>
  <c r="B37" i="1"/>
  <c r="B36" i="1"/>
  <c r="B35" i="1"/>
  <c r="B34" i="1"/>
  <c r="F29" i="1"/>
</calcChain>
</file>

<file path=xl/sharedStrings.xml><?xml version="1.0" encoding="utf-8"?>
<sst xmlns="http://schemas.openxmlformats.org/spreadsheetml/2006/main" count="138" uniqueCount="46">
  <si>
    <t>Tipe kain</t>
  </si>
  <si>
    <t>Aktivitas</t>
  </si>
  <si>
    <t>Cuaca</t>
  </si>
  <si>
    <t>Panjang lengan</t>
  </si>
  <si>
    <t>Katun</t>
  </si>
  <si>
    <t>Sutra</t>
  </si>
  <si>
    <t>Denim</t>
  </si>
  <si>
    <t>Poliester</t>
  </si>
  <si>
    <t xml:space="preserve">Linen </t>
  </si>
  <si>
    <t>tweed</t>
  </si>
  <si>
    <t>Flanel</t>
  </si>
  <si>
    <t>Rajut</t>
  </si>
  <si>
    <t>Wol</t>
  </si>
  <si>
    <t>Sifon</t>
  </si>
  <si>
    <t>Panas</t>
  </si>
  <si>
    <t>Dingin</t>
  </si>
  <si>
    <t>Sejuk</t>
  </si>
  <si>
    <t>Santai</t>
  </si>
  <si>
    <t>Formal</t>
  </si>
  <si>
    <t>Olahraga</t>
  </si>
  <si>
    <t>Aktif</t>
  </si>
  <si>
    <t>Cerah</t>
  </si>
  <si>
    <t>Hujan</t>
  </si>
  <si>
    <t>Mendung</t>
  </si>
  <si>
    <t>Bahan</t>
  </si>
  <si>
    <t>Panjang</t>
  </si>
  <si>
    <t>Pendek</t>
  </si>
  <si>
    <t>Nilai Bobot</t>
  </si>
  <si>
    <t>No</t>
  </si>
  <si>
    <t>Nilai</t>
  </si>
  <si>
    <t>Kualitas Bahan</t>
  </si>
  <si>
    <t>Panjang Lengan</t>
  </si>
  <si>
    <t>Tabel berdasarkan nilai bobot : Diberikan nilai bobot dengan rentang 1-10</t>
  </si>
  <si>
    <t>Linien</t>
  </si>
  <si>
    <t>Tweed</t>
  </si>
  <si>
    <t>Harga</t>
  </si>
  <si>
    <t>Kategori</t>
  </si>
  <si>
    <t>Benefit</t>
  </si>
  <si>
    <t>Cost</t>
  </si>
  <si>
    <t>Total</t>
  </si>
  <si>
    <t>Bobot</t>
  </si>
  <si>
    <t>Perhitungan Bobot</t>
  </si>
  <si>
    <t>DIBULATKAN</t>
  </si>
  <si>
    <t>Kesimpulan</t>
  </si>
  <si>
    <t>Berdasarkan perhitungan metode weighted product dalam pemilihan baju maka di dapat baju rajut sebagai pemilihan baju terbaik</t>
  </si>
  <si>
    <t>Tabel data pemilihan baju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</si>
</sst>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0" xfId="0" applyFill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zoomScale="101" workbookViewId="0">
      <selection activeCell="C57" sqref="C57"/>
    </sheetView>
  </sheetViews>
  <sheetFormatPr defaultRowHeight="15" x14ac:dyDescent="0.25"/>
  <cols>
    <col min="1" max="6" width="15.7109375" customWidth="1"/>
    <col min="7" max="7" width="18.42578125" customWidth="1"/>
    <col min="8" max="8" width="4.140625" customWidth="1"/>
    <col min="9" max="9" width="18.28515625" customWidth="1"/>
  </cols>
  <sheetData>
    <row r="1" spans="1:10" ht="15.75" thickBot="1" x14ac:dyDescent="0.3"/>
    <row r="2" spans="1:10" ht="15.75" thickBot="1" x14ac:dyDescent="0.3">
      <c r="A2" s="19" t="s">
        <v>45</v>
      </c>
      <c r="B2" s="20"/>
      <c r="C2" s="21"/>
      <c r="I2" s="8" t="s">
        <v>27</v>
      </c>
    </row>
    <row r="3" spans="1:10" x14ac:dyDescent="0.25">
      <c r="A3" s="5" t="s">
        <v>0</v>
      </c>
      <c r="B3" s="6" t="s">
        <v>24</v>
      </c>
      <c r="C3" s="5" t="s">
        <v>1</v>
      </c>
      <c r="D3" s="7" t="s">
        <v>35</v>
      </c>
      <c r="E3" s="7" t="s">
        <v>2</v>
      </c>
      <c r="F3" s="7" t="s">
        <v>3</v>
      </c>
      <c r="H3" s="9" t="s">
        <v>28</v>
      </c>
      <c r="I3" s="9" t="s">
        <v>30</v>
      </c>
      <c r="J3" s="9" t="s">
        <v>29</v>
      </c>
    </row>
    <row r="4" spans="1:10" x14ac:dyDescent="0.25">
      <c r="A4" s="4" t="s">
        <v>4</v>
      </c>
      <c r="B4" s="4" t="s">
        <v>14</v>
      </c>
      <c r="C4" s="4" t="s">
        <v>17</v>
      </c>
      <c r="D4" s="14">
        <v>50000</v>
      </c>
      <c r="E4" s="4" t="s">
        <v>23</v>
      </c>
      <c r="F4" s="4" t="s">
        <v>25</v>
      </c>
      <c r="H4" s="3">
        <v>1</v>
      </c>
      <c r="I4" s="4" t="s">
        <v>14</v>
      </c>
      <c r="J4" s="3">
        <v>1</v>
      </c>
    </row>
    <row r="5" spans="1:10" x14ac:dyDescent="0.25">
      <c r="A5" s="4" t="s">
        <v>5</v>
      </c>
      <c r="B5" s="4" t="s">
        <v>15</v>
      </c>
      <c r="C5" s="4" t="s">
        <v>18</v>
      </c>
      <c r="D5" s="14">
        <v>150000</v>
      </c>
      <c r="E5" s="4" t="s">
        <v>14</v>
      </c>
      <c r="F5" s="4" t="s">
        <v>25</v>
      </c>
      <c r="H5" s="3">
        <v>2</v>
      </c>
      <c r="I5" s="4" t="s">
        <v>15</v>
      </c>
      <c r="J5" s="3">
        <v>3</v>
      </c>
    </row>
    <row r="6" spans="1:10" x14ac:dyDescent="0.25">
      <c r="A6" s="4" t="s">
        <v>6</v>
      </c>
      <c r="B6" s="4" t="s">
        <v>16</v>
      </c>
      <c r="C6" s="4" t="s">
        <v>19</v>
      </c>
      <c r="D6" s="14">
        <v>100000</v>
      </c>
      <c r="E6" s="4" t="s">
        <v>21</v>
      </c>
      <c r="F6" s="4" t="s">
        <v>26</v>
      </c>
      <c r="H6" s="3">
        <v>3</v>
      </c>
      <c r="I6" s="4" t="s">
        <v>16</v>
      </c>
      <c r="J6" s="3">
        <v>5</v>
      </c>
    </row>
    <row r="7" spans="1:10" x14ac:dyDescent="0.25">
      <c r="A7" s="4" t="s">
        <v>7</v>
      </c>
      <c r="B7" s="4" t="s">
        <v>14</v>
      </c>
      <c r="C7" s="4" t="s">
        <v>20</v>
      </c>
      <c r="D7" s="14">
        <v>100000</v>
      </c>
      <c r="E7" s="4" t="s">
        <v>23</v>
      </c>
      <c r="F7" s="4" t="s">
        <v>25</v>
      </c>
      <c r="J7" s="1"/>
    </row>
    <row r="8" spans="1:10" x14ac:dyDescent="0.25">
      <c r="A8" s="4" t="s">
        <v>8</v>
      </c>
      <c r="B8" s="4" t="s">
        <v>15</v>
      </c>
      <c r="C8" s="4" t="s">
        <v>17</v>
      </c>
      <c r="D8" s="14">
        <v>100000</v>
      </c>
      <c r="E8" s="4" t="s">
        <v>14</v>
      </c>
      <c r="F8" s="4" t="s">
        <v>26</v>
      </c>
      <c r="H8" s="9" t="s">
        <v>28</v>
      </c>
      <c r="I8" s="9" t="s">
        <v>1</v>
      </c>
      <c r="J8" s="9" t="s">
        <v>29</v>
      </c>
    </row>
    <row r="9" spans="1:10" x14ac:dyDescent="0.25">
      <c r="A9" s="4" t="s">
        <v>9</v>
      </c>
      <c r="B9" s="4" t="s">
        <v>16</v>
      </c>
      <c r="C9" s="4" t="s">
        <v>18</v>
      </c>
      <c r="D9" s="14">
        <v>50000</v>
      </c>
      <c r="E9" s="4" t="s">
        <v>21</v>
      </c>
      <c r="F9" s="4" t="s">
        <v>26</v>
      </c>
      <c r="H9" s="10">
        <v>1</v>
      </c>
      <c r="I9" s="4" t="s">
        <v>18</v>
      </c>
      <c r="J9" s="3">
        <v>1</v>
      </c>
    </row>
    <row r="10" spans="1:10" x14ac:dyDescent="0.25">
      <c r="A10" s="4" t="s">
        <v>10</v>
      </c>
      <c r="B10" s="4" t="s">
        <v>14</v>
      </c>
      <c r="C10" s="4" t="s">
        <v>19</v>
      </c>
      <c r="D10" s="14">
        <v>150000</v>
      </c>
      <c r="E10" s="4" t="s">
        <v>22</v>
      </c>
      <c r="F10" s="4" t="s">
        <v>25</v>
      </c>
      <c r="H10" s="10">
        <v>2</v>
      </c>
      <c r="I10" s="4" t="s">
        <v>19</v>
      </c>
      <c r="J10" s="3">
        <v>2</v>
      </c>
    </row>
    <row r="11" spans="1:10" x14ac:dyDescent="0.25">
      <c r="A11" s="4" t="s">
        <v>11</v>
      </c>
      <c r="B11" s="4" t="s">
        <v>15</v>
      </c>
      <c r="C11" s="4" t="s">
        <v>17</v>
      </c>
      <c r="D11" s="14">
        <v>50000</v>
      </c>
      <c r="E11" s="4" t="s">
        <v>14</v>
      </c>
      <c r="F11" s="4" t="s">
        <v>26</v>
      </c>
      <c r="H11" s="10">
        <v>3</v>
      </c>
      <c r="I11" s="4" t="s">
        <v>20</v>
      </c>
      <c r="J11" s="3">
        <v>3</v>
      </c>
    </row>
    <row r="12" spans="1:10" x14ac:dyDescent="0.25">
      <c r="A12" s="4" t="s">
        <v>12</v>
      </c>
      <c r="B12" s="4" t="s">
        <v>16</v>
      </c>
      <c r="C12" s="4" t="s">
        <v>18</v>
      </c>
      <c r="D12" s="14">
        <v>100000</v>
      </c>
      <c r="E12" s="4" t="s">
        <v>21</v>
      </c>
      <c r="F12" s="4" t="s">
        <v>25</v>
      </c>
      <c r="H12" s="10">
        <v>4</v>
      </c>
      <c r="I12" s="4" t="s">
        <v>17</v>
      </c>
      <c r="J12" s="3">
        <v>5</v>
      </c>
    </row>
    <row r="13" spans="1:10" x14ac:dyDescent="0.25">
      <c r="A13" s="4" t="s">
        <v>13</v>
      </c>
      <c r="B13" s="4" t="s">
        <v>14</v>
      </c>
      <c r="C13" s="4" t="s">
        <v>20</v>
      </c>
      <c r="D13" s="14">
        <v>50000</v>
      </c>
      <c r="E13" s="4" t="s">
        <v>22</v>
      </c>
      <c r="F13" s="4" t="s">
        <v>25</v>
      </c>
      <c r="J13" s="1"/>
    </row>
    <row r="14" spans="1:10" x14ac:dyDescent="0.25">
      <c r="A14" s="15" t="s">
        <v>36</v>
      </c>
      <c r="B14" s="15" t="s">
        <v>37</v>
      </c>
      <c r="C14" s="15" t="s">
        <v>37</v>
      </c>
      <c r="D14" s="15" t="s">
        <v>38</v>
      </c>
      <c r="E14" s="15" t="s">
        <v>37</v>
      </c>
      <c r="F14" s="15" t="s">
        <v>37</v>
      </c>
      <c r="H14" s="9" t="s">
        <v>28</v>
      </c>
      <c r="I14" s="9" t="s">
        <v>35</v>
      </c>
      <c r="J14" s="9" t="s">
        <v>29</v>
      </c>
    </row>
    <row r="15" spans="1:10" x14ac:dyDescent="0.25">
      <c r="H15" s="10">
        <v>1</v>
      </c>
      <c r="I15" s="13">
        <v>50000</v>
      </c>
      <c r="J15" s="3">
        <v>1</v>
      </c>
    </row>
    <row r="16" spans="1:10" x14ac:dyDescent="0.25">
      <c r="A16" s="22" t="s">
        <v>32</v>
      </c>
      <c r="B16" s="22"/>
      <c r="C16" s="22"/>
      <c r="D16" s="22"/>
      <c r="E16" s="22"/>
      <c r="H16" s="10">
        <v>2</v>
      </c>
      <c r="I16" s="13">
        <v>100000</v>
      </c>
      <c r="J16" s="3">
        <v>3</v>
      </c>
    </row>
    <row r="17" spans="1:10" x14ac:dyDescent="0.25">
      <c r="A17" s="7" t="s">
        <v>0</v>
      </c>
      <c r="B17" s="7" t="s">
        <v>24</v>
      </c>
      <c r="C17" s="7" t="s">
        <v>1</v>
      </c>
      <c r="D17" s="7" t="s">
        <v>35</v>
      </c>
      <c r="E17" s="7" t="s">
        <v>2</v>
      </c>
      <c r="F17" s="7" t="s">
        <v>3</v>
      </c>
      <c r="H17" s="10">
        <v>3</v>
      </c>
      <c r="I17" s="13">
        <v>150000</v>
      </c>
      <c r="J17" s="3">
        <v>5</v>
      </c>
    </row>
    <row r="18" spans="1:10" x14ac:dyDescent="0.25">
      <c r="A18" s="4" t="s">
        <v>4</v>
      </c>
      <c r="B18" s="3">
        <v>1</v>
      </c>
      <c r="C18" s="3">
        <v>5</v>
      </c>
      <c r="D18" s="3">
        <v>1</v>
      </c>
      <c r="E18" s="3">
        <v>3</v>
      </c>
      <c r="F18" s="3">
        <v>3</v>
      </c>
      <c r="J18" s="1"/>
    </row>
    <row r="19" spans="1:10" x14ac:dyDescent="0.25">
      <c r="A19" s="4" t="s">
        <v>5</v>
      </c>
      <c r="B19" s="3">
        <v>3</v>
      </c>
      <c r="C19" s="3">
        <v>1</v>
      </c>
      <c r="D19" s="3">
        <v>5</v>
      </c>
      <c r="E19" s="3">
        <v>1</v>
      </c>
      <c r="F19" s="3">
        <v>3</v>
      </c>
      <c r="H19" s="9" t="s">
        <v>28</v>
      </c>
      <c r="I19" s="9" t="s">
        <v>2</v>
      </c>
      <c r="J19" s="9" t="s">
        <v>29</v>
      </c>
    </row>
    <row r="20" spans="1:10" x14ac:dyDescent="0.25">
      <c r="A20" s="4" t="s">
        <v>6</v>
      </c>
      <c r="B20" s="3">
        <v>5</v>
      </c>
      <c r="C20" s="3">
        <v>2</v>
      </c>
      <c r="D20" s="3">
        <v>3</v>
      </c>
      <c r="E20" s="3">
        <v>5</v>
      </c>
      <c r="F20" s="3">
        <v>5</v>
      </c>
      <c r="H20" s="10">
        <v>1</v>
      </c>
      <c r="I20" s="11" t="s">
        <v>14</v>
      </c>
      <c r="J20" s="10">
        <v>1</v>
      </c>
    </row>
    <row r="21" spans="1:10" x14ac:dyDescent="0.25">
      <c r="A21" s="4" t="s">
        <v>7</v>
      </c>
      <c r="B21" s="3">
        <v>1</v>
      </c>
      <c r="C21" s="3">
        <v>3</v>
      </c>
      <c r="D21" s="3">
        <v>3</v>
      </c>
      <c r="E21" s="3">
        <v>3</v>
      </c>
      <c r="F21" s="3">
        <v>3</v>
      </c>
      <c r="H21" s="10">
        <v>2</v>
      </c>
      <c r="I21" s="11" t="s">
        <v>22</v>
      </c>
      <c r="J21" s="10">
        <v>2</v>
      </c>
    </row>
    <row r="22" spans="1:10" x14ac:dyDescent="0.25">
      <c r="A22" s="4" t="s">
        <v>33</v>
      </c>
      <c r="B22" s="3">
        <v>3</v>
      </c>
      <c r="C22" s="3">
        <v>5</v>
      </c>
      <c r="D22" s="3">
        <v>3</v>
      </c>
      <c r="E22" s="3">
        <v>1</v>
      </c>
      <c r="F22" s="3">
        <v>5</v>
      </c>
      <c r="H22" s="10">
        <v>3</v>
      </c>
      <c r="I22" s="11" t="s">
        <v>23</v>
      </c>
      <c r="J22" s="10">
        <v>3</v>
      </c>
    </row>
    <row r="23" spans="1:10" x14ac:dyDescent="0.25">
      <c r="A23" s="4" t="s">
        <v>34</v>
      </c>
      <c r="B23" s="3">
        <v>5</v>
      </c>
      <c r="C23" s="3">
        <v>1</v>
      </c>
      <c r="D23" s="3">
        <v>1</v>
      </c>
      <c r="E23" s="3">
        <v>5</v>
      </c>
      <c r="F23" s="3">
        <v>5</v>
      </c>
      <c r="H23" s="10">
        <v>4</v>
      </c>
      <c r="I23" s="11" t="s">
        <v>21</v>
      </c>
      <c r="J23" s="10">
        <v>5</v>
      </c>
    </row>
    <row r="24" spans="1:10" x14ac:dyDescent="0.25">
      <c r="A24" s="4" t="s">
        <v>10</v>
      </c>
      <c r="B24" s="3">
        <v>1</v>
      </c>
      <c r="C24" s="3">
        <v>2</v>
      </c>
      <c r="D24" s="3">
        <v>5</v>
      </c>
      <c r="E24" s="3">
        <v>2</v>
      </c>
      <c r="F24" s="3">
        <v>3</v>
      </c>
    </row>
    <row r="25" spans="1:10" x14ac:dyDescent="0.25">
      <c r="A25" s="4" t="s">
        <v>11</v>
      </c>
      <c r="B25" s="3">
        <v>3</v>
      </c>
      <c r="C25" s="3">
        <v>5</v>
      </c>
      <c r="D25" s="3">
        <v>1</v>
      </c>
      <c r="E25" s="3">
        <v>1</v>
      </c>
      <c r="F25" s="3">
        <v>5</v>
      </c>
      <c r="H25" s="9" t="s">
        <v>28</v>
      </c>
      <c r="I25" s="9" t="s">
        <v>31</v>
      </c>
      <c r="J25" s="9" t="s">
        <v>29</v>
      </c>
    </row>
    <row r="26" spans="1:10" x14ac:dyDescent="0.25">
      <c r="A26" s="4" t="s">
        <v>12</v>
      </c>
      <c r="B26" s="3">
        <v>5</v>
      </c>
      <c r="C26" s="3">
        <v>1</v>
      </c>
      <c r="D26" s="3">
        <v>3</v>
      </c>
      <c r="E26" s="3">
        <v>5</v>
      </c>
      <c r="F26" s="3">
        <v>3</v>
      </c>
      <c r="H26" s="10">
        <v>1</v>
      </c>
      <c r="I26" s="11" t="s">
        <v>25</v>
      </c>
      <c r="J26" s="10">
        <v>3</v>
      </c>
    </row>
    <row r="27" spans="1:10" x14ac:dyDescent="0.25">
      <c r="A27" s="4" t="s">
        <v>13</v>
      </c>
      <c r="B27" s="3">
        <v>1</v>
      </c>
      <c r="C27" s="3">
        <v>3</v>
      </c>
      <c r="D27" s="3">
        <v>1</v>
      </c>
      <c r="E27" s="3">
        <v>2</v>
      </c>
      <c r="F27" s="3">
        <v>3</v>
      </c>
      <c r="H27" s="10">
        <v>2</v>
      </c>
      <c r="I27" s="11" t="s">
        <v>26</v>
      </c>
      <c r="J27" s="10">
        <v>5</v>
      </c>
    </row>
    <row r="28" spans="1:10" x14ac:dyDescent="0.25">
      <c r="A28" s="16" t="s">
        <v>40</v>
      </c>
      <c r="B28" s="7">
        <v>8</v>
      </c>
      <c r="C28" s="7">
        <v>7</v>
      </c>
      <c r="D28" s="7">
        <v>9</v>
      </c>
      <c r="E28" s="7">
        <v>2</v>
      </c>
      <c r="F28" s="7">
        <v>5</v>
      </c>
    </row>
    <row r="29" spans="1:10" x14ac:dyDescent="0.25">
      <c r="E29" s="12" t="s">
        <v>39</v>
      </c>
      <c r="F29" s="17">
        <f>SUM(B28:F28)</f>
        <v>31</v>
      </c>
    </row>
    <row r="33" spans="1:7" x14ac:dyDescent="0.25">
      <c r="A33" s="12" t="s">
        <v>41</v>
      </c>
      <c r="B33" s="12"/>
    </row>
    <row r="34" spans="1:7" x14ac:dyDescent="0.25">
      <c r="A34" s="4" t="s">
        <v>24</v>
      </c>
      <c r="B34" s="4">
        <f>B28/F29</f>
        <v>0.25806451612903225</v>
      </c>
      <c r="C34" s="18" t="s">
        <v>42</v>
      </c>
      <c r="D34" s="18"/>
      <c r="E34" s="4">
        <f>ROUND(B34,3)</f>
        <v>0.25800000000000001</v>
      </c>
    </row>
    <row r="35" spans="1:7" x14ac:dyDescent="0.25">
      <c r="A35" s="4" t="s">
        <v>1</v>
      </c>
      <c r="B35" s="4">
        <f>C28/F29</f>
        <v>0.22580645161290322</v>
      </c>
      <c r="C35" s="18"/>
      <c r="D35" s="18"/>
      <c r="E35" s="4">
        <f t="shared" ref="E35:E38" si="0">ROUND(B35,3)</f>
        <v>0.22600000000000001</v>
      </c>
    </row>
    <row r="36" spans="1:7" x14ac:dyDescent="0.25">
      <c r="A36" s="4" t="s">
        <v>35</v>
      </c>
      <c r="B36" s="4">
        <f>D28/F29</f>
        <v>0.29032258064516131</v>
      </c>
      <c r="C36" s="18"/>
      <c r="D36" s="18"/>
      <c r="E36" s="4">
        <f t="shared" si="0"/>
        <v>0.28999999999999998</v>
      </c>
    </row>
    <row r="37" spans="1:7" x14ac:dyDescent="0.25">
      <c r="A37" s="4" t="s">
        <v>2</v>
      </c>
      <c r="B37" s="4">
        <f>E28/F29</f>
        <v>6.4516129032258063E-2</v>
      </c>
      <c r="C37" s="18"/>
      <c r="D37" s="18"/>
      <c r="E37" s="4">
        <f t="shared" si="0"/>
        <v>6.5000000000000002E-2</v>
      </c>
    </row>
    <row r="38" spans="1:7" x14ac:dyDescent="0.25">
      <c r="A38" s="4" t="s">
        <v>31</v>
      </c>
      <c r="B38" s="4">
        <f>F28/F29</f>
        <v>0.16129032258064516</v>
      </c>
      <c r="C38" s="18"/>
      <c r="D38" s="18"/>
      <c r="E38" s="4">
        <f t="shared" si="0"/>
        <v>0.161</v>
      </c>
    </row>
    <row r="41" spans="1:7" x14ac:dyDescent="0.25">
      <c r="A41" s="16" t="s">
        <v>0</v>
      </c>
      <c r="B41" s="16" t="s">
        <v>24</v>
      </c>
      <c r="C41" s="16" t="s">
        <v>1</v>
      </c>
      <c r="D41" s="16" t="s">
        <v>35</v>
      </c>
      <c r="E41" s="16" t="s">
        <v>2</v>
      </c>
      <c r="F41" s="16" t="s">
        <v>31</v>
      </c>
      <c r="G41" s="16" t="s">
        <v>39</v>
      </c>
    </row>
    <row r="42" spans="1:7" x14ac:dyDescent="0.25">
      <c r="A42" s="4" t="s">
        <v>4</v>
      </c>
      <c r="B42" s="4">
        <f>POWER(B18,$E$34)</f>
        <v>1</v>
      </c>
      <c r="C42" s="4">
        <f>POWER(C18,$E$35)</f>
        <v>1.43868998689758</v>
      </c>
      <c r="D42" s="4">
        <f>POWER(D18,-$E$36)</f>
        <v>1</v>
      </c>
      <c r="E42" s="4">
        <f>POWER(E18,$E$37)</f>
        <v>1.0740212682854178</v>
      </c>
      <c r="F42" s="4">
        <f>POWER(F18,$E$38)</f>
        <v>1.193483782448854</v>
      </c>
      <c r="G42" s="4">
        <f>SUM(B42:F42)</f>
        <v>5.7061950376318515</v>
      </c>
    </row>
    <row r="43" spans="1:7" x14ac:dyDescent="0.25">
      <c r="A43" s="4" t="s">
        <v>5</v>
      </c>
      <c r="B43" s="4">
        <f t="shared" ref="B43:B51" si="1">POWER(B19,$E$34)</f>
        <v>1.3276918327537883</v>
      </c>
      <c r="C43" s="4">
        <f t="shared" ref="C43:C51" si="2">POWER(C19,$E$35)</f>
        <v>1</v>
      </c>
      <c r="D43" s="4">
        <f t="shared" ref="D43:D51" si="3">POWER(D19,-$E$36)</f>
        <v>0.6270449849407409</v>
      </c>
      <c r="E43" s="4">
        <f t="shared" ref="E43:E51" si="4">POWER(E19,$E$37)</f>
        <v>1</v>
      </c>
      <c r="F43" s="4">
        <f t="shared" ref="F43:F51" si="5">POWER(F19,$E$38)</f>
        <v>1.193483782448854</v>
      </c>
      <c r="G43" s="4">
        <f t="shared" ref="G43:G51" si="6">SUM(B43:F43)</f>
        <v>5.1482206001433832</v>
      </c>
    </row>
    <row r="44" spans="1:7" x14ac:dyDescent="0.25">
      <c r="A44" s="4" t="s">
        <v>6</v>
      </c>
      <c r="B44" s="4">
        <f t="shared" si="1"/>
        <v>1.5147266314731478</v>
      </c>
      <c r="C44" s="4">
        <f t="shared" si="2"/>
        <v>1.1695876640519474</v>
      </c>
      <c r="D44" s="4">
        <f t="shared" si="3"/>
        <v>0.72716812927141428</v>
      </c>
      <c r="E44" s="4">
        <f t="shared" si="4"/>
        <v>1.110281364026418</v>
      </c>
      <c r="F44" s="4">
        <f t="shared" si="5"/>
        <v>1.2957886473751061</v>
      </c>
      <c r="G44" s="4">
        <f t="shared" si="6"/>
        <v>5.8175524361980333</v>
      </c>
    </row>
    <row r="45" spans="1:7" x14ac:dyDescent="0.25">
      <c r="A45" s="4" t="s">
        <v>7</v>
      </c>
      <c r="B45" s="4">
        <f t="shared" si="1"/>
        <v>1</v>
      </c>
      <c r="C45" s="4">
        <f t="shared" si="2"/>
        <v>1.281826965703796</v>
      </c>
      <c r="D45" s="4">
        <f t="shared" si="3"/>
        <v>0.72716812927141428</v>
      </c>
      <c r="E45" s="4">
        <f t="shared" si="4"/>
        <v>1.0740212682854178</v>
      </c>
      <c r="F45" s="4">
        <f t="shared" si="5"/>
        <v>1.193483782448854</v>
      </c>
      <c r="G45" s="4">
        <f t="shared" si="6"/>
        <v>5.2765001457094813</v>
      </c>
    </row>
    <row r="46" spans="1:7" x14ac:dyDescent="0.25">
      <c r="A46" s="4" t="s">
        <v>33</v>
      </c>
      <c r="B46" s="4">
        <f t="shared" si="1"/>
        <v>1.3276918327537883</v>
      </c>
      <c r="C46" s="4">
        <f t="shared" si="2"/>
        <v>1.43868998689758</v>
      </c>
      <c r="D46" s="4">
        <f t="shared" si="3"/>
        <v>0.72716812927141428</v>
      </c>
      <c r="E46" s="4">
        <f t="shared" si="4"/>
        <v>1</v>
      </c>
      <c r="F46" s="4">
        <f t="shared" si="5"/>
        <v>1.2957886473751061</v>
      </c>
      <c r="G46" s="4">
        <f t="shared" si="6"/>
        <v>5.7893385962978883</v>
      </c>
    </row>
    <row r="47" spans="1:7" x14ac:dyDescent="0.25">
      <c r="A47" s="4" t="s">
        <v>34</v>
      </c>
      <c r="B47" s="4">
        <f t="shared" si="1"/>
        <v>1.5147266314731478</v>
      </c>
      <c r="C47" s="4">
        <f t="shared" si="2"/>
        <v>1</v>
      </c>
      <c r="D47" s="4">
        <f t="shared" si="3"/>
        <v>1</v>
      </c>
      <c r="E47" s="4">
        <f t="shared" si="4"/>
        <v>1.110281364026418</v>
      </c>
      <c r="F47" s="4">
        <f t="shared" si="5"/>
        <v>1.2957886473751061</v>
      </c>
      <c r="G47" s="4">
        <f t="shared" si="6"/>
        <v>5.9207966428746719</v>
      </c>
    </row>
    <row r="48" spans="1:7" x14ac:dyDescent="0.25">
      <c r="A48" s="4" t="s">
        <v>10</v>
      </c>
      <c r="B48" s="4">
        <f t="shared" si="1"/>
        <v>1</v>
      </c>
      <c r="C48" s="4">
        <f t="shared" si="2"/>
        <v>1.1695876640519474</v>
      </c>
      <c r="D48" s="4">
        <f t="shared" si="3"/>
        <v>0.6270449849407409</v>
      </c>
      <c r="E48" s="4">
        <f t="shared" si="4"/>
        <v>1.0460849397925291</v>
      </c>
      <c r="F48" s="4">
        <f t="shared" si="5"/>
        <v>1.193483782448854</v>
      </c>
      <c r="G48" s="4">
        <f t="shared" si="6"/>
        <v>5.0362013712340721</v>
      </c>
    </row>
    <row r="49" spans="1:7" x14ac:dyDescent="0.25">
      <c r="A49" s="4" t="s">
        <v>11</v>
      </c>
      <c r="B49" s="4">
        <f t="shared" si="1"/>
        <v>1.3276918327537883</v>
      </c>
      <c r="C49" s="4">
        <f t="shared" si="2"/>
        <v>1.43868998689758</v>
      </c>
      <c r="D49" s="4">
        <f t="shared" si="3"/>
        <v>1</v>
      </c>
      <c r="E49" s="4">
        <f t="shared" si="4"/>
        <v>1</v>
      </c>
      <c r="F49" s="4">
        <f t="shared" si="5"/>
        <v>1.2957886473751061</v>
      </c>
      <c r="G49" s="4">
        <f t="shared" si="6"/>
        <v>6.0621704670264744</v>
      </c>
    </row>
    <row r="50" spans="1:7" x14ac:dyDescent="0.25">
      <c r="A50" s="4" t="s">
        <v>12</v>
      </c>
      <c r="B50" s="4">
        <f t="shared" si="1"/>
        <v>1.5147266314731478</v>
      </c>
      <c r="C50" s="4">
        <f t="shared" si="2"/>
        <v>1</v>
      </c>
      <c r="D50" s="4">
        <f t="shared" si="3"/>
        <v>0.72716812927141428</v>
      </c>
      <c r="E50" s="4">
        <f t="shared" si="4"/>
        <v>1.110281364026418</v>
      </c>
      <c r="F50" s="4">
        <f t="shared" si="5"/>
        <v>1.193483782448854</v>
      </c>
      <c r="G50" s="4">
        <f t="shared" si="6"/>
        <v>5.545659907219834</v>
      </c>
    </row>
    <row r="51" spans="1:7" x14ac:dyDescent="0.25">
      <c r="A51" s="4" t="s">
        <v>13</v>
      </c>
      <c r="B51" s="4">
        <f t="shared" si="1"/>
        <v>1</v>
      </c>
      <c r="C51" s="4">
        <f t="shared" si="2"/>
        <v>1.281826965703796</v>
      </c>
      <c r="D51" s="4">
        <f t="shared" si="3"/>
        <v>1</v>
      </c>
      <c r="E51" s="4">
        <f t="shared" si="4"/>
        <v>1.0460849397925291</v>
      </c>
      <c r="F51" s="4">
        <f t="shared" si="5"/>
        <v>1.193483782448854</v>
      </c>
      <c r="G51" s="4">
        <f t="shared" si="6"/>
        <v>5.5213956879451791</v>
      </c>
    </row>
    <row r="53" spans="1:7" x14ac:dyDescent="0.25">
      <c r="A53" t="s">
        <v>43</v>
      </c>
    </row>
    <row r="54" spans="1:7" x14ac:dyDescent="0.25">
      <c r="A54" s="2" t="s">
        <v>44</v>
      </c>
      <c r="B54" s="2"/>
      <c r="C54" s="2"/>
      <c r="D54" s="2"/>
      <c r="E54" s="2"/>
      <c r="F54" s="2"/>
      <c r="G54" s="2"/>
    </row>
    <row r="55" spans="1:7" x14ac:dyDescent="0.25">
      <c r="A55" s="23" t="s">
        <v>11</v>
      </c>
      <c r="B55" s="16">
        <f>MAX(G42:G51)</f>
        <v>6.0621704670264744</v>
      </c>
    </row>
  </sheetData>
  <mergeCells count="3">
    <mergeCell ref="C34:D38"/>
    <mergeCell ref="A2:C2"/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2023-10-31T05:07:15Z</dcterms:created>
  <dcterms:modified xsi:type="dcterms:W3CDTF">2023-10-31T07:26:23Z</dcterms:modified>
</cp:coreProperties>
</file>