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3A5FD899-ACF5-4A49-8A69-0BA89BF1F47B}"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<sst xmlns="http://schemas.openxmlformats.org/spreadsheetml/2006/main" count="62" uniqueCount="52">
  <si>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</si>
  <si>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</si>
  <si>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</si>
  <si>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</si>
  <si>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</si>
  <si>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</si>
  <si>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</si>
  <si>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</si>
  <si>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</si>
  <si>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</si>
  <si>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</si>
  <si>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</si>
  <si>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</si>
  <si>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</si>
  <si>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</si>
  <si>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</si>
  <si>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</si>
  <si>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</si>
  <si>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</si>
  <si>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</si>
  <si>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</si>
  <si>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</si>
  <si>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</si>
  <si>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</si>
  <si>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</si>
  <si>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</si>
  <si>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</si>
  <si>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</si>
  <si>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</si>
  <si>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</si>
  <si>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</si>
  <si>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</si>
  <si>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</si>
  <si>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</si>
  <si>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</si>
  <si>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</si>
  <si>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</si>
  <si>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</si>
  <si>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</si>
  <si>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</si>
  <si>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</si>
  <si>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</si>
  <si>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QUENTIN / LOIC</t>
  </si>
  <si>
    <t>Rédation documentation développeur</t>
  </si>
  <si>
    <t>Création du service de connexion</t>
  </si>
  <si>
    <t>Prototypage de la vue administrateur</t>
  </si>
  <si>
    <t>Accès aux données voulues</t>
  </si>
  <si>
    <t>Création des classes avec les étudiants</t>
  </si>
  <si>
    <t>Modification des étudiants</t>
  </si>
  <si>
    <t>Ajout de professeurs et d’administrateurs</t>
  </si>
  <si>
    <t>Rédaction de la documentation</t>
  </si>
  <si>
    <t>TOUS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</si>
</sst>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8"/>
      <tableStyleElement type="headerRow" dxfId="67"/>
      <tableStyleElement type="firstRowStripe" dxfId="66"/>
    </tableStyle>
    <tableStyle name="ToDoList" pivot="0" count="9" xr9:uid="{00000000-0011-0000-FFFF-FFFF01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4" totalsRowShown="0">
  <autoFilter ref="B6:F2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topLeftCell="A11" zoomScale="74" zoomScaleNormal="90" zoomScalePageLayoutView="70" workbookViewId="0">
      <selection activeCell="F22" sqref="F22"/>
    </sheetView>
  </sheetViews>
  <sheetFormatPr baseColWidth="10" defaultColWidth="9.19921875" defaultRowHeight="30" customHeight="1" x14ac:dyDescent="0.45"/>
  <cols>
    <col min="1" max="1" width="2.73046875" style="9"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0" t="s">
        <v>0</v>
      </c>
      <c r="B1" s="11" t="s">
        <v>28</v>
      </c>
      <c r="C1" s="1"/>
      <c r="E1"/>
      <c r="F1" s="4"/>
      <c r="I1" s="14"/>
      <c r="AF1" s="14"/>
    </row>
    <row r="2" spans="1:63" ht="30" customHeight="1" x14ac:dyDescent="0.55000000000000004">
      <c r="A2" s="10" t="s">
        <v>1</v>
      </c>
      <c r="B2" s="12" t="s">
        <v>27</v>
      </c>
      <c r="C2" s="62" t="s">
        <v>9</v>
      </c>
      <c r="D2" s="63"/>
      <c r="E2" s="64">
        <v>44200</v>
      </c>
      <c r="F2" s="65"/>
      <c r="I2" s="27"/>
      <c r="J2" s="27"/>
      <c r="K2" s="27"/>
      <c r="L2" s="27"/>
      <c r="M2" s="27"/>
      <c r="N2" s="27"/>
    </row>
    <row r="3" spans="1:63" ht="30" customHeight="1" x14ac:dyDescent="0.55000000000000004">
      <c r="A3" s="10" t="s">
        <v>2</v>
      </c>
      <c r="B3" s="12" t="s">
        <v>24</v>
      </c>
      <c r="C3" s="62" t="s">
        <v>10</v>
      </c>
      <c r="D3" s="63"/>
      <c r="E3" s="30">
        <v>17</v>
      </c>
      <c r="H3" s="37"/>
      <c r="I3" s="38"/>
      <c r="J3" s="38"/>
      <c r="K3" s="38"/>
      <c r="L3" s="38"/>
      <c r="M3" s="37"/>
    </row>
    <row r="4" spans="1:63" ht="30" customHeight="1" thickBot="1" x14ac:dyDescent="0.7">
      <c r="A4" s="10" t="s">
        <v>3</v>
      </c>
      <c r="B4" s="51"/>
      <c r="C4" s="66" t="s">
        <v>11</v>
      </c>
      <c r="D4" s="67"/>
      <c r="E4" s="31">
        <v>1</v>
      </c>
      <c r="F4" s="28">
        <f>Marqueur_Jalon</f>
        <v>1</v>
      </c>
      <c r="H4" s="13" t="str">
        <f ca="1">TEXT(H5,"mmmm")</f>
        <v>janvier</v>
      </c>
      <c r="I4" s="13"/>
      <c r="J4" s="13"/>
      <c r="K4" s="13"/>
      <c r="L4" s="13"/>
      <c r="M4" s="13"/>
      <c r="N4" s="13"/>
      <c r="O4" s="13" t="str">
        <f ca="1">IF(TEXT(O5,"mmmm")=H4,"",TEXT(O5,"mmmm"))</f>
        <v/>
      </c>
      <c r="P4" s="13"/>
      <c r="Q4" s="13"/>
      <c r="R4" s="13"/>
      <c r="S4" s="13"/>
      <c r="T4" s="13"/>
      <c r="U4" s="13"/>
      <c r="V4" s="13" t="str">
        <f ca="1">IF(OR(TEXT(V5,"mmmm")=O4,TEXT(V5,"mmmm")=H4),"",TEXT(V5,"mmmm"))</f>
        <v>février</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mars</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45">
      <c r="A5" s="10" t="s">
        <v>4</v>
      </c>
      <c r="B5" s="29"/>
      <c r="G5" s="26"/>
      <c r="H5" s="40">
        <f ca="1">IFERROR(Début_Projet+Incrément_Défilement,TODAY())</f>
        <v>44217</v>
      </c>
      <c r="I5" s="41">
        <f ca="1">H5+1</f>
        <v>44218</v>
      </c>
      <c r="J5" s="42">
        <f t="shared" ref="J5:AW5" ca="1" si="0">I5+1</f>
        <v>44219</v>
      </c>
      <c r="K5" s="42">
        <f ca="1">J5+1</f>
        <v>44220</v>
      </c>
      <c r="L5" s="42">
        <f t="shared" ca="1" si="0"/>
        <v>44221</v>
      </c>
      <c r="M5" s="42">
        <f t="shared" ca="1" si="0"/>
        <v>44222</v>
      </c>
      <c r="N5" s="42">
        <f t="shared" ca="1" si="0"/>
        <v>44223</v>
      </c>
      <c r="O5" s="42">
        <f ca="1">N5+1</f>
        <v>44224</v>
      </c>
      <c r="P5" s="42">
        <f ca="1">O5+1</f>
        <v>44225</v>
      </c>
      <c r="Q5" s="42">
        <f t="shared" ca="1" si="0"/>
        <v>44226</v>
      </c>
      <c r="R5" s="42">
        <f t="shared" ca="1" si="0"/>
        <v>44227</v>
      </c>
      <c r="S5" s="42">
        <f t="shared" ca="1" si="0"/>
        <v>44228</v>
      </c>
      <c r="T5" s="42">
        <f t="shared" ca="1" si="0"/>
        <v>44229</v>
      </c>
      <c r="U5" s="42">
        <f t="shared" ca="1" si="0"/>
        <v>44230</v>
      </c>
      <c r="V5" s="42">
        <f ca="1">U5+1</f>
        <v>44231</v>
      </c>
      <c r="W5" s="42">
        <f ca="1">V5+1</f>
        <v>44232</v>
      </c>
      <c r="X5" s="42">
        <f t="shared" ca="1" si="0"/>
        <v>44233</v>
      </c>
      <c r="Y5" s="42">
        <f t="shared" ca="1" si="0"/>
        <v>44234</v>
      </c>
      <c r="Z5" s="42">
        <f t="shared" ca="1" si="0"/>
        <v>44235</v>
      </c>
      <c r="AA5" s="42">
        <f t="shared" ca="1" si="0"/>
        <v>44236</v>
      </c>
      <c r="AB5" s="42">
        <f t="shared" ca="1" si="0"/>
        <v>44237</v>
      </c>
      <c r="AC5" s="42">
        <f ca="1">AB5+1</f>
        <v>44238</v>
      </c>
      <c r="AD5" s="42">
        <f ca="1">AC5+1</f>
        <v>44239</v>
      </c>
      <c r="AE5" s="42">
        <f t="shared" ca="1" si="0"/>
        <v>44240</v>
      </c>
      <c r="AF5" s="42">
        <f t="shared" ca="1" si="0"/>
        <v>44241</v>
      </c>
      <c r="AG5" s="42">
        <f t="shared" ca="1" si="0"/>
        <v>44242</v>
      </c>
      <c r="AH5" s="42">
        <f t="shared" ca="1" si="0"/>
        <v>44243</v>
      </c>
      <c r="AI5" s="42">
        <f t="shared" ca="1" si="0"/>
        <v>44244</v>
      </c>
      <c r="AJ5" s="42">
        <f ca="1">AI5+1</f>
        <v>44245</v>
      </c>
      <c r="AK5" s="42">
        <f ca="1">AJ5+1</f>
        <v>44246</v>
      </c>
      <c r="AL5" s="42">
        <f t="shared" ca="1" si="0"/>
        <v>44247</v>
      </c>
      <c r="AM5" s="42">
        <f t="shared" ca="1" si="0"/>
        <v>44248</v>
      </c>
      <c r="AN5" s="42">
        <f t="shared" ca="1" si="0"/>
        <v>44249</v>
      </c>
      <c r="AO5" s="42">
        <f t="shared" ca="1" si="0"/>
        <v>44250</v>
      </c>
      <c r="AP5" s="42">
        <f t="shared" ca="1" si="0"/>
        <v>44251</v>
      </c>
      <c r="AQ5" s="42">
        <f ca="1">AP5+1</f>
        <v>44252</v>
      </c>
      <c r="AR5" s="42">
        <f ca="1">AQ5+1</f>
        <v>44253</v>
      </c>
      <c r="AS5" s="42">
        <f t="shared" ca="1" si="0"/>
        <v>44254</v>
      </c>
      <c r="AT5" s="42">
        <f t="shared" ca="1" si="0"/>
        <v>44255</v>
      </c>
      <c r="AU5" s="42">
        <f t="shared" ca="1" si="0"/>
        <v>44256</v>
      </c>
      <c r="AV5" s="42">
        <f t="shared" ca="1" si="0"/>
        <v>44257</v>
      </c>
      <c r="AW5" s="42">
        <f t="shared" ca="1" si="0"/>
        <v>44258</v>
      </c>
      <c r="AX5" s="42">
        <f ca="1">AW5+1</f>
        <v>44259</v>
      </c>
      <c r="AY5" s="42">
        <f ca="1">AX5+1</f>
        <v>44260</v>
      </c>
      <c r="AZ5" s="42">
        <f t="shared" ref="AZ5:BD5" ca="1" si="1">AY5+1</f>
        <v>44261</v>
      </c>
      <c r="BA5" s="42">
        <f t="shared" ca="1" si="1"/>
        <v>44262</v>
      </c>
      <c r="BB5" s="42">
        <f t="shared" ca="1" si="1"/>
        <v>44263</v>
      </c>
      <c r="BC5" s="42">
        <f t="shared" ca="1" si="1"/>
        <v>44264</v>
      </c>
      <c r="BD5" s="42">
        <f t="shared" ca="1" si="1"/>
        <v>44265</v>
      </c>
      <c r="BE5" s="42">
        <f ca="1">BD5+1</f>
        <v>44266</v>
      </c>
      <c r="BF5" s="42">
        <f ca="1">BE5+1</f>
        <v>44267</v>
      </c>
      <c r="BG5" s="42">
        <f t="shared" ref="BG5:BK5" ca="1" si="2">BF5+1</f>
        <v>44268</v>
      </c>
      <c r="BH5" s="42">
        <f t="shared" ca="1" si="2"/>
        <v>44269</v>
      </c>
      <c r="BI5" s="42">
        <f t="shared" ca="1" si="2"/>
        <v>44270</v>
      </c>
      <c r="BJ5" s="42">
        <f t="shared" ca="1" si="2"/>
        <v>44271</v>
      </c>
      <c r="BK5" s="43">
        <f t="shared" ca="1" si="2"/>
        <v>44272</v>
      </c>
    </row>
    <row r="6" spans="1:63" ht="31.05" customHeight="1" thickBot="1" x14ac:dyDescent="0.5">
      <c r="A6" s="10" t="s">
        <v>5</v>
      </c>
      <c r="B6" s="17" t="s">
        <v>8</v>
      </c>
      <c r="C6" s="18" t="s">
        <v>12</v>
      </c>
      <c r="D6" s="18" t="s">
        <v>13</v>
      </c>
      <c r="E6" s="18" t="s">
        <v>14</v>
      </c>
      <c r="F6" s="18" t="s">
        <v>15</v>
      </c>
      <c r="G6" s="16"/>
      <c r="H6" s="33" t="str">
        <f t="shared" ref="H6:AM6" ca="1" si="3">LEFT(TEXT(H5,"jjj"),1)</f>
        <v>j</v>
      </c>
      <c r="I6" s="34" t="str">
        <f t="shared" ca="1" si="3"/>
        <v>v</v>
      </c>
      <c r="J6" s="36" t="str">
        <f t="shared" ca="1" si="3"/>
        <v>s</v>
      </c>
      <c r="K6" s="35" t="str">
        <f t="shared" ca="1" si="3"/>
        <v>d</v>
      </c>
      <c r="L6" s="35" t="str">
        <f t="shared" ca="1" si="3"/>
        <v>l</v>
      </c>
      <c r="M6" s="35" t="str">
        <f t="shared" ca="1" si="3"/>
        <v>m</v>
      </c>
      <c r="N6" s="35" t="str">
        <f t="shared" ca="1" si="3"/>
        <v>m</v>
      </c>
      <c r="O6" s="35" t="str">
        <f t="shared" ca="1" si="3"/>
        <v>j</v>
      </c>
      <c r="P6" s="35" t="str">
        <f t="shared" ca="1" si="3"/>
        <v>v</v>
      </c>
      <c r="Q6" s="35" t="str">
        <f t="shared" ca="1" si="3"/>
        <v>s</v>
      </c>
      <c r="R6" s="35" t="str">
        <f t="shared" ca="1" si="3"/>
        <v>d</v>
      </c>
      <c r="S6" s="35" t="str">
        <f t="shared" ca="1" si="3"/>
        <v>l</v>
      </c>
      <c r="T6" s="35" t="str">
        <f t="shared" ca="1" si="3"/>
        <v>m</v>
      </c>
      <c r="U6" s="35" t="str">
        <f t="shared" ca="1" si="3"/>
        <v>m</v>
      </c>
      <c r="V6" s="35" t="str">
        <f t="shared" ca="1" si="3"/>
        <v>j</v>
      </c>
      <c r="W6" s="35" t="str">
        <f t="shared" ca="1" si="3"/>
        <v>v</v>
      </c>
      <c r="X6" s="35" t="str">
        <f t="shared" ca="1" si="3"/>
        <v>s</v>
      </c>
      <c r="Y6" s="35" t="str">
        <f t="shared" ca="1" si="3"/>
        <v>d</v>
      </c>
      <c r="Z6" s="35" t="str">
        <f t="shared" ca="1" si="3"/>
        <v>l</v>
      </c>
      <c r="AA6" s="35" t="str">
        <f t="shared" ca="1" si="3"/>
        <v>m</v>
      </c>
      <c r="AB6" s="35" t="str">
        <f t="shared" ca="1" si="3"/>
        <v>m</v>
      </c>
      <c r="AC6" s="35" t="str">
        <f t="shared" ca="1" si="3"/>
        <v>j</v>
      </c>
      <c r="AD6" s="35" t="str">
        <f t="shared" ca="1" si="3"/>
        <v>v</v>
      </c>
      <c r="AE6" s="35" t="str">
        <f t="shared" ca="1" si="3"/>
        <v>s</v>
      </c>
      <c r="AF6" s="35" t="str">
        <f t="shared" ca="1" si="3"/>
        <v>d</v>
      </c>
      <c r="AG6" s="35" t="str">
        <f t="shared" ca="1" si="3"/>
        <v>l</v>
      </c>
      <c r="AH6" s="35" t="str">
        <f t="shared" ca="1" si="3"/>
        <v>m</v>
      </c>
      <c r="AI6" s="35" t="str">
        <f t="shared" ca="1" si="3"/>
        <v>m</v>
      </c>
      <c r="AJ6" s="35" t="str">
        <f t="shared" ca="1" si="3"/>
        <v>j</v>
      </c>
      <c r="AK6" s="35" t="str">
        <f t="shared" ca="1" si="3"/>
        <v>v</v>
      </c>
      <c r="AL6" s="35" t="str">
        <f t="shared" ca="1" si="3"/>
        <v>s</v>
      </c>
      <c r="AM6" s="35" t="str">
        <f t="shared" ca="1" si="3"/>
        <v>d</v>
      </c>
      <c r="AN6" s="35" t="str">
        <f t="shared" ref="AN6:BK6" ca="1" si="4">LEFT(TEXT(AN5,"jjj"),1)</f>
        <v>l</v>
      </c>
      <c r="AO6" s="35" t="str">
        <f t="shared" ca="1" si="4"/>
        <v>m</v>
      </c>
      <c r="AP6" s="35" t="str">
        <f t="shared" ca="1" si="4"/>
        <v>m</v>
      </c>
      <c r="AQ6" s="35" t="str">
        <f t="shared" ca="1" si="4"/>
        <v>j</v>
      </c>
      <c r="AR6" s="35" t="str">
        <f t="shared" ca="1" si="4"/>
        <v>v</v>
      </c>
      <c r="AS6" s="35" t="str">
        <f t="shared" ca="1" si="4"/>
        <v>s</v>
      </c>
      <c r="AT6" s="35" t="str">
        <f t="shared" ca="1" si="4"/>
        <v>d</v>
      </c>
      <c r="AU6" s="35" t="str">
        <f t="shared" ca="1" si="4"/>
        <v>l</v>
      </c>
      <c r="AV6" s="35" t="str">
        <f t="shared" ca="1" si="4"/>
        <v>m</v>
      </c>
      <c r="AW6" s="35" t="str">
        <f t="shared" ca="1" si="4"/>
        <v>m</v>
      </c>
      <c r="AX6" s="35" t="str">
        <f t="shared" ca="1" si="4"/>
        <v>j</v>
      </c>
      <c r="AY6" s="35" t="str">
        <f t="shared" ca="1" si="4"/>
        <v>v</v>
      </c>
      <c r="AZ6" s="35" t="str">
        <f t="shared" ca="1" si="4"/>
        <v>s</v>
      </c>
      <c r="BA6" s="35" t="str">
        <f t="shared" ca="1" si="4"/>
        <v>d</v>
      </c>
      <c r="BB6" s="35" t="str">
        <f t="shared" ca="1" si="4"/>
        <v>l</v>
      </c>
      <c r="BC6" s="35" t="str">
        <f t="shared" ca="1" si="4"/>
        <v>m</v>
      </c>
      <c r="BD6" s="35" t="str">
        <f t="shared" ca="1" si="4"/>
        <v>m</v>
      </c>
      <c r="BE6" s="35" t="str">
        <f t="shared" ca="1" si="4"/>
        <v>j</v>
      </c>
      <c r="BF6" s="35" t="str">
        <f t="shared" ca="1" si="4"/>
        <v>v</v>
      </c>
      <c r="BG6" s="35" t="str">
        <f t="shared" ca="1" si="4"/>
        <v>s</v>
      </c>
      <c r="BH6" s="35" t="str">
        <f t="shared" ca="1" si="4"/>
        <v>d</v>
      </c>
      <c r="BI6" s="35" t="str">
        <f t="shared" ca="1" si="4"/>
        <v>l</v>
      </c>
      <c r="BJ6" s="35" t="str">
        <f t="shared" ca="1" si="4"/>
        <v>m</v>
      </c>
      <c r="BK6" s="35" t="str">
        <f t="shared" ca="1" si="4"/>
        <v>m</v>
      </c>
    </row>
    <row r="7" spans="1:63" ht="30" hidden="1" customHeight="1" thickBot="1" x14ac:dyDescent="0.5">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4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4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4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4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4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4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4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45">
      <c r="A15" s="9"/>
      <c r="B15" s="47" t="s">
        <v>44</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4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0" customFormat="1" ht="30" customHeight="1" x14ac:dyDescent="0.45">
      <c r="A17" s="53"/>
      <c r="B17" s="61" t="s">
        <v>33</v>
      </c>
      <c r="C17" s="54"/>
      <c r="D17" s="55"/>
      <c r="E17" s="56"/>
      <c r="F17" s="57"/>
      <c r="G17" s="58"/>
      <c r="H17" s="59" t="str">
        <f>IFERROR(IF(LEN(Jalons[[#This Row],[Nombre de jours]])=0,"",IF(AND(H$5=$E17,$F17=1),Marqueur_Jalon,"")),"")</f>
        <v/>
      </c>
      <c r="I17" s="59" t="str">
        <f>IFERROR(IF(LEN(Jalons[[#This Row],[Nombre de jours]])=0,"",IF(AND(I$5=$E17,$F17=1),Marqueur_Jalon,"")),"")</f>
        <v/>
      </c>
      <c r="J17" s="59" t="str">
        <f>IFERROR(IF(LEN(Jalons[[#This Row],[Nombre de jours]])=0,"",IF(AND(J$5=$E17,$F17=1),Marqueur_Jalon,"")),"")</f>
        <v/>
      </c>
      <c r="K17" s="59" t="str">
        <f>IFERROR(IF(LEN(Jalons[[#This Row],[Nombre de jours]])=0,"",IF(AND(K$5=$E17,$F17=1),Marqueur_Jalon,"")),"")</f>
        <v/>
      </c>
      <c r="L17" s="59" t="str">
        <f>IFERROR(IF(LEN(Jalons[[#This Row],[Nombre de jours]])=0,"",IF(AND(L$5=$E17,$F17=1),Marqueur_Jalon,"")),"")</f>
        <v/>
      </c>
      <c r="M17" s="59" t="str">
        <f>IFERROR(IF(LEN(Jalons[[#This Row],[Nombre de jours]])=0,"",IF(AND(M$5=$E17,$F17=1),Marqueur_Jalon,"")),"")</f>
        <v/>
      </c>
      <c r="N17" s="59" t="str">
        <f>IFERROR(IF(LEN(Jalons[[#This Row],[Nombre de jours]])=0,"",IF(AND(N$5=$E17,$F17=1),Marqueur_Jalon,"")),"")</f>
        <v/>
      </c>
      <c r="O17" s="59" t="str">
        <f>IFERROR(IF(LEN(Jalons[[#This Row],[Nombre de jours]])=0,"",IF(AND(O$5=$E17,$F17=1),Marqueur_Jalon,"")),"")</f>
        <v/>
      </c>
      <c r="P17" s="59" t="str">
        <f>IFERROR(IF(LEN(Jalons[[#This Row],[Nombre de jours]])=0,"",IF(AND(P$5=$E17,$F17=1),Marqueur_Jalon,"")),"")</f>
        <v/>
      </c>
      <c r="Q17" s="59" t="str">
        <f>IFERROR(IF(LEN(Jalons[[#This Row],[Nombre de jours]])=0,"",IF(AND(Q$5=$E17,$F17=1),Marqueur_Jalon,"")),"")</f>
        <v/>
      </c>
      <c r="R17" s="59" t="str">
        <f>IFERROR(IF(LEN(Jalons[[#This Row],[Nombre de jours]])=0,"",IF(AND(R$5=$E17,$F17=1),Marqueur_Jalon,"")),"")</f>
        <v/>
      </c>
      <c r="S17" s="59" t="str">
        <f>IFERROR(IF(LEN(Jalons[[#This Row],[Nombre de jours]])=0,"",IF(AND(S$5=$E17,$F17=1),Marqueur_Jalon,"")),"")</f>
        <v/>
      </c>
      <c r="T17" s="59" t="str">
        <f>IFERROR(IF(LEN(Jalons[[#This Row],[Nombre de jours]])=0,"",IF(AND(T$5=$E17,$F17=1),Marqueur_Jalon,"")),"")</f>
        <v/>
      </c>
      <c r="U17" s="59" t="str">
        <f>IFERROR(IF(LEN(Jalons[[#This Row],[Nombre de jours]])=0,"",IF(AND(U$5=$E17,$F17=1),Marqueur_Jalon,"")),"")</f>
        <v/>
      </c>
      <c r="V17" s="59" t="str">
        <f>IFERROR(IF(LEN(Jalons[[#This Row],[Nombre de jours]])=0,"",IF(AND(V$5=$E17,$F17=1),Marqueur_Jalon,"")),"")</f>
        <v/>
      </c>
      <c r="W17" s="59" t="str">
        <f>IFERROR(IF(LEN(Jalons[[#This Row],[Nombre de jours]])=0,"",IF(AND(W$5=$E17,$F17=1),Marqueur_Jalon,"")),"")</f>
        <v/>
      </c>
      <c r="X17" s="59" t="str">
        <f>IFERROR(IF(LEN(Jalons[[#This Row],[Nombre de jours]])=0,"",IF(AND(X$5=$E17,$F17=1),Marqueur_Jalon,"")),"")</f>
        <v/>
      </c>
      <c r="Y17" s="59" t="str">
        <f>IFERROR(IF(LEN(Jalons[[#This Row],[Nombre de jours]])=0,"",IF(AND(Y$5=$E17,$F17=1),Marqueur_Jalon,"")),"")</f>
        <v/>
      </c>
      <c r="Z17" s="59" t="str">
        <f>IFERROR(IF(LEN(Jalons[[#This Row],[Nombre de jours]])=0,"",IF(AND(Z$5=$E17,$F17=1),Marqueur_Jalon,"")),"")</f>
        <v/>
      </c>
      <c r="AA17" s="59" t="str">
        <f>IFERROR(IF(LEN(Jalons[[#This Row],[Nombre de jours]])=0,"",IF(AND(AA$5=$E17,$F17=1),Marqueur_Jalon,"")),"")</f>
        <v/>
      </c>
      <c r="AB17" s="59" t="str">
        <f>IFERROR(IF(LEN(Jalons[[#This Row],[Nombre de jours]])=0,"",IF(AND(AB$5=$E17,$F17=1),Marqueur_Jalon,"")),"")</f>
        <v/>
      </c>
      <c r="AC17" s="59" t="str">
        <f>IFERROR(IF(LEN(Jalons[[#This Row],[Nombre de jours]])=0,"",IF(AND(AC$5=$E17,$F17=1),Marqueur_Jalon,"")),"")</f>
        <v/>
      </c>
      <c r="AD17" s="59" t="str">
        <f>IFERROR(IF(LEN(Jalons[[#This Row],[Nombre de jours]])=0,"",IF(AND(AD$5=$E17,$F17=1),Marqueur_Jalon,"")),"")</f>
        <v/>
      </c>
      <c r="AE17" s="59" t="str">
        <f>IFERROR(IF(LEN(Jalons[[#This Row],[Nombre de jours]])=0,"",IF(AND(AE$5=$E17,$F17=1),Marqueur_Jalon,"")),"")</f>
        <v/>
      </c>
      <c r="AF17" s="59" t="str">
        <f>IFERROR(IF(LEN(Jalons[[#This Row],[Nombre de jours]])=0,"",IF(AND(AF$5=$E17,$F17=1),Marqueur_Jalon,"")),"")</f>
        <v/>
      </c>
      <c r="AG17" s="59" t="str">
        <f>IFERROR(IF(LEN(Jalons[[#This Row],[Nombre de jours]])=0,"",IF(AND(AG$5=$E17,$F17=1),Marqueur_Jalon,"")),"")</f>
        <v/>
      </c>
      <c r="AH17" s="59" t="str">
        <f>IFERROR(IF(LEN(Jalons[[#This Row],[Nombre de jours]])=0,"",IF(AND(AH$5=$E17,$F17=1),Marqueur_Jalon,"")),"")</f>
        <v/>
      </c>
      <c r="AI17" s="59" t="str">
        <f>IFERROR(IF(LEN(Jalons[[#This Row],[Nombre de jours]])=0,"",IF(AND(AI$5=$E17,$F17=1),Marqueur_Jalon,"")),"")</f>
        <v/>
      </c>
      <c r="AJ17" s="59" t="str">
        <f>IFERROR(IF(LEN(Jalons[[#This Row],[Nombre de jours]])=0,"",IF(AND(AJ$5=$E17,$F17=1),Marqueur_Jalon,"")),"")</f>
        <v/>
      </c>
      <c r="AK17" s="59" t="str">
        <f>IFERROR(IF(LEN(Jalons[[#This Row],[Nombre de jours]])=0,"",IF(AND(AK$5=$E17,$F17=1),Marqueur_Jalon,"")),"")</f>
        <v/>
      </c>
      <c r="AL17" s="59" t="str">
        <f>IFERROR(IF(LEN(Jalons[[#This Row],[Nombre de jours]])=0,"",IF(AND(AL$5=$E17,$F17=1),Marqueur_Jalon,"")),"")</f>
        <v/>
      </c>
      <c r="AM17" s="59" t="str">
        <f>IFERROR(IF(LEN(Jalons[[#This Row],[Nombre de jours]])=0,"",IF(AND(AM$5=$E17,$F17=1),Marqueur_Jalon,"")),"")</f>
        <v/>
      </c>
      <c r="AN17" s="59" t="str">
        <f>IFERROR(IF(LEN(Jalons[[#This Row],[Nombre de jours]])=0,"",IF(AND(AN$5=$E17,$F17=1),Marqueur_Jalon,"")),"")</f>
        <v/>
      </c>
      <c r="AO17" s="59" t="str">
        <f>IFERROR(IF(LEN(Jalons[[#This Row],[Nombre de jours]])=0,"",IF(AND(AO$5=$E17,$F17=1),Marqueur_Jalon,"")),"")</f>
        <v/>
      </c>
      <c r="AP17" s="59" t="str">
        <f>IFERROR(IF(LEN(Jalons[[#This Row],[Nombre de jours]])=0,"",IF(AND(AP$5=$E17,$F17=1),Marqueur_Jalon,"")),"")</f>
        <v/>
      </c>
      <c r="AQ17" s="59" t="str">
        <f>IFERROR(IF(LEN(Jalons[[#This Row],[Nombre de jours]])=0,"",IF(AND(AQ$5=$E17,$F17=1),Marqueur_Jalon,"")),"")</f>
        <v/>
      </c>
      <c r="AR17" s="59" t="str">
        <f>IFERROR(IF(LEN(Jalons[[#This Row],[Nombre de jours]])=0,"",IF(AND(AR$5=$E17,$F17=1),Marqueur_Jalon,"")),"")</f>
        <v/>
      </c>
      <c r="AS17" s="59" t="str">
        <f>IFERROR(IF(LEN(Jalons[[#This Row],[Nombre de jours]])=0,"",IF(AND(AS$5=$E17,$F17=1),Marqueur_Jalon,"")),"")</f>
        <v/>
      </c>
      <c r="AT17" s="59" t="str">
        <f>IFERROR(IF(LEN(Jalons[[#This Row],[Nombre de jours]])=0,"",IF(AND(AT$5=$E17,$F17=1),Marqueur_Jalon,"")),"")</f>
        <v/>
      </c>
      <c r="AU17" s="59" t="str">
        <f>IFERROR(IF(LEN(Jalons[[#This Row],[Nombre de jours]])=0,"",IF(AND(AU$5=$E17,$F17=1),Marqueur_Jalon,"")),"")</f>
        <v/>
      </c>
      <c r="AV17" s="59" t="str">
        <f>IFERROR(IF(LEN(Jalons[[#This Row],[Nombre de jours]])=0,"",IF(AND(AV$5=$E17,$F17=1),Marqueur_Jalon,"")),"")</f>
        <v/>
      </c>
      <c r="AW17" s="59" t="str">
        <f>IFERROR(IF(LEN(Jalons[[#This Row],[Nombre de jours]])=0,"",IF(AND(AW$5=$E17,$F17=1),Marqueur_Jalon,"")),"")</f>
        <v/>
      </c>
      <c r="AX17" s="59" t="str">
        <f>IFERROR(IF(LEN(Jalons[[#This Row],[Nombre de jours]])=0,"",IF(AND(AX$5=$E17,$F17=1),Marqueur_Jalon,"")),"")</f>
        <v/>
      </c>
      <c r="AY17" s="59" t="str">
        <f>IFERROR(IF(LEN(Jalons[[#This Row],[Nombre de jours]])=0,"",IF(AND(AY$5=$E17,$F17=1),Marqueur_Jalon,"")),"")</f>
        <v/>
      </c>
      <c r="AZ17" s="59" t="str">
        <f>IFERROR(IF(LEN(Jalons[[#This Row],[Nombre de jours]])=0,"",IF(AND(AZ$5=$E17,$F17=1),Marqueur_Jalon,"")),"")</f>
        <v/>
      </c>
      <c r="BA17" s="59" t="str">
        <f>IFERROR(IF(LEN(Jalons[[#This Row],[Nombre de jours]])=0,"",IF(AND(BA$5=$E17,$F17=1),Marqueur_Jalon,"")),"")</f>
        <v/>
      </c>
      <c r="BB17" s="59" t="str">
        <f>IFERROR(IF(LEN(Jalons[[#This Row],[Nombre de jours]])=0,"",IF(AND(BB$5=$E17,$F17=1),Marqueur_Jalon,"")),"")</f>
        <v/>
      </c>
      <c r="BC17" s="59" t="str">
        <f>IFERROR(IF(LEN(Jalons[[#This Row],[Nombre de jours]])=0,"",IF(AND(BC$5=$E17,$F17=1),Marqueur_Jalon,"")),"")</f>
        <v/>
      </c>
      <c r="BD17" s="59" t="str">
        <f>IFERROR(IF(LEN(Jalons[[#This Row],[Nombre de jours]])=0,"",IF(AND(BD$5=$E17,$F17=1),Marqueur_Jalon,"")),"")</f>
        <v/>
      </c>
      <c r="BE17" s="59" t="str">
        <f>IFERROR(IF(LEN(Jalons[[#This Row],[Nombre de jours]])=0,"",IF(AND(BE$5=$E17,$F17=1),Marqueur_Jalon,"")),"")</f>
        <v/>
      </c>
      <c r="BF17" s="59" t="str">
        <f>IFERROR(IF(LEN(Jalons[[#This Row],[Nombre de jours]])=0,"",IF(AND(BF$5=$E17,$F17=1),Marqueur_Jalon,"")),"")</f>
        <v/>
      </c>
      <c r="BG17" s="59" t="str">
        <f>IFERROR(IF(LEN(Jalons[[#This Row],[Nombre de jours]])=0,"",IF(AND(BG$5=$E17,$F17=1),Marqueur_Jalon,"")),"")</f>
        <v/>
      </c>
      <c r="BH17" s="59" t="str">
        <f>IFERROR(IF(LEN(Jalons[[#This Row],[Nombre de jours]])=0,"",IF(AND(BH$5=$E17,$F17=1),Marqueur_Jalon,"")),"")</f>
        <v/>
      </c>
      <c r="BI17" s="59" t="str">
        <f>IFERROR(IF(LEN(Jalons[[#This Row],[Nombre de jours]])=0,"",IF(AND(BI$5=$E17,$F17=1),Marqueur_Jalon,"")),"")</f>
        <v/>
      </c>
      <c r="BJ17" s="59" t="str">
        <f>IFERROR(IF(LEN(Jalons[[#This Row],[Nombre de jours]])=0,"",IF(AND(BJ$5=$E17,$F17=1),Marqueur_Jalon,"")),"")</f>
        <v/>
      </c>
      <c r="BK17" s="59" t="str">
        <f>IFERROR(IF(LEN(Jalons[[#This Row],[Nombre de jours]])=0,"",IF(AND(BK$5=$E17,$F17=1),Marqueur_Jalon,"")),"")</f>
        <v/>
      </c>
    </row>
    <row r="18" spans="1:63" s="2" customFormat="1" ht="30" customHeight="1" x14ac:dyDescent="0.4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45">
      <c r="A19" s="9"/>
      <c r="B19" s="46" t="s">
        <v>35</v>
      </c>
      <c r="C19" s="22" t="s">
        <v>42</v>
      </c>
      <c r="D19" s="19">
        <v>0.5</v>
      </c>
      <c r="E19" s="20">
        <v>44228</v>
      </c>
      <c r="F19" s="39">
        <v>30</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45">
      <c r="A20" s="9"/>
      <c r="B20" s="45" t="s">
        <v>41</v>
      </c>
      <c r="C20" s="22" t="s">
        <v>40</v>
      </c>
      <c r="D20" s="19">
        <v>0.9</v>
      </c>
      <c r="E20" s="20">
        <v>44235</v>
      </c>
      <c r="F20" s="39">
        <v>21</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45">
      <c r="A21" s="9"/>
      <c r="B21" s="45" t="s">
        <v>36</v>
      </c>
      <c r="C21" s="22" t="s">
        <v>40</v>
      </c>
      <c r="D21" s="19">
        <v>0.9</v>
      </c>
      <c r="E21" s="20">
        <v>44228</v>
      </c>
      <c r="F21" s="39">
        <v>30</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45">
      <c r="A22" s="9"/>
      <c r="B22" s="45" t="s">
        <v>43</v>
      </c>
      <c r="C22" s="22" t="s">
        <v>38</v>
      </c>
      <c r="D22" s="19">
        <v>0.3</v>
      </c>
      <c r="E22" s="20">
        <v>44256</v>
      </c>
      <c r="F22" s="39">
        <v>7</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45">
      <c r="A23" s="9"/>
      <c r="B23" s="47" t="s">
        <v>26</v>
      </c>
      <c r="C23" s="22" t="s">
        <v>39</v>
      </c>
      <c r="D23" s="19">
        <v>0.9</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45">
      <c r="A24" s="9"/>
      <c r="B24" s="45" t="s">
        <v>45</v>
      </c>
      <c r="C24" s="22" t="s">
        <v>51</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45">
      <c r="A25" s="9"/>
      <c r="B25" s="52" t="s">
        <v>46</v>
      </c>
      <c r="C25" s="22" t="s">
        <v>38</v>
      </c>
      <c r="D25" s="19">
        <v>0.7</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45">
      <c r="A26" s="9"/>
      <c r="B26" s="52" t="s">
        <v>47</v>
      </c>
      <c r="C26" s="22" t="s">
        <v>25</v>
      </c>
      <c r="D26" s="19">
        <v>0.7</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45">
      <c r="A27" s="9"/>
      <c r="B27" s="52" t="s">
        <v>48</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45">
      <c r="A28" s="9"/>
      <c r="B28" s="52" t="s">
        <v>49</v>
      </c>
      <c r="C28" s="22"/>
      <c r="D28" s="19">
        <v>0</v>
      </c>
      <c r="E28" s="20"/>
      <c r="F28" s="39">
        <v>0</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45">
      <c r="A29" s="9"/>
      <c r="B29" s="52" t="s">
        <v>50</v>
      </c>
      <c r="C29" s="22"/>
      <c r="D29" s="19">
        <v>0</v>
      </c>
      <c r="E29" s="20"/>
      <c r="F29" s="39">
        <v>0</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7" customWidth="1"/>
    <col min="2" max="16384" width="9.19921875" style="5"/>
  </cols>
  <sheetData>
    <row r="1" spans="1:1" s="6" customFormat="1" ht="50.25" customHeight="1" x14ac:dyDescent="0.75">
      <c r="A1" s="24" t="s">
        <v>16</v>
      </c>
    </row>
    <row r="2" spans="1:1" ht="142.5" x14ac:dyDescent="0.45">
      <c r="A2" s="25" t="s">
        <v>17</v>
      </c>
    </row>
    <row r="3" spans="1:1" ht="26.25" customHeight="1" x14ac:dyDescent="0.4">
      <c r="A3" s="24" t="s">
        <v>18</v>
      </c>
    </row>
    <row r="4" spans="1:1" s="7" customFormat="1" ht="210.75" customHeight="1" x14ac:dyDescent="0.4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2021-03-08T12:48:11Z</dcterms:modified>
</cp:coreProperties>
</file>