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roger\Documents\"/>
    </mc:Choice>
  </mc:AlternateContent>
  <xr:revisionPtr revIDLastSave="0" documentId="8_{03F2423E-E501-4F23-A7B1-64E9EE11F10A}" xr6:coauthVersionLast="45" xr6:coauthVersionMax="45" xr10:uidLastSave="{00000000-0000-0000-0000-000000000000}"/>
  <bookViews>
    <workbookView xWindow="-20610" yWindow="4500" windowWidth="20730" windowHeight="11760" xr2:uid="{00000000-000D-0000-FFFF-FFFF00000000}"/>
  </bookViews>
  <sheets>
    <sheet name="Settings" sheetId="2" r:id="rId1"/>
    <sheet name="Score Tracker" sheetId="1" r:id="rId2"/>
    <sheet name="Your Performance" sheetId="4" r:id="rId3"/>
    <sheet name="Calculations" sheetId="5" state="hidden" r:id="rId4"/>
  </sheets>
  <definedNames>
    <definedName name="lstClasses">OFFSET(tblClasses[Classes you are taking],0,0,COUNTA(tblClasses[Classes you are taking]),1)</definedName>
    <definedName name="lstGPAMapping">Settings!$D$5:$P$7</definedName>
    <definedName name="lstTypes">tblClasses[[#Headers],[Homework]:[Other]]</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4" i="5" l="1"/>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L12" i="2" l="1"/>
  <c r="L13" i="2"/>
  <c r="L14" i="2"/>
  <c r="L15" i="2"/>
  <c r="L16" i="2"/>
  <c r="L17" i="2"/>
  <c r="L18" i="2"/>
  <c r="L19" i="2"/>
  <c r="L20" i="2"/>
  <c r="L21" i="2"/>
  <c r="L22" i="2"/>
  <c r="L23" i="2"/>
  <c r="L24" i="2"/>
  <c r="L25" i="2"/>
  <c r="L26" i="2"/>
  <c r="L27" i="2"/>
  <c r="L28" i="2"/>
  <c r="L29" i="2"/>
  <c r="L30" i="2"/>
  <c r="L31" i="2"/>
  <c r="L32" i="2"/>
  <c r="L33" i="2"/>
  <c r="L34" i="2"/>
  <c r="L35" i="2"/>
  <c r="L36" i="2"/>
  <c r="C13" i="5"/>
  <c r="C18" i="4" s="1"/>
  <c r="C14" i="5"/>
  <c r="C19" i="4" s="1"/>
  <c r="C15" i="5"/>
  <c r="C16" i="5"/>
  <c r="C17" i="5"/>
  <c r="C18" i="5"/>
  <c r="C19" i="5"/>
  <c r="C20" i="5"/>
  <c r="C21" i="5"/>
  <c r="C22" i="5"/>
  <c r="C23" i="5"/>
  <c r="C24" i="5"/>
  <c r="C25" i="5"/>
  <c r="C26" i="5"/>
  <c r="C27" i="5"/>
  <c r="C28" i="5"/>
  <c r="C29" i="5"/>
  <c r="C30" i="5"/>
  <c r="C6" i="5"/>
  <c r="C7" i="5"/>
  <c r="C8" i="5"/>
  <c r="C9" i="5"/>
  <c r="C10" i="5"/>
  <c r="C11" i="5"/>
  <c r="C12" i="5"/>
  <c r="AC5" i="5"/>
  <c r="AC12" i="5"/>
  <c r="AD5" i="5"/>
  <c r="AD8" i="5" s="1"/>
  <c r="AE5" i="5"/>
  <c r="AE9" i="5" s="1"/>
  <c r="AF5" i="5"/>
  <c r="AF8" i="5"/>
  <c r="AG5" i="5"/>
  <c r="AG7" i="5"/>
  <c r="AH5" i="5"/>
  <c r="AH10" i="5"/>
  <c r="AI5" i="5"/>
  <c r="AI9" i="5"/>
  <c r="C6" i="4"/>
  <c r="AI8" i="5"/>
  <c r="AF11" i="5"/>
  <c r="C33" i="5"/>
  <c r="AC8" i="5"/>
  <c r="AG11" i="5"/>
  <c r="C20" i="4"/>
  <c r="C12" i="4"/>
  <c r="C28" i="4"/>
  <c r="AH9" i="5"/>
  <c r="AI10" i="5"/>
  <c r="AG12" i="5"/>
  <c r="C24" i="4"/>
  <c r="C16" i="4"/>
  <c r="C32" i="4"/>
  <c r="AH7" i="5"/>
  <c r="AD7" i="5"/>
  <c r="C11" i="4"/>
  <c r="C35" i="4"/>
  <c r="C27" i="4"/>
  <c r="AE7" i="5"/>
  <c r="C23" i="4"/>
  <c r="C15" i="4"/>
  <c r="C31" i="4"/>
  <c r="AC11" i="5"/>
  <c r="AG10" i="5"/>
  <c r="C25" i="4"/>
  <c r="C21" i="4"/>
  <c r="C17" i="4"/>
  <c r="C13" i="4"/>
  <c r="C33" i="4"/>
  <c r="C29" i="4"/>
  <c r="AC9" i="5"/>
  <c r="AG9" i="5"/>
  <c r="AI12" i="5"/>
  <c r="C26" i="4"/>
  <c r="C22" i="4"/>
  <c r="C14" i="4"/>
  <c r="C34" i="4"/>
  <c r="C30" i="4"/>
  <c r="AH8" i="5"/>
  <c r="AF10" i="5"/>
  <c r="AE12" i="5"/>
  <c r="AE8" i="5"/>
  <c r="AG8" i="5"/>
  <c r="AI11" i="5"/>
  <c r="AI7" i="5"/>
  <c r="AC7" i="5"/>
  <c r="AE10" i="5"/>
  <c r="AC10" i="5"/>
  <c r="AI15" i="5"/>
  <c r="AI16" i="5"/>
  <c r="AI17" i="5"/>
  <c r="AI18" i="5"/>
  <c r="AI19" i="5"/>
  <c r="AI20" i="5"/>
  <c r="AI21" i="5"/>
  <c r="AI22" i="5"/>
  <c r="AI23" i="5"/>
  <c r="AI24" i="5"/>
  <c r="AI25" i="5"/>
  <c r="AI26" i="5"/>
  <c r="AI27" i="5"/>
  <c r="AI28" i="5"/>
  <c r="AI29" i="5"/>
  <c r="AI30" i="5"/>
  <c r="AG14" i="5"/>
  <c r="AG15" i="5"/>
  <c r="AG16" i="5"/>
  <c r="AG17" i="5"/>
  <c r="AG18" i="5"/>
  <c r="AG19" i="5"/>
  <c r="AG20" i="5"/>
  <c r="AG21" i="5"/>
  <c r="AG22" i="5"/>
  <c r="AG23" i="5"/>
  <c r="AG24" i="5"/>
  <c r="AG25" i="5"/>
  <c r="AG26" i="5"/>
  <c r="AG27" i="5"/>
  <c r="AG28" i="5"/>
  <c r="AG29" i="5"/>
  <c r="AG30" i="5"/>
  <c r="AE14" i="5"/>
  <c r="AE15" i="5"/>
  <c r="AE16" i="5"/>
  <c r="AE17" i="5"/>
  <c r="AE18" i="5"/>
  <c r="AE19" i="5"/>
  <c r="AE20" i="5"/>
  <c r="AE21" i="5"/>
  <c r="AE22" i="5"/>
  <c r="AE23" i="5"/>
  <c r="AE24" i="5"/>
  <c r="AE25" i="5"/>
  <c r="AE26" i="5"/>
  <c r="AE27" i="5"/>
  <c r="AE28" i="5"/>
  <c r="AE29" i="5"/>
  <c r="AE30" i="5"/>
  <c r="AC14" i="5"/>
  <c r="AC15" i="5"/>
  <c r="AC16" i="5"/>
  <c r="AC17" i="5"/>
  <c r="AC18" i="5"/>
  <c r="AC19" i="5"/>
  <c r="AC20" i="5"/>
  <c r="AC21" i="5"/>
  <c r="AC22" i="5"/>
  <c r="AC23" i="5"/>
  <c r="AC24" i="5"/>
  <c r="AC25" i="5"/>
  <c r="AC26" i="5"/>
  <c r="AC27" i="5"/>
  <c r="AC28" i="5"/>
  <c r="AC29" i="5"/>
  <c r="AC30" i="5"/>
  <c r="AE6" i="5"/>
  <c r="AI6" i="5"/>
  <c r="AH14" i="5"/>
  <c r="AH15" i="5"/>
  <c r="AH16" i="5"/>
  <c r="AH17" i="5"/>
  <c r="AH18" i="5"/>
  <c r="AH19" i="5"/>
  <c r="AH20" i="5"/>
  <c r="AH21" i="5"/>
  <c r="AH22" i="5"/>
  <c r="AH23" i="5"/>
  <c r="AH24" i="5"/>
  <c r="AH25" i="5"/>
  <c r="AH26" i="5"/>
  <c r="AH27" i="5"/>
  <c r="AH28" i="5"/>
  <c r="AH29" i="5"/>
  <c r="AH30" i="5"/>
  <c r="AH6" i="5"/>
  <c r="AF6" i="5"/>
  <c r="AF14" i="5"/>
  <c r="AF15" i="5"/>
  <c r="AF16" i="5"/>
  <c r="AF17" i="5"/>
  <c r="AF18" i="5"/>
  <c r="AF19" i="5"/>
  <c r="AF20" i="5"/>
  <c r="AF21" i="5"/>
  <c r="AF22" i="5"/>
  <c r="AF23" i="5"/>
  <c r="AF24" i="5"/>
  <c r="AF25" i="5"/>
  <c r="AF26" i="5"/>
  <c r="AF27" i="5"/>
  <c r="AF28" i="5"/>
  <c r="AF29" i="5"/>
  <c r="AF30" i="5"/>
  <c r="AD14" i="5"/>
  <c r="AD15" i="5"/>
  <c r="AD16" i="5"/>
  <c r="AD17" i="5"/>
  <c r="AD18" i="5"/>
  <c r="AD19" i="5"/>
  <c r="AD20" i="5"/>
  <c r="AD21" i="5"/>
  <c r="AD22" i="5"/>
  <c r="AD23" i="5"/>
  <c r="AD24" i="5"/>
  <c r="AD25" i="5"/>
  <c r="AD26" i="5"/>
  <c r="AD27" i="5"/>
  <c r="AD28" i="5"/>
  <c r="AD29" i="5"/>
  <c r="AD30" i="5"/>
  <c r="AD6" i="5"/>
  <c r="AG6" i="5"/>
  <c r="AC6" i="5"/>
  <c r="AD12" i="5"/>
  <c r="AH12" i="5"/>
  <c r="AH11" i="5"/>
  <c r="AD9" i="5"/>
  <c r="AE11" i="5"/>
  <c r="AD10" i="5"/>
  <c r="AD11" i="5"/>
  <c r="AF7" i="5"/>
  <c r="AF9" i="5"/>
  <c r="AF12" i="5"/>
  <c r="AD13" i="5" l="1"/>
  <c r="AF13" i="5"/>
  <c r="AH13" i="5"/>
  <c r="AI14" i="5"/>
  <c r="AK14" i="5" s="1"/>
  <c r="AC13" i="5"/>
  <c r="AJ23" i="5"/>
  <c r="AJ15" i="5"/>
  <c r="AJ26" i="5"/>
  <c r="AJ29" i="5"/>
  <c r="AJ19" i="5"/>
  <c r="AJ10" i="5"/>
  <c r="AK9" i="5"/>
  <c r="AK11" i="5"/>
  <c r="AJ12" i="5"/>
  <c r="AJ18" i="5"/>
  <c r="AK29" i="5"/>
  <c r="AK27" i="5"/>
  <c r="AK25" i="5"/>
  <c r="AK23" i="5"/>
  <c r="AK21" i="5"/>
  <c r="AK19" i="5"/>
  <c r="AK17" i="5"/>
  <c r="AK15" i="5"/>
  <c r="AK28" i="5"/>
  <c r="AJ22" i="5"/>
  <c r="AL15" i="5"/>
  <c r="D20" i="4" s="1"/>
  <c r="AJ17" i="5"/>
  <c r="AJ21" i="5"/>
  <c r="AJ25" i="5"/>
  <c r="AJ6" i="5"/>
  <c r="AJ27" i="5"/>
  <c r="AJ7" i="5"/>
  <c r="AE13" i="5"/>
  <c r="AG13" i="5"/>
  <c r="AI13" i="5"/>
  <c r="AK30" i="5"/>
  <c r="AK26" i="5"/>
  <c r="AL26" i="5" s="1"/>
  <c r="AM26" i="5" s="1"/>
  <c r="E31" i="4" s="1"/>
  <c r="F31" i="4" s="1"/>
  <c r="AK22" i="5"/>
  <c r="AK18" i="5"/>
  <c r="AJ28" i="5"/>
  <c r="AK24" i="5"/>
  <c r="AK20" i="5"/>
  <c r="AK16" i="5"/>
  <c r="AJ11" i="5"/>
  <c r="AK6" i="5"/>
  <c r="AL6" i="5" s="1"/>
  <c r="AJ16" i="5"/>
  <c r="AJ20" i="5"/>
  <c r="AJ24" i="5"/>
  <c r="AJ30" i="5"/>
  <c r="AK10" i="5"/>
  <c r="AL23" i="5"/>
  <c r="AN23" i="5" s="1"/>
  <c r="G28" i="4" s="1"/>
  <c r="AK12" i="5"/>
  <c r="AN26" i="5"/>
  <c r="G31" i="4" s="1"/>
  <c r="AJ8" i="5"/>
  <c r="AK8" i="5"/>
  <c r="AJ9" i="5"/>
  <c r="D6" i="5" a="1"/>
  <c r="AK7" i="5"/>
  <c r="AL22" i="5" l="1"/>
  <c r="D27" i="4" s="1"/>
  <c r="AM15" i="5"/>
  <c r="E20" i="4" s="1"/>
  <c r="F20" i="4" s="1"/>
  <c r="AL25" i="5"/>
  <c r="AL12" i="5"/>
  <c r="AN12" i="5" s="1"/>
  <c r="G17" i="4" s="1"/>
  <c r="AM25" i="5"/>
  <c r="E30" i="4" s="1"/>
  <c r="F30" i="4" s="1"/>
  <c r="AN25" i="5"/>
  <c r="G30" i="4" s="1"/>
  <c r="AL17" i="5"/>
  <c r="AM17" i="5" s="1"/>
  <c r="E22" i="4" s="1"/>
  <c r="F22" i="4" s="1"/>
  <c r="AL29" i="5"/>
  <c r="D34" i="4" s="1"/>
  <c r="AN15" i="5"/>
  <c r="G20" i="4" s="1"/>
  <c r="AL10" i="5"/>
  <c r="AL28" i="5"/>
  <c r="D33" i="4" s="1"/>
  <c r="AJ14" i="5"/>
  <c r="AN28" i="5"/>
  <c r="G33" i="4" s="1"/>
  <c r="AL21" i="5"/>
  <c r="AM21" i="5" s="1"/>
  <c r="E26" i="4" s="1"/>
  <c r="F26" i="4" s="1"/>
  <c r="AL24" i="5"/>
  <c r="AN24" i="5" s="1"/>
  <c r="G29" i="4" s="1"/>
  <c r="AN22" i="5"/>
  <c r="G27" i="4" s="1"/>
  <c r="AL27" i="5"/>
  <c r="D32" i="4" s="1"/>
  <c r="AL14" i="5"/>
  <c r="AN14" i="5" s="1"/>
  <c r="G19" i="4" s="1"/>
  <c r="AL19" i="5"/>
  <c r="D24" i="4" s="1"/>
  <c r="AL7" i="5"/>
  <c r="AN7" i="5" s="1"/>
  <c r="G12" i="4" s="1"/>
  <c r="AL9" i="5"/>
  <c r="D14" i="4" s="1"/>
  <c r="D31" i="4"/>
  <c r="AM28" i="5"/>
  <c r="E33" i="4" s="1"/>
  <c r="F33" i="4" s="1"/>
  <c r="AK13" i="5"/>
  <c r="D29" i="4"/>
  <c r="AL8" i="5"/>
  <c r="AM22" i="5"/>
  <c r="E27" i="4" s="1"/>
  <c r="F27" i="4" s="1"/>
  <c r="AL11" i="5"/>
  <c r="AL18" i="5"/>
  <c r="D30" i="4"/>
  <c r="AJ13" i="5"/>
  <c r="AM6" i="5"/>
  <c r="E11" i="4" s="1"/>
  <c r="F11" i="4" s="1"/>
  <c r="AN6" i="5"/>
  <c r="G11" i="4" s="1"/>
  <c r="D11" i="4"/>
  <c r="AL20" i="5"/>
  <c r="AN11" i="5"/>
  <c r="G16" i="4" s="1"/>
  <c r="AM27" i="5"/>
  <c r="E32" i="4" s="1"/>
  <c r="F32" i="4" s="1"/>
  <c r="AL16" i="5"/>
  <c r="AL30" i="5"/>
  <c r="AM23" i="5"/>
  <c r="E28" i="4" s="1"/>
  <c r="F28" i="4" s="1"/>
  <c r="D28" i="4"/>
  <c r="D17" i="4"/>
  <c r="AM12" i="5"/>
  <c r="E17" i="4" s="1"/>
  <c r="F17" i="4" s="1"/>
  <c r="AM7" i="5"/>
  <c r="E12" i="4" s="1"/>
  <c r="U19" i="5"/>
  <c r="T16" i="5"/>
  <c r="Y29" i="5"/>
  <c r="W29" i="5"/>
  <c r="O7" i="5"/>
  <c r="Q8" i="5"/>
  <c r="AA30" i="5"/>
  <c r="U20" i="5"/>
  <c r="W18" i="5"/>
  <c r="E15" i="5"/>
  <c r="R6" i="5"/>
  <c r="U17" i="5"/>
  <c r="AA24" i="5"/>
  <c r="D13" i="5"/>
  <c r="F27" i="5"/>
  <c r="T18" i="5"/>
  <c r="M29" i="5"/>
  <c r="O13" i="5"/>
  <c r="W8" i="5"/>
  <c r="Z11" i="5"/>
  <c r="AA27" i="5"/>
  <c r="O18" i="5"/>
  <c r="L28" i="5"/>
  <c r="V9" i="5"/>
  <c r="X27" i="5"/>
  <c r="N14" i="5"/>
  <c r="S21" i="5"/>
  <c r="N6" i="5"/>
  <c r="L12" i="5"/>
  <c r="F19" i="5"/>
  <c r="D28" i="5"/>
  <c r="AB13" i="5"/>
  <c r="K20" i="5"/>
  <c r="V29" i="5"/>
  <c r="J15" i="5"/>
  <c r="I28" i="5"/>
  <c r="Y7" i="5"/>
  <c r="U14" i="5"/>
  <c r="D21" i="5"/>
  <c r="Q11" i="5"/>
  <c r="L20" i="5"/>
  <c r="G26" i="5"/>
  <c r="O12" i="5"/>
  <c r="AB16" i="5"/>
  <c r="E21" i="5"/>
  <c r="R30" i="5"/>
  <c r="AB27" i="5"/>
  <c r="F25" i="5"/>
  <c r="T30" i="5"/>
  <c r="W24" i="5"/>
  <c r="M28" i="5"/>
  <c r="K8" i="5"/>
  <c r="W12" i="5"/>
  <c r="O17" i="5"/>
  <c r="L21" i="5"/>
  <c r="AB8" i="5"/>
  <c r="I15" i="5"/>
  <c r="W20" i="5"/>
  <c r="U24" i="5"/>
  <c r="K9" i="5"/>
  <c r="U16" i="5"/>
  <c r="AA28" i="5"/>
  <c r="J18" i="5"/>
  <c r="V11" i="5"/>
  <c r="M27" i="5"/>
  <c r="E26" i="5"/>
  <c r="S13" i="5"/>
  <c r="M8" i="5"/>
  <c r="J23" i="5"/>
  <c r="O16" i="5"/>
  <c r="Y26" i="5"/>
  <c r="K6" i="5"/>
  <c r="Q27" i="5"/>
  <c r="I16" i="5"/>
  <c r="R28" i="5"/>
  <c r="Q21" i="5"/>
  <c r="AB9" i="5"/>
  <c r="T8" i="5"/>
  <c r="K26" i="5"/>
  <c r="R29" i="5"/>
  <c r="N17" i="5"/>
  <c r="N30" i="5"/>
  <c r="P25" i="5"/>
  <c r="AA9" i="5"/>
  <c r="Y16" i="5"/>
  <c r="K13" i="5"/>
  <c r="W15" i="5"/>
  <c r="G24" i="5"/>
  <c r="G17" i="5"/>
  <c r="Q13" i="5"/>
  <c r="L23" i="5"/>
  <c r="I11" i="5"/>
  <c r="N9" i="5"/>
  <c r="Y8" i="5"/>
  <c r="U21" i="5"/>
  <c r="M14" i="5"/>
  <c r="M6" i="5"/>
  <c r="S30" i="5"/>
  <c r="M26" i="5"/>
  <c r="X29" i="5"/>
  <c r="J11" i="5"/>
  <c r="AA6" i="5"/>
  <c r="R23" i="5"/>
  <c r="V14" i="5"/>
  <c r="V22" i="5"/>
  <c r="U26" i="5"/>
  <c r="M21" i="5"/>
  <c r="D6" i="5"/>
  <c r="F15" i="5"/>
  <c r="F6" i="5"/>
  <c r="E18" i="5"/>
  <c r="I6" i="5"/>
  <c r="F22" i="5"/>
  <c r="H9" i="5"/>
  <c r="E28" i="5"/>
  <c r="Z19" i="5"/>
  <c r="O8" i="5"/>
  <c r="Y18" i="5"/>
  <c r="T23" i="5"/>
  <c r="Z25" i="5"/>
  <c r="Z17" i="5"/>
  <c r="K17" i="5"/>
  <c r="S29" i="5"/>
  <c r="T15" i="5"/>
  <c r="X26" i="5"/>
  <c r="P12" i="5"/>
  <c r="V16" i="5"/>
  <c r="S11" i="5"/>
  <c r="Q12" i="5"/>
  <c r="Z18" i="5"/>
  <c r="Q22" i="5"/>
  <c r="Y12" i="5"/>
  <c r="W16" i="5"/>
  <c r="AB23" i="5"/>
  <c r="R12" i="5"/>
  <c r="H13" i="5"/>
  <c r="X17" i="5"/>
  <c r="Q29" i="5"/>
  <c r="U6" i="5"/>
  <c r="L18" i="5"/>
  <c r="Y19" i="5"/>
  <c r="W7" i="5"/>
  <c r="T14" i="5"/>
  <c r="T13" i="5"/>
  <c r="Q17" i="5"/>
  <c r="E13" i="5"/>
  <c r="E9" i="5"/>
  <c r="P30" i="5"/>
  <c r="H19" i="5"/>
  <c r="U22" i="5"/>
  <c r="D19" i="5"/>
  <c r="V20" i="5"/>
  <c r="O30" i="5"/>
  <c r="Z20" i="5"/>
  <c r="Z28" i="5"/>
  <c r="J20" i="5"/>
  <c r="F30" i="5"/>
  <c r="AB14" i="5"/>
  <c r="P10" i="5"/>
  <c r="G7" i="5"/>
  <c r="O14" i="5"/>
  <c r="R20" i="5"/>
  <c r="R15" i="5"/>
  <c r="Z24" i="5"/>
  <c r="R10" i="5"/>
  <c r="Y23" i="5"/>
  <c r="D30" i="5"/>
  <c r="P17" i="5"/>
  <c r="M25" i="5"/>
  <c r="M15" i="5"/>
  <c r="U13" i="5"/>
  <c r="AB29" i="5"/>
  <c r="O24" i="5"/>
  <c r="P26" i="5"/>
  <c r="Y17" i="5"/>
  <c r="I9" i="5"/>
  <c r="Q24" i="5"/>
  <c r="AA17" i="5"/>
  <c r="M11" i="5"/>
  <c r="N12" i="5"/>
  <c r="P20" i="5"/>
  <c r="Z10" i="5"/>
  <c r="X24" i="5"/>
  <c r="P14" i="5"/>
  <c r="T6" i="5"/>
  <c r="Y24" i="5"/>
  <c r="M18" i="5"/>
  <c r="J9" i="5"/>
  <c r="V19" i="5"/>
  <c r="AB12" i="5"/>
  <c r="G6" i="5"/>
  <c r="AA23" i="5"/>
  <c r="N18" i="5"/>
  <c r="G28" i="5"/>
  <c r="D16" i="5"/>
  <c r="O9" i="5"/>
  <c r="V26" i="5"/>
  <c r="L30" i="5"/>
  <c r="L15" i="5"/>
  <c r="F10" i="5"/>
  <c r="M24" i="5"/>
  <c r="U18" i="5"/>
  <c r="Q25" i="5"/>
  <c r="H15" i="5"/>
  <c r="R26" i="5"/>
  <c r="AA13" i="5"/>
  <c r="E25" i="5"/>
  <c r="E20" i="5"/>
  <c r="Q19" i="5"/>
  <c r="P28" i="5"/>
  <c r="U25" i="5"/>
  <c r="F16" i="5"/>
  <c r="Z14" i="5"/>
  <c r="E30" i="5"/>
  <c r="I12" i="5"/>
  <c r="X10" i="5"/>
  <c r="H8" i="5"/>
  <c r="M19" i="5"/>
  <c r="Z16" i="5"/>
  <c r="P11" i="5"/>
  <c r="X18" i="5"/>
  <c r="AA8" i="5"/>
  <c r="F12" i="5"/>
  <c r="AB24" i="5"/>
  <c r="F29" i="5"/>
  <c r="N27" i="5"/>
  <c r="Q28" i="5"/>
  <c r="I29" i="5"/>
  <c r="H23" i="5"/>
  <c r="E8" i="5"/>
  <c r="W22" i="5"/>
  <c r="D25" i="5"/>
  <c r="S23" i="5"/>
  <c r="K10" i="5"/>
  <c r="I26" i="5"/>
  <c r="Q6" i="5"/>
  <c r="P23" i="5"/>
  <c r="Z30" i="5"/>
  <c r="X14" i="5"/>
  <c r="S25" i="5"/>
  <c r="I20" i="5"/>
  <c r="AB25" i="5"/>
  <c r="V25" i="5"/>
  <c r="H28" i="5"/>
  <c r="M30" i="5"/>
  <c r="T9" i="5"/>
  <c r="J8" i="5"/>
  <c r="AA12" i="5"/>
  <c r="N29" i="5"/>
  <c r="Y10" i="5"/>
  <c r="N13" i="5"/>
  <c r="E27" i="5"/>
  <c r="X7" i="5"/>
  <c r="K28" i="5"/>
  <c r="P24" i="5"/>
  <c r="O6" i="5"/>
  <c r="G25" i="5"/>
  <c r="X20" i="5"/>
  <c r="F18" i="5"/>
  <c r="G10" i="5"/>
  <c r="J29" i="5"/>
  <c r="AA26" i="5"/>
  <c r="R19" i="5"/>
  <c r="F23" i="5"/>
  <c r="K25" i="5"/>
  <c r="T7" i="5"/>
  <c r="K23" i="5"/>
  <c r="F7" i="5"/>
  <c r="I19" i="5"/>
  <c r="V24" i="5"/>
  <c r="F21" i="5"/>
  <c r="H14" i="5"/>
  <c r="O22" i="5"/>
  <c r="Y22" i="5"/>
  <c r="E29" i="5"/>
  <c r="AB6" i="5"/>
  <c r="S6" i="5"/>
  <c r="X28" i="5"/>
  <c r="E11" i="5"/>
  <c r="R16" i="5"/>
  <c r="K15" i="5"/>
  <c r="K7" i="5"/>
  <c r="J13" i="5"/>
  <c r="W28" i="5"/>
  <c r="N26" i="5"/>
  <c r="F26" i="5"/>
  <c r="I17" i="5"/>
  <c r="V8" i="5"/>
  <c r="J7" i="5"/>
  <c r="AB30" i="5"/>
  <c r="Y27" i="5"/>
  <c r="I18" i="5"/>
  <c r="G27" i="5"/>
  <c r="M9" i="5"/>
  <c r="R22" i="5"/>
  <c r="I13" i="5"/>
  <c r="N19" i="5"/>
  <c r="E17" i="5"/>
  <c r="L7" i="5"/>
  <c r="AB18" i="5"/>
  <c r="Z7" i="5"/>
  <c r="W13" i="5"/>
  <c r="M16" i="5"/>
  <c r="F20" i="5"/>
  <c r="G23" i="5"/>
  <c r="Z6" i="5"/>
  <c r="T19" i="5"/>
  <c r="Y20" i="5"/>
  <c r="O10" i="5"/>
  <c r="N15" i="5"/>
  <c r="H22" i="5"/>
  <c r="V27" i="5"/>
  <c r="V17" i="5"/>
  <c r="J10" i="5"/>
  <c r="J22" i="5"/>
  <c r="AA21" i="5"/>
  <c r="AA11" i="5"/>
  <c r="T22" i="5"/>
  <c r="H11" i="5"/>
  <c r="S22" i="5"/>
  <c r="N22" i="5"/>
  <c r="Q15" i="5"/>
  <c r="AA20" i="5"/>
  <c r="AA16" i="5"/>
  <c r="T24" i="5"/>
  <c r="E19" i="5"/>
  <c r="W14" i="5"/>
  <c r="J12" i="5"/>
  <c r="P15" i="5"/>
  <c r="P7" i="5"/>
  <c r="O25" i="5"/>
  <c r="N7" i="5"/>
  <c r="L26" i="5"/>
  <c r="Y13" i="5"/>
  <c r="J6" i="5"/>
  <c r="Y6" i="5"/>
  <c r="S7" i="5"/>
  <c r="X15" i="5"/>
  <c r="D27" i="5"/>
  <c r="N24" i="5"/>
  <c r="D15" i="5"/>
  <c r="O11" i="5"/>
  <c r="X8" i="5"/>
  <c r="L10" i="5"/>
  <c r="V21" i="5"/>
  <c r="E24" i="5"/>
  <c r="K14" i="5"/>
  <c r="G29" i="5"/>
  <c r="T28" i="5"/>
  <c r="E14" i="5"/>
  <c r="M10" i="5"/>
  <c r="H16" i="5"/>
  <c r="T12" i="5"/>
  <c r="F11" i="5"/>
  <c r="AB17" i="5"/>
  <c r="P16" i="5"/>
  <c r="S20" i="5"/>
  <c r="R17" i="5"/>
  <c r="X6" i="5"/>
  <c r="F13" i="5"/>
  <c r="G15" i="5"/>
  <c r="Z8" i="5"/>
  <c r="U23" i="5"/>
  <c r="P9" i="5"/>
  <c r="X21" i="5"/>
  <c r="L22" i="5"/>
  <c r="AB28" i="5"/>
  <c r="W27" i="5"/>
  <c r="D14" i="5"/>
  <c r="AA19" i="5"/>
  <c r="F24" i="5"/>
  <c r="J16" i="5"/>
  <c r="S14" i="5"/>
  <c r="W25" i="5"/>
  <c r="M7" i="5"/>
  <c r="V28" i="5"/>
  <c r="O29" i="5"/>
  <c r="F8" i="5"/>
  <c r="Q9" i="5"/>
  <c r="T27" i="5"/>
  <c r="O15" i="5"/>
  <c r="I27" i="5"/>
  <c r="P21" i="5"/>
  <c r="O20" i="5"/>
  <c r="U12" i="5"/>
  <c r="O26" i="5"/>
  <c r="W30" i="5"/>
  <c r="G22" i="5"/>
  <c r="L27" i="5"/>
  <c r="P19" i="5"/>
  <c r="D7" i="5"/>
  <c r="Q7" i="5"/>
  <c r="AA25" i="5"/>
  <c r="I21" i="5"/>
  <c r="U8" i="5"/>
  <c r="K11" i="5"/>
  <c r="S15" i="5"/>
  <c r="G19" i="5"/>
  <c r="W10" i="5"/>
  <c r="U29" i="5"/>
  <c r="U9" i="5"/>
  <c r="T20" i="5"/>
  <c r="U28" i="5"/>
  <c r="AA15" i="5"/>
  <c r="D23" i="5"/>
  <c r="G16" i="5"/>
  <c r="W6" i="5"/>
  <c r="D18" i="5"/>
  <c r="N28" i="5"/>
  <c r="E10" i="5"/>
  <c r="R11" i="5"/>
  <c r="J14" i="5"/>
  <c r="K27" i="5"/>
  <c r="R25" i="5"/>
  <c r="X23" i="5"/>
  <c r="L25" i="5"/>
  <c r="X16" i="5"/>
  <c r="D26" i="5"/>
  <c r="V13" i="5"/>
  <c r="W19" i="5"/>
  <c r="Y21" i="5"/>
  <c r="Q18" i="5"/>
  <c r="H30" i="5"/>
  <c r="Z29" i="5"/>
  <c r="D9" i="5"/>
  <c r="AA14" i="5"/>
  <c r="J17" i="5"/>
  <c r="D29" i="5"/>
  <c r="Z23" i="5"/>
  <c r="Q20" i="5"/>
  <c r="W21" i="5"/>
  <c r="S28" i="5"/>
  <c r="L11" i="5"/>
  <c r="H17" i="5"/>
  <c r="AA18" i="5"/>
  <c r="I22" i="5"/>
  <c r="N11" i="5"/>
  <c r="E12" i="5"/>
  <c r="AA29" i="5"/>
  <c r="E6" i="5"/>
  <c r="D22" i="5"/>
  <c r="I30" i="5"/>
  <c r="R27" i="5"/>
  <c r="Z26" i="5"/>
  <c r="O19" i="5"/>
  <c r="N16" i="5"/>
  <c r="G11" i="5"/>
  <c r="T10" i="5"/>
  <c r="Z9" i="5"/>
  <c r="Q10" i="5"/>
  <c r="V12" i="5"/>
  <c r="T29" i="5"/>
  <c r="G13" i="5"/>
  <c r="Q14" i="5"/>
  <c r="H18" i="5"/>
  <c r="I14" i="5"/>
  <c r="J25" i="5"/>
  <c r="L13" i="5"/>
  <c r="D10" i="5"/>
  <c r="K22" i="5"/>
  <c r="W26" i="5"/>
  <c r="K29" i="5"/>
  <c r="G9" i="5"/>
  <c r="J30" i="5"/>
  <c r="Q30" i="5"/>
  <c r="N21" i="5"/>
  <c r="AB10" i="5"/>
  <c r="V7" i="5"/>
  <c r="X19" i="5"/>
  <c r="R14" i="5"/>
  <c r="N23" i="5"/>
  <c r="T26" i="5"/>
  <c r="G14" i="5"/>
  <c r="S27" i="5"/>
  <c r="M17" i="5"/>
  <c r="AB19" i="5"/>
  <c r="D20" i="5"/>
  <c r="X25" i="5"/>
  <c r="J28" i="5"/>
  <c r="I10" i="5"/>
  <c r="W17" i="5"/>
  <c r="Y9" i="5"/>
  <c r="U30" i="5"/>
  <c r="S16" i="5"/>
  <c r="Z15" i="5"/>
  <c r="AB7" i="5"/>
  <c r="G20" i="5"/>
  <c r="Z21" i="5"/>
  <c r="O23" i="5"/>
  <c r="S8" i="5"/>
  <c r="Y14" i="5"/>
  <c r="H6" i="5"/>
  <c r="H21" i="5"/>
  <c r="P18" i="5"/>
  <c r="L6" i="5"/>
  <c r="Y28" i="5"/>
  <c r="Q16" i="5"/>
  <c r="V6" i="5"/>
  <c r="O27" i="5"/>
  <c r="H10" i="5"/>
  <c r="F28" i="5"/>
  <c r="L19" i="5"/>
  <c r="Y25" i="5"/>
  <c r="G21" i="5"/>
  <c r="K18" i="5"/>
  <c r="J26" i="5"/>
  <c r="E16" i="5"/>
  <c r="J19" i="5"/>
  <c r="I23" i="5"/>
  <c r="S10" i="5"/>
  <c r="H12" i="5"/>
  <c r="L16" i="5"/>
  <c r="L24" i="5"/>
  <c r="K19" i="5"/>
  <c r="S9" i="5"/>
  <c r="D17" i="5"/>
  <c r="Z27" i="5"/>
  <c r="V30" i="5"/>
  <c r="P8" i="5"/>
  <c r="D8" i="5"/>
  <c r="AB11" i="5"/>
  <c r="E7" i="5"/>
  <c r="P27" i="5"/>
  <c r="AB20" i="5"/>
  <c r="P29" i="5"/>
  <c r="R8" i="5"/>
  <c r="E22" i="5"/>
  <c r="R9" i="5"/>
  <c r="D24" i="5"/>
  <c r="S18" i="5"/>
  <c r="G30" i="5"/>
  <c r="X12" i="5"/>
  <c r="V18" i="5"/>
  <c r="U7" i="5"/>
  <c r="X13" i="5"/>
  <c r="AB15" i="5"/>
  <c r="X30" i="5"/>
  <c r="W9" i="5"/>
  <c r="L14" i="5"/>
  <c r="AA10" i="5"/>
  <c r="K30" i="5"/>
  <c r="M13" i="5"/>
  <c r="K24" i="5"/>
  <c r="D11" i="5"/>
  <c r="X22" i="5"/>
  <c r="R18" i="5"/>
  <c r="Z13" i="5"/>
  <c r="Y30" i="5"/>
  <c r="I25" i="5"/>
  <c r="F9" i="5"/>
  <c r="U15" i="5"/>
  <c r="N8" i="5"/>
  <c r="W11" i="5"/>
  <c r="V15" i="5"/>
  <c r="H25" i="5"/>
  <c r="S17" i="5"/>
  <c r="H26" i="5"/>
  <c r="AA7" i="5"/>
  <c r="Y11" i="5"/>
  <c r="U27" i="5"/>
  <c r="P22" i="5"/>
  <c r="T17" i="5"/>
  <c r="O21" i="5"/>
  <c r="S12" i="5"/>
  <c r="K16" i="5"/>
  <c r="R24" i="5"/>
  <c r="M20" i="5"/>
  <c r="I7" i="5"/>
  <c r="T21" i="5"/>
  <c r="J21" i="5"/>
  <c r="S26" i="5"/>
  <c r="AB22" i="5"/>
  <c r="M23" i="5"/>
  <c r="D12" i="5"/>
  <c r="Z12" i="5"/>
  <c r="K21" i="5"/>
  <c r="F14" i="5"/>
  <c r="T11" i="5"/>
  <c r="N20" i="5"/>
  <c r="N25" i="5"/>
  <c r="H27" i="5"/>
  <c r="U10" i="5"/>
  <c r="J24" i="5"/>
  <c r="Z22" i="5"/>
  <c r="N10" i="5"/>
  <c r="P13" i="5"/>
  <c r="R21" i="5"/>
  <c r="I24" i="5"/>
  <c r="G12" i="5"/>
  <c r="L17" i="5"/>
  <c r="P6" i="5"/>
  <c r="W23" i="5"/>
  <c r="O28" i="5"/>
  <c r="M22" i="5"/>
  <c r="V23" i="5"/>
  <c r="I8" i="5"/>
  <c r="S24" i="5"/>
  <c r="H24" i="5"/>
  <c r="AB21" i="5"/>
  <c r="T25" i="5"/>
  <c r="R13" i="5"/>
  <c r="R7" i="5"/>
  <c r="Y15" i="5"/>
  <c r="L29" i="5"/>
  <c r="L8" i="5"/>
  <c r="X9" i="5"/>
  <c r="S19" i="5"/>
  <c r="Q23" i="5"/>
  <c r="AB26" i="5"/>
  <c r="X11" i="5"/>
  <c r="F17" i="5"/>
  <c r="Q26" i="5"/>
  <c r="H29" i="5"/>
  <c r="K12" i="5"/>
  <c r="M12" i="5"/>
  <c r="H7" i="5"/>
  <c r="V10" i="5"/>
  <c r="L9" i="5"/>
  <c r="G18" i="5"/>
  <c r="AA22" i="5"/>
  <c r="E23" i="5"/>
  <c r="U11" i="5"/>
  <c r="H20" i="5"/>
  <c r="G8" i="5"/>
  <c r="J27" i="5"/>
  <c r="AN10" i="5"/>
  <c r="G15" i="4" s="1"/>
  <c r="AM10" i="5"/>
  <c r="E15" i="4" s="1"/>
  <c r="F15" i="4" s="1"/>
  <c r="D15" i="4"/>
  <c r="AM9" i="5"/>
  <c r="E14" i="4" s="1"/>
  <c r="F14" i="4" s="1"/>
  <c r="D13" i="4"/>
  <c r="AN8" i="5"/>
  <c r="G13" i="4" s="1"/>
  <c r="AM8" i="5"/>
  <c r="E13" i="4" s="1"/>
  <c r="F13" i="4" s="1"/>
  <c r="AN17" i="5" l="1"/>
  <c r="G22" i="4" s="1"/>
  <c r="AN21" i="5"/>
  <c r="G26" i="4" s="1"/>
  <c r="AN9" i="5"/>
  <c r="G14" i="4" s="1"/>
  <c r="D22" i="4"/>
  <c r="AM29" i="5"/>
  <c r="E34" i="4" s="1"/>
  <c r="F34" i="4" s="1"/>
  <c r="AN19" i="5"/>
  <c r="G24" i="4" s="1"/>
  <c r="AN29" i="5"/>
  <c r="G34" i="4" s="1"/>
  <c r="AM14" i="5"/>
  <c r="E19" i="4" s="1"/>
  <c r="F19" i="4" s="1"/>
  <c r="D26" i="4"/>
  <c r="D19" i="4"/>
  <c r="D12" i="4"/>
  <c r="AM19" i="5"/>
  <c r="E24" i="4" s="1"/>
  <c r="F24" i="4" s="1"/>
  <c r="AN27" i="5"/>
  <c r="G32" i="4" s="1"/>
  <c r="AM24" i="5"/>
  <c r="E29" i="4" s="1"/>
  <c r="F29" i="4" s="1"/>
  <c r="AL13" i="5"/>
  <c r="AN13" i="5" s="1"/>
  <c r="G18" i="4" s="1"/>
  <c r="AM11" i="5"/>
  <c r="E16" i="4" s="1"/>
  <c r="F16" i="4" s="1"/>
  <c r="D16" i="4"/>
  <c r="AN18" i="5"/>
  <c r="G23" i="4" s="1"/>
  <c r="AM18" i="5"/>
  <c r="E23" i="4" s="1"/>
  <c r="F23" i="4" s="1"/>
  <c r="D23" i="4"/>
  <c r="D21" i="4"/>
  <c r="AM16" i="5"/>
  <c r="E21" i="4" s="1"/>
  <c r="F21" i="4" s="1"/>
  <c r="AN16" i="5"/>
  <c r="G21" i="4" s="1"/>
  <c r="AM20" i="5"/>
  <c r="E25" i="4" s="1"/>
  <c r="F25" i="4" s="1"/>
  <c r="D25" i="4"/>
  <c r="AN20" i="5"/>
  <c r="G25" i="4" s="1"/>
  <c r="AM30" i="5"/>
  <c r="E35" i="4" s="1"/>
  <c r="F35" i="4" s="1"/>
  <c r="AN30" i="5"/>
  <c r="G35" i="4" s="1"/>
  <c r="D35" i="4"/>
  <c r="F12" i="4"/>
  <c r="AM13" i="5" l="1"/>
  <c r="E18" i="4" s="1"/>
  <c r="F18" i="4" s="1"/>
  <c r="F6" i="4" s="1"/>
  <c r="D18" i="4"/>
  <c r="D6" i="4"/>
  <c r="G6" i="4" s="1"/>
  <c r="E6"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0" authorId="0" shapeId="0" xr:uid="{00000000-0006-0000-0200-000001000000}">
      <text>
        <r>
          <rPr>
            <sz val="9"/>
            <color indexed="81"/>
            <rFont val="Arial"/>
            <family val="2"/>
            <scheme val="minor"/>
          </rPr>
          <t>Weighted GPA</t>
        </r>
      </text>
    </comment>
  </commentList>
</comments>
</file>

<file path=xl/sharedStrings.xml><?xml version="1.0" encoding="utf-8"?>
<sst xmlns="http://schemas.openxmlformats.org/spreadsheetml/2006/main" count="94" uniqueCount="71">
  <si>
    <t>Settings</t>
  </si>
  <si>
    <t>Score Tracker &gt;</t>
  </si>
  <si>
    <t>Scores and GPA mapping</t>
  </si>
  <si>
    <t>Percentage</t>
  </si>
  <si>
    <t>Letter Grade</t>
  </si>
  <si>
    <t>F</t>
  </si>
  <si>
    <t>D-</t>
  </si>
  <si>
    <t>D</t>
  </si>
  <si>
    <t>D+</t>
  </si>
  <si>
    <t>C-</t>
  </si>
  <si>
    <t>C</t>
  </si>
  <si>
    <t>C+</t>
  </si>
  <si>
    <t>B-</t>
  </si>
  <si>
    <t>B</t>
  </si>
  <si>
    <t>B+</t>
  </si>
  <si>
    <t>A-</t>
  </si>
  <si>
    <t>A</t>
  </si>
  <si>
    <t>A+</t>
  </si>
  <si>
    <t>GPA</t>
  </si>
  <si>
    <r>
      <t xml:space="preserve">IMPORTANT: </t>
    </r>
    <r>
      <rPr>
        <sz val="10"/>
        <color theme="1" tint="0.249977111117893"/>
        <rFont val="Arial"/>
        <family val="2"/>
        <scheme val="minor"/>
      </rPr>
      <t xml:space="preserve">In order for the grade and GPA tracker to work correctly, table rows can't be deleted. To remove information, select the cells you want to clear (don't include </t>
    </r>
    <r>
      <rPr>
        <b/>
        <sz val="10"/>
        <color theme="1" tint="0.249977111117893"/>
        <rFont val="Arial"/>
        <family val="2"/>
        <scheme val="minor"/>
      </rPr>
      <t>% Total</t>
    </r>
    <r>
      <rPr>
        <sz val="10"/>
        <color theme="1" tint="0.249977111117893"/>
        <rFont val="Arial"/>
        <family val="2"/>
        <scheme val="minor"/>
      </rPr>
      <t xml:space="preserve">) and either press the </t>
    </r>
    <r>
      <rPr>
        <b/>
        <sz val="10"/>
        <color theme="1" tint="0.249977111117893"/>
        <rFont val="Arial"/>
        <family val="2"/>
        <scheme val="minor"/>
      </rPr>
      <t>Delete</t>
    </r>
    <r>
      <rPr>
        <sz val="10"/>
        <color theme="1" tint="0.249977111117893"/>
        <rFont val="Arial"/>
        <family val="2"/>
        <scheme val="minor"/>
      </rPr>
      <t xml:space="preserve"> key or on the </t>
    </r>
    <r>
      <rPr>
        <b/>
        <sz val="10"/>
        <color theme="1" tint="0.249977111117893"/>
        <rFont val="Arial"/>
        <family val="2"/>
        <scheme val="minor"/>
      </rPr>
      <t>Home</t>
    </r>
    <r>
      <rPr>
        <sz val="10"/>
        <color theme="1" tint="0.249977111117893"/>
        <rFont val="Arial"/>
        <family val="2"/>
        <scheme val="minor"/>
      </rPr>
      <t xml:space="preserve"> tab, in the </t>
    </r>
    <r>
      <rPr>
        <b/>
        <sz val="10"/>
        <color theme="1" tint="0.249977111117893"/>
        <rFont val="Arial"/>
        <family val="2"/>
        <scheme val="minor"/>
      </rPr>
      <t>Editing</t>
    </r>
    <r>
      <rPr>
        <sz val="10"/>
        <color theme="1" tint="0.249977111117893"/>
        <rFont val="Arial"/>
        <family val="2"/>
        <scheme val="minor"/>
      </rPr>
      <t xml:space="preserve"> group, click </t>
    </r>
    <r>
      <rPr>
        <b/>
        <sz val="10"/>
        <color theme="1" tint="0.249977111117893"/>
        <rFont val="Arial"/>
        <family val="2"/>
        <scheme val="minor"/>
      </rPr>
      <t>Clear</t>
    </r>
    <r>
      <rPr>
        <sz val="10"/>
        <color theme="1" tint="0.249977111117893"/>
        <rFont val="Arial"/>
        <family val="2"/>
        <scheme val="minor"/>
      </rPr>
      <t xml:space="preserve">, and then click </t>
    </r>
    <r>
      <rPr>
        <b/>
        <sz val="10"/>
        <color theme="1" tint="0.249977111117893"/>
        <rFont val="Arial"/>
        <family val="2"/>
        <scheme val="minor"/>
      </rPr>
      <t>Clear Contents</t>
    </r>
    <r>
      <rPr>
        <sz val="10"/>
        <color theme="1" tint="0.249977111117893"/>
        <rFont val="Arial"/>
        <family val="2"/>
        <scheme val="minor"/>
      </rPr>
      <t xml:space="preserve">. </t>
    </r>
  </si>
  <si>
    <t>Weighted scores for up to 25 classes. You can track up to 25 scores for each class on the Score Tracker sheet.</t>
  </si>
  <si>
    <t>Classes you are taking</t>
  </si>
  <si>
    <t>Credit Hours</t>
  </si>
  <si>
    <t>Homework</t>
  </si>
  <si>
    <t>Essay</t>
  </si>
  <si>
    <t>Quiz</t>
  </si>
  <si>
    <t>Project</t>
  </si>
  <si>
    <t>Midterm</t>
  </si>
  <si>
    <t>Final Exam</t>
  </si>
  <si>
    <t>Other</t>
  </si>
  <si>
    <t>% Total</t>
  </si>
  <si>
    <t>Modern French</t>
  </si>
  <si>
    <t>Theoretical Physics</t>
  </si>
  <si>
    <t>Mathematics 1</t>
  </si>
  <si>
    <t>Mathematics 2</t>
  </si>
  <si>
    <t>Advanced Programming in Java</t>
  </si>
  <si>
    <t>Spanish</t>
  </si>
  <si>
    <t>Composition</t>
  </si>
  <si>
    <t>Enter Your Scores Here</t>
  </si>
  <si>
    <t>&lt; Settings</t>
  </si>
  <si>
    <t>Performance &gt;</t>
  </si>
  <si>
    <r>
      <t xml:space="preserve">IMPORTANT: </t>
    </r>
    <r>
      <rPr>
        <sz val="10"/>
        <color theme="1" tint="0.249977111117893"/>
        <rFont val="Arial"/>
        <family val="2"/>
        <scheme val="minor"/>
      </rPr>
      <t xml:space="preserve">In order for the grade and GPA tracker to work correctly, table rows can't be deleted. To remove information, select the cells you want to clear and either press the </t>
    </r>
    <r>
      <rPr>
        <b/>
        <sz val="10"/>
        <color theme="1" tint="0.249977111117893"/>
        <rFont val="Arial"/>
        <family val="2"/>
        <scheme val="minor"/>
      </rPr>
      <t>Delete</t>
    </r>
    <r>
      <rPr>
        <sz val="10"/>
        <color theme="1" tint="0.249977111117893"/>
        <rFont val="Arial"/>
        <family val="2"/>
        <scheme val="minor"/>
      </rPr>
      <t xml:space="preserve"> key or on the </t>
    </r>
    <r>
      <rPr>
        <b/>
        <sz val="10"/>
        <color theme="1" tint="0.249977111117893"/>
        <rFont val="Arial"/>
        <family val="2"/>
        <scheme val="minor"/>
      </rPr>
      <t>Home</t>
    </r>
    <r>
      <rPr>
        <sz val="10"/>
        <color theme="1" tint="0.249977111117893"/>
        <rFont val="Arial"/>
        <family val="2"/>
        <scheme val="minor"/>
      </rPr>
      <t xml:space="preserve"> tab, in the </t>
    </r>
    <r>
      <rPr>
        <b/>
        <sz val="10"/>
        <color theme="1" tint="0.249977111117893"/>
        <rFont val="Arial"/>
        <family val="2"/>
        <scheme val="minor"/>
      </rPr>
      <t>Editing</t>
    </r>
    <r>
      <rPr>
        <sz val="10"/>
        <color theme="1" tint="0.249977111117893"/>
        <rFont val="Arial"/>
        <family val="2"/>
        <scheme val="minor"/>
      </rPr>
      <t xml:space="preserve"> group, click </t>
    </r>
    <r>
      <rPr>
        <b/>
        <sz val="10"/>
        <color theme="1" tint="0.249977111117893"/>
        <rFont val="Arial"/>
        <family val="2"/>
        <scheme val="minor"/>
      </rPr>
      <t>Clear</t>
    </r>
    <r>
      <rPr>
        <sz val="10"/>
        <color theme="1" tint="0.249977111117893"/>
        <rFont val="Arial"/>
        <family val="2"/>
        <scheme val="minor"/>
      </rPr>
      <t xml:space="preserve">, and then click </t>
    </r>
    <r>
      <rPr>
        <b/>
        <sz val="10"/>
        <color theme="1" tint="0.249977111117893"/>
        <rFont val="Arial"/>
        <family val="2"/>
        <scheme val="minor"/>
      </rPr>
      <t>Clear Contents</t>
    </r>
    <r>
      <rPr>
        <sz val="10"/>
        <color theme="1" tint="0.249977111117893"/>
        <rFont val="Arial"/>
        <family val="2"/>
        <scheme val="minor"/>
      </rPr>
      <t>.</t>
    </r>
  </si>
  <si>
    <t>Class</t>
  </si>
  <si>
    <t>Type</t>
  </si>
  <si>
    <t>Description</t>
  </si>
  <si>
    <t>Score</t>
  </si>
  <si>
    <t>WW II History</t>
  </si>
  <si>
    <t>WW I History</t>
  </si>
  <si>
    <t>Pages 30 - 41</t>
  </si>
  <si>
    <t>Persuasion paper</t>
  </si>
  <si>
    <t>Pages 21 &amp; 26</t>
  </si>
  <si>
    <t>Pages 15 &amp; 18</t>
  </si>
  <si>
    <t>Pages 34 - 36</t>
  </si>
  <si>
    <t>Your Performance</t>
  </si>
  <si>
    <t>&lt; Score Tracker</t>
  </si>
  <si>
    <t>Totals</t>
  </si>
  <si>
    <r>
      <t xml:space="preserve">IMPORTANT: </t>
    </r>
    <r>
      <rPr>
        <sz val="10"/>
        <color theme="1" tint="0.249977111117893"/>
        <rFont val="Arial"/>
        <family val="2"/>
        <scheme val="minor"/>
      </rPr>
      <t xml:space="preserve">In order for the grade and GPA tracker to work correctly, the information on this sheet can't be removed. It's updated automatically when changes are made on the </t>
    </r>
    <r>
      <rPr>
        <b/>
        <sz val="10"/>
        <color theme="1" tint="0.249977111117893"/>
        <rFont val="Arial"/>
        <family val="2"/>
        <scheme val="minor"/>
      </rPr>
      <t>Settings</t>
    </r>
    <r>
      <rPr>
        <sz val="10"/>
        <color theme="1" tint="0.249977111117893"/>
        <rFont val="Arial"/>
        <family val="2"/>
        <scheme val="minor"/>
      </rPr>
      <t xml:space="preserve"> and </t>
    </r>
    <r>
      <rPr>
        <b/>
        <sz val="10"/>
        <color theme="1" tint="0.249977111117893"/>
        <rFont val="Arial"/>
        <family val="2"/>
        <scheme val="minor"/>
      </rPr>
      <t>Score Tracker</t>
    </r>
    <r>
      <rPr>
        <sz val="10"/>
        <color theme="1" tint="0.249977111117893"/>
        <rFont val="Arial"/>
        <family val="2"/>
        <scheme val="minor"/>
      </rPr>
      <t xml:space="preserve"> sheets. </t>
    </r>
  </si>
  <si>
    <t>Classes</t>
  </si>
  <si>
    <t>%</t>
  </si>
  <si>
    <t>wGPA</t>
  </si>
  <si>
    <t>Letter</t>
  </si>
  <si>
    <t>Overall Performance</t>
  </si>
  <si>
    <t>Calculations</t>
  </si>
  <si>
    <t>This worksheet provides calculations for your grades &amp; GPA and should remain hidden. Any changes to this sheet could result in errors.</t>
  </si>
  <si>
    <t>Current Class List</t>
  </si>
  <si>
    <t>Scores (out of 1)</t>
  </si>
  <si>
    <t>Grade Calculation</t>
  </si>
  <si>
    <t>Total</t>
  </si>
  <si>
    <t>Total Possible Points</t>
  </si>
  <si>
    <t>Total %</t>
  </si>
  <si>
    <t>Grade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</si>
</sst>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8" x14ac:knownFonts="1">
    <font>
      <sz val="10"/>
      <color theme="1" tint="0.34998626667073579"/>
      <name val="Arial"/>
      <family val="2"/>
      <scheme val="minor"/>
    </font>
    <font>
      <sz val="11"/>
      <color theme="1"/>
      <name val="Arial"/>
      <family val="2"/>
      <scheme val="minor"/>
    </font>
    <font>
      <sz val="11"/>
      <name val="Arial"/>
      <family val="2"/>
      <scheme val="minor"/>
    </font>
    <font>
      <sz val="14"/>
      <color theme="1"/>
      <name val="Arial"/>
      <family val="2"/>
      <scheme val="minor"/>
    </font>
    <font>
      <sz val="18"/>
      <color theme="1"/>
      <name val="Arial"/>
      <family val="2"/>
      <scheme val="minor"/>
    </font>
    <font>
      <b/>
      <sz val="14"/>
      <color theme="0"/>
      <name val="Arial"/>
      <family val="2"/>
      <scheme val="minor"/>
    </font>
    <font>
      <b/>
      <sz val="11"/>
      <color theme="0"/>
      <name val="Arial"/>
      <family val="2"/>
      <scheme val="minor"/>
    </font>
    <font>
      <sz val="11"/>
      <color theme="1" tint="0.34998626667073579"/>
      <name val="Arial"/>
      <family val="2"/>
      <scheme val="minor"/>
    </font>
    <font>
      <b/>
      <sz val="10"/>
      <color theme="0"/>
      <name val="Arial"/>
      <family val="2"/>
      <scheme val="minor"/>
    </font>
    <font>
      <sz val="12"/>
      <color theme="1" tint="0.34998626667073579"/>
      <name val="Arial"/>
      <family val="2"/>
      <scheme val="minor"/>
    </font>
    <font>
      <b/>
      <sz val="28"/>
      <color theme="0"/>
      <name val="Arial"/>
      <family val="2"/>
      <scheme val="major"/>
    </font>
    <font>
      <sz val="8"/>
      <color theme="1" tint="0.34998626667073579"/>
      <name val="Arial"/>
      <family val="2"/>
      <scheme val="minor"/>
    </font>
    <font>
      <i/>
      <sz val="10"/>
      <color theme="1" tint="0.34998626667073579"/>
      <name val="Arial"/>
      <family val="2"/>
      <scheme val="minor"/>
    </font>
    <font>
      <i/>
      <sz val="9"/>
      <color theme="1" tint="0.34998626667073579"/>
      <name val="Arial"/>
      <family val="2"/>
      <scheme val="minor"/>
    </font>
    <font>
      <i/>
      <sz val="9"/>
      <color theme="1" tint="0.34998626667073579"/>
      <name val="Arial"/>
      <family val="2"/>
    </font>
    <font>
      <b/>
      <sz val="11"/>
      <color theme="3"/>
      <name val="Arial"/>
      <family val="2"/>
      <scheme val="minor"/>
    </font>
    <font>
      <sz val="9"/>
      <color indexed="81"/>
      <name val="Arial"/>
      <family val="2"/>
      <scheme val="minor"/>
    </font>
    <font>
      <b/>
      <sz val="10"/>
      <color theme="6"/>
      <name val="Arial"/>
      <family val="2"/>
    </font>
    <font>
      <sz val="15"/>
      <color theme="1" tint="0.34998626667073579"/>
      <name val="Arial"/>
      <family val="1"/>
      <scheme val="major"/>
    </font>
    <font>
      <sz val="13"/>
      <color theme="1" tint="0.34998626667073579"/>
      <name val="Arial"/>
      <family val="1"/>
      <scheme val="major"/>
    </font>
    <font>
      <sz val="11"/>
      <color theme="1" tint="0.34998626667073579"/>
      <name val="Arial"/>
      <family val="1"/>
      <scheme val="major"/>
    </font>
    <font>
      <b/>
      <sz val="11"/>
      <color theme="5"/>
      <name val="Arial"/>
      <family val="2"/>
    </font>
    <font>
      <b/>
      <sz val="10"/>
      <color theme="4"/>
      <name val="Arial"/>
      <family val="2"/>
      <scheme val="minor"/>
    </font>
    <font>
      <b/>
      <sz val="10"/>
      <color theme="5"/>
      <name val="Arial"/>
      <family val="2"/>
      <scheme val="minor"/>
    </font>
    <font>
      <b/>
      <sz val="10"/>
      <color theme="6"/>
      <name val="Arial"/>
      <family val="2"/>
      <scheme val="minor"/>
    </font>
    <font>
      <sz val="10"/>
      <color theme="1"/>
      <name val="Arial"/>
      <family val="2"/>
      <scheme val="minor"/>
    </font>
    <font>
      <sz val="10"/>
      <color theme="1" tint="0.249977111117893"/>
      <name val="Arial"/>
      <family val="2"/>
      <scheme val="minor"/>
    </font>
    <font>
      <b/>
      <sz val="10"/>
      <color theme="1" tint="0.249977111117893"/>
      <name val="Arial"/>
      <family val="2"/>
      <scheme val="minor"/>
    </font>
  </fonts>
  <fills count="9">
    <fill>
      <patternFill patternType="none"/>
    </fill>
    <fill>
      <patternFill patternType="gray125"/>
    </fill>
    <fill>
      <patternFill patternType="solid">
        <fgColor theme="2"/>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6" tint="0.79998168889431442"/>
        <bgColor indexed="64"/>
      </patternFill>
    </fill>
    <fill>
      <patternFill patternType="solid">
        <fgColor theme="0"/>
        <bgColor indexed="64"/>
      </patternFill>
    </fill>
  </fills>
  <borders count="20">
    <border>
      <left/>
      <right/>
      <top/>
      <bottom/>
      <diagonal/>
    </border>
    <border>
      <left style="thin">
        <color theme="0" tint="-0.14999847407452621"/>
      </left>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style="thin">
        <color theme="0" tint="-0.14996795556505021"/>
      </top>
      <bottom style="thin">
        <color theme="0" tint="-0.34998626667073579"/>
      </bottom>
      <diagonal/>
    </border>
    <border>
      <left style="thin">
        <color theme="0" tint="-0.34998626667073579"/>
      </left>
      <right style="thin">
        <color theme="0" tint="-0.34998626667073579"/>
      </right>
      <top style="thin">
        <color theme="0" tint="-0.14996795556505021"/>
      </top>
      <bottom style="thin">
        <color theme="0" tint="-0.34998626667073579"/>
      </bottom>
      <diagonal/>
    </border>
    <border>
      <left style="thin">
        <color theme="0" tint="-0.14999847407452621"/>
      </left>
      <right style="thick">
        <color theme="0"/>
      </right>
      <top style="thin">
        <color theme="0" tint="-0.14999847407452621"/>
      </top>
      <bottom style="thin">
        <color theme="0" tint="-0.14996795556505021"/>
      </bottom>
      <diagonal/>
    </border>
    <border>
      <left style="thick">
        <color theme="0"/>
      </left>
      <right style="thick">
        <color theme="0"/>
      </right>
      <top style="thin">
        <color theme="0" tint="-0.14999847407452621"/>
      </top>
      <bottom style="thin">
        <color theme="0" tint="-0.14996795556505021"/>
      </bottom>
      <diagonal/>
    </border>
    <border>
      <left/>
      <right style="thick">
        <color theme="0"/>
      </right>
      <top/>
      <bottom style="thin">
        <color theme="0" tint="-0.34998626667073579"/>
      </bottom>
      <diagonal/>
    </border>
    <border>
      <left style="thick">
        <color theme="0"/>
      </left>
      <right style="thick">
        <color theme="0"/>
      </right>
      <top/>
      <bottom style="thin">
        <color theme="0" tint="-0.34998626667073579"/>
      </bottom>
      <diagonal/>
    </border>
    <border>
      <left style="thick">
        <color theme="0"/>
      </left>
      <right/>
      <top/>
      <bottom style="thin">
        <color theme="0" tint="-0.34998626667073579"/>
      </bottom>
      <diagonal/>
    </border>
    <border>
      <left/>
      <right/>
      <top/>
      <bottom style="thick">
        <color theme="0"/>
      </bottom>
      <diagonal/>
    </border>
    <border>
      <left/>
      <right/>
      <top style="thick">
        <color theme="0"/>
      </top>
      <bottom style="thick">
        <color theme="0"/>
      </bottom>
      <diagonal/>
    </border>
    <border>
      <left/>
      <right/>
      <top style="thick">
        <color theme="0"/>
      </top>
      <bottom/>
      <diagonal/>
    </border>
    <border>
      <left/>
      <right style="thin">
        <color theme="0" tint="-0.14999847407452621"/>
      </right>
      <top style="thin">
        <color theme="0" tint="-0.14999847407452621"/>
      </top>
      <bottom style="thin">
        <color theme="0" tint="-0.14999847407452621"/>
      </bottom>
      <diagonal/>
    </border>
    <border>
      <left style="thick">
        <color theme="4"/>
      </left>
      <right/>
      <top/>
      <bottom/>
      <diagonal/>
    </border>
    <border>
      <left/>
      <right style="thick">
        <color theme="4"/>
      </right>
      <top/>
      <bottom/>
      <diagonal/>
    </border>
    <border>
      <left style="thin">
        <color theme="0" tint="-0.34998626667073579"/>
      </left>
      <right/>
      <top style="thin">
        <color theme="0" tint="-0.14996795556505021"/>
      </top>
      <bottom style="thin">
        <color theme="0" tint="-0.34998626667073579"/>
      </bottom>
      <diagonal/>
    </border>
  </borders>
  <cellStyleXfs count="9">
    <xf numFmtId="0" fontId="0" fillId="0" borderId="0">
      <alignment vertical="center"/>
    </xf>
    <xf numFmtId="9" fontId="1" fillId="0" borderId="0" applyFont="0" applyFill="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5" fillId="0" borderId="0" applyNumberFormat="0" applyFill="0" applyBorder="0" applyAlignment="0" applyProtection="0"/>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cellStyleXfs>
  <cellXfs count="105">
    <xf numFmtId="0" fontId="0" fillId="0" borderId="0" xfId="0">
      <alignment vertical="center"/>
    </xf>
    <xf numFmtId="0" fontId="0" fillId="0" borderId="0" xfId="0" applyAlignment="1">
      <alignment horizontal="center"/>
    </xf>
    <xf numFmtId="0" fontId="2" fillId="2" borderId="0" xfId="0" applyFont="1" applyFill="1">
      <alignment vertical="center"/>
    </xf>
    <xf numFmtId="0" fontId="2" fillId="2" borderId="0" xfId="0" applyFont="1" applyFill="1" applyAlignment="1">
      <alignment horizontal="center"/>
    </xf>
    <xf numFmtId="0" fontId="3" fillId="0" borderId="0" xfId="0" applyFont="1" applyAlignment="1">
      <alignment wrapText="1"/>
    </xf>
    <xf numFmtId="0" fontId="0" fillId="0" borderId="0" xfId="0" applyFont="1">
      <alignment vertical="center"/>
    </xf>
    <xf numFmtId="0" fontId="0" fillId="0" borderId="2" xfId="0" applyFont="1" applyBorder="1">
      <alignment vertical="center"/>
    </xf>
    <xf numFmtId="0" fontId="9" fillId="0" borderId="0" xfId="0" applyFont="1">
      <alignment vertical="center"/>
    </xf>
    <xf numFmtId="0" fontId="0" fillId="0" borderId="0" xfId="0" applyAlignment="1">
      <alignment horizontal="left" vertical="center" indent="1"/>
    </xf>
    <xf numFmtId="0" fontId="0" fillId="0" borderId="2" xfId="0" applyFont="1" applyBorder="1" applyAlignment="1">
      <alignment horizontal="left" vertical="center" indent="1"/>
    </xf>
    <xf numFmtId="0" fontId="0" fillId="0" borderId="0" xfId="0" applyFont="1" applyFill="1" applyBorder="1" applyAlignment="1">
      <alignment horizontal="left" vertical="center" indent="1"/>
    </xf>
    <xf numFmtId="0" fontId="0" fillId="0" borderId="3" xfId="0" applyFont="1" applyBorder="1" applyAlignment="1">
      <alignment horizontal="left" vertical="center" indent="1"/>
    </xf>
    <xf numFmtId="0" fontId="7" fillId="0" borderId="0" xfId="0" applyFont="1" applyFill="1" applyBorder="1" applyAlignment="1">
      <alignment horizontal="left" vertical="center" indent="1"/>
    </xf>
    <xf numFmtId="0" fontId="5" fillId="0" borderId="0" xfId="0" applyFont="1" applyFill="1" applyBorder="1" applyAlignment="1">
      <alignment horizontal="center" wrapText="1"/>
    </xf>
    <xf numFmtId="9" fontId="0" fillId="0" borderId="0" xfId="0" applyNumberFormat="1" applyFont="1" applyBorder="1" applyAlignment="1">
      <alignment horizontal="center" vertical="center"/>
    </xf>
    <xf numFmtId="2" fontId="0" fillId="0" borderId="0" xfId="0" applyNumberFormat="1" applyFont="1" applyBorder="1" applyAlignment="1">
      <alignment horizontal="center" vertical="center"/>
    </xf>
    <xf numFmtId="9" fontId="0" fillId="0" borderId="0" xfId="0" applyNumberFormat="1" applyFont="1" applyBorder="1" applyAlignment="1">
      <alignment horizontal="left" vertical="center" indent="2"/>
    </xf>
    <xf numFmtId="2" fontId="11" fillId="0" borderId="0" xfId="0" applyNumberFormat="1" applyFont="1" applyBorder="1" applyAlignment="1">
      <alignment horizontal="left" vertical="center"/>
    </xf>
    <xf numFmtId="0" fontId="0" fillId="0" borderId="6" xfId="0" applyFont="1" applyBorder="1" applyAlignment="1">
      <alignment horizontal="left" vertical="center" indent="1"/>
    </xf>
    <xf numFmtId="9" fontId="0" fillId="0" borderId="7" xfId="0" applyNumberFormat="1" applyFont="1" applyBorder="1" applyAlignment="1">
      <alignment horizontal="center" vertical="center"/>
    </xf>
    <xf numFmtId="2" fontId="0" fillId="0" borderId="7" xfId="0" applyNumberFormat="1" applyFont="1" applyBorder="1" applyAlignment="1">
      <alignment horizontal="center" vertical="center"/>
    </xf>
    <xf numFmtId="9" fontId="0" fillId="0" borderId="7" xfId="0" applyNumberFormat="1" applyFont="1" applyBorder="1" applyAlignment="1">
      <alignment horizontal="left" vertical="center" indent="2"/>
    </xf>
    <xf numFmtId="0" fontId="0" fillId="2" borderId="3" xfId="0" applyFont="1" applyFill="1" applyBorder="1" applyAlignment="1">
      <alignment horizontal="left" vertical="center" indent="1"/>
    </xf>
    <xf numFmtId="9" fontId="0" fillId="2" borderId="2" xfId="0" applyNumberFormat="1" applyFont="1" applyFill="1" applyBorder="1" applyAlignment="1">
      <alignment horizontal="center" vertical="center"/>
    </xf>
    <xf numFmtId="2" fontId="0" fillId="2" borderId="2" xfId="0" applyNumberFormat="1" applyFont="1" applyFill="1" applyBorder="1" applyAlignment="1">
      <alignment horizontal="center" vertical="center"/>
    </xf>
    <xf numFmtId="9" fontId="0" fillId="2" borderId="2" xfId="0" applyNumberFormat="1" applyFont="1" applyFill="1" applyBorder="1" applyAlignment="1">
      <alignment horizontal="left" vertical="center" indent="2"/>
    </xf>
    <xf numFmtId="9" fontId="0" fillId="0" borderId="2" xfId="0" applyNumberFormat="1" applyFont="1" applyBorder="1" applyAlignment="1">
      <alignment horizontal="center" vertical="center"/>
    </xf>
    <xf numFmtId="2" fontId="0" fillId="0" borderId="2" xfId="0" applyNumberFormat="1" applyFont="1" applyBorder="1" applyAlignment="1">
      <alignment horizontal="center" vertical="center"/>
    </xf>
    <xf numFmtId="9" fontId="0" fillId="0" borderId="2" xfId="0" applyNumberFormat="1" applyFont="1" applyBorder="1" applyAlignment="1">
      <alignment horizontal="left" vertical="center" indent="2"/>
    </xf>
    <xf numFmtId="0" fontId="0" fillId="0" borderId="0" xfId="0" applyFont="1" applyBorder="1" applyAlignment="1">
      <alignment horizontal="left" vertical="center" indent="1"/>
    </xf>
    <xf numFmtId="0" fontId="5" fillId="0" borderId="0" xfId="0" applyFont="1" applyFill="1" applyBorder="1" applyAlignment="1">
      <alignment horizontal="left" wrapText="1"/>
    </xf>
    <xf numFmtId="0" fontId="0" fillId="0" borderId="0" xfId="0" applyAlignment="1">
      <alignment vertical="center"/>
    </xf>
    <xf numFmtId="0" fontId="0" fillId="0" borderId="2" xfId="0" applyFont="1" applyBorder="1" applyAlignment="1">
      <alignment horizontal="center"/>
    </xf>
    <xf numFmtId="0" fontId="0" fillId="0" borderId="4" xfId="0" applyFont="1" applyBorder="1" applyAlignment="1">
      <alignment horizontal="center"/>
    </xf>
    <xf numFmtId="0" fontId="0" fillId="0" borderId="0" xfId="0" applyFont="1" applyFill="1" applyBorder="1" applyAlignment="1">
      <alignment horizontal="center" vertical="center"/>
    </xf>
    <xf numFmtId="0" fontId="0" fillId="0" borderId="2" xfId="0" applyFont="1" applyBorder="1" applyAlignment="1">
      <alignment horizontal="center" vertical="center"/>
    </xf>
    <xf numFmtId="9" fontId="0" fillId="0" borderId="0" xfId="1" applyFont="1" applyAlignment="1">
      <alignment horizontal="center" vertical="center"/>
    </xf>
    <xf numFmtId="0" fontId="7" fillId="0" borderId="0" xfId="0" applyFont="1" applyFill="1" applyBorder="1" applyAlignment="1">
      <alignment horizontal="center" vertical="center"/>
    </xf>
    <xf numFmtId="9" fontId="0" fillId="0" borderId="0" xfId="1" applyFont="1" applyFill="1" applyBorder="1" applyAlignment="1">
      <alignment horizontal="center" vertical="center"/>
    </xf>
    <xf numFmtId="9" fontId="0" fillId="0" borderId="2" xfId="1" applyFont="1" applyBorder="1" applyAlignment="1">
      <alignment horizontal="center"/>
    </xf>
    <xf numFmtId="0" fontId="0" fillId="0" borderId="2" xfId="0" applyFont="1" applyBorder="1" applyAlignment="1">
      <alignment horizontal="right"/>
    </xf>
    <xf numFmtId="0" fontId="0" fillId="0" borderId="3" xfId="0" applyFont="1" applyBorder="1" applyAlignment="1">
      <alignment horizontal="left" indent="1"/>
    </xf>
    <xf numFmtId="0" fontId="0" fillId="0" borderId="2" xfId="0" applyFont="1" applyBorder="1" applyAlignment="1">
      <alignment horizontal="left" indent="1"/>
    </xf>
    <xf numFmtId="0" fontId="0" fillId="0" borderId="2" xfId="0" applyFont="1" applyBorder="1" applyAlignment="1">
      <alignment horizontal="right" vertical="center"/>
    </xf>
    <xf numFmtId="0" fontId="12" fillId="0" borderId="0" xfId="0" applyFont="1" applyAlignment="1"/>
    <xf numFmtId="0" fontId="13" fillId="0" borderId="0" xfId="0" applyFont="1" applyBorder="1" applyAlignment="1">
      <alignment horizontal="left"/>
    </xf>
    <xf numFmtId="0" fontId="14" fillId="0" borderId="0" xfId="0" applyFont="1" applyAlignment="1"/>
    <xf numFmtId="0" fontId="2" fillId="0" borderId="0" xfId="0" applyFont="1" applyFill="1">
      <alignment vertical="center"/>
    </xf>
    <xf numFmtId="0" fontId="0" fillId="0" borderId="16" xfId="0" applyFill="1" applyBorder="1">
      <alignment vertical="center"/>
    </xf>
    <xf numFmtId="0" fontId="0" fillId="0" borderId="1" xfId="0" applyBorder="1">
      <alignment vertical="center"/>
    </xf>
    <xf numFmtId="0" fontId="6" fillId="6" borderId="0" xfId="0" applyFont="1" applyFill="1" applyBorder="1" applyAlignment="1">
      <alignment horizontal="left" vertical="center" wrapText="1" indent="1"/>
    </xf>
    <xf numFmtId="0" fontId="21" fillId="0" borderId="3" xfId="0" applyFont="1" applyBorder="1" applyAlignment="1">
      <alignment horizontal="left" vertical="center" indent="1"/>
    </xf>
    <xf numFmtId="9" fontId="21" fillId="0" borderId="2" xfId="0" applyNumberFormat="1" applyFont="1" applyBorder="1" applyAlignment="1">
      <alignment horizontal="center" vertical="center"/>
    </xf>
    <xf numFmtId="2" fontId="21" fillId="0" borderId="2" xfId="0" applyNumberFormat="1" applyFont="1" applyBorder="1" applyAlignment="1">
      <alignment horizontal="center" vertical="center"/>
    </xf>
    <xf numFmtId="9" fontId="21" fillId="0" borderId="4" xfId="0" applyNumberFormat="1" applyFont="1" applyBorder="1" applyAlignment="1">
      <alignment horizontal="left" vertical="center" indent="2"/>
    </xf>
    <xf numFmtId="0" fontId="6" fillId="6" borderId="8" xfId="0" applyFont="1" applyFill="1" applyBorder="1" applyAlignment="1">
      <alignment horizontal="left" vertical="center" wrapText="1" indent="1"/>
    </xf>
    <xf numFmtId="0" fontId="6" fillId="6" borderId="9" xfId="0" applyFont="1" applyFill="1" applyBorder="1" applyAlignment="1">
      <alignment horizontal="center" vertical="center" wrapText="1"/>
    </xf>
    <xf numFmtId="0" fontId="6" fillId="6" borderId="9" xfId="0" applyFont="1" applyFill="1" applyBorder="1" applyAlignment="1">
      <alignment horizontal="left" vertical="center" wrapText="1"/>
    </xf>
    <xf numFmtId="0" fontId="0" fillId="6" borderId="0" xfId="0" applyFill="1" applyBorder="1">
      <alignment vertical="center"/>
    </xf>
    <xf numFmtId="0" fontId="0" fillId="6" borderId="0" xfId="0" applyFill="1" applyBorder="1" applyAlignment="1">
      <alignment horizontal="center"/>
    </xf>
    <xf numFmtId="0" fontId="0" fillId="4" borderId="0" xfId="0" applyFill="1" applyBorder="1">
      <alignment vertical="center"/>
    </xf>
    <xf numFmtId="0" fontId="0" fillId="5" borderId="0" xfId="0" applyFill="1" applyBorder="1">
      <alignment vertical="center"/>
    </xf>
    <xf numFmtId="0" fontId="10" fillId="5" borderId="0" xfId="2" applyFill="1" applyBorder="1" applyAlignment="1">
      <alignment vertical="center"/>
    </xf>
    <xf numFmtId="0" fontId="0" fillId="5" borderId="0" xfId="0" applyFill="1" applyBorder="1" applyAlignment="1">
      <alignment horizontal="center"/>
    </xf>
    <xf numFmtId="0" fontId="0" fillId="3" borderId="0" xfId="0" applyFill="1" applyBorder="1">
      <alignment vertical="center"/>
    </xf>
    <xf numFmtId="0" fontId="0" fillId="3" borderId="0" xfId="0" applyFill="1" applyBorder="1" applyAlignment="1">
      <alignment horizontal="center"/>
    </xf>
    <xf numFmtId="0" fontId="8"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15" xfId="0" applyFont="1" applyFill="1" applyBorder="1" applyAlignment="1">
      <alignment horizontal="center" vertical="center"/>
    </xf>
    <xf numFmtId="0" fontId="0" fillId="7" borderId="0" xfId="0" applyFont="1" applyFill="1" applyBorder="1" applyAlignment="1">
      <alignment horizontal="center" vertical="center"/>
    </xf>
    <xf numFmtId="9" fontId="17" fillId="0" borderId="0" xfId="0" applyNumberFormat="1" applyFont="1" applyFill="1" applyBorder="1" applyAlignment="1">
      <alignment horizontal="center" vertical="center"/>
    </xf>
    <xf numFmtId="0" fontId="4" fillId="5" borderId="0" xfId="0" applyFont="1" applyFill="1" applyBorder="1" applyAlignment="1">
      <alignment vertical="center"/>
    </xf>
    <xf numFmtId="0" fontId="0" fillId="5" borderId="0" xfId="0" applyFont="1" applyFill="1" applyBorder="1">
      <alignment vertical="center"/>
    </xf>
    <xf numFmtId="0" fontId="2" fillId="5" borderId="0" xfId="0" applyFont="1" applyFill="1" applyBorder="1">
      <alignment vertical="center"/>
    </xf>
    <xf numFmtId="0" fontId="8" fillId="5" borderId="10" xfId="0" applyFont="1" applyFill="1" applyBorder="1" applyAlignment="1">
      <alignment horizontal="left" vertical="center" indent="1"/>
    </xf>
    <xf numFmtId="0" fontId="8" fillId="5" borderId="11" xfId="0" applyFont="1" applyFill="1" applyBorder="1" applyAlignment="1">
      <alignment horizontal="left" vertical="center" indent="1"/>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2" xfId="0" applyFont="1" applyFill="1" applyBorder="1" applyAlignment="1">
      <alignment vertical="center"/>
    </xf>
    <xf numFmtId="0" fontId="8" fillId="5" borderId="5" xfId="0" applyFont="1" applyFill="1" applyBorder="1" applyAlignment="1">
      <alignment vertical="center"/>
    </xf>
    <xf numFmtId="0" fontId="3" fillId="6" borderId="0" xfId="0" applyFont="1" applyFill="1" applyBorder="1" applyAlignment="1">
      <alignment wrapText="1"/>
    </xf>
    <xf numFmtId="164" fontId="0" fillId="0" borderId="0" xfId="0" applyNumberFormat="1" applyAlignment="1">
      <alignment horizontal="center" vertical="center"/>
    </xf>
    <xf numFmtId="0" fontId="0" fillId="4" borderId="0" xfId="0" applyFill="1">
      <alignment vertical="center"/>
    </xf>
    <xf numFmtId="0" fontId="0" fillId="6" borderId="0" xfId="0" applyFill="1">
      <alignment vertical="center"/>
    </xf>
    <xf numFmtId="0" fontId="0" fillId="6" borderId="0" xfId="0" applyFill="1" applyAlignment="1">
      <alignment horizontal="center"/>
    </xf>
    <xf numFmtId="0" fontId="23" fillId="8" borderId="0" xfId="7" applyFont="1" applyFill="1" applyAlignment="1">
      <alignment horizontal="center" vertical="center"/>
    </xf>
    <xf numFmtId="0" fontId="0" fillId="3" borderId="0" xfId="0" applyFill="1">
      <alignment vertical="center"/>
    </xf>
    <xf numFmtId="0" fontId="0" fillId="0" borderId="0" xfId="0" applyAlignment="1">
      <alignment horizontal="center" vertical="center"/>
    </xf>
    <xf numFmtId="2" fontId="0" fillId="0" borderId="19" xfId="0" applyNumberFormat="1" applyFont="1" applyBorder="1" applyAlignment="1">
      <alignment horizontal="left" vertical="center" indent="1"/>
    </xf>
    <xf numFmtId="2" fontId="0" fillId="2" borderId="4" xfId="0" applyNumberFormat="1" applyFont="1" applyFill="1" applyBorder="1" applyAlignment="1">
      <alignment horizontal="left" vertical="center" indent="1"/>
    </xf>
    <xf numFmtId="2" fontId="0" fillId="0" borderId="4" xfId="0" applyNumberFormat="1" applyFont="1" applyBorder="1" applyAlignment="1">
      <alignment horizontal="left" vertical="center" indent="1"/>
    </xf>
    <xf numFmtId="0" fontId="25" fillId="0" borderId="0" xfId="0" applyFont="1" applyAlignment="1">
      <alignment vertical="center" wrapText="1"/>
    </xf>
    <xf numFmtId="0" fontId="0" fillId="0" borderId="0" xfId="0" applyAlignment="1">
      <alignment horizontal="center" vertical="center"/>
    </xf>
    <xf numFmtId="0" fontId="10" fillId="3" borderId="0" xfId="2" applyFill="1" applyBorder="1" applyAlignment="1">
      <alignment vertical="center"/>
    </xf>
    <xf numFmtId="0" fontId="24" fillId="8" borderId="0" xfId="7" applyFont="1" applyFill="1" applyAlignment="1">
      <alignment horizontal="center" vertical="center"/>
    </xf>
    <xf numFmtId="0" fontId="25" fillId="0" borderId="0" xfId="0" applyFont="1" applyAlignment="1">
      <alignment horizontal="left" vertical="center" wrapText="1"/>
    </xf>
    <xf numFmtId="0" fontId="10" fillId="4" borderId="0" xfId="2" applyFill="1" applyBorder="1" applyAlignment="1">
      <alignment vertical="center"/>
    </xf>
    <xf numFmtId="0" fontId="22" fillId="8" borderId="17" xfId="7" applyFill="1" applyBorder="1" applyAlignment="1">
      <alignment horizontal="center" vertical="center"/>
    </xf>
    <xf numFmtId="0" fontId="22" fillId="8" borderId="0" xfId="7" applyFill="1" applyBorder="1" applyAlignment="1">
      <alignment horizontal="center" vertical="center"/>
    </xf>
    <xf numFmtId="0" fontId="22" fillId="8" borderId="0" xfId="7" applyFill="1" applyAlignment="1">
      <alignment horizontal="center" vertical="center"/>
    </xf>
    <xf numFmtId="0" fontId="22" fillId="8" borderId="18" xfId="7" applyFill="1" applyBorder="1" applyAlignment="1">
      <alignment horizontal="center" vertical="center"/>
    </xf>
    <xf numFmtId="0" fontId="10" fillId="6" borderId="0" xfId="2" applyFill="1" applyBorder="1" applyAlignment="1">
      <alignment horizontal="left" vertical="center"/>
    </xf>
    <xf numFmtId="0" fontId="25" fillId="0" borderId="0" xfId="0" applyFont="1" applyAlignment="1">
      <alignment vertical="center" wrapText="1"/>
    </xf>
  </cellXfs>
  <cellStyles count="9">
    <cellStyle name="Followed Hyperlink" xfId="8"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7" builtinId="8" customBuiltin="1"/>
    <cellStyle name="Normal" xfId="0" builtinId="0" customBuiltin="1"/>
    <cellStyle name="Percent" xfId="1" builtinId="5"/>
    <cellStyle name="Title" xfId="2" builtinId="15" customBuiltin="1"/>
  </cellStyles>
  <dxfs count="59">
    <dxf>
      <fill>
        <patternFill>
          <bgColor theme="7" tint="0.79998168889431442"/>
        </patternFill>
      </fill>
    </dxf>
    <dxf>
      <fill>
        <patternFill>
          <bgColor theme="5" tint="0.79998168889431442"/>
        </patternFill>
      </fill>
    </dxf>
    <dxf>
      <alignment horizontal="center" vertical="center" textRotation="0" wrapText="0" indent="0"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ont>
        <strike val="0"/>
        <outline val="0"/>
        <shadow val="0"/>
        <u val="none"/>
        <vertAlign val="baseline"/>
        <sz val="11"/>
        <color theme="1" tint="0.34998626667073579"/>
        <name val="Arial"/>
        <scheme val="minor"/>
      </font>
    </dxf>
    <dxf>
      <fill>
        <patternFill>
          <bgColor theme="4" tint="0.79998168889431442"/>
        </patternFill>
      </fill>
      <border>
        <right style="thin">
          <color theme="0" tint="-0.34998626667073579"/>
        </right>
        <top style="thin">
          <color theme="0" tint="-0.34998626667073579"/>
        </top>
        <bottom style="thin">
          <color theme="0" tint="-0.34998626667073579"/>
        </bottom>
        <vertical/>
        <horizontal/>
      </border>
    </dxf>
    <dxf>
      <border>
        <right style="thin">
          <color theme="0" tint="-0.34998626667073579"/>
        </right>
        <top style="thin">
          <color theme="0" tint="-0.34998626667073579"/>
        </top>
        <bottom style="thin">
          <color theme="0" tint="-0.34998626667073579"/>
        </bottom>
        <vertical/>
        <horizontal/>
      </border>
    </dxf>
    <dxf>
      <fill>
        <patternFill>
          <bgColor theme="4" tint="0.79998168889431442"/>
        </patternFill>
      </fill>
      <border>
        <left style="thin">
          <color theme="0" tint="-0.34998626667073579"/>
        </left>
        <right/>
        <top style="thin">
          <color theme="0" tint="-0.34998626667073579"/>
        </top>
        <bottom style="thin">
          <color theme="0" tint="-0.34998626667073579"/>
        </bottom>
        <vertical/>
        <horizontal/>
      </border>
    </dxf>
    <dxf>
      <border>
        <left style="thin">
          <color theme="0" tint="-0.34998626667073579"/>
        </left>
        <top style="thin">
          <color theme="0" tint="-0.34998626667073579"/>
        </top>
        <bottom style="thin">
          <color theme="0" tint="-0.34998626667073579"/>
        </bottom>
        <vertical/>
        <horizontal/>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font>
        <b val="0"/>
        <i val="0"/>
        <strike val="0"/>
        <condense val="0"/>
        <extend val="0"/>
        <outline val="0"/>
        <shadow val="0"/>
        <u val="none"/>
        <vertAlign val="baseline"/>
        <sz val="10"/>
        <color theme="1" tint="0.34998626667073579"/>
        <name val="Arial"/>
        <scheme val="minor"/>
      </font>
      <numFmt numFmtId="1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font>
        <b/>
        <strike val="0"/>
        <outline val="0"/>
        <shadow val="0"/>
        <u val="none"/>
        <vertAlign val="baseline"/>
        <sz val="10"/>
        <color theme="0"/>
        <name val="Arial"/>
        <scheme val="minor"/>
      </font>
      <fill>
        <patternFill patternType="solid">
          <fgColor indexed="64"/>
          <bgColor theme="6"/>
        </patternFill>
      </fill>
      <alignment horizontal="center" vertical="center" textRotation="0" wrapText="0" indent="0" justifyLastLine="0" shrinkToFit="0" readingOrder="0"/>
      <border diagonalUp="0" diagonalDown="0" outline="0">
        <left/>
        <right/>
        <top style="thick">
          <color theme="0"/>
        </top>
        <bottom style="thick">
          <color theme="0"/>
        </bottom>
      </border>
    </dxf>
    <dxf>
      <font>
        <b val="0"/>
        <i val="0"/>
        <strike val="0"/>
        <condense val="0"/>
        <extend val="0"/>
        <outline val="0"/>
        <shadow val="0"/>
        <u val="none"/>
        <vertAlign val="baseline"/>
        <sz val="10"/>
        <color theme="1" tint="0.34998626667073579"/>
        <name val="Arial"/>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bottom/>
      </border>
    </dxf>
    <dxf>
      <alignment vertical="center" textRotation="0" wrapText="0" indent="0" justifyLastLine="0" shrinkToFit="0" readingOrder="0"/>
    </dxf>
    <dxf>
      <alignment vertical="center" textRotation="0" wrapText="0" indent="0" justifyLastLine="0" shrinkToFit="0" readingOrder="0"/>
    </dxf>
    <dxf>
      <numFmt numFmtId="1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alignment horizontal="left" vertical="center" textRotation="0" wrapText="0" indent="1" justifyLastLine="0" shrinkToFit="0" readingOrder="0"/>
    </dxf>
    <dxf>
      <alignment vertical="center" textRotation="0" wrapText="0" indent="0" justifyLastLine="0" shrinkToFit="0" readingOrder="0"/>
    </dxf>
    <dxf>
      <alignment vertical="center" textRotation="0" wrapText="0" indent="0" justifyLastLine="0" shrinkToFit="0" readingOrder="0"/>
    </dxf>
    <dxf>
      <fill>
        <patternFill>
          <bgColor theme="6" tint="0.79998168889431442"/>
        </patternFill>
      </fill>
    </dxf>
    <dxf>
      <font>
        <b/>
        <i val="0"/>
        <color theme="0"/>
      </font>
      <fill>
        <patternFill>
          <bgColor theme="6"/>
        </patternFill>
      </fill>
    </dxf>
    <dxf>
      <font>
        <b/>
        <i val="0"/>
        <color theme="0"/>
      </font>
      <fill>
        <patternFill>
          <bgColor theme="6"/>
        </patternFill>
      </fill>
      <border>
        <left/>
        <right/>
        <top style="thick">
          <color theme="0"/>
        </top>
        <bottom style="thick">
          <color theme="0"/>
        </bottom>
        <vertical style="thick">
          <color theme="0"/>
        </vertical>
        <horizontal style="thick">
          <color theme="0"/>
        </horizontal>
      </border>
    </dxf>
    <dxf>
      <font>
        <color theme="1" tint="0.34998626667073579"/>
      </font>
      <border>
        <left/>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theme="4"/>
        </patternFill>
      </fill>
      <border>
        <left/>
        <right/>
        <top style="thick">
          <color theme="0"/>
        </top>
        <bottom style="thick">
          <color theme="0"/>
        </bottom>
        <vertical style="thick">
          <color theme="0"/>
        </vertical>
        <horizontal style="thick">
          <color theme="0"/>
        </horizontal>
      </border>
    </dxf>
    <dxf>
      <font>
        <color theme="1" tint="0.34998626667073579"/>
      </font>
    </dxf>
  </dxfs>
  <tableStyles count="2" defaultTableStyle="Student GPA Tracker" defaultPivotStyle="PivotStyleLight17">
    <tableStyle name="Student GPA Tracker" pivot="0" count="2" xr9:uid="{00000000-0011-0000-FFFF-FFFF00000000}">
      <tableStyleElement type="wholeTable" dxfId="58"/>
      <tableStyleElement type="headerRow" dxfId="57"/>
    </tableStyle>
    <tableStyle name="Student GPA Tracker Settings" pivot="0" count="4" xr9:uid="{00000000-0011-0000-FFFF-FFFF01000000}">
      <tableStyleElement type="wholeTable" dxfId="56"/>
      <tableStyleElement type="headerRow" dxfId="55"/>
      <tableStyleElement type="firstColumn" dxfId="54"/>
      <tableStyleElement type="secondRowStripe" dxfId="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Classes" displayName="tblClasses" ref="C11:L36" totalsRowShown="0" headerRowDxfId="52" dataDxfId="51">
  <tableColumns count="10">
    <tableColumn id="1" xr3:uid="{00000000-0010-0000-0000-000001000000}" name="Classes you are taking" dataDxfId="50"/>
    <tableColumn id="10" xr3:uid="{00000000-0010-0000-0000-00000A000000}" name="Credit Hours" dataDxfId="49"/>
    <tableColumn id="2" xr3:uid="{00000000-0010-0000-0000-000002000000}" name="Homework" dataDxfId="48" dataCellStyle="Percent"/>
    <tableColumn id="3" xr3:uid="{00000000-0010-0000-0000-000003000000}" name="Essay" dataDxfId="47" dataCellStyle="Percent"/>
    <tableColumn id="4" xr3:uid="{00000000-0010-0000-0000-000004000000}" name="Quiz" dataDxfId="46" dataCellStyle="Percent"/>
    <tableColumn id="5" xr3:uid="{00000000-0010-0000-0000-000005000000}" name="Project" dataDxfId="45" dataCellStyle="Percent"/>
    <tableColumn id="6" xr3:uid="{00000000-0010-0000-0000-000006000000}" name="Midterm" dataDxfId="44" dataCellStyle="Percent"/>
    <tableColumn id="7" xr3:uid="{00000000-0010-0000-0000-000007000000}" name="Final Exam" dataDxfId="43" dataCellStyle="Percent"/>
    <tableColumn id="8" xr3:uid="{00000000-0010-0000-0000-000008000000}" name="Other" dataDxfId="42" dataCellStyle="Percent"/>
    <tableColumn id="9" xr3:uid="{00000000-0010-0000-0000-000009000000}" name="% Total" dataDxfId="41" dataCellStyle="Percent">
      <calculatedColumnFormula>IF(AND(tblClasses[[#This Row],[Classes you are taking]]="",tblClasses[[#This Row],[Credit Hours]]=""),"",SUM(tblClasses[[#This Row],[Homework]:[Other]]))</calculatedColumnFormula>
    </tableColumn>
  </tableColumns>
  <tableStyleInfo name="Student GPA Tracker Settings" showFirstColumn="0" showLastColumn="0" showRowStripes="1" showColumnStripes="0"/>
  <extLst>
    <ext xmlns:x14="http://schemas.microsoft.com/office/spreadsheetml/2009/9/main" uri="{504A1905-F514-4f6f-8877-14C23A59335A}">
      <x14:table altText="Classes" altTextSummary="Weighted scoring, such as Homework, Essays, Quizzes, etc, for each class you are taking."/>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Scoring" displayName="tblScoring" ref="C5:P7" headerRowCount="0" totalsRowShown="0" headerRowDxfId="40" dataDxfId="39">
  <tableColumns count="14">
    <tableColumn id="1" xr3:uid="{00000000-0010-0000-0100-000001000000}" name="Column1" headerRowDxfId="38" dataDxfId="37"/>
    <tableColumn id="2" xr3:uid="{00000000-0010-0000-0100-000002000000}" name="Column2" headerRowDxfId="36" dataDxfId="35"/>
    <tableColumn id="3" xr3:uid="{00000000-0010-0000-0100-000003000000}" name="Column3" headerRowDxfId="34" dataDxfId="33"/>
    <tableColumn id="4" xr3:uid="{00000000-0010-0000-0100-000004000000}" name="Column4" headerRowDxfId="32" dataDxfId="31"/>
    <tableColumn id="5" xr3:uid="{00000000-0010-0000-0100-000005000000}" name="Column5" headerRowDxfId="30" dataDxfId="29"/>
    <tableColumn id="6" xr3:uid="{00000000-0010-0000-0100-000006000000}" name="Column6" headerRowDxfId="28" dataDxfId="27"/>
    <tableColumn id="7" xr3:uid="{00000000-0010-0000-0100-000007000000}" name="Column7" headerRowDxfId="26" dataDxfId="25"/>
    <tableColumn id="8" xr3:uid="{00000000-0010-0000-0100-000008000000}" name="Column8" headerRowDxfId="24" dataDxfId="23"/>
    <tableColumn id="9" xr3:uid="{00000000-0010-0000-0100-000009000000}" name="Column9" headerRowDxfId="22" dataDxfId="21"/>
    <tableColumn id="10" xr3:uid="{00000000-0010-0000-0100-00000A000000}" name="Column10" headerRowDxfId="20" dataDxfId="19"/>
    <tableColumn id="11" xr3:uid="{00000000-0010-0000-0100-00000B000000}" name="Column11" headerRowDxfId="18" dataDxfId="17"/>
    <tableColumn id="12" xr3:uid="{00000000-0010-0000-0100-00000C000000}" name="Column12" headerRowDxfId="16" dataDxfId="15"/>
    <tableColumn id="13" xr3:uid="{00000000-0010-0000-0100-00000D000000}" name="Column13" headerRowDxfId="14" dataDxfId="13"/>
    <tableColumn id="14" xr3:uid="{00000000-0010-0000-0100-00000E000000}" name="Column14" headerRowDxfId="12" dataDxfId="11"/>
  </tableColumns>
  <tableStyleInfo name="Student GPA Tracker Settings" showFirstColumn="1" showLastColumn="0" showRowStripes="1" showColumnStripes="0"/>
  <extLst>
    <ext xmlns:x14="http://schemas.microsoft.com/office/spreadsheetml/2009/9/main" uri="{504A1905-F514-4f6f-8877-14C23A59335A}">
      <x14:table altText="Score and GPA mapping" altTextSummary="Settings for calculating grade Percentage, Letter Grade, and GPA."/>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blClassScores" displayName="tblClassScores" ref="C7:F632" totalsRowShown="0" headerRowDxfId="6">
  <tableColumns count="4">
    <tableColumn id="1" xr3:uid="{00000000-0010-0000-0200-000001000000}" name="Class" dataDxfId="5"/>
    <tableColumn id="8" xr3:uid="{00000000-0010-0000-0200-000008000000}" name="Type" dataDxfId="4"/>
    <tableColumn id="2" xr3:uid="{00000000-0010-0000-0200-000002000000}" name="Description" dataDxfId="3"/>
    <tableColumn id="3" xr3:uid="{00000000-0010-0000-0200-000003000000}" name="Score" dataDxfId="2" dataCellStyle="Percent"/>
  </tableColumns>
  <tableStyleInfo name="Student GPA Tracker" showFirstColumn="0" showLastColumn="0" showRowStripes="1" showColumnStripes="0"/>
  <extLst>
    <ext xmlns:x14="http://schemas.microsoft.com/office/spreadsheetml/2009/9/main" uri="{504A1905-F514-4f6f-8877-14C23A59335A}">
      <x14:table altText="Scores" altTextSummary="Tracks all of your scores by class, type and description."/>
    </ext>
  </extLst>
</table>
</file>

<file path=xl/theme/theme1.xml><?xml version="1.0" encoding="utf-8"?>
<a:theme xmlns:a="http://schemas.openxmlformats.org/drawingml/2006/main" name="Student GPA Tracker">
  <a:themeElements>
    <a:clrScheme name="Student GPA Tracker">
      <a:dk1>
        <a:sysClr val="windowText" lastClr="000000"/>
      </a:dk1>
      <a:lt1>
        <a:sysClr val="window" lastClr="FFFFFF"/>
      </a:lt1>
      <a:dk2>
        <a:srgbClr val="000000"/>
      </a:dk2>
      <a:lt2>
        <a:srgbClr val="FFFFFF"/>
      </a:lt2>
      <a:accent1>
        <a:srgbClr val="EE8E2E"/>
      </a:accent1>
      <a:accent2>
        <a:srgbClr val="69AFCE"/>
      </a:accent2>
      <a:accent3>
        <a:srgbClr val="DD5365"/>
      </a:accent3>
      <a:accent4>
        <a:srgbClr val="2D9C86"/>
      </a:accent4>
      <a:accent5>
        <a:srgbClr val="9762AC"/>
      </a:accent5>
      <a:accent6>
        <a:srgbClr val="F9C73D"/>
      </a:accent6>
      <a:hlink>
        <a:srgbClr val="3391BD"/>
      </a:hlink>
      <a:folHlink>
        <a:srgbClr val="9762AC"/>
      </a:folHlink>
    </a:clrScheme>
    <a:fontScheme name="Student GPA Tracker">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6"/>
    <pageSetUpPr fitToPage="1"/>
  </sheetPr>
  <dimension ref="A1:P37"/>
  <sheetViews>
    <sheetView showGridLines="0" tabSelected="1" zoomScaleNormal="100" workbookViewId="0">
      <selection activeCell="C21" sqref="C21"/>
    </sheetView>
  </sheetViews>
  <sheetFormatPr defaultRowHeight="18" customHeight="1" x14ac:dyDescent="0.25"/>
  <cols>
    <col min="1" max="1" width="7.44140625" style="64" customWidth="1"/>
    <col min="2" max="2" width="4.33203125" customWidth="1"/>
    <col min="3" max="3" width="33.44140625" customWidth="1"/>
    <col min="4" max="4" width="14.44140625" customWidth="1"/>
    <col min="5" max="11" width="13.44140625" customWidth="1"/>
    <col min="12" max="16" width="11.44140625" customWidth="1"/>
  </cols>
  <sheetData>
    <row r="1" spans="1:16" s="88" customFormat="1" ht="21.75" customHeight="1" x14ac:dyDescent="0.25">
      <c r="A1" s="64"/>
      <c r="B1" s="95" t="s">
        <v>0</v>
      </c>
      <c r="C1" s="95"/>
    </row>
    <row r="2" spans="1:16" s="88" customFormat="1" ht="21.75" customHeight="1" x14ac:dyDescent="0.25">
      <c r="A2" s="64"/>
      <c r="B2" s="95"/>
      <c r="C2" s="95"/>
      <c r="K2" s="96" t="s">
        <v>1</v>
      </c>
      <c r="L2" s="96"/>
    </row>
    <row r="3" spans="1:16" s="64" customFormat="1" ht="21.75" customHeight="1" x14ac:dyDescent="0.25">
      <c r="B3" s="95"/>
      <c r="C3" s="95"/>
      <c r="D3" s="65"/>
      <c r="E3" s="65"/>
      <c r="F3" s="65"/>
      <c r="G3" s="65"/>
    </row>
    <row r="4" spans="1:16" ht="22.5" customHeight="1" x14ac:dyDescent="0.2">
      <c r="C4" s="45" t="s">
        <v>2</v>
      </c>
    </row>
    <row r="5" spans="1:16" ht="21" customHeight="1" thickBot="1" x14ac:dyDescent="0.3">
      <c r="C5" s="66" t="s">
        <v>3</v>
      </c>
      <c r="D5" s="70">
        <v>0</v>
      </c>
      <c r="E5" s="70">
        <v>0.6</v>
      </c>
      <c r="F5" s="70">
        <v>0.63</v>
      </c>
      <c r="G5" s="70">
        <v>0.67</v>
      </c>
      <c r="H5" s="70">
        <v>0.7</v>
      </c>
      <c r="I5" s="70">
        <v>0.73</v>
      </c>
      <c r="J5" s="70">
        <v>0.77</v>
      </c>
      <c r="K5" s="70">
        <v>0.8</v>
      </c>
      <c r="L5" s="70">
        <v>0.83</v>
      </c>
      <c r="M5" s="70">
        <v>0.87</v>
      </c>
      <c r="N5" s="70">
        <v>0.9</v>
      </c>
      <c r="O5" s="70">
        <v>0.93</v>
      </c>
      <c r="P5" s="70">
        <v>0.97</v>
      </c>
    </row>
    <row r="6" spans="1:16" ht="21" customHeight="1" thickTop="1" thickBot="1" x14ac:dyDescent="0.3">
      <c r="C6" s="67" t="s">
        <v>4</v>
      </c>
      <c r="D6" s="69" t="s">
        <v>5</v>
      </c>
      <c r="E6" s="69" t="s">
        <v>6</v>
      </c>
      <c r="F6" s="69" t="s">
        <v>7</v>
      </c>
      <c r="G6" s="69" t="s">
        <v>8</v>
      </c>
      <c r="H6" s="69" t="s">
        <v>9</v>
      </c>
      <c r="I6" s="69" t="s">
        <v>10</v>
      </c>
      <c r="J6" s="69" t="s">
        <v>11</v>
      </c>
      <c r="K6" s="69" t="s">
        <v>12</v>
      </c>
      <c r="L6" s="69" t="s">
        <v>13</v>
      </c>
      <c r="M6" s="69" t="s">
        <v>14</v>
      </c>
      <c r="N6" s="69" t="s">
        <v>15</v>
      </c>
      <c r="O6" s="69" t="s">
        <v>16</v>
      </c>
      <c r="P6" s="69" t="s">
        <v>17</v>
      </c>
    </row>
    <row r="7" spans="1:16" ht="21" customHeight="1" thickTop="1" x14ac:dyDescent="0.25">
      <c r="C7" s="68" t="s">
        <v>18</v>
      </c>
      <c r="D7" s="34">
        <v>0</v>
      </c>
      <c r="E7" s="34">
        <v>0.67</v>
      </c>
      <c r="F7" s="34">
        <v>1</v>
      </c>
      <c r="G7" s="34">
        <v>1.33</v>
      </c>
      <c r="H7" s="34">
        <v>1.67</v>
      </c>
      <c r="I7" s="34">
        <v>2</v>
      </c>
      <c r="J7" s="34">
        <v>2.33</v>
      </c>
      <c r="K7" s="34">
        <v>2.67</v>
      </c>
      <c r="L7" s="34">
        <v>3</v>
      </c>
      <c r="M7" s="34">
        <v>3.33</v>
      </c>
      <c r="N7" s="34">
        <v>3.67</v>
      </c>
      <c r="O7" s="34">
        <v>4</v>
      </c>
      <c r="P7" s="34">
        <v>4</v>
      </c>
    </row>
    <row r="8" spans="1:16" ht="12.75" customHeight="1" x14ac:dyDescent="0.25">
      <c r="C8" s="94"/>
      <c r="D8" s="94"/>
      <c r="E8" s="94"/>
      <c r="F8" s="94"/>
      <c r="G8" s="94"/>
      <c r="H8" s="94"/>
      <c r="I8" s="94"/>
      <c r="J8" s="94"/>
      <c r="K8" s="94"/>
      <c r="L8" s="94"/>
      <c r="M8" s="94"/>
      <c r="N8" s="94"/>
      <c r="O8" s="94"/>
      <c r="P8" s="94"/>
    </row>
    <row r="9" spans="1:16" ht="29.25" customHeight="1" x14ac:dyDescent="0.25">
      <c r="C9" s="97" t="s">
        <v>19</v>
      </c>
      <c r="D9" s="97"/>
      <c r="E9" s="97"/>
      <c r="F9" s="97"/>
      <c r="G9" s="97"/>
      <c r="H9" s="97"/>
      <c r="I9" s="97"/>
      <c r="J9" s="97"/>
      <c r="K9" s="97"/>
      <c r="L9" s="97"/>
      <c r="M9" s="89"/>
      <c r="N9" s="89"/>
      <c r="O9" s="89"/>
      <c r="P9" s="89"/>
    </row>
    <row r="10" spans="1:16" ht="18" customHeight="1" x14ac:dyDescent="0.2">
      <c r="C10" s="46" t="s">
        <v>20</v>
      </c>
      <c r="D10" s="89"/>
      <c r="F10" s="31"/>
      <c r="G10" s="31"/>
      <c r="H10" s="31"/>
      <c r="I10" s="31"/>
      <c r="J10" s="31"/>
      <c r="K10" s="31"/>
      <c r="M10" s="89"/>
      <c r="N10" s="89"/>
      <c r="O10" s="89"/>
      <c r="P10" s="89"/>
    </row>
    <row r="11" spans="1:16" ht="24.75" customHeight="1" x14ac:dyDescent="0.25">
      <c r="C11" s="8" t="s">
        <v>21</v>
      </c>
      <c r="D11" s="89" t="s">
        <v>22</v>
      </c>
      <c r="E11" s="89" t="s">
        <v>23</v>
      </c>
      <c r="F11" s="89" t="s">
        <v>24</v>
      </c>
      <c r="G11" s="89" t="s">
        <v>25</v>
      </c>
      <c r="H11" s="89" t="s">
        <v>26</v>
      </c>
      <c r="I11" s="89" t="s">
        <v>27</v>
      </c>
      <c r="J11" s="89" t="s">
        <v>28</v>
      </c>
      <c r="K11" s="89" t="s">
        <v>29</v>
      </c>
      <c r="L11" s="89" t="s">
        <v>30</v>
      </c>
    </row>
    <row r="12" spans="1:16" ht="18" customHeight="1" x14ac:dyDescent="0.25">
      <c r="C12" s="8" t="s">
        <v>31</v>
      </c>
      <c r="D12" s="83">
        <v>3</v>
      </c>
      <c r="E12" s="36">
        <v>0.1</v>
      </c>
      <c r="F12" s="36">
        <v>0.15</v>
      </c>
      <c r="G12" s="36">
        <v>0.15</v>
      </c>
      <c r="H12" s="36">
        <v>0.1</v>
      </c>
      <c r="I12" s="36">
        <v>0.2</v>
      </c>
      <c r="J12" s="36">
        <v>0.3</v>
      </c>
      <c r="K12" s="36"/>
      <c r="L12" s="36">
        <f>IF(AND(tblClasses[[#This Row],[Classes you are taking]]="",tblClasses[[#This Row],[Credit Hours]]=""),"",SUM(tblClasses[[#This Row],[Homework]:[Other]]))</f>
        <v>1</v>
      </c>
    </row>
    <row r="13" spans="1:16" ht="18" customHeight="1" x14ac:dyDescent="0.25">
      <c r="C13" s="8" t="s">
        <v>32</v>
      </c>
      <c r="D13" s="83">
        <v>3</v>
      </c>
      <c r="E13" s="36">
        <v>0.15</v>
      </c>
      <c r="F13" s="36">
        <v>0.15</v>
      </c>
      <c r="G13" s="36">
        <v>0.1</v>
      </c>
      <c r="H13" s="36">
        <v>0.1</v>
      </c>
      <c r="I13" s="36">
        <v>0.15</v>
      </c>
      <c r="J13" s="36">
        <v>0.3</v>
      </c>
      <c r="K13" s="36">
        <v>0.05</v>
      </c>
      <c r="L13" s="36">
        <f>IF(AND(tblClasses[[#This Row],[Classes you are taking]]="",tblClasses[[#This Row],[Credit Hours]]=""),"",SUM(tblClasses[[#This Row],[Homework]:[Other]]))</f>
        <v>1</v>
      </c>
    </row>
    <row r="14" spans="1:16" ht="18" customHeight="1" x14ac:dyDescent="0.25">
      <c r="C14" s="8" t="s">
        <v>33</v>
      </c>
      <c r="D14" s="83">
        <v>4</v>
      </c>
      <c r="E14" s="36">
        <v>0.1</v>
      </c>
      <c r="F14" s="36">
        <v>0.15</v>
      </c>
      <c r="G14" s="36">
        <v>0.15</v>
      </c>
      <c r="H14" s="36">
        <v>0.1</v>
      </c>
      <c r="I14" s="36">
        <v>0.2</v>
      </c>
      <c r="J14" s="36">
        <v>0.3</v>
      </c>
      <c r="K14" s="36"/>
      <c r="L14" s="36">
        <f>IF(AND(tblClasses[[#This Row],[Classes you are taking]]="",tblClasses[[#This Row],[Credit Hours]]=""),"",SUM(tblClasses[[#This Row],[Homework]:[Other]]))</f>
        <v>1</v>
      </c>
    </row>
    <row r="15" spans="1:16" ht="18" customHeight="1" x14ac:dyDescent="0.25">
      <c r="C15" s="8" t="s">
        <v>34</v>
      </c>
      <c r="D15" s="83">
        <v>4</v>
      </c>
      <c r="E15" s="36">
        <v>0.15</v>
      </c>
      <c r="F15" s="36">
        <v>0.15</v>
      </c>
      <c r="G15" s="36">
        <v>0.1</v>
      </c>
      <c r="H15" s="36">
        <v>0.1</v>
      </c>
      <c r="I15" s="36">
        <v>0.15</v>
      </c>
      <c r="J15" s="36">
        <v>0.3</v>
      </c>
      <c r="K15" s="36">
        <v>0.05</v>
      </c>
      <c r="L15" s="36">
        <f>IF(AND(tblClasses[[#This Row],[Classes you are taking]]="",tblClasses[[#This Row],[Credit Hours]]=""),"",SUM(tblClasses[[#This Row],[Homework]:[Other]]))</f>
        <v>1</v>
      </c>
    </row>
    <row r="16" spans="1:16" ht="18" customHeight="1" x14ac:dyDescent="0.25">
      <c r="C16" s="8" t="s">
        <v>35</v>
      </c>
      <c r="D16" s="83">
        <v>5</v>
      </c>
      <c r="E16" s="36">
        <v>0.15</v>
      </c>
      <c r="F16" s="36">
        <v>0.15</v>
      </c>
      <c r="G16" s="36">
        <v>0.1</v>
      </c>
      <c r="H16" s="36">
        <v>0.1</v>
      </c>
      <c r="I16" s="36">
        <v>0.2</v>
      </c>
      <c r="J16" s="36">
        <v>0.3</v>
      </c>
      <c r="K16" s="36"/>
      <c r="L16" s="36">
        <f>IF(AND(tblClasses[[#This Row],[Classes you are taking]]="",tblClasses[[#This Row],[Credit Hours]]=""),"",SUM(tblClasses[[#This Row],[Homework]:[Other]]))</f>
        <v>1</v>
      </c>
    </row>
    <row r="17" spans="3:12" ht="18" customHeight="1" x14ac:dyDescent="0.25">
      <c r="C17" s="8" t="s">
        <v>36</v>
      </c>
      <c r="D17" s="83">
        <v>3</v>
      </c>
      <c r="E17" s="36">
        <v>0.1</v>
      </c>
      <c r="F17" s="36">
        <v>0.15</v>
      </c>
      <c r="G17" s="36">
        <v>0.17</v>
      </c>
      <c r="H17" s="36">
        <v>0.13</v>
      </c>
      <c r="I17" s="36">
        <v>0.2</v>
      </c>
      <c r="J17" s="36">
        <v>0.2</v>
      </c>
      <c r="K17" s="36">
        <v>0.05</v>
      </c>
      <c r="L17" s="36">
        <f>IF(AND(tblClasses[[#This Row],[Classes you are taking]]="",tblClasses[[#This Row],[Credit Hours]]=""),"",SUM(tblClasses[[#This Row],[Homework]:[Other]]))</f>
        <v>1</v>
      </c>
    </row>
    <row r="18" spans="3:12" ht="18" customHeight="1" x14ac:dyDescent="0.25">
      <c r="C18" s="8" t="s">
        <v>37</v>
      </c>
      <c r="D18" s="83">
        <v>2</v>
      </c>
      <c r="E18" s="36">
        <v>0.15</v>
      </c>
      <c r="F18" s="36">
        <v>0.15</v>
      </c>
      <c r="G18" s="36">
        <v>0.12</v>
      </c>
      <c r="H18" s="36">
        <v>0.15</v>
      </c>
      <c r="I18" s="36">
        <v>0.15</v>
      </c>
      <c r="J18" s="36">
        <v>0.25</v>
      </c>
      <c r="K18" s="36">
        <v>0.03</v>
      </c>
      <c r="L18" s="36">
        <f>IF(AND(tblClasses[[#This Row],[Classes you are taking]]="",tblClasses[[#This Row],[Credit Hours]]=""),"",SUM(tblClasses[[#This Row],[Homework]:[Other]]))</f>
        <v>1</v>
      </c>
    </row>
    <row r="19" spans="3:12" ht="18" customHeight="1" x14ac:dyDescent="0.25">
      <c r="C19" s="8"/>
      <c r="D19" s="83"/>
      <c r="E19" s="36"/>
      <c r="F19" s="36"/>
      <c r="G19" s="36"/>
      <c r="H19" s="36"/>
      <c r="I19" s="36"/>
      <c r="J19" s="36"/>
      <c r="K19" s="36"/>
      <c r="L19" s="36" t="str">
        <f>IF(AND(tblClasses[[#This Row],[Classes you are taking]]="",tblClasses[[#This Row],[Credit Hours]]=""),"",SUM(tblClasses[[#This Row],[Homework]:[Other]]))</f>
        <v/>
      </c>
    </row>
    <row r="20" spans="3:12" ht="18" customHeight="1" x14ac:dyDescent="0.25">
      <c r="C20" s="8"/>
      <c r="D20" s="83"/>
      <c r="E20" s="36"/>
      <c r="F20" s="36"/>
      <c r="G20" s="36"/>
      <c r="H20" s="36"/>
      <c r="I20" s="36"/>
      <c r="J20" s="36"/>
      <c r="K20" s="36"/>
      <c r="L20" s="36" t="str">
        <f>IF(AND(tblClasses[[#This Row],[Classes you are taking]]="",tblClasses[[#This Row],[Credit Hours]]=""),"",SUM(tblClasses[[#This Row],[Homework]:[Other]]))</f>
        <v/>
      </c>
    </row>
    <row r="21" spans="3:12" ht="18" customHeight="1" x14ac:dyDescent="0.25">
      <c r="C21" s="8"/>
      <c r="D21" s="83"/>
      <c r="E21" s="36"/>
      <c r="F21" s="36"/>
      <c r="G21" s="36"/>
      <c r="H21" s="36"/>
      <c r="I21" s="36"/>
      <c r="J21" s="36"/>
      <c r="K21" s="36"/>
      <c r="L21" s="36" t="str">
        <f>IF(AND(tblClasses[[#This Row],[Classes you are taking]]="",tblClasses[[#This Row],[Credit Hours]]=""),"",SUM(tblClasses[[#This Row],[Homework]:[Other]]))</f>
        <v/>
      </c>
    </row>
    <row r="22" spans="3:12" ht="18" customHeight="1" x14ac:dyDescent="0.25">
      <c r="C22" s="8"/>
      <c r="D22" s="83"/>
      <c r="E22" s="36"/>
      <c r="F22" s="36"/>
      <c r="G22" s="36"/>
      <c r="H22" s="36"/>
      <c r="I22" s="36"/>
      <c r="J22" s="36"/>
      <c r="K22" s="36"/>
      <c r="L22" s="36" t="str">
        <f>IF(AND(tblClasses[[#This Row],[Classes you are taking]]="",tblClasses[[#This Row],[Credit Hours]]=""),"",SUM(tblClasses[[#This Row],[Homework]:[Other]]))</f>
        <v/>
      </c>
    </row>
    <row r="23" spans="3:12" ht="18" customHeight="1" x14ac:dyDescent="0.25">
      <c r="C23" s="8"/>
      <c r="D23" s="83"/>
      <c r="E23" s="36"/>
      <c r="F23" s="36"/>
      <c r="G23" s="36"/>
      <c r="H23" s="36"/>
      <c r="I23" s="36"/>
      <c r="J23" s="36"/>
      <c r="K23" s="36"/>
      <c r="L23" s="36" t="str">
        <f>IF(AND(tblClasses[[#This Row],[Classes you are taking]]="",tblClasses[[#This Row],[Credit Hours]]=""),"",SUM(tblClasses[[#This Row],[Homework]:[Other]]))</f>
        <v/>
      </c>
    </row>
    <row r="24" spans="3:12" ht="18" customHeight="1" x14ac:dyDescent="0.25">
      <c r="C24" s="8"/>
      <c r="D24" s="83"/>
      <c r="E24" s="36"/>
      <c r="F24" s="36"/>
      <c r="G24" s="36"/>
      <c r="H24" s="36"/>
      <c r="I24" s="36"/>
      <c r="J24" s="36"/>
      <c r="K24" s="36"/>
      <c r="L24" s="36" t="str">
        <f>IF(AND(tblClasses[[#This Row],[Classes you are taking]]="",tblClasses[[#This Row],[Credit Hours]]=""),"",SUM(tblClasses[[#This Row],[Homework]:[Other]]))</f>
        <v/>
      </c>
    </row>
    <row r="25" spans="3:12" ht="18" customHeight="1" x14ac:dyDescent="0.25">
      <c r="C25" s="8"/>
      <c r="D25" s="83"/>
      <c r="E25" s="36"/>
      <c r="F25" s="36"/>
      <c r="G25" s="36"/>
      <c r="H25" s="36"/>
      <c r="I25" s="36"/>
      <c r="J25" s="36"/>
      <c r="K25" s="36"/>
      <c r="L25" s="36" t="str">
        <f>IF(AND(tblClasses[[#This Row],[Classes you are taking]]="",tblClasses[[#This Row],[Credit Hours]]=""),"",SUM(tblClasses[[#This Row],[Homework]:[Other]]))</f>
        <v/>
      </c>
    </row>
    <row r="26" spans="3:12" ht="18" customHeight="1" x14ac:dyDescent="0.25">
      <c r="C26" s="8"/>
      <c r="D26" s="83"/>
      <c r="E26" s="36"/>
      <c r="F26" s="36"/>
      <c r="G26" s="36"/>
      <c r="H26" s="36"/>
      <c r="I26" s="36"/>
      <c r="J26" s="36"/>
      <c r="K26" s="36"/>
      <c r="L26" s="36" t="str">
        <f>IF(AND(tblClasses[[#This Row],[Classes you are taking]]="",tblClasses[[#This Row],[Credit Hours]]=""),"",SUM(tblClasses[[#This Row],[Homework]:[Other]]))</f>
        <v/>
      </c>
    </row>
    <row r="27" spans="3:12" ht="18" customHeight="1" x14ac:dyDescent="0.25">
      <c r="C27" s="8"/>
      <c r="D27" s="83"/>
      <c r="E27" s="36"/>
      <c r="F27" s="36"/>
      <c r="G27" s="36"/>
      <c r="H27" s="36"/>
      <c r="I27" s="36"/>
      <c r="J27" s="36"/>
      <c r="K27" s="36"/>
      <c r="L27" s="36" t="str">
        <f>IF(AND(tblClasses[[#This Row],[Classes you are taking]]="",tblClasses[[#This Row],[Credit Hours]]=""),"",SUM(tblClasses[[#This Row],[Homework]:[Other]]))</f>
        <v/>
      </c>
    </row>
    <row r="28" spans="3:12" ht="18" customHeight="1" x14ac:dyDescent="0.25">
      <c r="C28" s="8"/>
      <c r="D28" s="83"/>
      <c r="E28" s="36"/>
      <c r="F28" s="36"/>
      <c r="G28" s="36"/>
      <c r="H28" s="36"/>
      <c r="I28" s="36"/>
      <c r="J28" s="36"/>
      <c r="K28" s="36"/>
      <c r="L28" s="36" t="str">
        <f>IF(AND(tblClasses[[#This Row],[Classes you are taking]]="",tblClasses[[#This Row],[Credit Hours]]=""),"",SUM(tblClasses[[#This Row],[Homework]:[Other]]))</f>
        <v/>
      </c>
    </row>
    <row r="29" spans="3:12" ht="18" customHeight="1" x14ac:dyDescent="0.25">
      <c r="C29" s="8"/>
      <c r="D29" s="83"/>
      <c r="E29" s="36"/>
      <c r="F29" s="36"/>
      <c r="G29" s="36"/>
      <c r="H29" s="36"/>
      <c r="I29" s="36"/>
      <c r="J29" s="36"/>
      <c r="K29" s="36"/>
      <c r="L29" s="36" t="str">
        <f>IF(AND(tblClasses[[#This Row],[Classes you are taking]]="",tblClasses[[#This Row],[Credit Hours]]=""),"",SUM(tblClasses[[#This Row],[Homework]:[Other]]))</f>
        <v/>
      </c>
    </row>
    <row r="30" spans="3:12" ht="18" customHeight="1" x14ac:dyDescent="0.25">
      <c r="C30" s="8"/>
      <c r="D30" s="83"/>
      <c r="E30" s="36"/>
      <c r="F30" s="36"/>
      <c r="G30" s="36"/>
      <c r="H30" s="36"/>
      <c r="I30" s="36"/>
      <c r="J30" s="36"/>
      <c r="K30" s="36"/>
      <c r="L30" s="36" t="str">
        <f>IF(AND(tblClasses[[#This Row],[Classes you are taking]]="",tblClasses[[#This Row],[Credit Hours]]=""),"",SUM(tblClasses[[#This Row],[Homework]:[Other]]))</f>
        <v/>
      </c>
    </row>
    <row r="31" spans="3:12" ht="18" customHeight="1" x14ac:dyDescent="0.25">
      <c r="C31" s="8"/>
      <c r="D31" s="83"/>
      <c r="E31" s="36"/>
      <c r="F31" s="36"/>
      <c r="G31" s="36"/>
      <c r="H31" s="36"/>
      <c r="I31" s="36"/>
      <c r="J31" s="36"/>
      <c r="K31" s="36"/>
      <c r="L31" s="36" t="str">
        <f>IF(AND(tblClasses[[#This Row],[Classes you are taking]]="",tblClasses[[#This Row],[Credit Hours]]=""),"",SUM(tblClasses[[#This Row],[Homework]:[Other]]))</f>
        <v/>
      </c>
    </row>
    <row r="32" spans="3:12" ht="18" customHeight="1" x14ac:dyDescent="0.25">
      <c r="C32" s="8"/>
      <c r="D32" s="83"/>
      <c r="E32" s="36"/>
      <c r="F32" s="36"/>
      <c r="G32" s="36"/>
      <c r="H32" s="36"/>
      <c r="I32" s="36"/>
      <c r="J32" s="36"/>
      <c r="K32" s="36"/>
      <c r="L32" s="36" t="str">
        <f>IF(AND(tblClasses[[#This Row],[Classes you are taking]]="",tblClasses[[#This Row],[Credit Hours]]=""),"",SUM(tblClasses[[#This Row],[Homework]:[Other]]))</f>
        <v/>
      </c>
    </row>
    <row r="33" spans="3:12" ht="18" customHeight="1" x14ac:dyDescent="0.25">
      <c r="C33" s="8"/>
      <c r="D33" s="83"/>
      <c r="E33" s="36"/>
      <c r="F33" s="36"/>
      <c r="G33" s="36"/>
      <c r="H33" s="36"/>
      <c r="I33" s="36"/>
      <c r="J33" s="36"/>
      <c r="K33" s="36"/>
      <c r="L33" s="36" t="str">
        <f>IF(AND(tblClasses[[#This Row],[Classes you are taking]]="",tblClasses[[#This Row],[Credit Hours]]=""),"",SUM(tblClasses[[#This Row],[Homework]:[Other]]))</f>
        <v/>
      </c>
    </row>
    <row r="34" spans="3:12" ht="18" customHeight="1" x14ac:dyDescent="0.25">
      <c r="C34" s="8"/>
      <c r="D34" s="83"/>
      <c r="E34" s="36"/>
      <c r="F34" s="36"/>
      <c r="G34" s="36"/>
      <c r="H34" s="36"/>
      <c r="I34" s="36"/>
      <c r="J34" s="36"/>
      <c r="K34" s="36"/>
      <c r="L34" s="36" t="str">
        <f>IF(AND(tblClasses[[#This Row],[Classes you are taking]]="",tblClasses[[#This Row],[Credit Hours]]=""),"",SUM(tblClasses[[#This Row],[Homework]:[Other]]))</f>
        <v/>
      </c>
    </row>
    <row r="35" spans="3:12" ht="18" customHeight="1" x14ac:dyDescent="0.25">
      <c r="C35" s="8"/>
      <c r="D35" s="83"/>
      <c r="E35" s="36"/>
      <c r="F35" s="36"/>
      <c r="G35" s="36"/>
      <c r="H35" s="36"/>
      <c r="I35" s="36"/>
      <c r="J35" s="36"/>
      <c r="K35" s="36"/>
      <c r="L35" s="36" t="str">
        <f>IF(AND(tblClasses[[#This Row],[Classes you are taking]]="",tblClasses[[#This Row],[Credit Hours]]=""),"",SUM(tblClasses[[#This Row],[Homework]:[Other]]))</f>
        <v/>
      </c>
    </row>
    <row r="36" spans="3:12" ht="18" customHeight="1" x14ac:dyDescent="0.25">
      <c r="C36" s="8"/>
      <c r="D36" s="83"/>
      <c r="E36" s="36"/>
      <c r="F36" s="36"/>
      <c r="G36" s="36"/>
      <c r="H36" s="36"/>
      <c r="I36" s="36"/>
      <c r="J36" s="36"/>
      <c r="K36" s="36"/>
      <c r="L36" s="36" t="str">
        <f>IF(AND(tblClasses[[#This Row],[Classes you are taking]]="",tblClasses[[#This Row],[Credit Hours]]=""),"",SUM(tblClasses[[#This Row],[Homework]:[Other]]))</f>
        <v/>
      </c>
    </row>
    <row r="37" spans="3:12" ht="18" customHeight="1" x14ac:dyDescent="0.25">
      <c r="C37" s="8"/>
      <c r="D37" s="83"/>
      <c r="E37" s="36"/>
      <c r="F37" s="36"/>
      <c r="G37" s="36"/>
      <c r="H37" s="36"/>
      <c r="I37" s="36"/>
      <c r="J37" s="36"/>
      <c r="K37" s="36"/>
      <c r="L37" s="36"/>
    </row>
  </sheetData>
  <mergeCells count="4">
    <mergeCell ref="C8:P8"/>
    <mergeCell ref="B1:C3"/>
    <mergeCell ref="K2:L2"/>
    <mergeCell ref="C9:L9"/>
  </mergeCells>
  <hyperlinks>
    <hyperlink ref="K2:L2" location="'Score Tracker'!A1" tooltip="Click to view score tracker" display="&lt; Score Tracker" xr:uid="{00000000-0004-0000-0000-000000000000}"/>
  </hyperlinks>
  <pageMargins left="0.7" right="0.7" top="0.75" bottom="0.75" header="0.3" footer="0.3"/>
  <pageSetup scale="59" fitToHeight="0" orientation="landscape" verticalDpi="0"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iconSet" priority="11" id="{F42B24ED-46D1-4343-8245-A85E814A01DB}">
            <x14:iconSet iconSet="3Symbols2" custom="1">
              <x14:cfvo type="percent">
                <xm:f>0</xm:f>
              </x14:cfvo>
              <x14:cfvo type="num">
                <xm:f>1</xm:f>
              </x14:cfvo>
              <x14:cfvo type="num" gte="0">
                <xm:f>1</xm:f>
              </x14:cfvo>
              <x14:cfIcon iconSet="3Flags" iconId="0"/>
              <x14:cfIcon iconSet="3Symbols2" iconId="2"/>
              <x14:cfIcon iconSet="3Flags" iconId="0"/>
            </x14:iconSet>
          </x14:cfRule>
          <xm:sqref>L12:L36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fitToPage="1"/>
  </sheetPr>
  <dimension ref="A1:J632"/>
  <sheetViews>
    <sheetView showGridLines="0" zoomScaleNormal="100" workbookViewId="0"/>
  </sheetViews>
  <sheetFormatPr defaultRowHeight="18" customHeight="1" x14ac:dyDescent="0.25"/>
  <cols>
    <col min="1" max="1" width="7.44140625" style="60" customWidth="1"/>
    <col min="2" max="2" width="4.33203125" customWidth="1"/>
    <col min="3" max="3" width="42.5546875" customWidth="1"/>
    <col min="4" max="4" width="23.5546875" customWidth="1"/>
    <col min="5" max="5" width="35.109375" customWidth="1"/>
    <col min="6" max="6" width="19.109375" customWidth="1"/>
    <col min="7" max="8" width="9.5546875" customWidth="1"/>
    <col min="9" max="9" width="9.109375" customWidth="1"/>
  </cols>
  <sheetData>
    <row r="1" spans="1:10" s="84" customFormat="1" ht="21.75" customHeight="1" x14ac:dyDescent="0.25">
      <c r="A1" s="60"/>
      <c r="B1" s="98" t="s">
        <v>38</v>
      </c>
      <c r="C1" s="98"/>
      <c r="D1" s="98"/>
      <c r="E1" s="98"/>
    </row>
    <row r="2" spans="1:10" s="84" customFormat="1" ht="21.75" customHeight="1" x14ac:dyDescent="0.25">
      <c r="A2" s="60"/>
      <c r="B2" s="98"/>
      <c r="C2" s="98"/>
      <c r="D2" s="98"/>
      <c r="E2" s="98"/>
      <c r="G2" s="101" t="s">
        <v>39</v>
      </c>
      <c r="H2" s="102"/>
      <c r="I2" s="99" t="s">
        <v>40</v>
      </c>
      <c r="J2" s="100"/>
    </row>
    <row r="3" spans="1:10" s="60" customFormat="1" ht="21.75" customHeight="1" x14ac:dyDescent="0.25">
      <c r="B3" s="98"/>
      <c r="C3" s="98"/>
      <c r="D3" s="98"/>
      <c r="E3" s="98"/>
    </row>
    <row r="4" spans="1:10" ht="9.75" customHeight="1" x14ac:dyDescent="0.25"/>
    <row r="5" spans="1:10" ht="29.25" customHeight="1" x14ac:dyDescent="0.25">
      <c r="C5" s="97" t="s">
        <v>41</v>
      </c>
      <c r="D5" s="97"/>
      <c r="E5" s="97"/>
      <c r="F5" s="97"/>
    </row>
    <row r="6" spans="1:10" ht="9.75" customHeight="1" x14ac:dyDescent="0.25"/>
    <row r="7" spans="1:10" ht="24.75" customHeight="1" x14ac:dyDescent="0.25">
      <c r="C7" s="12" t="s">
        <v>42</v>
      </c>
      <c r="D7" s="12" t="s">
        <v>43</v>
      </c>
      <c r="E7" s="12" t="s">
        <v>44</v>
      </c>
      <c r="F7" s="37" t="s">
        <v>45</v>
      </c>
      <c r="G7" s="7"/>
      <c r="H7" s="7"/>
    </row>
    <row r="8" spans="1:10" ht="18" customHeight="1" x14ac:dyDescent="0.25">
      <c r="C8" s="10" t="s">
        <v>31</v>
      </c>
      <c r="D8" s="10" t="s">
        <v>23</v>
      </c>
      <c r="E8" s="10" t="s">
        <v>46</v>
      </c>
      <c r="F8" s="38">
        <v>0.8</v>
      </c>
    </row>
    <row r="9" spans="1:10" ht="18" customHeight="1" x14ac:dyDescent="0.25">
      <c r="C9" s="10" t="s">
        <v>35</v>
      </c>
      <c r="D9" s="10" t="s">
        <v>27</v>
      </c>
      <c r="E9" s="10"/>
      <c r="F9" s="38">
        <v>0.75</v>
      </c>
    </row>
    <row r="10" spans="1:10" ht="18" customHeight="1" x14ac:dyDescent="0.25">
      <c r="C10" s="10" t="s">
        <v>36</v>
      </c>
      <c r="D10" s="10" t="s">
        <v>23</v>
      </c>
      <c r="E10" s="10"/>
      <c r="F10" s="38">
        <v>0.5</v>
      </c>
    </row>
    <row r="11" spans="1:10" ht="18" customHeight="1" x14ac:dyDescent="0.25">
      <c r="C11" s="10" t="s">
        <v>32</v>
      </c>
      <c r="D11" s="10" t="s">
        <v>23</v>
      </c>
      <c r="E11" s="10"/>
      <c r="F11" s="38">
        <v>0.95</v>
      </c>
    </row>
    <row r="12" spans="1:10" ht="18" customHeight="1" x14ac:dyDescent="0.25">
      <c r="C12" s="10" t="s">
        <v>31</v>
      </c>
      <c r="D12" s="10" t="s">
        <v>23</v>
      </c>
      <c r="E12" s="10" t="s">
        <v>47</v>
      </c>
      <c r="F12" s="38">
        <v>0.9</v>
      </c>
    </row>
    <row r="13" spans="1:10" ht="18" customHeight="1" x14ac:dyDescent="0.25">
      <c r="C13" s="10" t="s">
        <v>31</v>
      </c>
      <c r="D13" s="10" t="s">
        <v>23</v>
      </c>
      <c r="E13" s="10" t="s">
        <v>48</v>
      </c>
      <c r="F13" s="38">
        <v>0.8</v>
      </c>
    </row>
    <row r="14" spans="1:10" ht="18" customHeight="1" x14ac:dyDescent="0.25">
      <c r="C14" s="10" t="s">
        <v>37</v>
      </c>
      <c r="D14" s="10" t="s">
        <v>24</v>
      </c>
      <c r="E14" s="10" t="s">
        <v>49</v>
      </c>
      <c r="F14" s="38">
        <v>0.95</v>
      </c>
    </row>
    <row r="15" spans="1:10" ht="18" customHeight="1" x14ac:dyDescent="0.25">
      <c r="C15" s="10" t="s">
        <v>33</v>
      </c>
      <c r="D15" s="10" t="s">
        <v>23</v>
      </c>
      <c r="E15" s="10" t="s">
        <v>50</v>
      </c>
      <c r="F15" s="38">
        <v>0.8</v>
      </c>
    </row>
    <row r="16" spans="1:10" ht="18" customHeight="1" x14ac:dyDescent="0.25">
      <c r="C16" s="10" t="s">
        <v>34</v>
      </c>
      <c r="D16" s="10" t="s">
        <v>23</v>
      </c>
      <c r="E16" s="10" t="s">
        <v>51</v>
      </c>
      <c r="F16" s="38">
        <v>0.85</v>
      </c>
    </row>
    <row r="17" spans="3:6" ht="18" customHeight="1" x14ac:dyDescent="0.25">
      <c r="C17" s="10" t="s">
        <v>33</v>
      </c>
      <c r="D17" s="10" t="s">
        <v>23</v>
      </c>
      <c r="E17" s="10" t="s">
        <v>52</v>
      </c>
      <c r="F17" s="38">
        <v>0.8</v>
      </c>
    </row>
    <row r="18" spans="3:6" ht="18" customHeight="1" x14ac:dyDescent="0.25">
      <c r="C18" s="8"/>
      <c r="D18" s="8"/>
      <c r="E18" s="8"/>
      <c r="F18" s="36"/>
    </row>
    <row r="19" spans="3:6" ht="18" customHeight="1" x14ac:dyDescent="0.25">
      <c r="C19" s="8"/>
      <c r="D19" s="8"/>
      <c r="E19" s="8"/>
      <c r="F19" s="36"/>
    </row>
    <row r="20" spans="3:6" ht="18" customHeight="1" x14ac:dyDescent="0.25">
      <c r="C20" s="8"/>
      <c r="D20" s="8"/>
      <c r="E20" s="8"/>
      <c r="F20" s="36"/>
    </row>
    <row r="21" spans="3:6" ht="18" customHeight="1" x14ac:dyDescent="0.25">
      <c r="C21" s="8"/>
      <c r="D21" s="8"/>
      <c r="E21" s="8"/>
      <c r="F21" s="36"/>
    </row>
    <row r="22" spans="3:6" ht="18" customHeight="1" x14ac:dyDescent="0.25">
      <c r="C22" s="8"/>
      <c r="D22" s="8"/>
      <c r="E22" s="8"/>
      <c r="F22" s="36"/>
    </row>
    <row r="23" spans="3:6" ht="18" customHeight="1" x14ac:dyDescent="0.25">
      <c r="C23" s="8"/>
      <c r="D23" s="8"/>
      <c r="E23" s="8"/>
      <c r="F23" s="36"/>
    </row>
    <row r="24" spans="3:6" ht="18" customHeight="1" x14ac:dyDescent="0.25">
      <c r="C24" s="8"/>
      <c r="D24" s="8"/>
      <c r="E24" s="8"/>
      <c r="F24" s="36"/>
    </row>
    <row r="25" spans="3:6" ht="18" customHeight="1" x14ac:dyDescent="0.25">
      <c r="C25" s="8"/>
      <c r="D25" s="8"/>
      <c r="E25" s="8"/>
      <c r="F25" s="36"/>
    </row>
    <row r="26" spans="3:6" ht="18" customHeight="1" x14ac:dyDescent="0.25">
      <c r="C26" s="8"/>
      <c r="D26" s="8"/>
      <c r="E26" s="8"/>
      <c r="F26" s="36"/>
    </row>
    <row r="27" spans="3:6" ht="18" customHeight="1" x14ac:dyDescent="0.25">
      <c r="C27" s="8"/>
      <c r="D27" s="8"/>
      <c r="E27" s="8"/>
      <c r="F27" s="36"/>
    </row>
    <row r="28" spans="3:6" ht="18" customHeight="1" x14ac:dyDescent="0.25">
      <c r="C28" s="8"/>
      <c r="D28" s="8"/>
      <c r="E28" s="8"/>
      <c r="F28" s="36"/>
    </row>
    <row r="29" spans="3:6" ht="18" customHeight="1" x14ac:dyDescent="0.25">
      <c r="C29" s="8"/>
      <c r="D29" s="8"/>
      <c r="E29" s="8"/>
      <c r="F29" s="36"/>
    </row>
    <row r="30" spans="3:6" ht="18" customHeight="1" x14ac:dyDescent="0.25">
      <c r="C30" s="8"/>
      <c r="D30" s="8"/>
      <c r="E30" s="8"/>
      <c r="F30" s="36"/>
    </row>
    <row r="31" spans="3:6" ht="18" customHeight="1" x14ac:dyDescent="0.25">
      <c r="C31" s="8"/>
      <c r="D31" s="8"/>
      <c r="E31" s="8"/>
      <c r="F31" s="36"/>
    </row>
    <row r="32" spans="3:6" ht="18" customHeight="1" x14ac:dyDescent="0.25">
      <c r="C32" s="8"/>
      <c r="D32" s="8"/>
      <c r="E32" s="8"/>
      <c r="F32" s="36"/>
    </row>
    <row r="33" spans="3:6" ht="18" customHeight="1" x14ac:dyDescent="0.25">
      <c r="C33" s="8"/>
      <c r="D33" s="8"/>
      <c r="E33" s="8"/>
      <c r="F33" s="36"/>
    </row>
    <row r="34" spans="3:6" ht="18" customHeight="1" x14ac:dyDescent="0.25">
      <c r="C34" s="8"/>
      <c r="D34" s="8"/>
      <c r="E34" s="8"/>
      <c r="F34" s="36"/>
    </row>
    <row r="35" spans="3:6" ht="18" customHeight="1" x14ac:dyDescent="0.25">
      <c r="C35" s="8"/>
      <c r="D35" s="8"/>
      <c r="E35" s="8"/>
      <c r="F35" s="36"/>
    </row>
    <row r="36" spans="3:6" ht="18" customHeight="1" x14ac:dyDescent="0.25">
      <c r="C36" s="8"/>
      <c r="D36" s="8"/>
      <c r="E36" s="8"/>
      <c r="F36" s="36"/>
    </row>
    <row r="37" spans="3:6" ht="18" customHeight="1" x14ac:dyDescent="0.25">
      <c r="C37" s="8"/>
      <c r="D37" s="8"/>
      <c r="E37" s="8"/>
      <c r="F37" s="36"/>
    </row>
    <row r="38" spans="3:6" ht="18" customHeight="1" x14ac:dyDescent="0.25">
      <c r="C38" s="8"/>
      <c r="D38" s="8"/>
      <c r="E38" s="8"/>
      <c r="F38" s="36"/>
    </row>
    <row r="39" spans="3:6" ht="18" customHeight="1" x14ac:dyDescent="0.25">
      <c r="C39" s="8"/>
      <c r="D39" s="8"/>
      <c r="E39" s="8"/>
      <c r="F39" s="36"/>
    </row>
    <row r="40" spans="3:6" ht="18" customHeight="1" x14ac:dyDescent="0.25">
      <c r="C40" s="8"/>
      <c r="D40" s="8"/>
      <c r="E40" s="8"/>
      <c r="F40" s="36"/>
    </row>
    <row r="41" spans="3:6" ht="18" customHeight="1" x14ac:dyDescent="0.25">
      <c r="C41" s="8"/>
      <c r="D41" s="8"/>
      <c r="E41" s="8"/>
      <c r="F41" s="36"/>
    </row>
    <row r="42" spans="3:6" ht="18" customHeight="1" x14ac:dyDescent="0.25">
      <c r="C42" s="8"/>
      <c r="D42" s="8"/>
      <c r="E42" s="8"/>
      <c r="F42" s="36"/>
    </row>
    <row r="43" spans="3:6" ht="18" customHeight="1" x14ac:dyDescent="0.25">
      <c r="C43" s="8"/>
      <c r="D43" s="8"/>
      <c r="E43" s="8"/>
      <c r="F43" s="36"/>
    </row>
    <row r="44" spans="3:6" ht="18" customHeight="1" x14ac:dyDescent="0.25">
      <c r="C44" s="8"/>
      <c r="D44" s="8"/>
      <c r="E44" s="8"/>
      <c r="F44" s="36"/>
    </row>
    <row r="45" spans="3:6" ht="18" customHeight="1" x14ac:dyDescent="0.25">
      <c r="C45" s="8"/>
      <c r="D45" s="8"/>
      <c r="E45" s="8"/>
      <c r="F45" s="36"/>
    </row>
    <row r="46" spans="3:6" ht="18" customHeight="1" x14ac:dyDescent="0.25">
      <c r="C46" s="8"/>
      <c r="D46" s="8"/>
      <c r="E46" s="8"/>
      <c r="F46" s="36"/>
    </row>
    <row r="47" spans="3:6" ht="18" customHeight="1" x14ac:dyDescent="0.25">
      <c r="C47" s="8"/>
      <c r="D47" s="8"/>
      <c r="E47" s="8"/>
      <c r="F47" s="36"/>
    </row>
    <row r="48" spans="3:6" ht="18" customHeight="1" x14ac:dyDescent="0.25">
      <c r="C48" s="8"/>
      <c r="D48" s="8"/>
      <c r="E48" s="8"/>
      <c r="F48" s="36"/>
    </row>
    <row r="49" spans="3:6" ht="18" customHeight="1" x14ac:dyDescent="0.25">
      <c r="C49" s="8"/>
      <c r="D49" s="8"/>
      <c r="E49" s="8"/>
      <c r="F49" s="36"/>
    </row>
    <row r="50" spans="3:6" ht="18" customHeight="1" x14ac:dyDescent="0.25">
      <c r="C50" s="8"/>
      <c r="D50" s="8"/>
      <c r="E50" s="8"/>
      <c r="F50" s="36"/>
    </row>
    <row r="51" spans="3:6" ht="18" customHeight="1" x14ac:dyDescent="0.25">
      <c r="C51" s="8"/>
      <c r="D51" s="8"/>
      <c r="E51" s="8"/>
      <c r="F51" s="36"/>
    </row>
    <row r="52" spans="3:6" ht="18" customHeight="1" x14ac:dyDescent="0.25">
      <c r="C52" s="8"/>
      <c r="D52" s="8"/>
      <c r="E52" s="8"/>
      <c r="F52" s="36"/>
    </row>
    <row r="53" spans="3:6" ht="18" customHeight="1" x14ac:dyDescent="0.25">
      <c r="C53" s="8"/>
      <c r="D53" s="8"/>
      <c r="E53" s="8"/>
      <c r="F53" s="36"/>
    </row>
    <row r="54" spans="3:6" ht="18" customHeight="1" x14ac:dyDescent="0.25">
      <c r="C54" s="8"/>
      <c r="D54" s="8"/>
      <c r="E54" s="8"/>
      <c r="F54" s="36"/>
    </row>
    <row r="55" spans="3:6" ht="18" customHeight="1" x14ac:dyDescent="0.25">
      <c r="C55" s="8"/>
      <c r="D55" s="8"/>
      <c r="E55" s="8"/>
      <c r="F55" s="36"/>
    </row>
    <row r="56" spans="3:6" ht="18" customHeight="1" x14ac:dyDescent="0.25">
      <c r="C56" s="8"/>
      <c r="D56" s="8"/>
      <c r="E56" s="8"/>
      <c r="F56" s="36"/>
    </row>
    <row r="57" spans="3:6" ht="18" customHeight="1" x14ac:dyDescent="0.25">
      <c r="C57" s="8"/>
      <c r="D57" s="8"/>
      <c r="E57" s="8"/>
      <c r="F57" s="36"/>
    </row>
    <row r="58" spans="3:6" ht="18" customHeight="1" x14ac:dyDescent="0.25">
      <c r="C58" s="8"/>
      <c r="D58" s="8"/>
      <c r="E58" s="8"/>
      <c r="F58" s="36"/>
    </row>
    <row r="59" spans="3:6" ht="18" customHeight="1" x14ac:dyDescent="0.25">
      <c r="C59" s="8"/>
      <c r="D59" s="8"/>
      <c r="E59" s="8"/>
      <c r="F59" s="36"/>
    </row>
    <row r="60" spans="3:6" ht="18" customHeight="1" x14ac:dyDescent="0.25">
      <c r="C60" s="8"/>
      <c r="D60" s="8"/>
      <c r="E60" s="8"/>
      <c r="F60" s="36"/>
    </row>
    <row r="61" spans="3:6" ht="18" customHeight="1" x14ac:dyDescent="0.25">
      <c r="C61" s="8"/>
      <c r="D61" s="8"/>
      <c r="E61" s="8"/>
      <c r="F61" s="36"/>
    </row>
    <row r="62" spans="3:6" ht="18" customHeight="1" x14ac:dyDescent="0.25">
      <c r="C62" s="8"/>
      <c r="D62" s="8"/>
      <c r="E62" s="8"/>
      <c r="F62" s="36"/>
    </row>
    <row r="63" spans="3:6" ht="18" customHeight="1" x14ac:dyDescent="0.25">
      <c r="C63" s="8"/>
      <c r="D63" s="8"/>
      <c r="E63" s="8"/>
      <c r="F63" s="36"/>
    </row>
    <row r="64" spans="3:6" ht="18" customHeight="1" x14ac:dyDescent="0.25">
      <c r="C64" s="8"/>
      <c r="D64" s="8"/>
      <c r="E64" s="8"/>
      <c r="F64" s="36"/>
    </row>
    <row r="65" spans="3:6" ht="18" customHeight="1" x14ac:dyDescent="0.25">
      <c r="C65" s="8"/>
      <c r="D65" s="8"/>
      <c r="E65" s="8"/>
      <c r="F65" s="36"/>
    </row>
    <row r="66" spans="3:6" ht="18" customHeight="1" x14ac:dyDescent="0.25">
      <c r="C66" s="8"/>
      <c r="D66" s="8"/>
      <c r="E66" s="8"/>
      <c r="F66" s="36"/>
    </row>
    <row r="67" spans="3:6" ht="18" customHeight="1" x14ac:dyDescent="0.25">
      <c r="C67" s="8"/>
      <c r="D67" s="8"/>
      <c r="E67" s="8"/>
      <c r="F67" s="36"/>
    </row>
    <row r="68" spans="3:6" ht="18" customHeight="1" x14ac:dyDescent="0.25">
      <c r="C68" s="8"/>
      <c r="D68" s="8"/>
      <c r="E68" s="8"/>
      <c r="F68" s="36"/>
    </row>
    <row r="69" spans="3:6" ht="18" customHeight="1" x14ac:dyDescent="0.25">
      <c r="C69" s="8"/>
      <c r="D69" s="8"/>
      <c r="E69" s="8"/>
      <c r="F69" s="36"/>
    </row>
    <row r="70" spans="3:6" ht="18" customHeight="1" x14ac:dyDescent="0.25">
      <c r="C70" s="8"/>
      <c r="D70" s="8"/>
      <c r="E70" s="8"/>
      <c r="F70" s="36"/>
    </row>
    <row r="71" spans="3:6" ht="18" customHeight="1" x14ac:dyDescent="0.25">
      <c r="C71" s="8"/>
      <c r="D71" s="8"/>
      <c r="E71" s="8"/>
      <c r="F71" s="36"/>
    </row>
    <row r="72" spans="3:6" ht="18" customHeight="1" x14ac:dyDescent="0.25">
      <c r="C72" s="8"/>
      <c r="D72" s="8"/>
      <c r="E72" s="8"/>
      <c r="F72" s="36"/>
    </row>
    <row r="73" spans="3:6" ht="18" customHeight="1" x14ac:dyDescent="0.25">
      <c r="C73" s="8"/>
      <c r="D73" s="8"/>
      <c r="E73" s="8"/>
      <c r="F73" s="36"/>
    </row>
    <row r="74" spans="3:6" ht="18" customHeight="1" x14ac:dyDescent="0.25">
      <c r="C74" s="8"/>
      <c r="D74" s="8"/>
      <c r="E74" s="8"/>
      <c r="F74" s="36"/>
    </row>
    <row r="75" spans="3:6" ht="18" customHeight="1" x14ac:dyDescent="0.25">
      <c r="C75" s="8"/>
      <c r="D75" s="8"/>
      <c r="E75" s="8"/>
      <c r="F75" s="36"/>
    </row>
    <row r="76" spans="3:6" ht="18" customHeight="1" x14ac:dyDescent="0.25">
      <c r="C76" s="8"/>
      <c r="D76" s="8"/>
      <c r="E76" s="8"/>
      <c r="F76" s="36"/>
    </row>
    <row r="77" spans="3:6" ht="18" customHeight="1" x14ac:dyDescent="0.25">
      <c r="C77" s="8"/>
      <c r="D77" s="8"/>
      <c r="E77" s="8"/>
      <c r="F77" s="36"/>
    </row>
    <row r="78" spans="3:6" ht="18" customHeight="1" x14ac:dyDescent="0.25">
      <c r="C78" s="8"/>
      <c r="D78" s="8"/>
      <c r="E78" s="8"/>
      <c r="F78" s="36"/>
    </row>
    <row r="79" spans="3:6" ht="18" customHeight="1" x14ac:dyDescent="0.25">
      <c r="C79" s="8"/>
      <c r="D79" s="8"/>
      <c r="E79" s="8"/>
      <c r="F79" s="36"/>
    </row>
    <row r="80" spans="3:6" ht="18" customHeight="1" x14ac:dyDescent="0.25">
      <c r="C80" s="8"/>
      <c r="D80" s="8"/>
      <c r="E80" s="8"/>
      <c r="F80" s="36"/>
    </row>
    <row r="81" spans="3:6" ht="18" customHeight="1" x14ac:dyDescent="0.25">
      <c r="C81" s="8"/>
      <c r="D81" s="8"/>
      <c r="E81" s="8"/>
      <c r="F81" s="36"/>
    </row>
    <row r="82" spans="3:6" ht="18" customHeight="1" x14ac:dyDescent="0.25">
      <c r="C82" s="8"/>
      <c r="D82" s="8"/>
      <c r="E82" s="8"/>
      <c r="F82" s="36"/>
    </row>
    <row r="83" spans="3:6" ht="18" customHeight="1" x14ac:dyDescent="0.25">
      <c r="C83" s="8"/>
      <c r="D83" s="8"/>
      <c r="E83" s="8"/>
      <c r="F83" s="36"/>
    </row>
    <row r="84" spans="3:6" ht="18" customHeight="1" x14ac:dyDescent="0.25">
      <c r="C84" s="8"/>
      <c r="D84" s="8"/>
      <c r="E84" s="8"/>
      <c r="F84" s="36"/>
    </row>
    <row r="85" spans="3:6" ht="18" customHeight="1" x14ac:dyDescent="0.25">
      <c r="C85" s="8"/>
      <c r="D85" s="8"/>
      <c r="E85" s="8"/>
      <c r="F85" s="36"/>
    </row>
    <row r="86" spans="3:6" ht="18" customHeight="1" x14ac:dyDescent="0.25">
      <c r="C86" s="8"/>
      <c r="D86" s="8"/>
      <c r="E86" s="8"/>
      <c r="F86" s="36"/>
    </row>
    <row r="87" spans="3:6" ht="18" customHeight="1" x14ac:dyDescent="0.25">
      <c r="C87" s="8"/>
      <c r="D87" s="8"/>
      <c r="E87" s="8"/>
      <c r="F87" s="36"/>
    </row>
    <row r="88" spans="3:6" ht="18" customHeight="1" x14ac:dyDescent="0.25">
      <c r="C88" s="8"/>
      <c r="D88" s="8"/>
      <c r="E88" s="8"/>
      <c r="F88" s="36"/>
    </row>
    <row r="89" spans="3:6" ht="18" customHeight="1" x14ac:dyDescent="0.25">
      <c r="C89" s="8"/>
      <c r="D89" s="8"/>
      <c r="E89" s="8"/>
      <c r="F89" s="36"/>
    </row>
    <row r="90" spans="3:6" ht="18" customHeight="1" x14ac:dyDescent="0.25">
      <c r="C90" s="8"/>
      <c r="D90" s="8"/>
      <c r="E90" s="8"/>
      <c r="F90" s="36"/>
    </row>
    <row r="91" spans="3:6" ht="18" customHeight="1" x14ac:dyDescent="0.25">
      <c r="C91" s="8"/>
      <c r="D91" s="8"/>
      <c r="E91" s="8"/>
      <c r="F91" s="36"/>
    </row>
    <row r="92" spans="3:6" ht="18" customHeight="1" x14ac:dyDescent="0.25">
      <c r="C92" s="8"/>
      <c r="D92" s="8"/>
      <c r="E92" s="8"/>
      <c r="F92" s="36"/>
    </row>
    <row r="93" spans="3:6" ht="18" customHeight="1" x14ac:dyDescent="0.25">
      <c r="C93" s="8"/>
      <c r="D93" s="8"/>
      <c r="E93" s="8"/>
      <c r="F93" s="36"/>
    </row>
    <row r="94" spans="3:6" ht="18" customHeight="1" x14ac:dyDescent="0.25">
      <c r="C94" s="8"/>
      <c r="D94" s="8"/>
      <c r="E94" s="8"/>
      <c r="F94" s="36"/>
    </row>
    <row r="95" spans="3:6" ht="18" customHeight="1" x14ac:dyDescent="0.25">
      <c r="C95" s="8"/>
      <c r="D95" s="8"/>
      <c r="E95" s="8"/>
      <c r="F95" s="36"/>
    </row>
    <row r="96" spans="3:6" ht="18" customHeight="1" x14ac:dyDescent="0.25">
      <c r="C96" s="8"/>
      <c r="D96" s="8"/>
      <c r="E96" s="8"/>
      <c r="F96" s="36"/>
    </row>
    <row r="97" spans="3:6" ht="18" customHeight="1" x14ac:dyDescent="0.25">
      <c r="C97" s="8"/>
      <c r="D97" s="8"/>
      <c r="E97" s="8"/>
      <c r="F97" s="36"/>
    </row>
    <row r="98" spans="3:6" ht="18" customHeight="1" x14ac:dyDescent="0.25">
      <c r="C98" s="8"/>
      <c r="D98" s="8"/>
      <c r="E98" s="8"/>
      <c r="F98" s="36"/>
    </row>
    <row r="99" spans="3:6" ht="18" customHeight="1" x14ac:dyDescent="0.25">
      <c r="C99" s="8"/>
      <c r="D99" s="8"/>
      <c r="E99" s="8"/>
      <c r="F99" s="36"/>
    </row>
    <row r="100" spans="3:6" ht="18" customHeight="1" x14ac:dyDescent="0.25">
      <c r="C100" s="8"/>
      <c r="D100" s="8"/>
      <c r="E100" s="8"/>
      <c r="F100" s="36"/>
    </row>
    <row r="101" spans="3:6" ht="18" customHeight="1" x14ac:dyDescent="0.25">
      <c r="C101" s="8"/>
      <c r="D101" s="8"/>
      <c r="E101" s="8"/>
      <c r="F101" s="36"/>
    </row>
    <row r="102" spans="3:6" ht="18" customHeight="1" x14ac:dyDescent="0.25">
      <c r="C102" s="8"/>
      <c r="D102" s="8"/>
      <c r="E102" s="8"/>
      <c r="F102" s="36"/>
    </row>
    <row r="103" spans="3:6" ht="18" customHeight="1" x14ac:dyDescent="0.25">
      <c r="C103" s="8"/>
      <c r="D103" s="8"/>
      <c r="E103" s="8"/>
      <c r="F103" s="36"/>
    </row>
    <row r="104" spans="3:6" ht="18" customHeight="1" x14ac:dyDescent="0.25">
      <c r="C104" s="8"/>
      <c r="D104" s="8"/>
      <c r="E104" s="8"/>
      <c r="F104" s="36"/>
    </row>
    <row r="105" spans="3:6" ht="18" customHeight="1" x14ac:dyDescent="0.25">
      <c r="C105" s="8"/>
      <c r="D105" s="8"/>
      <c r="E105" s="8"/>
      <c r="F105" s="36"/>
    </row>
    <row r="106" spans="3:6" ht="18" customHeight="1" x14ac:dyDescent="0.25">
      <c r="C106" s="8"/>
      <c r="D106" s="8"/>
      <c r="E106" s="8"/>
      <c r="F106" s="36"/>
    </row>
    <row r="107" spans="3:6" ht="18" customHeight="1" x14ac:dyDescent="0.25">
      <c r="C107" s="8"/>
      <c r="D107" s="8"/>
      <c r="E107" s="8"/>
      <c r="F107" s="36"/>
    </row>
    <row r="108" spans="3:6" ht="18" customHeight="1" x14ac:dyDescent="0.25">
      <c r="C108" s="8"/>
      <c r="D108" s="8"/>
      <c r="E108" s="8"/>
      <c r="F108" s="36"/>
    </row>
    <row r="109" spans="3:6" ht="18" customHeight="1" x14ac:dyDescent="0.25">
      <c r="C109" s="8"/>
      <c r="D109" s="8"/>
      <c r="E109" s="8"/>
      <c r="F109" s="36"/>
    </row>
    <row r="110" spans="3:6" ht="18" customHeight="1" x14ac:dyDescent="0.25">
      <c r="C110" s="8"/>
      <c r="D110" s="8"/>
      <c r="E110" s="8"/>
      <c r="F110" s="36"/>
    </row>
    <row r="111" spans="3:6" ht="18" customHeight="1" x14ac:dyDescent="0.25">
      <c r="C111" s="8"/>
      <c r="D111" s="8"/>
      <c r="E111" s="8"/>
      <c r="F111" s="36"/>
    </row>
    <row r="112" spans="3:6" ht="18" customHeight="1" x14ac:dyDescent="0.25">
      <c r="C112" s="8"/>
      <c r="D112" s="8"/>
      <c r="E112" s="8"/>
      <c r="F112" s="36"/>
    </row>
    <row r="113" spans="3:6" ht="18" customHeight="1" x14ac:dyDescent="0.25">
      <c r="C113" s="8"/>
      <c r="D113" s="8"/>
      <c r="E113" s="8"/>
      <c r="F113" s="36"/>
    </row>
    <row r="114" spans="3:6" ht="18" customHeight="1" x14ac:dyDescent="0.25">
      <c r="C114" s="8"/>
      <c r="D114" s="8"/>
      <c r="E114" s="8"/>
      <c r="F114" s="36"/>
    </row>
    <row r="115" spans="3:6" ht="18" customHeight="1" x14ac:dyDescent="0.25">
      <c r="C115" s="8"/>
      <c r="D115" s="8"/>
      <c r="E115" s="8"/>
      <c r="F115" s="36"/>
    </row>
    <row r="116" spans="3:6" ht="18" customHeight="1" x14ac:dyDescent="0.25">
      <c r="C116" s="8"/>
      <c r="D116" s="8"/>
      <c r="E116" s="8"/>
      <c r="F116" s="36"/>
    </row>
    <row r="117" spans="3:6" ht="18" customHeight="1" x14ac:dyDescent="0.25">
      <c r="C117" s="8"/>
      <c r="D117" s="8"/>
      <c r="E117" s="8"/>
      <c r="F117" s="36"/>
    </row>
    <row r="118" spans="3:6" ht="18" customHeight="1" x14ac:dyDescent="0.25">
      <c r="C118" s="8"/>
      <c r="D118" s="8"/>
      <c r="E118" s="8"/>
      <c r="F118" s="36"/>
    </row>
    <row r="119" spans="3:6" ht="18" customHeight="1" x14ac:dyDescent="0.25">
      <c r="C119" s="8"/>
      <c r="D119" s="8"/>
      <c r="E119" s="8"/>
      <c r="F119" s="36"/>
    </row>
    <row r="120" spans="3:6" ht="18" customHeight="1" x14ac:dyDescent="0.25">
      <c r="C120" s="8"/>
      <c r="D120" s="8"/>
      <c r="E120" s="8"/>
      <c r="F120" s="36"/>
    </row>
    <row r="121" spans="3:6" ht="18" customHeight="1" x14ac:dyDescent="0.25">
      <c r="C121" s="8"/>
      <c r="D121" s="8"/>
      <c r="E121" s="8"/>
      <c r="F121" s="36"/>
    </row>
    <row r="122" spans="3:6" ht="18" customHeight="1" x14ac:dyDescent="0.25">
      <c r="C122" s="8"/>
      <c r="D122" s="8"/>
      <c r="E122" s="8"/>
      <c r="F122" s="36"/>
    </row>
    <row r="123" spans="3:6" ht="18" customHeight="1" x14ac:dyDescent="0.25">
      <c r="C123" s="8"/>
      <c r="D123" s="8"/>
      <c r="E123" s="8"/>
      <c r="F123" s="36"/>
    </row>
    <row r="124" spans="3:6" ht="18" customHeight="1" x14ac:dyDescent="0.25">
      <c r="C124" s="8"/>
      <c r="D124" s="8"/>
      <c r="E124" s="8"/>
      <c r="F124" s="36"/>
    </row>
    <row r="125" spans="3:6" ht="18" customHeight="1" x14ac:dyDescent="0.25">
      <c r="C125" s="8"/>
      <c r="D125" s="8"/>
      <c r="E125" s="8"/>
      <c r="F125" s="36"/>
    </row>
    <row r="126" spans="3:6" ht="18" customHeight="1" x14ac:dyDescent="0.25">
      <c r="C126" s="8"/>
      <c r="D126" s="8"/>
      <c r="E126" s="8"/>
      <c r="F126" s="36"/>
    </row>
    <row r="127" spans="3:6" ht="18" customHeight="1" x14ac:dyDescent="0.25">
      <c r="C127" s="8"/>
      <c r="D127" s="8"/>
      <c r="E127" s="8"/>
      <c r="F127" s="36"/>
    </row>
    <row r="128" spans="3:6" ht="18" customHeight="1" x14ac:dyDescent="0.25">
      <c r="C128" s="8"/>
      <c r="D128" s="8"/>
      <c r="E128" s="8"/>
      <c r="F128" s="36"/>
    </row>
    <row r="129" spans="3:6" ht="18" customHeight="1" x14ac:dyDescent="0.25">
      <c r="C129" s="8"/>
      <c r="D129" s="8"/>
      <c r="E129" s="8"/>
      <c r="F129" s="36"/>
    </row>
    <row r="130" spans="3:6" ht="18" customHeight="1" x14ac:dyDescent="0.25">
      <c r="C130" s="8"/>
      <c r="D130" s="8"/>
      <c r="E130" s="8"/>
      <c r="F130" s="36"/>
    </row>
    <row r="131" spans="3:6" ht="18" customHeight="1" x14ac:dyDescent="0.25">
      <c r="C131" s="8"/>
      <c r="D131" s="8"/>
      <c r="E131" s="8"/>
      <c r="F131" s="36"/>
    </row>
    <row r="132" spans="3:6" ht="18" customHeight="1" x14ac:dyDescent="0.25">
      <c r="C132" s="8"/>
      <c r="D132" s="8"/>
      <c r="E132" s="8"/>
      <c r="F132" s="36"/>
    </row>
    <row r="133" spans="3:6" ht="18" customHeight="1" x14ac:dyDescent="0.25">
      <c r="C133" s="8"/>
      <c r="D133" s="8"/>
      <c r="E133" s="8"/>
      <c r="F133" s="36"/>
    </row>
    <row r="134" spans="3:6" ht="18" customHeight="1" x14ac:dyDescent="0.25">
      <c r="C134" s="8"/>
      <c r="D134" s="8"/>
      <c r="E134" s="8"/>
      <c r="F134" s="36"/>
    </row>
    <row r="135" spans="3:6" ht="18" customHeight="1" x14ac:dyDescent="0.25">
      <c r="C135" s="8"/>
      <c r="D135" s="8"/>
      <c r="E135" s="8"/>
      <c r="F135" s="36"/>
    </row>
    <row r="136" spans="3:6" ht="18" customHeight="1" x14ac:dyDescent="0.25">
      <c r="C136" s="8"/>
      <c r="D136" s="8"/>
      <c r="E136" s="8"/>
      <c r="F136" s="36"/>
    </row>
    <row r="137" spans="3:6" ht="18" customHeight="1" x14ac:dyDescent="0.25">
      <c r="C137" s="8"/>
      <c r="D137" s="8"/>
      <c r="E137" s="8"/>
      <c r="F137" s="36"/>
    </row>
    <row r="138" spans="3:6" ht="18" customHeight="1" x14ac:dyDescent="0.25">
      <c r="C138" s="8"/>
      <c r="D138" s="8"/>
      <c r="E138" s="8"/>
      <c r="F138" s="36"/>
    </row>
    <row r="139" spans="3:6" ht="18" customHeight="1" x14ac:dyDescent="0.25">
      <c r="C139" s="8"/>
      <c r="D139" s="8"/>
      <c r="E139" s="8"/>
      <c r="F139" s="36"/>
    </row>
    <row r="140" spans="3:6" ht="18" customHeight="1" x14ac:dyDescent="0.25">
      <c r="C140" s="8"/>
      <c r="D140" s="8"/>
      <c r="E140" s="8"/>
      <c r="F140" s="36"/>
    </row>
    <row r="141" spans="3:6" ht="18" customHeight="1" x14ac:dyDescent="0.25">
      <c r="C141" s="8"/>
      <c r="D141" s="8"/>
      <c r="E141" s="8"/>
      <c r="F141" s="36"/>
    </row>
    <row r="142" spans="3:6" ht="18" customHeight="1" x14ac:dyDescent="0.25">
      <c r="C142" s="8"/>
      <c r="D142" s="8"/>
      <c r="E142" s="8"/>
      <c r="F142" s="36"/>
    </row>
    <row r="143" spans="3:6" ht="18" customHeight="1" x14ac:dyDescent="0.25">
      <c r="C143" s="8"/>
      <c r="D143" s="8"/>
      <c r="E143" s="8"/>
      <c r="F143" s="36"/>
    </row>
    <row r="144" spans="3:6" ht="18" customHeight="1" x14ac:dyDescent="0.25">
      <c r="C144" s="8"/>
      <c r="D144" s="8"/>
      <c r="E144" s="8"/>
      <c r="F144" s="36"/>
    </row>
    <row r="145" spans="3:6" ht="18" customHeight="1" x14ac:dyDescent="0.25">
      <c r="C145" s="8"/>
      <c r="D145" s="8"/>
      <c r="E145" s="8"/>
      <c r="F145" s="36"/>
    </row>
    <row r="146" spans="3:6" ht="18" customHeight="1" x14ac:dyDescent="0.25">
      <c r="C146" s="8"/>
      <c r="D146" s="8"/>
      <c r="E146" s="8"/>
      <c r="F146" s="36"/>
    </row>
    <row r="147" spans="3:6" ht="18" customHeight="1" x14ac:dyDescent="0.25">
      <c r="C147" s="8"/>
      <c r="D147" s="8"/>
      <c r="E147" s="8"/>
      <c r="F147" s="36"/>
    </row>
    <row r="148" spans="3:6" ht="18" customHeight="1" x14ac:dyDescent="0.25">
      <c r="C148" s="8"/>
      <c r="D148" s="8"/>
      <c r="E148" s="8"/>
      <c r="F148" s="36"/>
    </row>
    <row r="149" spans="3:6" ht="18" customHeight="1" x14ac:dyDescent="0.25">
      <c r="C149" s="8"/>
      <c r="D149" s="8"/>
      <c r="E149" s="8"/>
      <c r="F149" s="36"/>
    </row>
    <row r="150" spans="3:6" ht="18" customHeight="1" x14ac:dyDescent="0.25">
      <c r="C150" s="8"/>
      <c r="D150" s="8"/>
      <c r="E150" s="8"/>
      <c r="F150" s="36"/>
    </row>
    <row r="151" spans="3:6" ht="18" customHeight="1" x14ac:dyDescent="0.25">
      <c r="C151" s="8"/>
      <c r="D151" s="8"/>
      <c r="E151" s="8"/>
      <c r="F151" s="36"/>
    </row>
    <row r="152" spans="3:6" ht="18" customHeight="1" x14ac:dyDescent="0.25">
      <c r="C152" s="8"/>
      <c r="D152" s="8"/>
      <c r="E152" s="8"/>
      <c r="F152" s="36"/>
    </row>
    <row r="153" spans="3:6" ht="18" customHeight="1" x14ac:dyDescent="0.25">
      <c r="C153" s="8"/>
      <c r="D153" s="8"/>
      <c r="E153" s="8"/>
      <c r="F153" s="36"/>
    </row>
    <row r="154" spans="3:6" ht="18" customHeight="1" x14ac:dyDescent="0.25">
      <c r="C154" s="8"/>
      <c r="D154" s="8"/>
      <c r="E154" s="8"/>
      <c r="F154" s="36"/>
    </row>
    <row r="155" spans="3:6" ht="18" customHeight="1" x14ac:dyDescent="0.25">
      <c r="C155" s="8"/>
      <c r="D155" s="8"/>
      <c r="E155" s="8"/>
      <c r="F155" s="36"/>
    </row>
    <row r="156" spans="3:6" ht="18" customHeight="1" x14ac:dyDescent="0.25">
      <c r="C156" s="8"/>
      <c r="D156" s="8"/>
      <c r="E156" s="8"/>
      <c r="F156" s="36"/>
    </row>
    <row r="157" spans="3:6" ht="18" customHeight="1" x14ac:dyDescent="0.25">
      <c r="C157" s="8"/>
      <c r="D157" s="8"/>
      <c r="E157" s="8"/>
      <c r="F157" s="36"/>
    </row>
    <row r="158" spans="3:6" ht="18" customHeight="1" x14ac:dyDescent="0.25">
      <c r="C158" s="8"/>
      <c r="D158" s="8"/>
      <c r="E158" s="8"/>
      <c r="F158" s="36"/>
    </row>
    <row r="159" spans="3:6" ht="18" customHeight="1" x14ac:dyDescent="0.25">
      <c r="C159" s="8"/>
      <c r="D159" s="8"/>
      <c r="E159" s="8"/>
      <c r="F159" s="36"/>
    </row>
    <row r="160" spans="3:6" ht="18" customHeight="1" x14ac:dyDescent="0.25">
      <c r="C160" s="8"/>
      <c r="D160" s="8"/>
      <c r="E160" s="8"/>
      <c r="F160" s="36"/>
    </row>
    <row r="161" spans="3:6" ht="18" customHeight="1" x14ac:dyDescent="0.25">
      <c r="C161" s="8"/>
      <c r="D161" s="8"/>
      <c r="E161" s="8"/>
      <c r="F161" s="36"/>
    </row>
    <row r="162" spans="3:6" ht="18" customHeight="1" x14ac:dyDescent="0.25">
      <c r="C162" s="8"/>
      <c r="D162" s="8"/>
      <c r="E162" s="8"/>
      <c r="F162" s="36"/>
    </row>
    <row r="163" spans="3:6" ht="18" customHeight="1" x14ac:dyDescent="0.25">
      <c r="C163" s="8"/>
      <c r="D163" s="8"/>
      <c r="E163" s="8"/>
      <c r="F163" s="36"/>
    </row>
    <row r="164" spans="3:6" ht="18" customHeight="1" x14ac:dyDescent="0.25">
      <c r="C164" s="8"/>
      <c r="D164" s="8"/>
      <c r="E164" s="8"/>
      <c r="F164" s="36"/>
    </row>
    <row r="165" spans="3:6" ht="18" customHeight="1" x14ac:dyDescent="0.25">
      <c r="C165" s="8"/>
      <c r="D165" s="8"/>
      <c r="E165" s="8"/>
      <c r="F165" s="36"/>
    </row>
    <row r="166" spans="3:6" ht="18" customHeight="1" x14ac:dyDescent="0.25">
      <c r="C166" s="8"/>
      <c r="D166" s="8"/>
      <c r="E166" s="8"/>
      <c r="F166" s="36"/>
    </row>
    <row r="167" spans="3:6" ht="18" customHeight="1" x14ac:dyDescent="0.25">
      <c r="C167" s="8"/>
      <c r="D167" s="8"/>
      <c r="E167" s="8"/>
      <c r="F167" s="36"/>
    </row>
    <row r="168" spans="3:6" ht="18" customHeight="1" x14ac:dyDescent="0.25">
      <c r="C168" s="8"/>
      <c r="D168" s="8"/>
      <c r="E168" s="8"/>
      <c r="F168" s="36"/>
    </row>
    <row r="169" spans="3:6" ht="18" customHeight="1" x14ac:dyDescent="0.25">
      <c r="C169" s="8"/>
      <c r="D169" s="8"/>
      <c r="E169" s="8"/>
      <c r="F169" s="36"/>
    </row>
    <row r="170" spans="3:6" ht="18" customHeight="1" x14ac:dyDescent="0.25">
      <c r="C170" s="8"/>
      <c r="D170" s="8"/>
      <c r="E170" s="8"/>
      <c r="F170" s="36"/>
    </row>
    <row r="171" spans="3:6" ht="18" customHeight="1" x14ac:dyDescent="0.25">
      <c r="C171" s="8"/>
      <c r="D171" s="8"/>
      <c r="E171" s="8"/>
      <c r="F171" s="36"/>
    </row>
    <row r="172" spans="3:6" ht="18" customHeight="1" x14ac:dyDescent="0.25">
      <c r="C172" s="8"/>
      <c r="D172" s="8"/>
      <c r="E172" s="8"/>
      <c r="F172" s="36"/>
    </row>
    <row r="173" spans="3:6" ht="18" customHeight="1" x14ac:dyDescent="0.25">
      <c r="C173" s="8"/>
      <c r="D173" s="8"/>
      <c r="E173" s="8"/>
      <c r="F173" s="36"/>
    </row>
    <row r="174" spans="3:6" ht="18" customHeight="1" x14ac:dyDescent="0.25">
      <c r="C174" s="8"/>
      <c r="D174" s="8"/>
      <c r="E174" s="8"/>
      <c r="F174" s="36"/>
    </row>
    <row r="175" spans="3:6" ht="18" customHeight="1" x14ac:dyDescent="0.25">
      <c r="C175" s="8"/>
      <c r="D175" s="8"/>
      <c r="E175" s="8"/>
      <c r="F175" s="36"/>
    </row>
    <row r="176" spans="3:6" ht="18" customHeight="1" x14ac:dyDescent="0.25">
      <c r="C176" s="8"/>
      <c r="D176" s="8"/>
      <c r="E176" s="8"/>
      <c r="F176" s="36"/>
    </row>
    <row r="177" spans="3:6" ht="18" customHeight="1" x14ac:dyDescent="0.25">
      <c r="C177" s="8"/>
      <c r="D177" s="8"/>
      <c r="E177" s="8"/>
      <c r="F177" s="36"/>
    </row>
    <row r="178" spans="3:6" ht="18" customHeight="1" x14ac:dyDescent="0.25">
      <c r="C178" s="8"/>
      <c r="D178" s="8"/>
      <c r="E178" s="8"/>
      <c r="F178" s="36"/>
    </row>
    <row r="179" spans="3:6" ht="18" customHeight="1" x14ac:dyDescent="0.25">
      <c r="C179" s="8"/>
      <c r="D179" s="8"/>
      <c r="E179" s="8"/>
      <c r="F179" s="36"/>
    </row>
    <row r="180" spans="3:6" ht="18" customHeight="1" x14ac:dyDescent="0.25">
      <c r="C180" s="8"/>
      <c r="D180" s="8"/>
      <c r="E180" s="8"/>
      <c r="F180" s="36"/>
    </row>
    <row r="181" spans="3:6" ht="18" customHeight="1" x14ac:dyDescent="0.25">
      <c r="C181" s="8"/>
      <c r="D181" s="8"/>
      <c r="E181" s="8"/>
      <c r="F181" s="36"/>
    </row>
    <row r="182" spans="3:6" ht="18" customHeight="1" x14ac:dyDescent="0.25">
      <c r="C182" s="8"/>
      <c r="D182" s="8"/>
      <c r="E182" s="8"/>
      <c r="F182" s="36"/>
    </row>
    <row r="183" spans="3:6" ht="18" customHeight="1" x14ac:dyDescent="0.25">
      <c r="C183" s="8"/>
      <c r="D183" s="8"/>
      <c r="E183" s="8"/>
      <c r="F183" s="36"/>
    </row>
    <row r="184" spans="3:6" ht="18" customHeight="1" x14ac:dyDescent="0.25">
      <c r="C184" s="8"/>
      <c r="D184" s="8"/>
      <c r="E184" s="8"/>
      <c r="F184" s="36"/>
    </row>
    <row r="185" spans="3:6" ht="18" customHeight="1" x14ac:dyDescent="0.25">
      <c r="C185" s="8"/>
      <c r="D185" s="8"/>
      <c r="E185" s="8"/>
      <c r="F185" s="36"/>
    </row>
    <row r="186" spans="3:6" ht="18" customHeight="1" x14ac:dyDescent="0.25">
      <c r="C186" s="8"/>
      <c r="D186" s="8"/>
      <c r="E186" s="8"/>
      <c r="F186" s="36"/>
    </row>
    <row r="187" spans="3:6" ht="18" customHeight="1" x14ac:dyDescent="0.25">
      <c r="C187" s="8"/>
      <c r="D187" s="8"/>
      <c r="E187" s="8"/>
      <c r="F187" s="36"/>
    </row>
    <row r="188" spans="3:6" ht="18" customHeight="1" x14ac:dyDescent="0.25">
      <c r="C188" s="8"/>
      <c r="D188" s="8"/>
      <c r="E188" s="8"/>
      <c r="F188" s="36"/>
    </row>
    <row r="189" spans="3:6" ht="18" customHeight="1" x14ac:dyDescent="0.25">
      <c r="C189" s="8"/>
      <c r="D189" s="8"/>
      <c r="E189" s="8"/>
      <c r="F189" s="36"/>
    </row>
    <row r="190" spans="3:6" ht="18" customHeight="1" x14ac:dyDescent="0.25">
      <c r="C190" s="8"/>
      <c r="D190" s="8"/>
      <c r="E190" s="8"/>
      <c r="F190" s="36"/>
    </row>
    <row r="191" spans="3:6" ht="18" customHeight="1" x14ac:dyDescent="0.25">
      <c r="C191" s="8"/>
      <c r="D191" s="8"/>
      <c r="E191" s="8"/>
      <c r="F191" s="36"/>
    </row>
    <row r="192" spans="3:6" ht="18" customHeight="1" x14ac:dyDescent="0.25">
      <c r="C192" s="8"/>
      <c r="D192" s="8"/>
      <c r="E192" s="8"/>
      <c r="F192" s="36"/>
    </row>
    <row r="193" spans="3:6" ht="18" customHeight="1" x14ac:dyDescent="0.25">
      <c r="C193" s="8"/>
      <c r="D193" s="8"/>
      <c r="E193" s="8"/>
      <c r="F193" s="36"/>
    </row>
    <row r="194" spans="3:6" ht="18" customHeight="1" x14ac:dyDescent="0.25">
      <c r="C194" s="8"/>
      <c r="D194" s="8"/>
      <c r="E194" s="8"/>
      <c r="F194" s="36"/>
    </row>
    <row r="195" spans="3:6" ht="18" customHeight="1" x14ac:dyDescent="0.25">
      <c r="C195" s="8"/>
      <c r="D195" s="8"/>
      <c r="E195" s="8"/>
      <c r="F195" s="36"/>
    </row>
    <row r="196" spans="3:6" ht="18" customHeight="1" x14ac:dyDescent="0.25">
      <c r="C196" s="8"/>
      <c r="D196" s="8"/>
      <c r="E196" s="8"/>
      <c r="F196" s="36"/>
    </row>
    <row r="197" spans="3:6" ht="18" customHeight="1" x14ac:dyDescent="0.25">
      <c r="C197" s="8"/>
      <c r="D197" s="8"/>
      <c r="E197" s="8"/>
      <c r="F197" s="36"/>
    </row>
    <row r="198" spans="3:6" ht="18" customHeight="1" x14ac:dyDescent="0.25">
      <c r="C198" s="8"/>
      <c r="D198" s="8"/>
      <c r="E198" s="8"/>
      <c r="F198" s="36"/>
    </row>
    <row r="199" spans="3:6" ht="18" customHeight="1" x14ac:dyDescent="0.25">
      <c r="C199" s="8"/>
      <c r="D199" s="8"/>
      <c r="E199" s="8"/>
      <c r="F199" s="36"/>
    </row>
    <row r="200" spans="3:6" ht="18" customHeight="1" x14ac:dyDescent="0.25">
      <c r="C200" s="8"/>
      <c r="D200" s="8"/>
      <c r="E200" s="8"/>
      <c r="F200" s="36"/>
    </row>
    <row r="201" spans="3:6" ht="18" customHeight="1" x14ac:dyDescent="0.25">
      <c r="C201" s="8"/>
      <c r="D201" s="8"/>
      <c r="E201" s="8"/>
      <c r="F201" s="36"/>
    </row>
    <row r="202" spans="3:6" ht="18" customHeight="1" x14ac:dyDescent="0.25">
      <c r="C202" s="8"/>
      <c r="D202" s="8"/>
      <c r="E202" s="8"/>
      <c r="F202" s="36"/>
    </row>
    <row r="203" spans="3:6" ht="18" customHeight="1" x14ac:dyDescent="0.25">
      <c r="C203" s="8"/>
      <c r="D203" s="8"/>
      <c r="E203" s="8"/>
      <c r="F203" s="36"/>
    </row>
    <row r="204" spans="3:6" ht="18" customHeight="1" x14ac:dyDescent="0.25">
      <c r="C204" s="8"/>
      <c r="D204" s="8"/>
      <c r="E204" s="8"/>
      <c r="F204" s="36"/>
    </row>
    <row r="205" spans="3:6" ht="18" customHeight="1" x14ac:dyDescent="0.25">
      <c r="C205" s="8"/>
      <c r="D205" s="8"/>
      <c r="E205" s="8"/>
      <c r="F205" s="36"/>
    </row>
    <row r="206" spans="3:6" ht="18" customHeight="1" x14ac:dyDescent="0.25">
      <c r="C206" s="8"/>
      <c r="D206" s="8"/>
      <c r="E206" s="8"/>
      <c r="F206" s="36"/>
    </row>
    <row r="207" spans="3:6" ht="18" customHeight="1" x14ac:dyDescent="0.25">
      <c r="C207" s="8"/>
      <c r="D207" s="8"/>
      <c r="E207" s="8"/>
      <c r="F207" s="36"/>
    </row>
    <row r="208" spans="3:6" ht="18" customHeight="1" x14ac:dyDescent="0.25">
      <c r="C208" s="8"/>
      <c r="D208" s="8"/>
      <c r="E208" s="8"/>
      <c r="F208" s="36"/>
    </row>
    <row r="209" spans="3:6" ht="18" customHeight="1" x14ac:dyDescent="0.25">
      <c r="C209" s="8"/>
      <c r="D209" s="8"/>
      <c r="E209" s="8"/>
      <c r="F209" s="36"/>
    </row>
    <row r="210" spans="3:6" ht="18" customHeight="1" x14ac:dyDescent="0.25">
      <c r="C210" s="8"/>
      <c r="D210" s="8"/>
      <c r="E210" s="8"/>
      <c r="F210" s="36"/>
    </row>
    <row r="211" spans="3:6" ht="18" customHeight="1" x14ac:dyDescent="0.25">
      <c r="C211" s="8"/>
      <c r="D211" s="8"/>
      <c r="E211" s="8"/>
      <c r="F211" s="36"/>
    </row>
    <row r="212" spans="3:6" ht="18" customHeight="1" x14ac:dyDescent="0.25">
      <c r="C212" s="8"/>
      <c r="D212" s="8"/>
      <c r="E212" s="8"/>
      <c r="F212" s="36"/>
    </row>
    <row r="213" spans="3:6" ht="18" customHeight="1" x14ac:dyDescent="0.25">
      <c r="C213" s="8"/>
      <c r="D213" s="8"/>
      <c r="E213" s="8"/>
      <c r="F213" s="36"/>
    </row>
    <row r="214" spans="3:6" ht="18" customHeight="1" x14ac:dyDescent="0.25">
      <c r="C214" s="8"/>
      <c r="D214" s="8"/>
      <c r="E214" s="8"/>
      <c r="F214" s="36"/>
    </row>
    <row r="215" spans="3:6" ht="18" customHeight="1" x14ac:dyDescent="0.25">
      <c r="C215" s="8"/>
      <c r="D215" s="8"/>
      <c r="E215" s="8"/>
      <c r="F215" s="36"/>
    </row>
    <row r="216" spans="3:6" ht="18" customHeight="1" x14ac:dyDescent="0.25">
      <c r="C216" s="8"/>
      <c r="D216" s="8"/>
      <c r="E216" s="8"/>
      <c r="F216" s="36"/>
    </row>
    <row r="217" spans="3:6" ht="18" customHeight="1" x14ac:dyDescent="0.25">
      <c r="C217" s="8"/>
      <c r="D217" s="8"/>
      <c r="E217" s="8"/>
      <c r="F217" s="36"/>
    </row>
    <row r="218" spans="3:6" ht="18" customHeight="1" x14ac:dyDescent="0.25">
      <c r="C218" s="8"/>
      <c r="D218" s="8"/>
      <c r="E218" s="8"/>
      <c r="F218" s="36"/>
    </row>
    <row r="219" spans="3:6" ht="18" customHeight="1" x14ac:dyDescent="0.25">
      <c r="C219" s="8"/>
      <c r="D219" s="8"/>
      <c r="E219" s="8"/>
      <c r="F219" s="36"/>
    </row>
    <row r="220" spans="3:6" ht="18" customHeight="1" x14ac:dyDescent="0.25">
      <c r="C220" s="8"/>
      <c r="D220" s="8"/>
      <c r="E220" s="8"/>
      <c r="F220" s="36"/>
    </row>
    <row r="221" spans="3:6" ht="18" customHeight="1" x14ac:dyDescent="0.25">
      <c r="C221" s="8"/>
      <c r="D221" s="8"/>
      <c r="E221" s="8"/>
      <c r="F221" s="36"/>
    </row>
    <row r="222" spans="3:6" ht="18" customHeight="1" x14ac:dyDescent="0.25">
      <c r="C222" s="8"/>
      <c r="D222" s="8"/>
      <c r="E222" s="8"/>
      <c r="F222" s="36"/>
    </row>
    <row r="223" spans="3:6" ht="18" customHeight="1" x14ac:dyDescent="0.25">
      <c r="C223" s="8"/>
      <c r="D223" s="8"/>
      <c r="E223" s="8"/>
      <c r="F223" s="36"/>
    </row>
    <row r="224" spans="3:6" ht="18" customHeight="1" x14ac:dyDescent="0.25">
      <c r="C224" s="8"/>
      <c r="D224" s="8"/>
      <c r="E224" s="8"/>
      <c r="F224" s="36"/>
    </row>
    <row r="225" spans="3:6" ht="18" customHeight="1" x14ac:dyDescent="0.25">
      <c r="C225" s="8"/>
      <c r="D225" s="8"/>
      <c r="E225" s="8"/>
      <c r="F225" s="36"/>
    </row>
    <row r="226" spans="3:6" ht="18" customHeight="1" x14ac:dyDescent="0.25">
      <c r="C226" s="8"/>
      <c r="D226" s="8"/>
      <c r="E226" s="8"/>
      <c r="F226" s="36"/>
    </row>
    <row r="227" spans="3:6" ht="18" customHeight="1" x14ac:dyDescent="0.25">
      <c r="C227" s="8"/>
      <c r="D227" s="8"/>
      <c r="E227" s="8"/>
      <c r="F227" s="36"/>
    </row>
    <row r="228" spans="3:6" ht="18" customHeight="1" x14ac:dyDescent="0.25">
      <c r="C228" s="8"/>
      <c r="D228" s="8"/>
      <c r="E228" s="8"/>
      <c r="F228" s="36"/>
    </row>
    <row r="229" spans="3:6" ht="18" customHeight="1" x14ac:dyDescent="0.25">
      <c r="C229" s="8"/>
      <c r="D229" s="8"/>
      <c r="E229" s="8"/>
      <c r="F229" s="36"/>
    </row>
    <row r="230" spans="3:6" ht="18" customHeight="1" x14ac:dyDescent="0.25">
      <c r="C230" s="8"/>
      <c r="D230" s="8"/>
      <c r="E230" s="8"/>
      <c r="F230" s="36"/>
    </row>
    <row r="231" spans="3:6" ht="18" customHeight="1" x14ac:dyDescent="0.25">
      <c r="C231" s="8"/>
      <c r="D231" s="8"/>
      <c r="E231" s="8"/>
      <c r="F231" s="36"/>
    </row>
    <row r="232" spans="3:6" ht="18" customHeight="1" x14ac:dyDescent="0.25">
      <c r="C232" s="8"/>
      <c r="D232" s="8"/>
      <c r="E232" s="8"/>
      <c r="F232" s="36"/>
    </row>
    <row r="233" spans="3:6" ht="18" customHeight="1" x14ac:dyDescent="0.25">
      <c r="C233" s="8"/>
      <c r="D233" s="8"/>
      <c r="E233" s="8"/>
      <c r="F233" s="36"/>
    </row>
    <row r="234" spans="3:6" ht="18" customHeight="1" x14ac:dyDescent="0.25">
      <c r="C234" s="8"/>
      <c r="D234" s="8"/>
      <c r="E234" s="8"/>
      <c r="F234" s="36"/>
    </row>
    <row r="235" spans="3:6" ht="18" customHeight="1" x14ac:dyDescent="0.25">
      <c r="C235" s="8"/>
      <c r="D235" s="8"/>
      <c r="E235" s="8"/>
      <c r="F235" s="36"/>
    </row>
    <row r="236" spans="3:6" ht="18" customHeight="1" x14ac:dyDescent="0.25">
      <c r="C236" s="8"/>
      <c r="D236" s="8"/>
      <c r="E236" s="8"/>
      <c r="F236" s="36"/>
    </row>
    <row r="237" spans="3:6" ht="18" customHeight="1" x14ac:dyDescent="0.25">
      <c r="C237" s="8"/>
      <c r="D237" s="8"/>
      <c r="E237" s="8"/>
      <c r="F237" s="36"/>
    </row>
    <row r="238" spans="3:6" ht="18" customHeight="1" x14ac:dyDescent="0.25">
      <c r="C238" s="8"/>
      <c r="D238" s="8"/>
      <c r="E238" s="8"/>
      <c r="F238" s="36"/>
    </row>
    <row r="239" spans="3:6" ht="18" customHeight="1" x14ac:dyDescent="0.25">
      <c r="C239" s="8"/>
      <c r="D239" s="8"/>
      <c r="E239" s="8"/>
      <c r="F239" s="36"/>
    </row>
    <row r="240" spans="3:6" ht="18" customHeight="1" x14ac:dyDescent="0.25">
      <c r="C240" s="8"/>
      <c r="D240" s="8"/>
      <c r="E240" s="8"/>
      <c r="F240" s="36"/>
    </row>
    <row r="241" spans="3:6" ht="18" customHeight="1" x14ac:dyDescent="0.25">
      <c r="C241" s="8"/>
      <c r="D241" s="8"/>
      <c r="E241" s="8"/>
      <c r="F241" s="36"/>
    </row>
    <row r="242" spans="3:6" ht="18" customHeight="1" x14ac:dyDescent="0.25">
      <c r="C242" s="8"/>
      <c r="D242" s="8"/>
      <c r="E242" s="8"/>
      <c r="F242" s="36"/>
    </row>
    <row r="243" spans="3:6" ht="18" customHeight="1" x14ac:dyDescent="0.25">
      <c r="C243" s="8"/>
      <c r="D243" s="8"/>
      <c r="E243" s="8"/>
      <c r="F243" s="36"/>
    </row>
    <row r="244" spans="3:6" ht="18" customHeight="1" x14ac:dyDescent="0.25">
      <c r="C244" s="8"/>
      <c r="D244" s="8"/>
      <c r="E244" s="8"/>
      <c r="F244" s="36"/>
    </row>
    <row r="245" spans="3:6" ht="18" customHeight="1" x14ac:dyDescent="0.25">
      <c r="C245" s="8"/>
      <c r="D245" s="8"/>
      <c r="E245" s="8"/>
      <c r="F245" s="36"/>
    </row>
    <row r="246" spans="3:6" ht="18" customHeight="1" x14ac:dyDescent="0.25">
      <c r="C246" s="8"/>
      <c r="D246" s="8"/>
      <c r="E246" s="8"/>
      <c r="F246" s="36"/>
    </row>
    <row r="247" spans="3:6" ht="18" customHeight="1" x14ac:dyDescent="0.25">
      <c r="C247" s="8"/>
      <c r="D247" s="8"/>
      <c r="E247" s="8"/>
      <c r="F247" s="36"/>
    </row>
    <row r="248" spans="3:6" ht="18" customHeight="1" x14ac:dyDescent="0.25">
      <c r="C248" s="8"/>
      <c r="D248" s="8"/>
      <c r="E248" s="8"/>
      <c r="F248" s="36"/>
    </row>
    <row r="249" spans="3:6" ht="18" customHeight="1" x14ac:dyDescent="0.25">
      <c r="C249" s="8"/>
      <c r="D249" s="8"/>
      <c r="E249" s="8"/>
      <c r="F249" s="36"/>
    </row>
    <row r="250" spans="3:6" ht="18" customHeight="1" x14ac:dyDescent="0.25">
      <c r="C250" s="8"/>
      <c r="D250" s="8"/>
      <c r="E250" s="8"/>
      <c r="F250" s="36"/>
    </row>
    <row r="251" spans="3:6" ht="18" customHeight="1" x14ac:dyDescent="0.25">
      <c r="C251" s="8"/>
      <c r="D251" s="8"/>
      <c r="E251" s="8"/>
      <c r="F251" s="36"/>
    </row>
    <row r="252" spans="3:6" ht="18" customHeight="1" x14ac:dyDescent="0.25">
      <c r="C252" s="8"/>
      <c r="D252" s="8"/>
      <c r="E252" s="8"/>
      <c r="F252" s="36"/>
    </row>
    <row r="253" spans="3:6" ht="18" customHeight="1" x14ac:dyDescent="0.25">
      <c r="C253" s="8"/>
      <c r="D253" s="8"/>
      <c r="E253" s="8"/>
      <c r="F253" s="36"/>
    </row>
    <row r="254" spans="3:6" ht="18" customHeight="1" x14ac:dyDescent="0.25">
      <c r="C254" s="8"/>
      <c r="D254" s="8"/>
      <c r="E254" s="8"/>
      <c r="F254" s="36"/>
    </row>
    <row r="255" spans="3:6" ht="18" customHeight="1" x14ac:dyDescent="0.25">
      <c r="C255" s="8"/>
      <c r="D255" s="8"/>
      <c r="E255" s="8"/>
      <c r="F255" s="36"/>
    </row>
    <row r="256" spans="3:6" ht="18" customHeight="1" x14ac:dyDescent="0.25">
      <c r="C256" s="8"/>
      <c r="D256" s="8"/>
      <c r="E256" s="8"/>
      <c r="F256" s="36"/>
    </row>
    <row r="257" spans="3:6" ht="18" customHeight="1" x14ac:dyDescent="0.25">
      <c r="C257" s="8"/>
      <c r="D257" s="8"/>
      <c r="E257" s="8"/>
      <c r="F257" s="36"/>
    </row>
    <row r="258" spans="3:6" ht="18" customHeight="1" x14ac:dyDescent="0.25">
      <c r="C258" s="8"/>
      <c r="D258" s="8"/>
      <c r="E258" s="8"/>
      <c r="F258" s="36"/>
    </row>
    <row r="259" spans="3:6" ht="18" customHeight="1" x14ac:dyDescent="0.25">
      <c r="C259" s="8"/>
      <c r="D259" s="8"/>
      <c r="E259" s="8"/>
      <c r="F259" s="36"/>
    </row>
    <row r="260" spans="3:6" ht="18" customHeight="1" x14ac:dyDescent="0.25">
      <c r="C260" s="8"/>
      <c r="D260" s="8"/>
      <c r="E260" s="8"/>
      <c r="F260" s="36"/>
    </row>
    <row r="261" spans="3:6" ht="18" customHeight="1" x14ac:dyDescent="0.25">
      <c r="C261" s="8"/>
      <c r="D261" s="8"/>
      <c r="E261" s="8"/>
      <c r="F261" s="36"/>
    </row>
    <row r="262" spans="3:6" ht="18" customHeight="1" x14ac:dyDescent="0.25">
      <c r="C262" s="8"/>
      <c r="D262" s="8"/>
      <c r="E262" s="8"/>
      <c r="F262" s="36"/>
    </row>
    <row r="263" spans="3:6" ht="18" customHeight="1" x14ac:dyDescent="0.25">
      <c r="C263" s="8"/>
      <c r="D263" s="8"/>
      <c r="E263" s="8"/>
      <c r="F263" s="36"/>
    </row>
    <row r="264" spans="3:6" ht="18" customHeight="1" x14ac:dyDescent="0.25">
      <c r="C264" s="8"/>
      <c r="D264" s="8"/>
      <c r="E264" s="8"/>
      <c r="F264" s="36"/>
    </row>
    <row r="265" spans="3:6" ht="18" customHeight="1" x14ac:dyDescent="0.25">
      <c r="C265" s="8"/>
      <c r="D265" s="8"/>
      <c r="E265" s="8"/>
      <c r="F265" s="36"/>
    </row>
    <row r="266" spans="3:6" ht="18" customHeight="1" x14ac:dyDescent="0.25">
      <c r="C266" s="8"/>
      <c r="D266" s="8"/>
      <c r="E266" s="8"/>
      <c r="F266" s="36"/>
    </row>
    <row r="267" spans="3:6" ht="18" customHeight="1" x14ac:dyDescent="0.25">
      <c r="C267" s="8"/>
      <c r="D267" s="8"/>
      <c r="E267" s="8"/>
      <c r="F267" s="36"/>
    </row>
    <row r="268" spans="3:6" ht="18" customHeight="1" x14ac:dyDescent="0.25">
      <c r="C268" s="8"/>
      <c r="D268" s="8"/>
      <c r="E268" s="8"/>
      <c r="F268" s="36"/>
    </row>
    <row r="269" spans="3:6" ht="18" customHeight="1" x14ac:dyDescent="0.25">
      <c r="C269" s="8"/>
      <c r="D269" s="8"/>
      <c r="E269" s="8"/>
      <c r="F269" s="36"/>
    </row>
    <row r="270" spans="3:6" ht="18" customHeight="1" x14ac:dyDescent="0.25">
      <c r="C270" s="8"/>
      <c r="D270" s="8"/>
      <c r="E270" s="8"/>
      <c r="F270" s="36"/>
    </row>
    <row r="271" spans="3:6" ht="18" customHeight="1" x14ac:dyDescent="0.25">
      <c r="C271" s="8"/>
      <c r="D271" s="8"/>
      <c r="E271" s="8"/>
      <c r="F271" s="36"/>
    </row>
    <row r="272" spans="3:6" ht="18" customHeight="1" x14ac:dyDescent="0.25">
      <c r="C272" s="8"/>
      <c r="D272" s="8"/>
      <c r="E272" s="8"/>
      <c r="F272" s="36"/>
    </row>
    <row r="273" spans="3:6" ht="18" customHeight="1" x14ac:dyDescent="0.25">
      <c r="C273" s="8"/>
      <c r="D273" s="8"/>
      <c r="E273" s="8"/>
      <c r="F273" s="36"/>
    </row>
    <row r="274" spans="3:6" ht="18" customHeight="1" x14ac:dyDescent="0.25">
      <c r="C274" s="8"/>
      <c r="D274" s="8"/>
      <c r="E274" s="8"/>
      <c r="F274" s="36"/>
    </row>
    <row r="275" spans="3:6" ht="18" customHeight="1" x14ac:dyDescent="0.25">
      <c r="C275" s="8"/>
      <c r="D275" s="8"/>
      <c r="E275" s="8"/>
      <c r="F275" s="36"/>
    </row>
    <row r="276" spans="3:6" ht="18" customHeight="1" x14ac:dyDescent="0.25">
      <c r="C276" s="8"/>
      <c r="D276" s="8"/>
      <c r="E276" s="8"/>
      <c r="F276" s="36"/>
    </row>
    <row r="277" spans="3:6" ht="18" customHeight="1" x14ac:dyDescent="0.25">
      <c r="C277" s="8"/>
      <c r="D277" s="8"/>
      <c r="E277" s="8"/>
      <c r="F277" s="36"/>
    </row>
    <row r="278" spans="3:6" ht="18" customHeight="1" x14ac:dyDescent="0.25">
      <c r="C278" s="8"/>
      <c r="D278" s="8"/>
      <c r="E278" s="8"/>
      <c r="F278" s="36"/>
    </row>
    <row r="279" spans="3:6" ht="18" customHeight="1" x14ac:dyDescent="0.25">
      <c r="C279" s="8"/>
      <c r="D279" s="8"/>
      <c r="E279" s="8"/>
      <c r="F279" s="36"/>
    </row>
    <row r="280" spans="3:6" ht="18" customHeight="1" x14ac:dyDescent="0.25">
      <c r="C280" s="8"/>
      <c r="D280" s="8"/>
      <c r="E280" s="8"/>
      <c r="F280" s="36"/>
    </row>
    <row r="281" spans="3:6" ht="18" customHeight="1" x14ac:dyDescent="0.25">
      <c r="C281" s="8"/>
      <c r="D281" s="8"/>
      <c r="E281" s="8"/>
      <c r="F281" s="36"/>
    </row>
    <row r="282" spans="3:6" ht="18" customHeight="1" x14ac:dyDescent="0.25">
      <c r="C282" s="8"/>
      <c r="D282" s="8"/>
      <c r="E282" s="8"/>
      <c r="F282" s="36"/>
    </row>
    <row r="283" spans="3:6" ht="18" customHeight="1" x14ac:dyDescent="0.25">
      <c r="C283" s="8"/>
      <c r="D283" s="8"/>
      <c r="E283" s="8"/>
      <c r="F283" s="36"/>
    </row>
    <row r="284" spans="3:6" ht="18" customHeight="1" x14ac:dyDescent="0.25">
      <c r="C284" s="8"/>
      <c r="D284" s="8"/>
      <c r="E284" s="8"/>
      <c r="F284" s="36"/>
    </row>
    <row r="285" spans="3:6" ht="18" customHeight="1" x14ac:dyDescent="0.25">
      <c r="C285" s="8"/>
      <c r="D285" s="8"/>
      <c r="E285" s="8"/>
      <c r="F285" s="36"/>
    </row>
    <row r="286" spans="3:6" ht="18" customHeight="1" x14ac:dyDescent="0.25">
      <c r="C286" s="8"/>
      <c r="D286" s="8"/>
      <c r="E286" s="8"/>
      <c r="F286" s="36"/>
    </row>
    <row r="287" spans="3:6" ht="18" customHeight="1" x14ac:dyDescent="0.25">
      <c r="C287" s="8"/>
      <c r="D287" s="8"/>
      <c r="E287" s="8"/>
      <c r="F287" s="36"/>
    </row>
    <row r="288" spans="3:6" ht="18" customHeight="1" x14ac:dyDescent="0.25">
      <c r="C288" s="8"/>
      <c r="D288" s="8"/>
      <c r="E288" s="8"/>
      <c r="F288" s="36"/>
    </row>
    <row r="289" spans="3:6" ht="18" customHeight="1" x14ac:dyDescent="0.25">
      <c r="C289" s="8"/>
      <c r="D289" s="8"/>
      <c r="E289" s="8"/>
      <c r="F289" s="36"/>
    </row>
    <row r="290" spans="3:6" ht="18" customHeight="1" x14ac:dyDescent="0.25">
      <c r="C290" s="8"/>
      <c r="D290" s="8"/>
      <c r="E290" s="8"/>
      <c r="F290" s="36"/>
    </row>
    <row r="291" spans="3:6" ht="18" customHeight="1" x14ac:dyDescent="0.25">
      <c r="C291" s="8"/>
      <c r="D291" s="8"/>
      <c r="E291" s="8"/>
      <c r="F291" s="36"/>
    </row>
    <row r="292" spans="3:6" ht="18" customHeight="1" x14ac:dyDescent="0.25">
      <c r="C292" s="8"/>
      <c r="D292" s="8"/>
      <c r="E292" s="8"/>
      <c r="F292" s="36"/>
    </row>
    <row r="293" spans="3:6" ht="18" customHeight="1" x14ac:dyDescent="0.25">
      <c r="C293" s="8"/>
      <c r="D293" s="8"/>
      <c r="E293" s="8"/>
      <c r="F293" s="36"/>
    </row>
    <row r="294" spans="3:6" ht="18" customHeight="1" x14ac:dyDescent="0.25">
      <c r="C294" s="8"/>
      <c r="D294" s="8"/>
      <c r="E294" s="8"/>
      <c r="F294" s="36"/>
    </row>
    <row r="295" spans="3:6" ht="18" customHeight="1" x14ac:dyDescent="0.25">
      <c r="C295" s="8"/>
      <c r="D295" s="8"/>
      <c r="E295" s="8"/>
      <c r="F295" s="36"/>
    </row>
    <row r="296" spans="3:6" ht="18" customHeight="1" x14ac:dyDescent="0.25">
      <c r="C296" s="8"/>
      <c r="D296" s="8"/>
      <c r="E296" s="8"/>
      <c r="F296" s="36"/>
    </row>
    <row r="297" spans="3:6" ht="18" customHeight="1" x14ac:dyDescent="0.25">
      <c r="C297" s="8"/>
      <c r="D297" s="8"/>
      <c r="E297" s="8"/>
      <c r="F297" s="36"/>
    </row>
    <row r="298" spans="3:6" ht="18" customHeight="1" x14ac:dyDescent="0.25">
      <c r="C298" s="8"/>
      <c r="D298" s="8"/>
      <c r="E298" s="8"/>
      <c r="F298" s="36"/>
    </row>
    <row r="299" spans="3:6" ht="18" customHeight="1" x14ac:dyDescent="0.25">
      <c r="C299" s="8"/>
      <c r="D299" s="8"/>
      <c r="E299" s="8"/>
      <c r="F299" s="36"/>
    </row>
    <row r="300" spans="3:6" ht="18" customHeight="1" x14ac:dyDescent="0.25">
      <c r="C300" s="8"/>
      <c r="D300" s="8"/>
      <c r="E300" s="8"/>
      <c r="F300" s="36"/>
    </row>
    <row r="301" spans="3:6" ht="18" customHeight="1" x14ac:dyDescent="0.25">
      <c r="C301" s="8"/>
      <c r="D301" s="8"/>
      <c r="E301" s="8"/>
      <c r="F301" s="36"/>
    </row>
    <row r="302" spans="3:6" ht="18" customHeight="1" x14ac:dyDescent="0.25">
      <c r="C302" s="8"/>
      <c r="D302" s="8"/>
      <c r="E302" s="8"/>
      <c r="F302" s="36"/>
    </row>
    <row r="303" spans="3:6" ht="18" customHeight="1" x14ac:dyDescent="0.25">
      <c r="C303" s="8"/>
      <c r="D303" s="8"/>
      <c r="E303" s="8"/>
      <c r="F303" s="36"/>
    </row>
    <row r="304" spans="3:6" ht="18" customHeight="1" x14ac:dyDescent="0.25">
      <c r="C304" s="8"/>
      <c r="D304" s="8"/>
      <c r="E304" s="8"/>
      <c r="F304" s="36"/>
    </row>
    <row r="305" spans="3:6" ht="18" customHeight="1" x14ac:dyDescent="0.25">
      <c r="C305" s="8"/>
      <c r="D305" s="8"/>
      <c r="E305" s="8"/>
      <c r="F305" s="36"/>
    </row>
    <row r="306" spans="3:6" ht="18" customHeight="1" x14ac:dyDescent="0.25">
      <c r="C306" s="8"/>
      <c r="D306" s="8"/>
      <c r="E306" s="8"/>
      <c r="F306" s="36"/>
    </row>
    <row r="307" spans="3:6" ht="18" customHeight="1" x14ac:dyDescent="0.25">
      <c r="C307" s="8"/>
      <c r="D307" s="8"/>
      <c r="E307" s="8"/>
      <c r="F307" s="36"/>
    </row>
    <row r="308" spans="3:6" ht="18" customHeight="1" x14ac:dyDescent="0.25">
      <c r="C308" s="8"/>
      <c r="D308" s="8"/>
      <c r="E308" s="8"/>
      <c r="F308" s="36"/>
    </row>
    <row r="309" spans="3:6" ht="18" customHeight="1" x14ac:dyDescent="0.25">
      <c r="C309" s="8"/>
      <c r="D309" s="8"/>
      <c r="E309" s="8"/>
      <c r="F309" s="36"/>
    </row>
    <row r="310" spans="3:6" ht="18" customHeight="1" x14ac:dyDescent="0.25">
      <c r="C310" s="8"/>
      <c r="D310" s="8"/>
      <c r="E310" s="8"/>
      <c r="F310" s="36"/>
    </row>
    <row r="311" spans="3:6" ht="18" customHeight="1" x14ac:dyDescent="0.25">
      <c r="C311" s="8"/>
      <c r="D311" s="8"/>
      <c r="E311" s="8"/>
      <c r="F311" s="36"/>
    </row>
    <row r="312" spans="3:6" ht="18" customHeight="1" x14ac:dyDescent="0.25">
      <c r="C312" s="8"/>
      <c r="D312" s="8"/>
      <c r="E312" s="8"/>
      <c r="F312" s="36"/>
    </row>
    <row r="313" spans="3:6" ht="18" customHeight="1" x14ac:dyDescent="0.25">
      <c r="C313" s="8"/>
      <c r="D313" s="8"/>
      <c r="E313" s="8"/>
      <c r="F313" s="36"/>
    </row>
    <row r="314" spans="3:6" ht="18" customHeight="1" x14ac:dyDescent="0.25">
      <c r="C314" s="8"/>
      <c r="D314" s="8"/>
      <c r="E314" s="8"/>
      <c r="F314" s="36"/>
    </row>
    <row r="315" spans="3:6" ht="18" customHeight="1" x14ac:dyDescent="0.25">
      <c r="C315" s="8"/>
      <c r="D315" s="8"/>
      <c r="E315" s="8"/>
      <c r="F315" s="36"/>
    </row>
    <row r="316" spans="3:6" ht="18" customHeight="1" x14ac:dyDescent="0.25">
      <c r="C316" s="8"/>
      <c r="D316" s="8"/>
      <c r="E316" s="8"/>
      <c r="F316" s="36"/>
    </row>
    <row r="317" spans="3:6" ht="18" customHeight="1" x14ac:dyDescent="0.25">
      <c r="C317" s="8"/>
      <c r="D317" s="8"/>
      <c r="E317" s="8"/>
      <c r="F317" s="36"/>
    </row>
    <row r="318" spans="3:6" ht="18" customHeight="1" x14ac:dyDescent="0.25">
      <c r="C318" s="8"/>
      <c r="D318" s="8"/>
      <c r="E318" s="8"/>
      <c r="F318" s="36"/>
    </row>
    <row r="319" spans="3:6" ht="18" customHeight="1" x14ac:dyDescent="0.25">
      <c r="C319" s="8"/>
      <c r="D319" s="8"/>
      <c r="E319" s="8"/>
      <c r="F319" s="36"/>
    </row>
    <row r="320" spans="3:6" ht="18" customHeight="1" x14ac:dyDescent="0.25">
      <c r="C320" s="8"/>
      <c r="D320" s="8"/>
      <c r="E320" s="8"/>
      <c r="F320" s="36"/>
    </row>
    <row r="321" spans="3:6" ht="18" customHeight="1" x14ac:dyDescent="0.25">
      <c r="C321" s="8"/>
      <c r="D321" s="8"/>
      <c r="E321" s="8"/>
      <c r="F321" s="36"/>
    </row>
    <row r="322" spans="3:6" ht="18" customHeight="1" x14ac:dyDescent="0.25">
      <c r="C322" s="8"/>
      <c r="D322" s="8"/>
      <c r="E322" s="8"/>
      <c r="F322" s="36"/>
    </row>
    <row r="323" spans="3:6" ht="18" customHeight="1" x14ac:dyDescent="0.25">
      <c r="C323" s="8"/>
      <c r="D323" s="8"/>
      <c r="E323" s="8"/>
      <c r="F323" s="36"/>
    </row>
    <row r="324" spans="3:6" ht="18" customHeight="1" x14ac:dyDescent="0.25">
      <c r="C324" s="8"/>
      <c r="D324" s="8"/>
      <c r="E324" s="8"/>
      <c r="F324" s="36"/>
    </row>
    <row r="325" spans="3:6" ht="18" customHeight="1" x14ac:dyDescent="0.25">
      <c r="C325" s="8"/>
      <c r="D325" s="8"/>
      <c r="E325" s="8"/>
      <c r="F325" s="36"/>
    </row>
    <row r="326" spans="3:6" ht="18" customHeight="1" x14ac:dyDescent="0.25">
      <c r="C326" s="8"/>
      <c r="D326" s="8"/>
      <c r="E326" s="8"/>
      <c r="F326" s="36"/>
    </row>
    <row r="327" spans="3:6" ht="18" customHeight="1" x14ac:dyDescent="0.25">
      <c r="C327" s="8"/>
      <c r="D327" s="8"/>
      <c r="E327" s="8"/>
      <c r="F327" s="36"/>
    </row>
    <row r="328" spans="3:6" ht="18" customHeight="1" x14ac:dyDescent="0.25">
      <c r="C328" s="8"/>
      <c r="D328" s="8"/>
      <c r="E328" s="8"/>
      <c r="F328" s="36"/>
    </row>
    <row r="329" spans="3:6" ht="18" customHeight="1" x14ac:dyDescent="0.25">
      <c r="C329" s="8"/>
      <c r="D329" s="8"/>
      <c r="E329" s="8"/>
      <c r="F329" s="36"/>
    </row>
    <row r="330" spans="3:6" ht="18" customHeight="1" x14ac:dyDescent="0.25">
      <c r="C330" s="8"/>
      <c r="D330" s="8"/>
      <c r="E330" s="8"/>
      <c r="F330" s="36"/>
    </row>
    <row r="331" spans="3:6" ht="18" customHeight="1" x14ac:dyDescent="0.25">
      <c r="C331" s="8"/>
      <c r="D331" s="8"/>
      <c r="E331" s="8"/>
      <c r="F331" s="36"/>
    </row>
    <row r="332" spans="3:6" ht="18" customHeight="1" x14ac:dyDescent="0.25">
      <c r="C332" s="8"/>
      <c r="D332" s="8"/>
      <c r="E332" s="8"/>
      <c r="F332" s="36"/>
    </row>
    <row r="333" spans="3:6" ht="18" customHeight="1" x14ac:dyDescent="0.25">
      <c r="C333" s="8"/>
      <c r="D333" s="8"/>
      <c r="E333" s="8"/>
      <c r="F333" s="36"/>
    </row>
    <row r="334" spans="3:6" ht="18" customHeight="1" x14ac:dyDescent="0.25">
      <c r="C334" s="8"/>
      <c r="D334" s="8"/>
      <c r="E334" s="8"/>
      <c r="F334" s="36"/>
    </row>
    <row r="335" spans="3:6" ht="18" customHeight="1" x14ac:dyDescent="0.25">
      <c r="C335" s="8"/>
      <c r="D335" s="8"/>
      <c r="E335" s="8"/>
      <c r="F335" s="36"/>
    </row>
    <row r="336" spans="3:6" ht="18" customHeight="1" x14ac:dyDescent="0.25">
      <c r="C336" s="8"/>
      <c r="D336" s="8"/>
      <c r="E336" s="8"/>
      <c r="F336" s="36"/>
    </row>
    <row r="337" spans="3:6" ht="18" customHeight="1" x14ac:dyDescent="0.25">
      <c r="C337" s="8"/>
      <c r="D337" s="8"/>
      <c r="E337" s="8"/>
      <c r="F337" s="36"/>
    </row>
    <row r="338" spans="3:6" ht="18" customHeight="1" x14ac:dyDescent="0.25">
      <c r="C338" s="8"/>
      <c r="D338" s="8"/>
      <c r="E338" s="8"/>
      <c r="F338" s="36"/>
    </row>
    <row r="339" spans="3:6" ht="18" customHeight="1" x14ac:dyDescent="0.25">
      <c r="C339" s="8"/>
      <c r="D339" s="8"/>
      <c r="E339" s="8"/>
      <c r="F339" s="36"/>
    </row>
    <row r="340" spans="3:6" ht="18" customHeight="1" x14ac:dyDescent="0.25">
      <c r="C340" s="8"/>
      <c r="D340" s="8"/>
      <c r="E340" s="8"/>
      <c r="F340" s="36"/>
    </row>
    <row r="341" spans="3:6" ht="18" customHeight="1" x14ac:dyDescent="0.25">
      <c r="C341" s="8"/>
      <c r="D341" s="8"/>
      <c r="E341" s="8"/>
      <c r="F341" s="36"/>
    </row>
    <row r="342" spans="3:6" ht="18" customHeight="1" x14ac:dyDescent="0.25">
      <c r="C342" s="8"/>
      <c r="D342" s="8"/>
      <c r="E342" s="8"/>
      <c r="F342" s="36"/>
    </row>
    <row r="343" spans="3:6" ht="18" customHeight="1" x14ac:dyDescent="0.25">
      <c r="C343" s="8"/>
      <c r="D343" s="8"/>
      <c r="E343" s="8"/>
      <c r="F343" s="36"/>
    </row>
    <row r="344" spans="3:6" ht="18" customHeight="1" x14ac:dyDescent="0.25">
      <c r="C344" s="8"/>
      <c r="D344" s="8"/>
      <c r="E344" s="8"/>
      <c r="F344" s="36"/>
    </row>
    <row r="345" spans="3:6" ht="18" customHeight="1" x14ac:dyDescent="0.25">
      <c r="C345" s="8"/>
      <c r="D345" s="8"/>
      <c r="E345" s="8"/>
      <c r="F345" s="36"/>
    </row>
    <row r="346" spans="3:6" ht="18" customHeight="1" x14ac:dyDescent="0.25">
      <c r="C346" s="8"/>
      <c r="D346" s="8"/>
      <c r="E346" s="8"/>
      <c r="F346" s="36"/>
    </row>
    <row r="347" spans="3:6" ht="18" customHeight="1" x14ac:dyDescent="0.25">
      <c r="C347" s="8"/>
      <c r="D347" s="8"/>
      <c r="E347" s="8"/>
      <c r="F347" s="36"/>
    </row>
    <row r="348" spans="3:6" ht="18" customHeight="1" x14ac:dyDescent="0.25">
      <c r="C348" s="8"/>
      <c r="D348" s="8"/>
      <c r="E348" s="8"/>
      <c r="F348" s="36"/>
    </row>
    <row r="349" spans="3:6" ht="18" customHeight="1" x14ac:dyDescent="0.25">
      <c r="C349" s="8"/>
      <c r="D349" s="8"/>
      <c r="E349" s="8"/>
      <c r="F349" s="36"/>
    </row>
    <row r="350" spans="3:6" ht="18" customHeight="1" x14ac:dyDescent="0.25">
      <c r="C350" s="8"/>
      <c r="D350" s="8"/>
      <c r="E350" s="8"/>
      <c r="F350" s="36"/>
    </row>
    <row r="351" spans="3:6" ht="18" customHeight="1" x14ac:dyDescent="0.25">
      <c r="C351" s="8"/>
      <c r="D351" s="8"/>
      <c r="E351" s="8"/>
      <c r="F351" s="36"/>
    </row>
    <row r="352" spans="3:6" ht="18" customHeight="1" x14ac:dyDescent="0.25">
      <c r="C352" s="8"/>
      <c r="D352" s="8"/>
      <c r="E352" s="8"/>
      <c r="F352" s="36"/>
    </row>
    <row r="353" spans="3:6" ht="18" customHeight="1" x14ac:dyDescent="0.25">
      <c r="C353" s="8"/>
      <c r="D353" s="8"/>
      <c r="E353" s="8"/>
      <c r="F353" s="36"/>
    </row>
    <row r="354" spans="3:6" ht="18" customHeight="1" x14ac:dyDescent="0.25">
      <c r="C354" s="8"/>
      <c r="D354" s="8"/>
      <c r="E354" s="8"/>
      <c r="F354" s="36"/>
    </row>
    <row r="355" spans="3:6" ht="18" customHeight="1" x14ac:dyDescent="0.25">
      <c r="C355" s="8"/>
      <c r="D355" s="8"/>
      <c r="E355" s="8"/>
      <c r="F355" s="36"/>
    </row>
    <row r="356" spans="3:6" ht="18" customHeight="1" x14ac:dyDescent="0.25">
      <c r="C356" s="8"/>
      <c r="D356" s="8"/>
      <c r="E356" s="8"/>
      <c r="F356" s="36"/>
    </row>
    <row r="357" spans="3:6" ht="18" customHeight="1" x14ac:dyDescent="0.25">
      <c r="C357" s="8"/>
      <c r="D357" s="8"/>
      <c r="E357" s="8"/>
      <c r="F357" s="36"/>
    </row>
    <row r="358" spans="3:6" ht="18" customHeight="1" x14ac:dyDescent="0.25">
      <c r="C358" s="8"/>
      <c r="D358" s="8"/>
      <c r="E358" s="8"/>
      <c r="F358" s="36"/>
    </row>
    <row r="359" spans="3:6" ht="18" customHeight="1" x14ac:dyDescent="0.25">
      <c r="C359" s="8"/>
      <c r="D359" s="8"/>
      <c r="E359" s="8"/>
      <c r="F359" s="36"/>
    </row>
    <row r="360" spans="3:6" ht="18" customHeight="1" x14ac:dyDescent="0.25">
      <c r="C360" s="8"/>
      <c r="D360" s="8"/>
      <c r="E360" s="8"/>
      <c r="F360" s="36"/>
    </row>
    <row r="361" spans="3:6" ht="18" customHeight="1" x14ac:dyDescent="0.25">
      <c r="C361" s="8"/>
      <c r="D361" s="8"/>
      <c r="E361" s="8"/>
      <c r="F361" s="36"/>
    </row>
    <row r="362" spans="3:6" ht="18" customHeight="1" x14ac:dyDescent="0.25">
      <c r="C362" s="8"/>
      <c r="D362" s="8"/>
      <c r="E362" s="8"/>
      <c r="F362" s="36"/>
    </row>
    <row r="363" spans="3:6" ht="18" customHeight="1" x14ac:dyDescent="0.25">
      <c r="C363" s="8"/>
      <c r="D363" s="8"/>
      <c r="E363" s="8"/>
      <c r="F363" s="36"/>
    </row>
    <row r="364" spans="3:6" ht="18" customHeight="1" x14ac:dyDescent="0.25">
      <c r="C364" s="8"/>
      <c r="D364" s="8"/>
      <c r="E364" s="8"/>
      <c r="F364" s="36"/>
    </row>
    <row r="365" spans="3:6" ht="18" customHeight="1" x14ac:dyDescent="0.25">
      <c r="C365" s="8"/>
      <c r="D365" s="8"/>
      <c r="E365" s="8"/>
      <c r="F365" s="36"/>
    </row>
    <row r="366" spans="3:6" ht="18" customHeight="1" x14ac:dyDescent="0.25">
      <c r="C366" s="8"/>
      <c r="D366" s="8"/>
      <c r="E366" s="8"/>
      <c r="F366" s="36"/>
    </row>
    <row r="367" spans="3:6" ht="18" customHeight="1" x14ac:dyDescent="0.25">
      <c r="C367" s="8"/>
      <c r="D367" s="8"/>
      <c r="E367" s="8"/>
      <c r="F367" s="36"/>
    </row>
    <row r="368" spans="3:6" ht="18" customHeight="1" x14ac:dyDescent="0.25">
      <c r="C368" s="8"/>
      <c r="D368" s="8"/>
      <c r="E368" s="8"/>
      <c r="F368" s="36"/>
    </row>
    <row r="369" spans="3:6" ht="18" customHeight="1" x14ac:dyDescent="0.25">
      <c r="C369" s="8"/>
      <c r="D369" s="8"/>
      <c r="E369" s="8"/>
      <c r="F369" s="36"/>
    </row>
    <row r="370" spans="3:6" ht="18" customHeight="1" x14ac:dyDescent="0.25">
      <c r="C370" s="8"/>
      <c r="D370" s="8"/>
      <c r="E370" s="8"/>
      <c r="F370" s="36"/>
    </row>
    <row r="371" spans="3:6" ht="18" customHeight="1" x14ac:dyDescent="0.25">
      <c r="C371" s="8"/>
      <c r="D371" s="8"/>
      <c r="E371" s="8"/>
      <c r="F371" s="36"/>
    </row>
    <row r="372" spans="3:6" ht="18" customHeight="1" x14ac:dyDescent="0.25">
      <c r="C372" s="8"/>
      <c r="D372" s="8"/>
      <c r="E372" s="8"/>
      <c r="F372" s="36"/>
    </row>
    <row r="373" spans="3:6" ht="18" customHeight="1" x14ac:dyDescent="0.25">
      <c r="C373" s="8"/>
      <c r="D373" s="8"/>
      <c r="E373" s="8"/>
      <c r="F373" s="36"/>
    </row>
    <row r="374" spans="3:6" ht="18" customHeight="1" x14ac:dyDescent="0.25">
      <c r="C374" s="8"/>
      <c r="D374" s="8"/>
      <c r="E374" s="8"/>
      <c r="F374" s="36"/>
    </row>
    <row r="375" spans="3:6" ht="18" customHeight="1" x14ac:dyDescent="0.25">
      <c r="C375" s="8"/>
      <c r="D375" s="8"/>
      <c r="E375" s="8"/>
      <c r="F375" s="36"/>
    </row>
    <row r="376" spans="3:6" ht="18" customHeight="1" x14ac:dyDescent="0.25">
      <c r="C376" s="8"/>
      <c r="D376" s="8"/>
      <c r="E376" s="8"/>
      <c r="F376" s="36"/>
    </row>
    <row r="377" spans="3:6" ht="18" customHeight="1" x14ac:dyDescent="0.25">
      <c r="C377" s="8"/>
      <c r="D377" s="8"/>
      <c r="E377" s="8"/>
      <c r="F377" s="36"/>
    </row>
    <row r="378" spans="3:6" ht="18" customHeight="1" x14ac:dyDescent="0.25">
      <c r="C378" s="8"/>
      <c r="D378" s="8"/>
      <c r="E378" s="8"/>
      <c r="F378" s="36"/>
    </row>
    <row r="379" spans="3:6" ht="18" customHeight="1" x14ac:dyDescent="0.25">
      <c r="C379" s="8"/>
      <c r="D379" s="8"/>
      <c r="E379" s="8"/>
      <c r="F379" s="36"/>
    </row>
    <row r="380" spans="3:6" ht="18" customHeight="1" x14ac:dyDescent="0.25">
      <c r="C380" s="8"/>
      <c r="D380" s="8"/>
      <c r="E380" s="8"/>
      <c r="F380" s="36"/>
    </row>
    <row r="381" spans="3:6" ht="18" customHeight="1" x14ac:dyDescent="0.25">
      <c r="C381" s="8"/>
      <c r="D381" s="8"/>
      <c r="E381" s="8"/>
      <c r="F381" s="36"/>
    </row>
    <row r="382" spans="3:6" ht="18" customHeight="1" x14ac:dyDescent="0.25">
      <c r="C382" s="8"/>
      <c r="D382" s="8"/>
      <c r="E382" s="8"/>
      <c r="F382" s="36"/>
    </row>
    <row r="383" spans="3:6" ht="18" customHeight="1" x14ac:dyDescent="0.25">
      <c r="C383" s="8"/>
      <c r="D383" s="8"/>
      <c r="E383" s="8"/>
      <c r="F383" s="36"/>
    </row>
    <row r="384" spans="3:6" ht="18" customHeight="1" x14ac:dyDescent="0.25">
      <c r="C384" s="8"/>
      <c r="D384" s="8"/>
      <c r="E384" s="8"/>
      <c r="F384" s="36"/>
    </row>
    <row r="385" spans="3:6" ht="18" customHeight="1" x14ac:dyDescent="0.25">
      <c r="C385" s="8"/>
      <c r="D385" s="8"/>
      <c r="E385" s="8"/>
      <c r="F385" s="36"/>
    </row>
    <row r="386" spans="3:6" ht="18" customHeight="1" x14ac:dyDescent="0.25">
      <c r="C386" s="8"/>
      <c r="D386" s="8"/>
      <c r="E386" s="8"/>
      <c r="F386" s="36"/>
    </row>
    <row r="387" spans="3:6" ht="18" customHeight="1" x14ac:dyDescent="0.25">
      <c r="C387" s="8"/>
      <c r="D387" s="8"/>
      <c r="E387" s="8"/>
      <c r="F387" s="36"/>
    </row>
    <row r="388" spans="3:6" ht="18" customHeight="1" x14ac:dyDescent="0.25">
      <c r="C388" s="8"/>
      <c r="D388" s="8"/>
      <c r="E388" s="8"/>
      <c r="F388" s="36"/>
    </row>
    <row r="389" spans="3:6" ht="18" customHeight="1" x14ac:dyDescent="0.25">
      <c r="C389" s="8"/>
      <c r="D389" s="8"/>
      <c r="E389" s="8"/>
      <c r="F389" s="36"/>
    </row>
    <row r="390" spans="3:6" ht="18" customHeight="1" x14ac:dyDescent="0.25">
      <c r="C390" s="8"/>
      <c r="D390" s="8"/>
      <c r="E390" s="8"/>
      <c r="F390" s="36"/>
    </row>
    <row r="391" spans="3:6" ht="18" customHeight="1" x14ac:dyDescent="0.25">
      <c r="C391" s="8"/>
      <c r="D391" s="8"/>
      <c r="E391" s="8"/>
      <c r="F391" s="36"/>
    </row>
    <row r="392" spans="3:6" ht="18" customHeight="1" x14ac:dyDescent="0.25">
      <c r="C392" s="8"/>
      <c r="D392" s="8"/>
      <c r="E392" s="8"/>
      <c r="F392" s="36"/>
    </row>
    <row r="393" spans="3:6" ht="18" customHeight="1" x14ac:dyDescent="0.25">
      <c r="C393" s="8"/>
      <c r="D393" s="8"/>
      <c r="E393" s="8"/>
      <c r="F393" s="36"/>
    </row>
    <row r="394" spans="3:6" ht="18" customHeight="1" x14ac:dyDescent="0.25">
      <c r="C394" s="8"/>
      <c r="D394" s="8"/>
      <c r="E394" s="8"/>
      <c r="F394" s="36"/>
    </row>
    <row r="395" spans="3:6" ht="18" customHeight="1" x14ac:dyDescent="0.25">
      <c r="C395" s="8"/>
      <c r="D395" s="8"/>
      <c r="E395" s="8"/>
      <c r="F395" s="36"/>
    </row>
    <row r="396" spans="3:6" ht="18" customHeight="1" x14ac:dyDescent="0.25">
      <c r="C396" s="8"/>
      <c r="D396" s="8"/>
      <c r="E396" s="8"/>
      <c r="F396" s="36"/>
    </row>
    <row r="397" spans="3:6" ht="18" customHeight="1" x14ac:dyDescent="0.25">
      <c r="C397" s="8"/>
      <c r="D397" s="8"/>
      <c r="E397" s="8"/>
      <c r="F397" s="36"/>
    </row>
    <row r="398" spans="3:6" ht="18" customHeight="1" x14ac:dyDescent="0.25">
      <c r="C398" s="8"/>
      <c r="D398" s="8"/>
      <c r="E398" s="8"/>
      <c r="F398" s="36"/>
    </row>
    <row r="399" spans="3:6" ht="18" customHeight="1" x14ac:dyDescent="0.25">
      <c r="C399" s="8"/>
      <c r="D399" s="8"/>
      <c r="E399" s="8"/>
      <c r="F399" s="36"/>
    </row>
    <row r="400" spans="3:6" ht="18" customHeight="1" x14ac:dyDescent="0.25">
      <c r="C400" s="8"/>
      <c r="D400" s="8"/>
      <c r="E400" s="8"/>
      <c r="F400" s="36"/>
    </row>
    <row r="401" spans="3:6" ht="18" customHeight="1" x14ac:dyDescent="0.25">
      <c r="C401" s="8"/>
      <c r="D401" s="8"/>
      <c r="E401" s="8"/>
      <c r="F401" s="36"/>
    </row>
    <row r="402" spans="3:6" ht="18" customHeight="1" x14ac:dyDescent="0.25">
      <c r="C402" s="8"/>
      <c r="D402" s="8"/>
      <c r="E402" s="8"/>
      <c r="F402" s="36"/>
    </row>
    <row r="403" spans="3:6" ht="18" customHeight="1" x14ac:dyDescent="0.25">
      <c r="C403" s="8"/>
      <c r="D403" s="8"/>
      <c r="E403" s="8"/>
      <c r="F403" s="36"/>
    </row>
    <row r="404" spans="3:6" ht="18" customHeight="1" x14ac:dyDescent="0.25">
      <c r="C404" s="8"/>
      <c r="D404" s="8"/>
      <c r="E404" s="8"/>
      <c r="F404" s="36"/>
    </row>
    <row r="405" spans="3:6" ht="18" customHeight="1" x14ac:dyDescent="0.25">
      <c r="C405" s="8"/>
      <c r="D405" s="8"/>
      <c r="E405" s="8"/>
      <c r="F405" s="36"/>
    </row>
    <row r="406" spans="3:6" ht="18" customHeight="1" x14ac:dyDescent="0.25">
      <c r="C406" s="8"/>
      <c r="D406" s="8"/>
      <c r="E406" s="8"/>
      <c r="F406" s="36"/>
    </row>
    <row r="407" spans="3:6" ht="18" customHeight="1" x14ac:dyDescent="0.25">
      <c r="C407" s="8"/>
      <c r="D407" s="8"/>
      <c r="E407" s="8"/>
      <c r="F407" s="36"/>
    </row>
    <row r="408" spans="3:6" ht="18" customHeight="1" x14ac:dyDescent="0.25">
      <c r="C408" s="8"/>
      <c r="D408" s="8"/>
      <c r="E408" s="8"/>
      <c r="F408" s="36"/>
    </row>
    <row r="409" spans="3:6" ht="18" customHeight="1" x14ac:dyDescent="0.25">
      <c r="C409" s="8"/>
      <c r="D409" s="8"/>
      <c r="E409" s="8"/>
      <c r="F409" s="36"/>
    </row>
    <row r="410" spans="3:6" ht="18" customHeight="1" x14ac:dyDescent="0.25">
      <c r="C410" s="8"/>
      <c r="D410" s="8"/>
      <c r="E410" s="8"/>
      <c r="F410" s="36"/>
    </row>
    <row r="411" spans="3:6" ht="18" customHeight="1" x14ac:dyDescent="0.25">
      <c r="C411" s="8"/>
      <c r="D411" s="8"/>
      <c r="E411" s="8"/>
      <c r="F411" s="36"/>
    </row>
    <row r="412" spans="3:6" ht="18" customHeight="1" x14ac:dyDescent="0.25">
      <c r="C412" s="8"/>
      <c r="D412" s="8"/>
      <c r="E412" s="8"/>
      <c r="F412" s="36"/>
    </row>
    <row r="413" spans="3:6" ht="18" customHeight="1" x14ac:dyDescent="0.25">
      <c r="C413" s="8"/>
      <c r="D413" s="8"/>
      <c r="E413" s="8"/>
      <c r="F413" s="36"/>
    </row>
    <row r="414" spans="3:6" ht="18" customHeight="1" x14ac:dyDescent="0.25">
      <c r="C414" s="8"/>
      <c r="D414" s="8"/>
      <c r="E414" s="8"/>
      <c r="F414" s="36"/>
    </row>
    <row r="415" spans="3:6" ht="18" customHeight="1" x14ac:dyDescent="0.25">
      <c r="C415" s="8"/>
      <c r="D415" s="8"/>
      <c r="E415" s="8"/>
      <c r="F415" s="36"/>
    </row>
    <row r="416" spans="3:6" ht="18" customHeight="1" x14ac:dyDescent="0.25">
      <c r="C416" s="8"/>
      <c r="D416" s="8"/>
      <c r="E416" s="8"/>
      <c r="F416" s="36"/>
    </row>
    <row r="417" spans="3:6" ht="18" customHeight="1" x14ac:dyDescent="0.25">
      <c r="C417" s="8"/>
      <c r="D417" s="8"/>
      <c r="E417" s="8"/>
      <c r="F417" s="36"/>
    </row>
    <row r="418" spans="3:6" ht="18" customHeight="1" x14ac:dyDescent="0.25">
      <c r="C418" s="8"/>
      <c r="D418" s="8"/>
      <c r="E418" s="8"/>
      <c r="F418" s="36"/>
    </row>
    <row r="419" spans="3:6" ht="18" customHeight="1" x14ac:dyDescent="0.25">
      <c r="C419" s="8"/>
      <c r="D419" s="8"/>
      <c r="E419" s="8"/>
      <c r="F419" s="36"/>
    </row>
    <row r="420" spans="3:6" ht="18" customHeight="1" x14ac:dyDescent="0.25">
      <c r="C420" s="8"/>
      <c r="D420" s="8"/>
      <c r="E420" s="8"/>
      <c r="F420" s="36"/>
    </row>
    <row r="421" spans="3:6" ht="18" customHeight="1" x14ac:dyDescent="0.25">
      <c r="C421" s="8"/>
      <c r="D421" s="8"/>
      <c r="E421" s="8"/>
      <c r="F421" s="36"/>
    </row>
    <row r="422" spans="3:6" ht="18" customHeight="1" x14ac:dyDescent="0.25">
      <c r="C422" s="8"/>
      <c r="D422" s="8"/>
      <c r="E422" s="8"/>
      <c r="F422" s="36"/>
    </row>
    <row r="423" spans="3:6" ht="18" customHeight="1" x14ac:dyDescent="0.25">
      <c r="C423" s="8"/>
      <c r="D423" s="8"/>
      <c r="E423" s="8"/>
      <c r="F423" s="36"/>
    </row>
    <row r="424" spans="3:6" ht="18" customHeight="1" x14ac:dyDescent="0.25">
      <c r="C424" s="8"/>
      <c r="D424" s="8"/>
      <c r="E424" s="8"/>
      <c r="F424" s="36"/>
    </row>
    <row r="425" spans="3:6" ht="18" customHeight="1" x14ac:dyDescent="0.25">
      <c r="C425" s="8"/>
      <c r="D425" s="8"/>
      <c r="E425" s="8"/>
      <c r="F425" s="36"/>
    </row>
    <row r="426" spans="3:6" ht="18" customHeight="1" x14ac:dyDescent="0.25">
      <c r="C426" s="8"/>
      <c r="D426" s="8"/>
      <c r="E426" s="8"/>
      <c r="F426" s="36"/>
    </row>
    <row r="427" spans="3:6" ht="18" customHeight="1" x14ac:dyDescent="0.25">
      <c r="C427" s="8"/>
      <c r="D427" s="8"/>
      <c r="E427" s="8"/>
      <c r="F427" s="36"/>
    </row>
    <row r="428" spans="3:6" ht="18" customHeight="1" x14ac:dyDescent="0.25">
      <c r="C428" s="8"/>
      <c r="D428" s="8"/>
      <c r="E428" s="8"/>
      <c r="F428" s="36"/>
    </row>
    <row r="429" spans="3:6" ht="18" customHeight="1" x14ac:dyDescent="0.25">
      <c r="C429" s="8"/>
      <c r="D429" s="8"/>
      <c r="E429" s="8"/>
      <c r="F429" s="36"/>
    </row>
    <row r="430" spans="3:6" ht="18" customHeight="1" x14ac:dyDescent="0.25">
      <c r="C430" s="8"/>
      <c r="D430" s="8"/>
      <c r="E430" s="8"/>
      <c r="F430" s="36"/>
    </row>
    <row r="431" spans="3:6" ht="18" customHeight="1" x14ac:dyDescent="0.25">
      <c r="C431" s="8"/>
      <c r="D431" s="8"/>
      <c r="E431" s="8"/>
      <c r="F431" s="36"/>
    </row>
    <row r="432" spans="3:6" ht="18" customHeight="1" x14ac:dyDescent="0.25">
      <c r="C432" s="8"/>
      <c r="D432" s="8"/>
      <c r="E432" s="8"/>
      <c r="F432" s="36"/>
    </row>
    <row r="433" spans="3:6" ht="18" customHeight="1" x14ac:dyDescent="0.25">
      <c r="C433" s="8"/>
      <c r="D433" s="8"/>
      <c r="E433" s="8"/>
      <c r="F433" s="36"/>
    </row>
    <row r="434" spans="3:6" ht="18" customHeight="1" x14ac:dyDescent="0.25">
      <c r="C434" s="8"/>
      <c r="D434" s="8"/>
      <c r="E434" s="8"/>
      <c r="F434" s="36"/>
    </row>
    <row r="435" spans="3:6" ht="18" customHeight="1" x14ac:dyDescent="0.25">
      <c r="C435" s="8"/>
      <c r="D435" s="8"/>
      <c r="E435" s="8"/>
      <c r="F435" s="36"/>
    </row>
    <row r="436" spans="3:6" ht="18" customHeight="1" x14ac:dyDescent="0.25">
      <c r="C436" s="8"/>
      <c r="D436" s="8"/>
      <c r="E436" s="8"/>
      <c r="F436" s="36"/>
    </row>
    <row r="437" spans="3:6" ht="18" customHeight="1" x14ac:dyDescent="0.25">
      <c r="C437" s="8"/>
      <c r="D437" s="8"/>
      <c r="E437" s="8"/>
      <c r="F437" s="36"/>
    </row>
    <row r="438" spans="3:6" ht="18" customHeight="1" x14ac:dyDescent="0.25">
      <c r="C438" s="8"/>
      <c r="D438" s="8"/>
      <c r="E438" s="8"/>
      <c r="F438" s="36"/>
    </row>
    <row r="439" spans="3:6" ht="18" customHeight="1" x14ac:dyDescent="0.25">
      <c r="C439" s="8"/>
      <c r="D439" s="8"/>
      <c r="E439" s="8"/>
      <c r="F439" s="36"/>
    </row>
    <row r="440" spans="3:6" ht="18" customHeight="1" x14ac:dyDescent="0.25">
      <c r="C440" s="8"/>
      <c r="D440" s="8"/>
      <c r="E440" s="8"/>
      <c r="F440" s="36"/>
    </row>
    <row r="441" spans="3:6" ht="18" customHeight="1" x14ac:dyDescent="0.25">
      <c r="C441" s="8"/>
      <c r="D441" s="8"/>
      <c r="E441" s="8"/>
      <c r="F441" s="36"/>
    </row>
    <row r="442" spans="3:6" ht="18" customHeight="1" x14ac:dyDescent="0.25">
      <c r="C442" s="8"/>
      <c r="D442" s="8"/>
      <c r="E442" s="8"/>
      <c r="F442" s="36"/>
    </row>
    <row r="443" spans="3:6" ht="18" customHeight="1" x14ac:dyDescent="0.25">
      <c r="C443" s="8"/>
      <c r="D443" s="8"/>
      <c r="E443" s="8"/>
      <c r="F443" s="36"/>
    </row>
    <row r="444" spans="3:6" ht="18" customHeight="1" x14ac:dyDescent="0.25">
      <c r="C444" s="8"/>
      <c r="D444" s="8"/>
      <c r="E444" s="8"/>
      <c r="F444" s="36"/>
    </row>
    <row r="445" spans="3:6" ht="18" customHeight="1" x14ac:dyDescent="0.25">
      <c r="C445" s="8"/>
      <c r="D445" s="8"/>
      <c r="E445" s="8"/>
      <c r="F445" s="36"/>
    </row>
    <row r="446" spans="3:6" ht="18" customHeight="1" x14ac:dyDescent="0.25">
      <c r="C446" s="8"/>
      <c r="D446" s="8"/>
      <c r="E446" s="8"/>
      <c r="F446" s="36"/>
    </row>
    <row r="447" spans="3:6" ht="18" customHeight="1" x14ac:dyDescent="0.25">
      <c r="C447" s="8"/>
      <c r="D447" s="8"/>
      <c r="E447" s="8"/>
      <c r="F447" s="36"/>
    </row>
    <row r="448" spans="3:6" ht="18" customHeight="1" x14ac:dyDescent="0.25">
      <c r="C448" s="8"/>
      <c r="D448" s="8"/>
      <c r="E448" s="8"/>
      <c r="F448" s="36"/>
    </row>
    <row r="449" spans="3:6" ht="18" customHeight="1" x14ac:dyDescent="0.25">
      <c r="C449" s="8"/>
      <c r="D449" s="8"/>
      <c r="E449" s="8"/>
      <c r="F449" s="36"/>
    </row>
    <row r="450" spans="3:6" ht="18" customHeight="1" x14ac:dyDescent="0.25">
      <c r="C450" s="8"/>
      <c r="D450" s="8"/>
      <c r="E450" s="8"/>
      <c r="F450" s="36"/>
    </row>
    <row r="451" spans="3:6" ht="18" customHeight="1" x14ac:dyDescent="0.25">
      <c r="C451" s="8"/>
      <c r="D451" s="8"/>
      <c r="E451" s="8"/>
      <c r="F451" s="36"/>
    </row>
    <row r="452" spans="3:6" ht="18" customHeight="1" x14ac:dyDescent="0.25">
      <c r="C452" s="8"/>
      <c r="D452" s="8"/>
      <c r="E452" s="8"/>
      <c r="F452" s="36"/>
    </row>
    <row r="453" spans="3:6" ht="18" customHeight="1" x14ac:dyDescent="0.25">
      <c r="C453" s="8"/>
      <c r="D453" s="8"/>
      <c r="E453" s="8"/>
      <c r="F453" s="36"/>
    </row>
    <row r="454" spans="3:6" ht="18" customHeight="1" x14ac:dyDescent="0.25">
      <c r="C454" s="8"/>
      <c r="D454" s="8"/>
      <c r="E454" s="8"/>
      <c r="F454" s="36"/>
    </row>
    <row r="455" spans="3:6" ht="18" customHeight="1" x14ac:dyDescent="0.25">
      <c r="C455" s="8"/>
      <c r="D455" s="8"/>
      <c r="E455" s="8"/>
      <c r="F455" s="36"/>
    </row>
    <row r="456" spans="3:6" ht="18" customHeight="1" x14ac:dyDescent="0.25">
      <c r="C456" s="8"/>
      <c r="D456" s="8"/>
      <c r="E456" s="8"/>
      <c r="F456" s="36"/>
    </row>
    <row r="457" spans="3:6" ht="18" customHeight="1" x14ac:dyDescent="0.25">
      <c r="C457" s="8"/>
      <c r="D457" s="8"/>
      <c r="E457" s="8"/>
      <c r="F457" s="36"/>
    </row>
    <row r="458" spans="3:6" ht="18" customHeight="1" x14ac:dyDescent="0.25">
      <c r="C458" s="8"/>
      <c r="D458" s="8"/>
      <c r="E458" s="8"/>
      <c r="F458" s="36"/>
    </row>
    <row r="459" spans="3:6" ht="18" customHeight="1" x14ac:dyDescent="0.25">
      <c r="C459" s="8"/>
      <c r="D459" s="8"/>
      <c r="E459" s="8"/>
      <c r="F459" s="36"/>
    </row>
    <row r="460" spans="3:6" ht="18" customHeight="1" x14ac:dyDescent="0.25">
      <c r="C460" s="8"/>
      <c r="D460" s="8"/>
      <c r="E460" s="8"/>
      <c r="F460" s="36"/>
    </row>
    <row r="461" spans="3:6" ht="18" customHeight="1" x14ac:dyDescent="0.25">
      <c r="C461" s="8"/>
      <c r="D461" s="8"/>
      <c r="E461" s="8"/>
      <c r="F461" s="36"/>
    </row>
    <row r="462" spans="3:6" ht="18" customHeight="1" x14ac:dyDescent="0.25">
      <c r="C462" s="8"/>
      <c r="D462" s="8"/>
      <c r="E462" s="8"/>
      <c r="F462" s="36"/>
    </row>
    <row r="463" spans="3:6" ht="18" customHeight="1" x14ac:dyDescent="0.25">
      <c r="C463" s="8"/>
      <c r="D463" s="8"/>
      <c r="E463" s="8"/>
      <c r="F463" s="36"/>
    </row>
    <row r="464" spans="3:6" ht="18" customHeight="1" x14ac:dyDescent="0.25">
      <c r="C464" s="8"/>
      <c r="D464" s="8"/>
      <c r="E464" s="8"/>
      <c r="F464" s="36"/>
    </row>
    <row r="465" spans="3:6" ht="18" customHeight="1" x14ac:dyDescent="0.25">
      <c r="C465" s="8"/>
      <c r="D465" s="8"/>
      <c r="E465" s="8"/>
      <c r="F465" s="36"/>
    </row>
    <row r="466" spans="3:6" ht="18" customHeight="1" x14ac:dyDescent="0.25">
      <c r="C466" s="8"/>
      <c r="D466" s="8"/>
      <c r="E466" s="8"/>
      <c r="F466" s="36"/>
    </row>
    <row r="467" spans="3:6" ht="18" customHeight="1" x14ac:dyDescent="0.25">
      <c r="C467" s="8"/>
      <c r="D467" s="8"/>
      <c r="E467" s="8"/>
      <c r="F467" s="36"/>
    </row>
    <row r="468" spans="3:6" ht="18" customHeight="1" x14ac:dyDescent="0.25">
      <c r="C468" s="8"/>
      <c r="D468" s="8"/>
      <c r="E468" s="8"/>
      <c r="F468" s="36"/>
    </row>
    <row r="469" spans="3:6" ht="18" customHeight="1" x14ac:dyDescent="0.25">
      <c r="C469" s="8"/>
      <c r="D469" s="8"/>
      <c r="E469" s="8"/>
      <c r="F469" s="36"/>
    </row>
    <row r="470" spans="3:6" ht="18" customHeight="1" x14ac:dyDescent="0.25">
      <c r="C470" s="8"/>
      <c r="D470" s="8"/>
      <c r="E470" s="8"/>
      <c r="F470" s="36"/>
    </row>
    <row r="471" spans="3:6" ht="18" customHeight="1" x14ac:dyDescent="0.25">
      <c r="C471" s="8"/>
      <c r="D471" s="8"/>
      <c r="E471" s="8"/>
      <c r="F471" s="36"/>
    </row>
    <row r="472" spans="3:6" ht="18" customHeight="1" x14ac:dyDescent="0.25">
      <c r="C472" s="8"/>
      <c r="D472" s="8"/>
      <c r="E472" s="8"/>
      <c r="F472" s="36"/>
    </row>
    <row r="473" spans="3:6" ht="18" customHeight="1" x14ac:dyDescent="0.25">
      <c r="C473" s="8"/>
      <c r="D473" s="8"/>
      <c r="E473" s="8"/>
      <c r="F473" s="36"/>
    </row>
    <row r="474" spans="3:6" ht="18" customHeight="1" x14ac:dyDescent="0.25">
      <c r="C474" s="8"/>
      <c r="D474" s="8"/>
      <c r="E474" s="8"/>
      <c r="F474" s="36"/>
    </row>
    <row r="475" spans="3:6" ht="18" customHeight="1" x14ac:dyDescent="0.25">
      <c r="C475" s="8"/>
      <c r="D475" s="8"/>
      <c r="E475" s="8"/>
      <c r="F475" s="36"/>
    </row>
    <row r="476" spans="3:6" ht="18" customHeight="1" x14ac:dyDescent="0.25">
      <c r="C476" s="8"/>
      <c r="D476" s="8"/>
      <c r="E476" s="8"/>
      <c r="F476" s="36"/>
    </row>
    <row r="477" spans="3:6" ht="18" customHeight="1" x14ac:dyDescent="0.25">
      <c r="C477" s="8"/>
      <c r="D477" s="8"/>
      <c r="E477" s="8"/>
      <c r="F477" s="36"/>
    </row>
    <row r="478" spans="3:6" ht="18" customHeight="1" x14ac:dyDescent="0.25">
      <c r="C478" s="8"/>
      <c r="D478" s="8"/>
      <c r="E478" s="8"/>
      <c r="F478" s="36"/>
    </row>
    <row r="479" spans="3:6" ht="18" customHeight="1" x14ac:dyDescent="0.25">
      <c r="C479" s="8"/>
      <c r="D479" s="8"/>
      <c r="E479" s="8"/>
      <c r="F479" s="36"/>
    </row>
    <row r="480" spans="3:6" ht="18" customHeight="1" x14ac:dyDescent="0.25">
      <c r="C480" s="8"/>
      <c r="D480" s="8"/>
      <c r="E480" s="8"/>
      <c r="F480" s="36"/>
    </row>
    <row r="481" spans="3:6" ht="18" customHeight="1" x14ac:dyDescent="0.25">
      <c r="C481" s="8"/>
      <c r="D481" s="8"/>
      <c r="E481" s="8"/>
      <c r="F481" s="36"/>
    </row>
    <row r="482" spans="3:6" ht="18" customHeight="1" x14ac:dyDescent="0.25">
      <c r="C482" s="8"/>
      <c r="D482" s="8"/>
      <c r="E482" s="8"/>
      <c r="F482" s="36"/>
    </row>
    <row r="483" spans="3:6" ht="18" customHeight="1" x14ac:dyDescent="0.25">
      <c r="C483" s="8"/>
      <c r="D483" s="8"/>
      <c r="E483" s="8"/>
      <c r="F483" s="36"/>
    </row>
    <row r="484" spans="3:6" ht="18" customHeight="1" x14ac:dyDescent="0.25">
      <c r="C484" s="8"/>
      <c r="D484" s="8"/>
      <c r="E484" s="8"/>
      <c r="F484" s="36"/>
    </row>
    <row r="485" spans="3:6" ht="18" customHeight="1" x14ac:dyDescent="0.25">
      <c r="C485" s="8"/>
      <c r="D485" s="8"/>
      <c r="E485" s="8"/>
      <c r="F485" s="36"/>
    </row>
    <row r="486" spans="3:6" ht="18" customHeight="1" x14ac:dyDescent="0.25">
      <c r="C486" s="8"/>
      <c r="D486" s="8"/>
      <c r="E486" s="8"/>
      <c r="F486" s="36"/>
    </row>
    <row r="487" spans="3:6" ht="18" customHeight="1" x14ac:dyDescent="0.25">
      <c r="C487" s="8"/>
      <c r="D487" s="8"/>
      <c r="E487" s="8"/>
      <c r="F487" s="36"/>
    </row>
    <row r="488" spans="3:6" ht="18" customHeight="1" x14ac:dyDescent="0.25">
      <c r="C488" s="8"/>
      <c r="D488" s="8"/>
      <c r="E488" s="8"/>
      <c r="F488" s="36"/>
    </row>
    <row r="489" spans="3:6" ht="18" customHeight="1" x14ac:dyDescent="0.25">
      <c r="C489" s="8"/>
      <c r="D489" s="8"/>
      <c r="E489" s="8"/>
      <c r="F489" s="36"/>
    </row>
    <row r="490" spans="3:6" ht="18" customHeight="1" x14ac:dyDescent="0.25">
      <c r="C490" s="8"/>
      <c r="D490" s="8"/>
      <c r="E490" s="8"/>
      <c r="F490" s="36"/>
    </row>
    <row r="491" spans="3:6" ht="18" customHeight="1" x14ac:dyDescent="0.25">
      <c r="C491" s="8"/>
      <c r="D491" s="8"/>
      <c r="E491" s="8"/>
      <c r="F491" s="36"/>
    </row>
    <row r="492" spans="3:6" ht="18" customHeight="1" x14ac:dyDescent="0.25">
      <c r="C492" s="8"/>
      <c r="D492" s="8"/>
      <c r="E492" s="8"/>
      <c r="F492" s="36"/>
    </row>
    <row r="493" spans="3:6" ht="18" customHeight="1" x14ac:dyDescent="0.25">
      <c r="C493" s="8"/>
      <c r="D493" s="8"/>
      <c r="E493" s="8"/>
      <c r="F493" s="36"/>
    </row>
    <row r="494" spans="3:6" ht="18" customHeight="1" x14ac:dyDescent="0.25">
      <c r="C494" s="8"/>
      <c r="D494" s="8"/>
      <c r="E494" s="8"/>
      <c r="F494" s="36"/>
    </row>
    <row r="495" spans="3:6" ht="18" customHeight="1" x14ac:dyDescent="0.25">
      <c r="C495" s="8"/>
      <c r="D495" s="8"/>
      <c r="E495" s="8"/>
      <c r="F495" s="36"/>
    </row>
    <row r="496" spans="3:6" ht="18" customHeight="1" x14ac:dyDescent="0.25">
      <c r="C496" s="8"/>
      <c r="D496" s="8"/>
      <c r="E496" s="8"/>
      <c r="F496" s="36"/>
    </row>
    <row r="497" spans="3:6" ht="18" customHeight="1" x14ac:dyDescent="0.25">
      <c r="C497" s="8"/>
      <c r="D497" s="8"/>
      <c r="E497" s="8"/>
      <c r="F497" s="36"/>
    </row>
    <row r="498" spans="3:6" ht="18" customHeight="1" x14ac:dyDescent="0.25">
      <c r="C498" s="8"/>
      <c r="D498" s="8"/>
      <c r="E498" s="8"/>
      <c r="F498" s="36"/>
    </row>
    <row r="499" spans="3:6" ht="18" customHeight="1" x14ac:dyDescent="0.25">
      <c r="C499" s="8"/>
      <c r="D499" s="8"/>
      <c r="E499" s="8"/>
      <c r="F499" s="36"/>
    </row>
    <row r="500" spans="3:6" ht="18" customHeight="1" x14ac:dyDescent="0.25">
      <c r="C500" s="8"/>
      <c r="D500" s="8"/>
      <c r="E500" s="8"/>
      <c r="F500" s="36"/>
    </row>
    <row r="501" spans="3:6" ht="18" customHeight="1" x14ac:dyDescent="0.25">
      <c r="C501" s="8"/>
      <c r="D501" s="8"/>
      <c r="E501" s="8"/>
      <c r="F501" s="36"/>
    </row>
    <row r="502" spans="3:6" ht="18" customHeight="1" x14ac:dyDescent="0.25">
      <c r="C502" s="8"/>
      <c r="D502" s="8"/>
      <c r="E502" s="8"/>
      <c r="F502" s="36"/>
    </row>
    <row r="503" spans="3:6" ht="18" customHeight="1" x14ac:dyDescent="0.25">
      <c r="C503" s="8"/>
      <c r="D503" s="8"/>
      <c r="E503" s="8"/>
      <c r="F503" s="36"/>
    </row>
    <row r="504" spans="3:6" ht="18" customHeight="1" x14ac:dyDescent="0.25">
      <c r="C504" s="8"/>
      <c r="D504" s="8"/>
      <c r="E504" s="8"/>
      <c r="F504" s="36"/>
    </row>
    <row r="505" spans="3:6" ht="18" customHeight="1" x14ac:dyDescent="0.25">
      <c r="C505" s="8"/>
      <c r="D505" s="8"/>
      <c r="E505" s="8"/>
      <c r="F505" s="36"/>
    </row>
    <row r="506" spans="3:6" ht="18" customHeight="1" x14ac:dyDescent="0.25">
      <c r="C506" s="8"/>
      <c r="D506" s="8"/>
      <c r="E506" s="8"/>
      <c r="F506" s="36"/>
    </row>
    <row r="507" spans="3:6" ht="18" customHeight="1" x14ac:dyDescent="0.25">
      <c r="C507" s="8"/>
      <c r="D507" s="8"/>
      <c r="E507" s="8"/>
      <c r="F507" s="36"/>
    </row>
    <row r="508" spans="3:6" ht="18" customHeight="1" x14ac:dyDescent="0.25">
      <c r="C508" s="8"/>
      <c r="D508" s="8"/>
      <c r="E508" s="8"/>
      <c r="F508" s="36"/>
    </row>
    <row r="509" spans="3:6" ht="18" customHeight="1" x14ac:dyDescent="0.25">
      <c r="C509" s="8"/>
      <c r="D509" s="8"/>
      <c r="E509" s="8"/>
      <c r="F509" s="36"/>
    </row>
    <row r="510" spans="3:6" ht="18" customHeight="1" x14ac:dyDescent="0.25">
      <c r="C510" s="8"/>
      <c r="D510" s="8"/>
      <c r="E510" s="8"/>
      <c r="F510" s="36"/>
    </row>
    <row r="511" spans="3:6" ht="18" customHeight="1" x14ac:dyDescent="0.25">
      <c r="C511" s="8"/>
      <c r="D511" s="8"/>
      <c r="E511" s="8"/>
      <c r="F511" s="36"/>
    </row>
    <row r="512" spans="3:6" ht="18" customHeight="1" x14ac:dyDescent="0.25">
      <c r="C512" s="8"/>
      <c r="D512" s="8"/>
      <c r="E512" s="8"/>
      <c r="F512" s="36"/>
    </row>
    <row r="513" spans="3:6" ht="18" customHeight="1" x14ac:dyDescent="0.25">
      <c r="C513" s="8"/>
      <c r="D513" s="8"/>
      <c r="E513" s="8"/>
      <c r="F513" s="36"/>
    </row>
    <row r="514" spans="3:6" ht="18" customHeight="1" x14ac:dyDescent="0.25">
      <c r="C514" s="8"/>
      <c r="D514" s="8"/>
      <c r="E514" s="8"/>
      <c r="F514" s="36"/>
    </row>
    <row r="515" spans="3:6" ht="18" customHeight="1" x14ac:dyDescent="0.25">
      <c r="C515" s="8"/>
      <c r="D515" s="8"/>
      <c r="E515" s="8"/>
      <c r="F515" s="36"/>
    </row>
    <row r="516" spans="3:6" ht="18" customHeight="1" x14ac:dyDescent="0.25">
      <c r="C516" s="8"/>
      <c r="D516" s="8"/>
      <c r="E516" s="8"/>
      <c r="F516" s="36"/>
    </row>
    <row r="517" spans="3:6" ht="18" customHeight="1" x14ac:dyDescent="0.25">
      <c r="C517" s="8"/>
      <c r="D517" s="8"/>
      <c r="E517" s="8"/>
      <c r="F517" s="36"/>
    </row>
    <row r="518" spans="3:6" ht="18" customHeight="1" x14ac:dyDescent="0.25">
      <c r="C518" s="8"/>
      <c r="D518" s="8"/>
      <c r="E518" s="8"/>
      <c r="F518" s="36"/>
    </row>
    <row r="519" spans="3:6" ht="18" customHeight="1" x14ac:dyDescent="0.25">
      <c r="C519" s="8"/>
      <c r="D519" s="8"/>
      <c r="E519" s="8"/>
      <c r="F519" s="36"/>
    </row>
    <row r="520" spans="3:6" ht="18" customHeight="1" x14ac:dyDescent="0.25">
      <c r="C520" s="8"/>
      <c r="D520" s="8"/>
      <c r="E520" s="8"/>
      <c r="F520" s="36"/>
    </row>
    <row r="521" spans="3:6" ht="18" customHeight="1" x14ac:dyDescent="0.25">
      <c r="C521" s="8"/>
      <c r="D521" s="8"/>
      <c r="E521" s="8"/>
      <c r="F521" s="36"/>
    </row>
    <row r="522" spans="3:6" ht="18" customHeight="1" x14ac:dyDescent="0.25">
      <c r="C522" s="8"/>
      <c r="D522" s="8"/>
      <c r="E522" s="8"/>
      <c r="F522" s="36"/>
    </row>
    <row r="523" spans="3:6" ht="18" customHeight="1" x14ac:dyDescent="0.25">
      <c r="C523" s="8"/>
      <c r="D523" s="8"/>
      <c r="E523" s="8"/>
      <c r="F523" s="36"/>
    </row>
    <row r="524" spans="3:6" ht="18" customHeight="1" x14ac:dyDescent="0.25">
      <c r="C524" s="8"/>
      <c r="D524" s="8"/>
      <c r="E524" s="8"/>
      <c r="F524" s="36"/>
    </row>
    <row r="525" spans="3:6" ht="18" customHeight="1" x14ac:dyDescent="0.25">
      <c r="C525" s="8"/>
      <c r="D525" s="8"/>
      <c r="E525" s="8"/>
      <c r="F525" s="36"/>
    </row>
    <row r="526" spans="3:6" ht="18" customHeight="1" x14ac:dyDescent="0.25">
      <c r="C526" s="8"/>
      <c r="D526" s="8"/>
      <c r="E526" s="8"/>
      <c r="F526" s="36"/>
    </row>
    <row r="527" spans="3:6" ht="18" customHeight="1" x14ac:dyDescent="0.25">
      <c r="C527" s="8"/>
      <c r="D527" s="8"/>
      <c r="E527" s="8"/>
      <c r="F527" s="36"/>
    </row>
    <row r="528" spans="3:6" ht="18" customHeight="1" x14ac:dyDescent="0.25">
      <c r="C528" s="8"/>
      <c r="D528" s="8"/>
      <c r="E528" s="8"/>
      <c r="F528" s="36"/>
    </row>
    <row r="529" spans="3:6" ht="18" customHeight="1" x14ac:dyDescent="0.25">
      <c r="C529" s="8"/>
      <c r="D529" s="8"/>
      <c r="E529" s="8"/>
      <c r="F529" s="36"/>
    </row>
    <row r="530" spans="3:6" ht="18" customHeight="1" x14ac:dyDescent="0.25">
      <c r="C530" s="8"/>
      <c r="D530" s="8"/>
      <c r="E530" s="8"/>
      <c r="F530" s="36"/>
    </row>
    <row r="531" spans="3:6" ht="18" customHeight="1" x14ac:dyDescent="0.25">
      <c r="C531" s="8"/>
      <c r="D531" s="8"/>
      <c r="E531" s="8"/>
      <c r="F531" s="36"/>
    </row>
    <row r="532" spans="3:6" ht="18" customHeight="1" x14ac:dyDescent="0.25">
      <c r="C532" s="8"/>
      <c r="D532" s="8"/>
      <c r="E532" s="8"/>
      <c r="F532" s="36"/>
    </row>
    <row r="533" spans="3:6" ht="18" customHeight="1" x14ac:dyDescent="0.25">
      <c r="C533" s="8"/>
      <c r="D533" s="8"/>
      <c r="E533" s="8"/>
      <c r="F533" s="36"/>
    </row>
    <row r="534" spans="3:6" ht="18" customHeight="1" x14ac:dyDescent="0.25">
      <c r="C534" s="8"/>
      <c r="D534" s="8"/>
      <c r="E534" s="8"/>
      <c r="F534" s="36"/>
    </row>
    <row r="535" spans="3:6" ht="18" customHeight="1" x14ac:dyDescent="0.25">
      <c r="C535" s="8"/>
      <c r="D535" s="8"/>
      <c r="E535" s="8"/>
      <c r="F535" s="36"/>
    </row>
    <row r="536" spans="3:6" ht="18" customHeight="1" x14ac:dyDescent="0.25">
      <c r="C536" s="8"/>
      <c r="D536" s="8"/>
      <c r="E536" s="8"/>
      <c r="F536" s="36"/>
    </row>
    <row r="537" spans="3:6" ht="18" customHeight="1" x14ac:dyDescent="0.25">
      <c r="C537" s="8"/>
      <c r="D537" s="8"/>
      <c r="E537" s="8"/>
      <c r="F537" s="36"/>
    </row>
    <row r="538" spans="3:6" ht="18" customHeight="1" x14ac:dyDescent="0.25">
      <c r="C538" s="8"/>
      <c r="D538" s="8"/>
      <c r="E538" s="8"/>
      <c r="F538" s="36"/>
    </row>
    <row r="539" spans="3:6" ht="18" customHeight="1" x14ac:dyDescent="0.25">
      <c r="C539" s="8"/>
      <c r="D539" s="8"/>
      <c r="E539" s="8"/>
      <c r="F539" s="36"/>
    </row>
    <row r="540" spans="3:6" ht="18" customHeight="1" x14ac:dyDescent="0.25">
      <c r="C540" s="8"/>
      <c r="D540" s="8"/>
      <c r="E540" s="8"/>
      <c r="F540" s="36"/>
    </row>
    <row r="541" spans="3:6" ht="18" customHeight="1" x14ac:dyDescent="0.25">
      <c r="C541" s="8"/>
      <c r="D541" s="8"/>
      <c r="E541" s="8"/>
      <c r="F541" s="36"/>
    </row>
    <row r="542" spans="3:6" ht="18" customHeight="1" x14ac:dyDescent="0.25">
      <c r="C542" s="8"/>
      <c r="D542" s="8"/>
      <c r="E542" s="8"/>
      <c r="F542" s="36"/>
    </row>
    <row r="543" spans="3:6" ht="18" customHeight="1" x14ac:dyDescent="0.25">
      <c r="C543" s="8"/>
      <c r="D543" s="8"/>
      <c r="E543" s="8"/>
      <c r="F543" s="36"/>
    </row>
    <row r="544" spans="3:6" ht="18" customHeight="1" x14ac:dyDescent="0.25">
      <c r="C544" s="8"/>
      <c r="D544" s="8"/>
      <c r="E544" s="8"/>
      <c r="F544" s="36"/>
    </row>
    <row r="545" spans="3:6" ht="18" customHeight="1" x14ac:dyDescent="0.25">
      <c r="C545" s="8"/>
      <c r="D545" s="8"/>
      <c r="E545" s="8"/>
      <c r="F545" s="36"/>
    </row>
    <row r="546" spans="3:6" ht="18" customHeight="1" x14ac:dyDescent="0.25">
      <c r="C546" s="8"/>
      <c r="D546" s="8"/>
      <c r="E546" s="8"/>
      <c r="F546" s="36"/>
    </row>
    <row r="547" spans="3:6" ht="18" customHeight="1" x14ac:dyDescent="0.25">
      <c r="C547" s="8"/>
      <c r="D547" s="8"/>
      <c r="E547" s="8"/>
      <c r="F547" s="36"/>
    </row>
    <row r="548" spans="3:6" ht="18" customHeight="1" x14ac:dyDescent="0.25">
      <c r="C548" s="8"/>
      <c r="D548" s="8"/>
      <c r="E548" s="8"/>
      <c r="F548" s="36"/>
    </row>
    <row r="549" spans="3:6" ht="18" customHeight="1" x14ac:dyDescent="0.25">
      <c r="C549" s="8"/>
      <c r="D549" s="8"/>
      <c r="E549" s="8"/>
      <c r="F549" s="36"/>
    </row>
    <row r="550" spans="3:6" ht="18" customHeight="1" x14ac:dyDescent="0.25">
      <c r="C550" s="8"/>
      <c r="D550" s="8"/>
      <c r="E550" s="8"/>
      <c r="F550" s="36"/>
    </row>
    <row r="551" spans="3:6" ht="18" customHeight="1" x14ac:dyDescent="0.25">
      <c r="C551" s="8"/>
      <c r="D551" s="8"/>
      <c r="E551" s="8"/>
      <c r="F551" s="36"/>
    </row>
    <row r="552" spans="3:6" ht="18" customHeight="1" x14ac:dyDescent="0.25">
      <c r="C552" s="8"/>
      <c r="D552" s="8"/>
      <c r="E552" s="8"/>
      <c r="F552" s="36"/>
    </row>
    <row r="553" spans="3:6" ht="18" customHeight="1" x14ac:dyDescent="0.25">
      <c r="C553" s="8"/>
      <c r="D553" s="8"/>
      <c r="E553" s="8"/>
      <c r="F553" s="36"/>
    </row>
    <row r="554" spans="3:6" ht="18" customHeight="1" x14ac:dyDescent="0.25">
      <c r="C554" s="8"/>
      <c r="D554" s="8"/>
      <c r="E554" s="8"/>
      <c r="F554" s="36"/>
    </row>
    <row r="555" spans="3:6" ht="18" customHeight="1" x14ac:dyDescent="0.25">
      <c r="C555" s="8"/>
      <c r="D555" s="8"/>
      <c r="E555" s="8"/>
      <c r="F555" s="36"/>
    </row>
    <row r="556" spans="3:6" ht="18" customHeight="1" x14ac:dyDescent="0.25">
      <c r="C556" s="8"/>
      <c r="D556" s="8"/>
      <c r="E556" s="8"/>
      <c r="F556" s="36"/>
    </row>
    <row r="557" spans="3:6" ht="18" customHeight="1" x14ac:dyDescent="0.25">
      <c r="C557" s="8"/>
      <c r="D557" s="8"/>
      <c r="E557" s="8"/>
      <c r="F557" s="36"/>
    </row>
    <row r="558" spans="3:6" ht="18" customHeight="1" x14ac:dyDescent="0.25">
      <c r="C558" s="8"/>
      <c r="D558" s="8"/>
      <c r="E558" s="8"/>
      <c r="F558" s="36"/>
    </row>
    <row r="559" spans="3:6" ht="18" customHeight="1" x14ac:dyDescent="0.25">
      <c r="C559" s="8"/>
      <c r="D559" s="8"/>
      <c r="E559" s="8"/>
      <c r="F559" s="36"/>
    </row>
    <row r="560" spans="3:6" ht="18" customHeight="1" x14ac:dyDescent="0.25">
      <c r="C560" s="8"/>
      <c r="D560" s="8"/>
      <c r="E560" s="8"/>
      <c r="F560" s="36"/>
    </row>
    <row r="561" spans="3:6" ht="18" customHeight="1" x14ac:dyDescent="0.25">
      <c r="C561" s="8"/>
      <c r="D561" s="8"/>
      <c r="E561" s="8"/>
      <c r="F561" s="36"/>
    </row>
    <row r="562" spans="3:6" ht="18" customHeight="1" x14ac:dyDescent="0.25">
      <c r="C562" s="8"/>
      <c r="D562" s="8"/>
      <c r="E562" s="8"/>
      <c r="F562" s="36"/>
    </row>
    <row r="563" spans="3:6" ht="18" customHeight="1" x14ac:dyDescent="0.25">
      <c r="C563" s="8"/>
      <c r="D563" s="8"/>
      <c r="E563" s="8"/>
      <c r="F563" s="36"/>
    </row>
    <row r="564" spans="3:6" ht="18" customHeight="1" x14ac:dyDescent="0.25">
      <c r="C564" s="8"/>
      <c r="D564" s="8"/>
      <c r="E564" s="8"/>
      <c r="F564" s="36"/>
    </row>
    <row r="565" spans="3:6" ht="18" customHeight="1" x14ac:dyDescent="0.25">
      <c r="C565" s="8"/>
      <c r="D565" s="8"/>
      <c r="E565" s="8"/>
      <c r="F565" s="36"/>
    </row>
    <row r="566" spans="3:6" ht="18" customHeight="1" x14ac:dyDescent="0.25">
      <c r="C566" s="8"/>
      <c r="D566" s="8"/>
      <c r="E566" s="8"/>
      <c r="F566" s="36"/>
    </row>
    <row r="567" spans="3:6" ht="18" customHeight="1" x14ac:dyDescent="0.25">
      <c r="C567" s="8"/>
      <c r="D567" s="8"/>
      <c r="E567" s="8"/>
      <c r="F567" s="36"/>
    </row>
    <row r="568" spans="3:6" ht="18" customHeight="1" x14ac:dyDescent="0.25">
      <c r="C568" s="8"/>
      <c r="D568" s="8"/>
      <c r="E568" s="8"/>
      <c r="F568" s="36"/>
    </row>
    <row r="569" spans="3:6" ht="18" customHeight="1" x14ac:dyDescent="0.25">
      <c r="C569" s="8"/>
      <c r="D569" s="8"/>
      <c r="E569" s="8"/>
      <c r="F569" s="36"/>
    </row>
    <row r="570" spans="3:6" ht="18" customHeight="1" x14ac:dyDescent="0.25">
      <c r="C570" s="8"/>
      <c r="D570" s="8"/>
      <c r="E570" s="8"/>
      <c r="F570" s="36"/>
    </row>
    <row r="571" spans="3:6" ht="18" customHeight="1" x14ac:dyDescent="0.25">
      <c r="C571" s="8"/>
      <c r="D571" s="8"/>
      <c r="E571" s="8"/>
      <c r="F571" s="36"/>
    </row>
    <row r="572" spans="3:6" ht="18" customHeight="1" x14ac:dyDescent="0.25">
      <c r="C572" s="8"/>
      <c r="D572" s="8"/>
      <c r="E572" s="8"/>
      <c r="F572" s="36"/>
    </row>
    <row r="573" spans="3:6" ht="18" customHeight="1" x14ac:dyDescent="0.25">
      <c r="C573" s="8"/>
      <c r="D573" s="8"/>
      <c r="E573" s="8"/>
      <c r="F573" s="36"/>
    </row>
    <row r="574" spans="3:6" ht="18" customHeight="1" x14ac:dyDescent="0.25">
      <c r="C574" s="8"/>
      <c r="D574" s="8"/>
      <c r="E574" s="8"/>
      <c r="F574" s="36"/>
    </row>
    <row r="575" spans="3:6" ht="18" customHeight="1" x14ac:dyDescent="0.25">
      <c r="C575" s="8"/>
      <c r="D575" s="8"/>
      <c r="E575" s="8"/>
      <c r="F575" s="36"/>
    </row>
    <row r="576" spans="3:6" ht="18" customHeight="1" x14ac:dyDescent="0.25">
      <c r="C576" s="8"/>
      <c r="D576" s="8"/>
      <c r="E576" s="8"/>
      <c r="F576" s="36"/>
    </row>
    <row r="577" spans="3:6" ht="18" customHeight="1" x14ac:dyDescent="0.25">
      <c r="C577" s="8"/>
      <c r="D577" s="8"/>
      <c r="E577" s="8"/>
      <c r="F577" s="36"/>
    </row>
    <row r="578" spans="3:6" ht="18" customHeight="1" x14ac:dyDescent="0.25">
      <c r="C578" s="8"/>
      <c r="D578" s="8"/>
      <c r="E578" s="8"/>
      <c r="F578" s="36"/>
    </row>
    <row r="579" spans="3:6" ht="18" customHeight="1" x14ac:dyDescent="0.25">
      <c r="C579" s="8"/>
      <c r="D579" s="8"/>
      <c r="E579" s="8"/>
      <c r="F579" s="36"/>
    </row>
    <row r="580" spans="3:6" ht="18" customHeight="1" x14ac:dyDescent="0.25">
      <c r="C580" s="8"/>
      <c r="D580" s="8"/>
      <c r="E580" s="8"/>
      <c r="F580" s="36"/>
    </row>
    <row r="581" spans="3:6" ht="18" customHeight="1" x14ac:dyDescent="0.25">
      <c r="C581" s="8"/>
      <c r="D581" s="8"/>
      <c r="E581" s="8"/>
      <c r="F581" s="36"/>
    </row>
    <row r="582" spans="3:6" ht="18" customHeight="1" x14ac:dyDescent="0.25">
      <c r="C582" s="8"/>
      <c r="D582" s="8"/>
      <c r="E582" s="8"/>
      <c r="F582" s="36"/>
    </row>
    <row r="583" spans="3:6" ht="18" customHeight="1" x14ac:dyDescent="0.25">
      <c r="C583" s="8"/>
      <c r="D583" s="8"/>
      <c r="E583" s="8"/>
      <c r="F583" s="36"/>
    </row>
    <row r="584" spans="3:6" ht="18" customHeight="1" x14ac:dyDescent="0.25">
      <c r="C584" s="8"/>
      <c r="D584" s="8"/>
      <c r="E584" s="8"/>
      <c r="F584" s="36"/>
    </row>
    <row r="585" spans="3:6" ht="18" customHeight="1" x14ac:dyDescent="0.25">
      <c r="C585" s="8"/>
      <c r="D585" s="8"/>
      <c r="E585" s="8"/>
      <c r="F585" s="36"/>
    </row>
    <row r="586" spans="3:6" ht="18" customHeight="1" x14ac:dyDescent="0.25">
      <c r="C586" s="8"/>
      <c r="D586" s="8"/>
      <c r="E586" s="8"/>
      <c r="F586" s="36"/>
    </row>
    <row r="587" spans="3:6" ht="18" customHeight="1" x14ac:dyDescent="0.25">
      <c r="C587" s="8"/>
      <c r="D587" s="8"/>
      <c r="E587" s="8"/>
      <c r="F587" s="36"/>
    </row>
    <row r="588" spans="3:6" ht="18" customHeight="1" x14ac:dyDescent="0.25">
      <c r="C588" s="8"/>
      <c r="D588" s="8"/>
      <c r="E588" s="8"/>
      <c r="F588" s="36"/>
    </row>
    <row r="589" spans="3:6" ht="18" customHeight="1" x14ac:dyDescent="0.25">
      <c r="C589" s="8"/>
      <c r="D589" s="8"/>
      <c r="E589" s="8"/>
      <c r="F589" s="36"/>
    </row>
    <row r="590" spans="3:6" ht="18" customHeight="1" x14ac:dyDescent="0.25">
      <c r="C590" s="8"/>
      <c r="D590" s="8"/>
      <c r="E590" s="8"/>
      <c r="F590" s="36"/>
    </row>
    <row r="591" spans="3:6" ht="18" customHeight="1" x14ac:dyDescent="0.25">
      <c r="C591" s="8"/>
      <c r="D591" s="8"/>
      <c r="E591" s="8"/>
      <c r="F591" s="36"/>
    </row>
    <row r="592" spans="3:6" ht="18" customHeight="1" x14ac:dyDescent="0.25">
      <c r="C592" s="8"/>
      <c r="D592" s="8"/>
      <c r="E592" s="8"/>
      <c r="F592" s="36"/>
    </row>
    <row r="593" spans="3:6" ht="18" customHeight="1" x14ac:dyDescent="0.25">
      <c r="C593" s="8"/>
      <c r="D593" s="8"/>
      <c r="E593" s="8"/>
      <c r="F593" s="36"/>
    </row>
    <row r="594" spans="3:6" ht="18" customHeight="1" x14ac:dyDescent="0.25">
      <c r="C594" s="8"/>
      <c r="D594" s="8"/>
      <c r="E594" s="8"/>
      <c r="F594" s="36"/>
    </row>
    <row r="595" spans="3:6" ht="18" customHeight="1" x14ac:dyDescent="0.25">
      <c r="C595" s="8"/>
      <c r="D595" s="8"/>
      <c r="E595" s="8"/>
      <c r="F595" s="36"/>
    </row>
    <row r="596" spans="3:6" ht="18" customHeight="1" x14ac:dyDescent="0.25">
      <c r="C596" s="8"/>
      <c r="D596" s="8"/>
      <c r="E596" s="8"/>
      <c r="F596" s="36"/>
    </row>
    <row r="597" spans="3:6" ht="18" customHeight="1" x14ac:dyDescent="0.25">
      <c r="C597" s="8"/>
      <c r="D597" s="8"/>
      <c r="E597" s="8"/>
      <c r="F597" s="36"/>
    </row>
    <row r="598" spans="3:6" ht="18" customHeight="1" x14ac:dyDescent="0.25">
      <c r="C598" s="8"/>
      <c r="D598" s="8"/>
      <c r="E598" s="8"/>
      <c r="F598" s="36"/>
    </row>
    <row r="599" spans="3:6" ht="18" customHeight="1" x14ac:dyDescent="0.25">
      <c r="C599" s="8"/>
      <c r="D599" s="8"/>
      <c r="E599" s="8"/>
      <c r="F599" s="36"/>
    </row>
    <row r="600" spans="3:6" ht="18" customHeight="1" x14ac:dyDescent="0.25">
      <c r="C600" s="8"/>
      <c r="D600" s="8"/>
      <c r="E600" s="8"/>
      <c r="F600" s="36"/>
    </row>
    <row r="601" spans="3:6" ht="18" customHeight="1" x14ac:dyDescent="0.25">
      <c r="C601" s="8"/>
      <c r="D601" s="8"/>
      <c r="E601" s="8"/>
      <c r="F601" s="36"/>
    </row>
    <row r="602" spans="3:6" ht="18" customHeight="1" x14ac:dyDescent="0.25">
      <c r="C602" s="8"/>
      <c r="D602" s="8"/>
      <c r="E602" s="8"/>
      <c r="F602" s="36"/>
    </row>
    <row r="603" spans="3:6" ht="18" customHeight="1" x14ac:dyDescent="0.25">
      <c r="C603" s="8"/>
      <c r="D603" s="8"/>
      <c r="E603" s="8"/>
      <c r="F603" s="36"/>
    </row>
    <row r="604" spans="3:6" ht="18" customHeight="1" x14ac:dyDescent="0.25">
      <c r="C604" s="8"/>
      <c r="D604" s="8"/>
      <c r="E604" s="8"/>
      <c r="F604" s="36"/>
    </row>
    <row r="605" spans="3:6" ht="18" customHeight="1" x14ac:dyDescent="0.25">
      <c r="C605" s="8"/>
      <c r="D605" s="8"/>
      <c r="E605" s="8"/>
      <c r="F605" s="36"/>
    </row>
    <row r="606" spans="3:6" ht="18" customHeight="1" x14ac:dyDescent="0.25">
      <c r="C606" s="8"/>
      <c r="D606" s="8"/>
      <c r="E606" s="8"/>
      <c r="F606" s="36"/>
    </row>
    <row r="607" spans="3:6" ht="18" customHeight="1" x14ac:dyDescent="0.25">
      <c r="C607" s="8"/>
      <c r="D607" s="8"/>
      <c r="E607" s="8"/>
      <c r="F607" s="36"/>
    </row>
    <row r="608" spans="3:6" ht="18" customHeight="1" x14ac:dyDescent="0.25">
      <c r="C608" s="8"/>
      <c r="D608" s="8"/>
      <c r="E608" s="8"/>
      <c r="F608" s="36"/>
    </row>
    <row r="609" spans="3:6" ht="18" customHeight="1" x14ac:dyDescent="0.25">
      <c r="C609" s="8"/>
      <c r="D609" s="8"/>
      <c r="E609" s="8"/>
      <c r="F609" s="36"/>
    </row>
    <row r="610" spans="3:6" ht="18" customHeight="1" x14ac:dyDescent="0.25">
      <c r="C610" s="8"/>
      <c r="D610" s="8"/>
      <c r="E610" s="8"/>
      <c r="F610" s="36"/>
    </row>
    <row r="611" spans="3:6" ht="18" customHeight="1" x14ac:dyDescent="0.25">
      <c r="C611" s="8"/>
      <c r="D611" s="8"/>
      <c r="E611" s="8"/>
      <c r="F611" s="36"/>
    </row>
    <row r="612" spans="3:6" ht="18" customHeight="1" x14ac:dyDescent="0.25">
      <c r="C612" s="8"/>
      <c r="D612" s="8"/>
      <c r="E612" s="8"/>
      <c r="F612" s="36"/>
    </row>
    <row r="613" spans="3:6" ht="18" customHeight="1" x14ac:dyDescent="0.25">
      <c r="C613" s="8"/>
      <c r="D613" s="8"/>
      <c r="E613" s="8"/>
      <c r="F613" s="36"/>
    </row>
    <row r="614" spans="3:6" ht="18" customHeight="1" x14ac:dyDescent="0.25">
      <c r="C614" s="8"/>
      <c r="D614" s="8"/>
      <c r="E614" s="8"/>
      <c r="F614" s="36"/>
    </row>
    <row r="615" spans="3:6" ht="18" customHeight="1" x14ac:dyDescent="0.25">
      <c r="C615" s="8"/>
      <c r="D615" s="8"/>
      <c r="E615" s="8"/>
      <c r="F615" s="36"/>
    </row>
    <row r="616" spans="3:6" ht="18" customHeight="1" x14ac:dyDescent="0.25">
      <c r="C616" s="8"/>
      <c r="D616" s="8"/>
      <c r="E616" s="8"/>
      <c r="F616" s="36"/>
    </row>
    <row r="617" spans="3:6" ht="18" customHeight="1" x14ac:dyDescent="0.25">
      <c r="C617" s="8"/>
      <c r="D617" s="8"/>
      <c r="E617" s="8"/>
      <c r="F617" s="36"/>
    </row>
    <row r="618" spans="3:6" ht="18" customHeight="1" x14ac:dyDescent="0.25">
      <c r="C618" s="8"/>
      <c r="D618" s="8"/>
      <c r="E618" s="8"/>
      <c r="F618" s="36"/>
    </row>
    <row r="619" spans="3:6" ht="18" customHeight="1" x14ac:dyDescent="0.25">
      <c r="C619" s="8"/>
      <c r="D619" s="8"/>
      <c r="E619" s="8"/>
      <c r="F619" s="36"/>
    </row>
    <row r="620" spans="3:6" ht="18" customHeight="1" x14ac:dyDescent="0.25">
      <c r="C620" s="8"/>
      <c r="D620" s="8"/>
      <c r="E620" s="8"/>
      <c r="F620" s="36"/>
    </row>
    <row r="621" spans="3:6" ht="18" customHeight="1" x14ac:dyDescent="0.25">
      <c r="C621" s="8"/>
      <c r="D621" s="8"/>
      <c r="E621" s="8"/>
      <c r="F621" s="36"/>
    </row>
    <row r="622" spans="3:6" ht="18" customHeight="1" x14ac:dyDescent="0.25">
      <c r="C622" s="8"/>
      <c r="D622" s="8"/>
      <c r="E622" s="8"/>
      <c r="F622" s="36"/>
    </row>
    <row r="623" spans="3:6" ht="18" customHeight="1" x14ac:dyDescent="0.25">
      <c r="C623" s="8"/>
      <c r="D623" s="8"/>
      <c r="E623" s="8"/>
      <c r="F623" s="36"/>
    </row>
    <row r="624" spans="3:6" ht="18" customHeight="1" x14ac:dyDescent="0.25">
      <c r="C624" s="8"/>
      <c r="D624" s="8"/>
      <c r="E624" s="8"/>
      <c r="F624" s="36"/>
    </row>
    <row r="625" spans="3:6" ht="18" customHeight="1" x14ac:dyDescent="0.25">
      <c r="C625" s="8"/>
      <c r="D625" s="8"/>
      <c r="E625" s="8"/>
      <c r="F625" s="36"/>
    </row>
    <row r="626" spans="3:6" ht="18" customHeight="1" x14ac:dyDescent="0.25">
      <c r="C626" s="8"/>
      <c r="D626" s="8"/>
      <c r="E626" s="8"/>
      <c r="F626" s="36"/>
    </row>
    <row r="627" spans="3:6" ht="18" customHeight="1" x14ac:dyDescent="0.25">
      <c r="C627" s="8"/>
      <c r="D627" s="8"/>
      <c r="E627" s="8"/>
      <c r="F627" s="36"/>
    </row>
    <row r="628" spans="3:6" ht="18" customHeight="1" x14ac:dyDescent="0.25">
      <c r="C628" s="8"/>
      <c r="D628" s="8"/>
      <c r="E628" s="8"/>
      <c r="F628" s="36"/>
    </row>
    <row r="629" spans="3:6" ht="18" customHeight="1" x14ac:dyDescent="0.25">
      <c r="C629" s="8"/>
      <c r="D629" s="8"/>
      <c r="E629" s="8"/>
      <c r="F629" s="36"/>
    </row>
    <row r="630" spans="3:6" ht="18" customHeight="1" x14ac:dyDescent="0.25">
      <c r="C630" s="8"/>
      <c r="D630" s="8"/>
      <c r="E630" s="8"/>
      <c r="F630" s="36"/>
    </row>
    <row r="631" spans="3:6" ht="18" customHeight="1" x14ac:dyDescent="0.25">
      <c r="C631" s="8"/>
      <c r="D631" s="8"/>
      <c r="E631" s="8"/>
      <c r="F631" s="36"/>
    </row>
    <row r="632" spans="3:6" ht="18" customHeight="1" x14ac:dyDescent="0.25">
      <c r="C632" s="8"/>
      <c r="D632" s="8"/>
      <c r="E632" s="8"/>
      <c r="F632" s="36"/>
    </row>
  </sheetData>
  <mergeCells count="4">
    <mergeCell ref="B1:E3"/>
    <mergeCell ref="I2:J2"/>
    <mergeCell ref="G2:H2"/>
    <mergeCell ref="C5:F5"/>
  </mergeCells>
  <conditionalFormatting sqref="D8:F634">
    <cfRule type="expression" dxfId="10" priority="1">
      <formula>AND(MOD(ROW(),2)=0,$C8&lt;&gt;"")</formula>
    </cfRule>
    <cfRule type="expression" dxfId="9" priority="4">
      <formula>AND(MOD(ROW(),2)=1,$C8&lt;&gt;"")</formula>
    </cfRule>
  </conditionalFormatting>
  <conditionalFormatting sqref="C8:C634">
    <cfRule type="expression" dxfId="8" priority="2">
      <formula>AND(MOD(ROW(),2)=0,$C8&lt;&gt;"")</formula>
    </cfRule>
    <cfRule type="expression" dxfId="7" priority="3">
      <formula>AND(MOD(ROW(),2)=1,$C8&lt;&gt;"")</formula>
    </cfRule>
  </conditionalFormatting>
  <dataValidations count="3">
    <dataValidation type="list" errorStyle="warning" allowBlank="1" showInputMessage="1" showErrorMessage="1" errorTitle="Whoops!" error="This entry isn't in the list. You can click Yes to use it but it won't be included in your overall performance. Click Cancel to choose from the list. " sqref="D8:D632" xr:uid="{00000000-0002-0000-0100-000000000000}">
      <formula1>lstTypes</formula1>
    </dataValidation>
    <dataValidation type="list" errorStyle="warning" allowBlank="1" showInputMessage="1" showErrorMessage="1" errorTitle="Whoops!" error="This class isn't in the list. You can click Yes to use it but your scores won't be included in your overall performance. Click Cancel to choose from the list." sqref="C8:C20" xr:uid="{00000000-0002-0000-0100-000001000000}">
      <formula1>lstClasses</formula1>
    </dataValidation>
    <dataValidation type="list" allowBlank="1" showInputMessage="1" showErrorMessage="1" sqref="C21:C504" xr:uid="{00000000-0002-0000-0100-000002000000}">
      <formula1>lstClasses</formula1>
    </dataValidation>
  </dataValidations>
  <hyperlinks>
    <hyperlink ref="G2" location="'Your Performance'!A1" tooltip="Click to view your performance" display="Performance &gt;" xr:uid="{00000000-0004-0000-0100-000000000000}"/>
    <hyperlink ref="I2:J2" location="'Your Performance'!A1" tooltip="Click to view your performance" display="Performance &gt;" xr:uid="{00000000-0004-0000-0100-000001000000}"/>
    <hyperlink ref="G2:H2" location="Settings!A1" tooltip="Click to edit your settings" display="&lt; Settings" xr:uid="{00000000-0004-0000-0100-000002000000}"/>
  </hyperlinks>
  <printOptions horizontalCentered="1"/>
  <pageMargins left="0.7" right="0.7" top="0.75" bottom="0.75" header="0.3" footer="0.3"/>
  <pageSetup scale="6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5"/>
    <pageSetUpPr fitToPage="1"/>
  </sheetPr>
  <dimension ref="A1:L35"/>
  <sheetViews>
    <sheetView showGridLines="0" zoomScaleNormal="100" workbookViewId="0"/>
  </sheetViews>
  <sheetFormatPr defaultRowHeight="18" customHeight="1" x14ac:dyDescent="0.25"/>
  <cols>
    <col min="1" max="1" width="7.44140625" style="58" customWidth="1"/>
    <col min="2" max="2" width="4.33203125" customWidth="1"/>
    <col min="3" max="3" width="40.5546875" customWidth="1"/>
    <col min="4" max="7" width="9.5546875" style="1" customWidth="1"/>
    <col min="8" max="8" width="45.88671875" customWidth="1"/>
    <col min="9" max="9" width="19.109375" customWidth="1"/>
  </cols>
  <sheetData>
    <row r="1" spans="1:12" s="85" customFormat="1" ht="21.75" customHeight="1" x14ac:dyDescent="0.25">
      <c r="A1" s="58"/>
      <c r="B1" s="103" t="s">
        <v>53</v>
      </c>
      <c r="C1" s="103"/>
      <c r="D1" s="103"/>
      <c r="E1" s="103"/>
      <c r="F1" s="86"/>
      <c r="G1" s="86"/>
    </row>
    <row r="2" spans="1:12" s="85" customFormat="1" ht="21.75" customHeight="1" x14ac:dyDescent="0.25">
      <c r="A2" s="58"/>
      <c r="B2" s="103"/>
      <c r="C2" s="103"/>
      <c r="D2" s="103"/>
      <c r="E2" s="103"/>
      <c r="F2" s="86"/>
      <c r="G2" s="86"/>
      <c r="I2" s="87" t="s">
        <v>54</v>
      </c>
    </row>
    <row r="3" spans="1:12" s="58" customFormat="1" ht="21.75" customHeight="1" x14ac:dyDescent="0.25">
      <c r="B3" s="103"/>
      <c r="C3" s="103"/>
      <c r="D3" s="103"/>
      <c r="E3" s="103"/>
      <c r="F3" s="59"/>
      <c r="G3" s="59"/>
    </row>
    <row r="4" spans="1:12" ht="22.5" customHeight="1" x14ac:dyDescent="0.25">
      <c r="C4" s="45"/>
    </row>
    <row r="5" spans="1:12" ht="21" customHeight="1" x14ac:dyDescent="0.3">
      <c r="C5" s="50" t="s">
        <v>55</v>
      </c>
      <c r="D5" s="13"/>
      <c r="E5" s="13"/>
      <c r="F5" s="13"/>
      <c r="G5" s="13"/>
      <c r="H5" s="30"/>
    </row>
    <row r="6" spans="1:12" ht="21" customHeight="1" x14ac:dyDescent="0.25">
      <c r="C6" s="51" t="str">
        <f>"Hours: "&amp;SUM(tblClasses[Credit Hours])</f>
        <v>Hours: 24</v>
      </c>
      <c r="D6" s="52">
        <f>AVERAGE(D11:D35)</f>
        <v>0.80476190476190479</v>
      </c>
      <c r="E6" s="53">
        <f>AVERAGE(E11:E35)</f>
        <v>2.6671428571428573</v>
      </c>
      <c r="F6" s="53">
        <f>SUM(F11:F35)</f>
        <v>2.5700000000000003</v>
      </c>
      <c r="G6" s="54" t="str">
        <f>IFERROR(HLOOKUP(D6,lstGPAMapping,2),"")</f>
        <v>B-</v>
      </c>
      <c r="H6" s="17"/>
    </row>
    <row r="7" spans="1:12" ht="9.75" customHeight="1" x14ac:dyDescent="0.25">
      <c r="C7" s="29"/>
      <c r="D7" s="14"/>
      <c r="E7" s="15"/>
      <c r="F7" s="15"/>
      <c r="G7" s="16"/>
      <c r="H7" s="17"/>
    </row>
    <row r="8" spans="1:12" ht="36.75" customHeight="1" x14ac:dyDescent="0.25">
      <c r="C8" s="104" t="s">
        <v>56</v>
      </c>
      <c r="D8" s="104"/>
      <c r="E8" s="104"/>
      <c r="F8" s="104"/>
      <c r="G8" s="104"/>
      <c r="H8" s="104"/>
      <c r="I8" s="93"/>
      <c r="J8" s="93"/>
      <c r="K8" s="93"/>
      <c r="L8" s="93"/>
    </row>
    <row r="9" spans="1:12" ht="9.75" customHeight="1" x14ac:dyDescent="0.25">
      <c r="C9" s="29"/>
      <c r="D9" s="14"/>
      <c r="E9" s="15"/>
      <c r="F9" s="15"/>
      <c r="G9" s="16"/>
      <c r="H9" s="17"/>
    </row>
    <row r="10" spans="1:12" s="4" customFormat="1" ht="24.75" customHeight="1" x14ac:dyDescent="0.3">
      <c r="A10" s="82"/>
      <c r="C10" s="55" t="s">
        <v>57</v>
      </c>
      <c r="D10" s="56" t="s">
        <v>58</v>
      </c>
      <c r="E10" s="56" t="s">
        <v>18</v>
      </c>
      <c r="F10" s="56" t="s">
        <v>59</v>
      </c>
      <c r="G10" s="56" t="s">
        <v>60</v>
      </c>
      <c r="H10" s="57" t="s">
        <v>61</v>
      </c>
    </row>
    <row r="11" spans="1:12" ht="18" customHeight="1" x14ac:dyDescent="0.25">
      <c r="C11" s="18" t="str">
        <f>Calculations!C6</f>
        <v>Modern French</v>
      </c>
      <c r="D11" s="19">
        <f>Calculations!AL6</f>
        <v>0.83333333333333337</v>
      </c>
      <c r="E11" s="20">
        <f>Calculations!AM6</f>
        <v>3</v>
      </c>
      <c r="F11" s="20">
        <f>IFERROR(E11*Settings!D12/SUM(tblClasses[Credit Hours]),"")</f>
        <v>0.375</v>
      </c>
      <c r="G11" s="21" t="str">
        <f>Calculations!AN6</f>
        <v>B</v>
      </c>
      <c r="H11" s="90"/>
    </row>
    <row r="12" spans="1:12" ht="18" customHeight="1" x14ac:dyDescent="0.25">
      <c r="C12" s="22" t="str">
        <f>Calculations!C7</f>
        <v>Theoretical Physics</v>
      </c>
      <c r="D12" s="23">
        <f>Calculations!AL7</f>
        <v>0.95</v>
      </c>
      <c r="E12" s="24">
        <f>Calculations!AM7</f>
        <v>4</v>
      </c>
      <c r="F12" s="24">
        <f>IFERROR(E12*Settings!D13/SUM(tblClasses[Credit Hours]),"")</f>
        <v>0.5</v>
      </c>
      <c r="G12" s="25" t="str">
        <f>Calculations!AN7</f>
        <v>A</v>
      </c>
      <c r="H12" s="91"/>
    </row>
    <row r="13" spans="1:12" ht="18" customHeight="1" x14ac:dyDescent="0.25">
      <c r="C13" s="11" t="str">
        <f>Calculations!C8</f>
        <v>Mathematics 1</v>
      </c>
      <c r="D13" s="26">
        <f>Calculations!AL8</f>
        <v>0.80000000000000016</v>
      </c>
      <c r="E13" s="27">
        <f>Calculations!AM8</f>
        <v>2.67</v>
      </c>
      <c r="F13" s="27">
        <f>IFERROR(E13*Settings!D14/SUM(tblClasses[Credit Hours]),"")</f>
        <v>0.44500000000000001</v>
      </c>
      <c r="G13" s="28" t="str">
        <f>Calculations!AN8</f>
        <v>B-</v>
      </c>
      <c r="H13" s="92"/>
    </row>
    <row r="14" spans="1:12" ht="18" customHeight="1" x14ac:dyDescent="0.25">
      <c r="C14" s="22" t="str">
        <f>Calculations!C9</f>
        <v>Mathematics 2</v>
      </c>
      <c r="D14" s="23">
        <f>Calculations!AL9</f>
        <v>0.85000000000000009</v>
      </c>
      <c r="E14" s="24">
        <f>Calculations!AM9</f>
        <v>3</v>
      </c>
      <c r="F14" s="24">
        <f>IFERROR(E14*Settings!D15/SUM(tblClasses[Credit Hours]),"")</f>
        <v>0.5</v>
      </c>
      <c r="G14" s="25" t="str">
        <f>Calculations!AN9</f>
        <v>B</v>
      </c>
      <c r="H14" s="91"/>
    </row>
    <row r="15" spans="1:12" ht="18" customHeight="1" x14ac:dyDescent="0.25">
      <c r="C15" s="11" t="str">
        <f>Calculations!C10</f>
        <v>Advanced Programming in Java</v>
      </c>
      <c r="D15" s="26">
        <f>Calculations!AL10</f>
        <v>0.75000000000000011</v>
      </c>
      <c r="E15" s="27">
        <f>Calculations!AM10</f>
        <v>2</v>
      </c>
      <c r="F15" s="27">
        <f>IFERROR(E15*Settings!D16/SUM(tblClasses[Credit Hours]),"")</f>
        <v>0.41666666666666669</v>
      </c>
      <c r="G15" s="28" t="str">
        <f>Calculations!AN10</f>
        <v>C</v>
      </c>
      <c r="H15" s="92"/>
    </row>
    <row r="16" spans="1:12" ht="18" customHeight="1" x14ac:dyDescent="0.25">
      <c r="C16" s="22" t="str">
        <f>Calculations!C11</f>
        <v>Spanish</v>
      </c>
      <c r="D16" s="23">
        <f>Calculations!AL11</f>
        <v>0.5</v>
      </c>
      <c r="E16" s="24">
        <f>Calculations!AM11</f>
        <v>0</v>
      </c>
      <c r="F16" s="24">
        <f>IFERROR(E16*Settings!D17/SUM(tblClasses[Credit Hours]),"")</f>
        <v>0</v>
      </c>
      <c r="G16" s="25" t="str">
        <f>Calculations!AN11</f>
        <v>F</v>
      </c>
      <c r="H16" s="91"/>
    </row>
    <row r="17" spans="3:8" ht="18" customHeight="1" x14ac:dyDescent="0.25">
      <c r="C17" s="11" t="str">
        <f>Calculations!C12</f>
        <v>Composition</v>
      </c>
      <c r="D17" s="26">
        <f>Calculations!AL12</f>
        <v>0.95</v>
      </c>
      <c r="E17" s="27">
        <f>Calculations!AM12</f>
        <v>4</v>
      </c>
      <c r="F17" s="27">
        <f>IFERROR(E17*Settings!D18/SUM(tblClasses[Credit Hours]),"")</f>
        <v>0.33333333333333331</v>
      </c>
      <c r="G17" s="28" t="str">
        <f>Calculations!AN12</f>
        <v>A</v>
      </c>
      <c r="H17" s="92"/>
    </row>
    <row r="18" spans="3:8" ht="18" customHeight="1" x14ac:dyDescent="0.25">
      <c r="C18" s="11" t="str">
        <f>Calculations!C13</f>
        <v/>
      </c>
      <c r="D18" s="23" t="str">
        <f>Calculations!AL13</f>
        <v/>
      </c>
      <c r="E18" s="24" t="str">
        <f>Calculations!AM13</f>
        <v/>
      </c>
      <c r="F18" s="27" t="str">
        <f>IFERROR(E18*Settings!D19/SUM(tblClasses[Credit Hours]),"")</f>
        <v/>
      </c>
      <c r="G18" s="25" t="str">
        <f>Calculations!AN13</f>
        <v/>
      </c>
      <c r="H18" s="91"/>
    </row>
    <row r="19" spans="3:8" ht="18" customHeight="1" x14ac:dyDescent="0.25">
      <c r="C19" s="11" t="str">
        <f>Calculations!C14</f>
        <v/>
      </c>
      <c r="D19" s="26" t="str">
        <f>Calculations!AL14</f>
        <v/>
      </c>
      <c r="E19" s="27" t="str">
        <f>Calculations!AM14</f>
        <v/>
      </c>
      <c r="F19" s="27" t="str">
        <f>IFERROR(E19*Settings!D20/SUM(tblClasses[Credit Hours]),"")</f>
        <v/>
      </c>
      <c r="G19" s="28" t="str">
        <f>Calculations!AN14</f>
        <v/>
      </c>
      <c r="H19" s="92"/>
    </row>
    <row r="20" spans="3:8" ht="18" customHeight="1" x14ac:dyDescent="0.25">
      <c r="C20" s="22" t="str">
        <f>Calculations!C15</f>
        <v/>
      </c>
      <c r="D20" s="23" t="str">
        <f>Calculations!AL15</f>
        <v/>
      </c>
      <c r="E20" s="24" t="str">
        <f>Calculations!AM15</f>
        <v/>
      </c>
      <c r="F20" s="27" t="str">
        <f>IFERROR(E20*Settings!D21/SUM(tblClasses[Credit Hours]),"")</f>
        <v/>
      </c>
      <c r="G20" s="25" t="str">
        <f>Calculations!AN15</f>
        <v/>
      </c>
      <c r="H20" s="91"/>
    </row>
    <row r="21" spans="3:8" ht="18" customHeight="1" x14ac:dyDescent="0.25">
      <c r="C21" s="11" t="str">
        <f>Calculations!C16</f>
        <v/>
      </c>
      <c r="D21" s="26" t="str">
        <f>Calculations!AL16</f>
        <v/>
      </c>
      <c r="E21" s="27" t="str">
        <f>Calculations!AM16</f>
        <v/>
      </c>
      <c r="F21" s="27" t="str">
        <f>IFERROR(E21*Settings!D22/SUM(tblClasses[Credit Hours]),"")</f>
        <v/>
      </c>
      <c r="G21" s="28" t="str">
        <f>Calculations!AN16</f>
        <v/>
      </c>
      <c r="H21" s="92"/>
    </row>
    <row r="22" spans="3:8" ht="18" customHeight="1" x14ac:dyDescent="0.25">
      <c r="C22" s="22" t="str">
        <f>Calculations!C17</f>
        <v/>
      </c>
      <c r="D22" s="23" t="str">
        <f>Calculations!AL17</f>
        <v/>
      </c>
      <c r="E22" s="24" t="str">
        <f>Calculations!AM17</f>
        <v/>
      </c>
      <c r="F22" s="27" t="str">
        <f>IFERROR(E22*Settings!D23/SUM(tblClasses[Credit Hours]),"")</f>
        <v/>
      </c>
      <c r="G22" s="25" t="str">
        <f>Calculations!AN17</f>
        <v/>
      </c>
      <c r="H22" s="91"/>
    </row>
    <row r="23" spans="3:8" ht="18" customHeight="1" x14ac:dyDescent="0.25">
      <c r="C23" s="11" t="str">
        <f>Calculations!C18</f>
        <v/>
      </c>
      <c r="D23" s="26" t="str">
        <f>Calculations!AL18</f>
        <v/>
      </c>
      <c r="E23" s="27" t="str">
        <f>Calculations!AM18</f>
        <v/>
      </c>
      <c r="F23" s="27" t="str">
        <f>IFERROR(E23*Settings!D24/SUM(tblClasses[Credit Hours]),"")</f>
        <v/>
      </c>
      <c r="G23" s="28" t="str">
        <f>Calculations!AN18</f>
        <v/>
      </c>
      <c r="H23" s="92"/>
    </row>
    <row r="24" spans="3:8" ht="18" customHeight="1" x14ac:dyDescent="0.25">
      <c r="C24" s="22" t="str">
        <f>Calculations!C19</f>
        <v/>
      </c>
      <c r="D24" s="23" t="str">
        <f>Calculations!AL19</f>
        <v/>
      </c>
      <c r="E24" s="24" t="str">
        <f>Calculations!AM19</f>
        <v/>
      </c>
      <c r="F24" s="27" t="str">
        <f>IFERROR(E24*Settings!D25/SUM(tblClasses[Credit Hours]),"")</f>
        <v/>
      </c>
      <c r="G24" s="25" t="str">
        <f>Calculations!AN19</f>
        <v/>
      </c>
      <c r="H24" s="91"/>
    </row>
    <row r="25" spans="3:8" ht="18" customHeight="1" x14ac:dyDescent="0.25">
      <c r="C25" s="11" t="str">
        <f>Calculations!C20</f>
        <v/>
      </c>
      <c r="D25" s="26" t="str">
        <f>Calculations!AL20</f>
        <v/>
      </c>
      <c r="E25" s="27" t="str">
        <f>Calculations!AM20</f>
        <v/>
      </c>
      <c r="F25" s="27" t="str">
        <f>IFERROR(E25*Settings!D26/SUM(tblClasses[Credit Hours]),"")</f>
        <v/>
      </c>
      <c r="G25" s="28" t="str">
        <f>Calculations!AN20</f>
        <v/>
      </c>
      <c r="H25" s="92"/>
    </row>
    <row r="26" spans="3:8" ht="18" customHeight="1" x14ac:dyDescent="0.25">
      <c r="C26" s="22" t="str">
        <f>Calculations!C21</f>
        <v/>
      </c>
      <c r="D26" s="23" t="str">
        <f>Calculations!AL21</f>
        <v/>
      </c>
      <c r="E26" s="24" t="str">
        <f>Calculations!AM21</f>
        <v/>
      </c>
      <c r="F26" s="27" t="str">
        <f>IFERROR(E26*Settings!D27/SUM(tblClasses[Credit Hours]),"")</f>
        <v/>
      </c>
      <c r="G26" s="25" t="str">
        <f>Calculations!AN21</f>
        <v/>
      </c>
      <c r="H26" s="91"/>
    </row>
    <row r="27" spans="3:8" ht="18" customHeight="1" x14ac:dyDescent="0.25">
      <c r="C27" s="11" t="str">
        <f>Calculations!C22</f>
        <v/>
      </c>
      <c r="D27" s="26" t="str">
        <f>Calculations!AL22</f>
        <v/>
      </c>
      <c r="E27" s="27" t="str">
        <f>Calculations!AM22</f>
        <v/>
      </c>
      <c r="F27" s="27" t="str">
        <f>IFERROR(E27*Settings!D28/SUM(tblClasses[Credit Hours]),"")</f>
        <v/>
      </c>
      <c r="G27" s="28" t="str">
        <f>Calculations!AN22</f>
        <v/>
      </c>
      <c r="H27" s="92"/>
    </row>
    <row r="28" spans="3:8" ht="18" customHeight="1" x14ac:dyDescent="0.25">
      <c r="C28" s="22" t="str">
        <f>Calculations!C23</f>
        <v/>
      </c>
      <c r="D28" s="23" t="str">
        <f>Calculations!AL23</f>
        <v/>
      </c>
      <c r="E28" s="24" t="str">
        <f>Calculations!AM23</f>
        <v/>
      </c>
      <c r="F28" s="27" t="str">
        <f>IFERROR(E28*Settings!D29/SUM(tblClasses[Credit Hours]),"")</f>
        <v/>
      </c>
      <c r="G28" s="25" t="str">
        <f>Calculations!AN23</f>
        <v/>
      </c>
      <c r="H28" s="91"/>
    </row>
    <row r="29" spans="3:8" ht="18" customHeight="1" x14ac:dyDescent="0.25">
      <c r="C29" s="11" t="str">
        <f>Calculations!C24</f>
        <v/>
      </c>
      <c r="D29" s="26" t="str">
        <f>Calculations!AL24</f>
        <v/>
      </c>
      <c r="E29" s="27" t="str">
        <f>Calculations!AM24</f>
        <v/>
      </c>
      <c r="F29" s="27" t="str">
        <f>IFERROR(E29*Settings!D30/SUM(tblClasses[Credit Hours]),"")</f>
        <v/>
      </c>
      <c r="G29" s="28" t="str">
        <f>Calculations!AN24</f>
        <v/>
      </c>
      <c r="H29" s="92"/>
    </row>
    <row r="30" spans="3:8" ht="18" customHeight="1" x14ac:dyDescent="0.25">
      <c r="C30" s="22" t="str">
        <f>Calculations!C25</f>
        <v/>
      </c>
      <c r="D30" s="23" t="str">
        <f>Calculations!AL25</f>
        <v/>
      </c>
      <c r="E30" s="24" t="str">
        <f>Calculations!AM25</f>
        <v/>
      </c>
      <c r="F30" s="27" t="str">
        <f>IFERROR(E30*Settings!D31/SUM(tblClasses[Credit Hours]),"")</f>
        <v/>
      </c>
      <c r="G30" s="25" t="str">
        <f>Calculations!AN25</f>
        <v/>
      </c>
      <c r="H30" s="91"/>
    </row>
    <row r="31" spans="3:8" ht="18" customHeight="1" x14ac:dyDescent="0.25">
      <c r="C31" s="11" t="str">
        <f>Calculations!C26</f>
        <v/>
      </c>
      <c r="D31" s="26" t="str">
        <f>Calculations!AL26</f>
        <v/>
      </c>
      <c r="E31" s="27" t="str">
        <f>Calculations!AM26</f>
        <v/>
      </c>
      <c r="F31" s="27" t="str">
        <f>IFERROR(E31*Settings!D32/SUM(tblClasses[Credit Hours]),"")</f>
        <v/>
      </c>
      <c r="G31" s="28" t="str">
        <f>Calculations!AN26</f>
        <v/>
      </c>
      <c r="H31" s="92"/>
    </row>
    <row r="32" spans="3:8" ht="18" customHeight="1" x14ac:dyDescent="0.25">
      <c r="C32" s="22" t="str">
        <f>Calculations!C27</f>
        <v/>
      </c>
      <c r="D32" s="23" t="str">
        <f>Calculations!AL27</f>
        <v/>
      </c>
      <c r="E32" s="24" t="str">
        <f>Calculations!AM27</f>
        <v/>
      </c>
      <c r="F32" s="27" t="str">
        <f>IFERROR(E32*Settings!D33/SUM(tblClasses[Credit Hours]),"")</f>
        <v/>
      </c>
      <c r="G32" s="25" t="str">
        <f>Calculations!AN27</f>
        <v/>
      </c>
      <c r="H32" s="91"/>
    </row>
    <row r="33" spans="3:8" ht="18" customHeight="1" x14ac:dyDescent="0.25">
      <c r="C33" s="11" t="str">
        <f>Calculations!C28</f>
        <v/>
      </c>
      <c r="D33" s="26" t="str">
        <f>Calculations!AL28</f>
        <v/>
      </c>
      <c r="E33" s="27" t="str">
        <f>Calculations!AM28</f>
        <v/>
      </c>
      <c r="F33" s="27" t="str">
        <f>IFERROR(E33*Settings!D34/SUM(tblClasses[Credit Hours]),"")</f>
        <v/>
      </c>
      <c r="G33" s="28" t="str">
        <f>Calculations!AN28</f>
        <v/>
      </c>
      <c r="H33" s="92"/>
    </row>
    <row r="34" spans="3:8" ht="18" customHeight="1" x14ac:dyDescent="0.25">
      <c r="C34" s="22" t="str">
        <f>Calculations!C29</f>
        <v/>
      </c>
      <c r="D34" s="23" t="str">
        <f>Calculations!AL29</f>
        <v/>
      </c>
      <c r="E34" s="24" t="str">
        <f>Calculations!AM29</f>
        <v/>
      </c>
      <c r="F34" s="27" t="str">
        <f>IFERROR(E34*Settings!D35/SUM(tblClasses[Credit Hours]),"")</f>
        <v/>
      </c>
      <c r="G34" s="25" t="str">
        <f>Calculations!AN29</f>
        <v/>
      </c>
      <c r="H34" s="91"/>
    </row>
    <row r="35" spans="3:8" ht="18" customHeight="1" x14ac:dyDescent="0.25">
      <c r="C35" s="11" t="str">
        <f>Calculations!C30</f>
        <v/>
      </c>
      <c r="D35" s="26" t="str">
        <f>Calculations!AL30</f>
        <v/>
      </c>
      <c r="E35" s="27" t="str">
        <f>Calculations!AM30</f>
        <v/>
      </c>
      <c r="F35" s="27" t="str">
        <f>IFERROR(E35*Settings!D36/SUM(tblClasses[Credit Hours]),"")</f>
        <v/>
      </c>
      <c r="G35" s="28" t="str">
        <f>Calculations!AN30</f>
        <v/>
      </c>
      <c r="H35" s="92"/>
    </row>
  </sheetData>
  <mergeCells count="2">
    <mergeCell ref="B1:E3"/>
    <mergeCell ref="C8:H8"/>
  </mergeCells>
  <conditionalFormatting sqref="H6:H7 H9">
    <cfRule type="iconSet" priority="8">
      <iconSet iconSet="4RedToBlack" showValue="0">
        <cfvo type="percent" val="0"/>
        <cfvo type="num" val="0.3"/>
        <cfvo type="num" val="0.75"/>
        <cfvo type="num" val="0.9"/>
      </iconSet>
    </cfRule>
  </conditionalFormatting>
  <conditionalFormatting sqref="C11:H35">
    <cfRule type="expression" dxfId="1" priority="1">
      <formula>MOD(ROW(),2)=0</formula>
    </cfRule>
  </conditionalFormatting>
  <hyperlinks>
    <hyperlink ref="I2" location="'Score Tracker'!A1" tooltip="Click to view score tracker" display="Score Tracker &gt;" xr:uid="{00000000-0004-0000-0200-000000000000}"/>
  </hyperlinks>
  <pageMargins left="0.7" right="0.7" top="0.75" bottom="0.75" header="0.3" footer="0.3"/>
  <pageSetup scale="68" fitToHeight="0" orientation="portrait" verticalDpi="0" r:id="rId1"/>
  <legacyDrawing r:id="rId2"/>
  <extLst>
    <ext xmlns:x14="http://schemas.microsoft.com/office/spreadsheetml/2009/9/main" uri="{05C60535-1F16-4fd2-B633-F4F36F0B64E0}">
      <x14:sparklineGroups xmlns:xm="http://schemas.microsoft.com/office/excel/2006/main">
        <x14:sparklineGroup type="column" displayEmptyCellsAs="gap" high="1" low="1" xr2:uid="{00000000-0003-0000-02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Calculations!D6:AB6</xm:f>
              <xm:sqref>H11</xm:sqref>
            </x14:sparkline>
            <x14:sparkline>
              <xm:f>Calculations!D7:AB7</xm:f>
              <xm:sqref>H12</xm:sqref>
            </x14:sparkline>
            <x14:sparkline>
              <xm:f>Calculations!D8:AB8</xm:f>
              <xm:sqref>H13</xm:sqref>
            </x14:sparkline>
            <x14:sparkline>
              <xm:f>Calculations!D9:AB9</xm:f>
              <xm:sqref>H14</xm:sqref>
            </x14:sparkline>
            <x14:sparkline>
              <xm:f>Calculations!D10:AB10</xm:f>
              <xm:sqref>H15</xm:sqref>
            </x14:sparkline>
            <x14:sparkline>
              <xm:f>Calculations!D11:AB11</xm:f>
              <xm:sqref>H16</xm:sqref>
            </x14:sparkline>
            <x14:sparkline>
              <xm:f>Calculations!D12:AB12</xm:f>
              <xm:sqref>H17</xm:sqref>
            </x14:sparkline>
            <x14:sparkline>
              <xm:f>Calculations!D13:AB13</xm:f>
              <xm:sqref>H18</xm:sqref>
            </x14:sparkline>
            <x14:sparkline>
              <xm:f>Calculations!D14:AB14</xm:f>
              <xm:sqref>H19</xm:sqref>
            </x14:sparkline>
            <x14:sparkline>
              <xm:f>Calculations!D15:AB15</xm:f>
              <xm:sqref>H20</xm:sqref>
            </x14:sparkline>
            <x14:sparkline>
              <xm:f>Calculations!D16:AB16</xm:f>
              <xm:sqref>H21</xm:sqref>
            </x14:sparkline>
            <x14:sparkline>
              <xm:f>Calculations!D17:AB17</xm:f>
              <xm:sqref>H22</xm:sqref>
            </x14:sparkline>
            <x14:sparkline>
              <xm:f>Calculations!D18:AB18</xm:f>
              <xm:sqref>H23</xm:sqref>
            </x14:sparkline>
            <x14:sparkline>
              <xm:f>Calculations!D19:AB19</xm:f>
              <xm:sqref>H24</xm:sqref>
            </x14:sparkline>
            <x14:sparkline>
              <xm:f>Calculations!D20:AB20</xm:f>
              <xm:sqref>H25</xm:sqref>
            </x14:sparkline>
            <x14:sparkline>
              <xm:f>Calculations!D21:AB21</xm:f>
              <xm:sqref>H26</xm:sqref>
            </x14:sparkline>
            <x14:sparkline>
              <xm:f>Calculations!D22:AB22</xm:f>
              <xm:sqref>H27</xm:sqref>
            </x14:sparkline>
            <x14:sparkline>
              <xm:f>Calculations!D23:AB23</xm:f>
              <xm:sqref>H28</xm:sqref>
            </x14:sparkline>
            <x14:sparkline>
              <xm:f>Calculations!D24:AB24</xm:f>
              <xm:sqref>H29</xm:sqref>
            </x14:sparkline>
            <x14:sparkline>
              <xm:f>Calculations!D25:AB25</xm:f>
              <xm:sqref>H30</xm:sqref>
            </x14:sparkline>
            <x14:sparkline>
              <xm:f>Calculations!D26:AB26</xm:f>
              <xm:sqref>H31</xm:sqref>
            </x14:sparkline>
            <x14:sparkline>
              <xm:f>Calculations!D27:AB27</xm:f>
              <xm:sqref>H32</xm:sqref>
            </x14:sparkline>
            <x14:sparkline>
              <xm:f>Calculations!D28:AB28</xm:f>
              <xm:sqref>H33</xm:sqref>
            </x14:sparkline>
            <x14:sparkline>
              <xm:f>Calculations!D29:AB29</xm:f>
              <xm:sqref>H34</xm:sqref>
            </x14:sparkline>
            <x14:sparkline>
              <xm:f>Calculations!D30:AB30</xm:f>
              <xm:sqref>H35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pageSetUpPr autoPageBreaks="0"/>
  </sheetPr>
  <dimension ref="A1:AN657"/>
  <sheetViews>
    <sheetView showGridLines="0" zoomScaleNormal="100" workbookViewId="0"/>
  </sheetViews>
  <sheetFormatPr defaultRowHeight="18" customHeight="1" x14ac:dyDescent="0.25"/>
  <cols>
    <col min="1" max="1" width="7.44140625" style="61" customWidth="1"/>
    <col min="2" max="2" width="4.33203125" customWidth="1"/>
    <col min="3" max="3" width="28.88671875" customWidth="1"/>
    <col min="4" max="28" width="5.44140625" style="1" customWidth="1"/>
    <col min="29" max="29" width="15.109375" customWidth="1"/>
    <col min="30" max="36" width="10.88671875" customWidth="1"/>
    <col min="37" max="38" width="12.33203125" customWidth="1"/>
    <col min="39" max="40" width="12.33203125" style="1" customWidth="1"/>
  </cols>
  <sheetData>
    <row r="1" spans="1:40" s="61" customFormat="1" ht="66" customHeight="1" x14ac:dyDescent="0.25">
      <c r="B1" s="62" t="s">
        <v>62</v>
      </c>
      <c r="C1" s="71"/>
      <c r="D1" s="63"/>
      <c r="E1" s="63"/>
      <c r="F1" s="63"/>
      <c r="G1" s="63"/>
      <c r="H1" s="63"/>
      <c r="I1" s="63"/>
      <c r="J1" s="63"/>
      <c r="K1" s="63"/>
      <c r="L1" s="63"/>
      <c r="M1" s="63"/>
      <c r="N1" s="63"/>
      <c r="O1" s="63"/>
      <c r="P1" s="63"/>
      <c r="Q1" s="63"/>
      <c r="R1" s="63"/>
      <c r="S1" s="63"/>
      <c r="T1" s="63"/>
      <c r="U1" s="63"/>
      <c r="V1" s="63"/>
      <c r="W1" s="63"/>
      <c r="X1" s="63"/>
      <c r="Y1" s="63"/>
      <c r="Z1" s="63"/>
      <c r="AA1" s="63"/>
      <c r="AB1" s="63"/>
      <c r="AM1" s="63"/>
      <c r="AN1" s="63"/>
    </row>
    <row r="2" spans="1:40" ht="22.5" customHeight="1" x14ac:dyDescent="0.25">
      <c r="C2" s="44" t="s">
        <v>63</v>
      </c>
    </row>
    <row r="3" spans="1:40" ht="12.75" customHeight="1" x14ac:dyDescent="0.25"/>
    <row r="4" spans="1:40" ht="24.75" customHeight="1" x14ac:dyDescent="0.25">
      <c r="C4" s="74" t="s">
        <v>64</v>
      </c>
      <c r="D4" s="75" t="s">
        <v>65</v>
      </c>
      <c r="E4" s="76"/>
      <c r="F4" s="77"/>
      <c r="G4" s="78"/>
      <c r="H4" s="78"/>
      <c r="I4" s="78"/>
      <c r="J4" s="78"/>
      <c r="K4" s="78"/>
      <c r="L4" s="78"/>
      <c r="M4" s="78"/>
      <c r="N4" s="78"/>
      <c r="O4" s="78"/>
      <c r="P4" s="78"/>
      <c r="Q4" s="78"/>
      <c r="R4" s="78"/>
      <c r="S4" s="78"/>
      <c r="T4" s="78"/>
      <c r="U4" s="78"/>
      <c r="V4" s="78"/>
      <c r="W4" s="78"/>
      <c r="X4" s="78"/>
      <c r="Y4" s="78"/>
      <c r="Z4" s="78"/>
      <c r="AA4" s="78"/>
      <c r="AB4" s="79"/>
      <c r="AC4" s="75" t="s">
        <v>66</v>
      </c>
      <c r="AD4" s="80"/>
      <c r="AE4" s="81"/>
      <c r="AF4" s="81"/>
      <c r="AG4" s="81"/>
      <c r="AH4" s="81"/>
      <c r="AI4" s="81"/>
      <c r="AJ4" s="81"/>
      <c r="AK4" s="81"/>
      <c r="AL4" s="81"/>
      <c r="AM4" s="78"/>
      <c r="AN4" s="78"/>
    </row>
    <row r="5" spans="1:40" s="5" customFormat="1" ht="18" customHeight="1" x14ac:dyDescent="0.25">
      <c r="A5" s="72"/>
      <c r="C5" s="11" t="s">
        <v>42</v>
      </c>
      <c r="D5" s="35">
        <v>1</v>
      </c>
      <c r="E5" s="35">
        <v>2</v>
      </c>
      <c r="F5" s="35">
        <v>3</v>
      </c>
      <c r="G5" s="35">
        <v>4</v>
      </c>
      <c r="H5" s="35">
        <v>5</v>
      </c>
      <c r="I5" s="35">
        <v>6</v>
      </c>
      <c r="J5" s="35">
        <v>7</v>
      </c>
      <c r="K5" s="35">
        <v>8</v>
      </c>
      <c r="L5" s="35">
        <v>9</v>
      </c>
      <c r="M5" s="35">
        <v>10</v>
      </c>
      <c r="N5" s="35">
        <v>11</v>
      </c>
      <c r="O5" s="35">
        <v>12</v>
      </c>
      <c r="P5" s="35">
        <v>13</v>
      </c>
      <c r="Q5" s="35">
        <v>14</v>
      </c>
      <c r="R5" s="35">
        <v>15</v>
      </c>
      <c r="S5" s="35">
        <v>16</v>
      </c>
      <c r="T5" s="35">
        <v>17</v>
      </c>
      <c r="U5" s="35">
        <v>18</v>
      </c>
      <c r="V5" s="35">
        <v>19</v>
      </c>
      <c r="W5" s="35">
        <v>20</v>
      </c>
      <c r="X5" s="35">
        <v>21</v>
      </c>
      <c r="Y5" s="35">
        <v>22</v>
      </c>
      <c r="Z5" s="35">
        <v>23</v>
      </c>
      <c r="AA5" s="35">
        <v>24</v>
      </c>
      <c r="AB5" s="35">
        <v>25</v>
      </c>
      <c r="AC5" s="9" t="str">
        <f>tblClasses[[#Headers],[Homework]]</f>
        <v>Homework</v>
      </c>
      <c r="AD5" s="9" t="str">
        <f>tblClasses[[#Headers],[Essay]]</f>
        <v>Essay</v>
      </c>
      <c r="AE5" s="9" t="str">
        <f>tblClasses[[#Headers],[Quiz]]</f>
        <v>Quiz</v>
      </c>
      <c r="AF5" s="9" t="str">
        <f>tblClasses[[#Headers],[Project]]</f>
        <v>Project</v>
      </c>
      <c r="AG5" s="9" t="str">
        <f>tblClasses[[#Headers],[Midterm]]</f>
        <v>Midterm</v>
      </c>
      <c r="AH5" s="9" t="str">
        <f>tblClasses[[#Headers],[Final Exam]]</f>
        <v>Final Exam</v>
      </c>
      <c r="AI5" s="9" t="str">
        <f>tblClasses[[#Headers],[Other]]</f>
        <v>Other</v>
      </c>
      <c r="AJ5" s="43" t="s">
        <v>67</v>
      </c>
      <c r="AK5" s="6" t="s">
        <v>68</v>
      </c>
      <c r="AL5" s="39" t="s">
        <v>69</v>
      </c>
      <c r="AM5" s="32" t="s">
        <v>70</v>
      </c>
      <c r="AN5" s="33" t="s">
        <v>4</v>
      </c>
    </row>
    <row r="6" spans="1:40" ht="18" customHeight="1" x14ac:dyDescent="0.25">
      <c r="C6" s="41" t="str">
        <f>IF(Settings!C12="","",Settings!C12)</f>
        <v>Modern French</v>
      </c>
      <c r="D6" s="26">
        <f t="array" ref="D6:AB30">IFERROR(INDEX(tblClassScores[],MATCH($C6:$C30&amp;D$5:AB$5,Calculations!$C$33:$C$657,0),4),"")</f>
        <v>0.8</v>
      </c>
      <c r="E6" s="26">
        <v>0.9</v>
      </c>
      <c r="F6" s="26">
        <v>0.8</v>
      </c>
      <c r="G6" s="26" t="str">
        <v/>
      </c>
      <c r="H6" s="26" t="str">
        <v/>
      </c>
      <c r="I6" s="26" t="str">
        <v/>
      </c>
      <c r="J6" s="26" t="str">
        <v/>
      </c>
      <c r="K6" s="26" t="str">
        <v/>
      </c>
      <c r="L6" s="26" t="str">
        <v/>
      </c>
      <c r="M6" s="26" t="str">
        <v/>
      </c>
      <c r="N6" s="26" t="str">
        <v/>
      </c>
      <c r="O6" s="26" t="str">
        <v/>
      </c>
      <c r="P6" s="26" t="str">
        <v/>
      </c>
      <c r="Q6" s="26" t="str">
        <v/>
      </c>
      <c r="R6" s="26" t="str">
        <v/>
      </c>
      <c r="S6" s="26" t="str">
        <v/>
      </c>
      <c r="T6" s="26" t="str">
        <v/>
      </c>
      <c r="U6" s="26" t="str">
        <v/>
      </c>
      <c r="V6" s="26" t="str">
        <v/>
      </c>
      <c r="W6" s="26" t="str">
        <v/>
      </c>
      <c r="X6" s="26" t="str">
        <v/>
      </c>
      <c r="Y6" s="26" t="str">
        <v/>
      </c>
      <c r="Z6" s="26" t="str">
        <v/>
      </c>
      <c r="AA6" s="26" t="str">
        <v/>
      </c>
      <c r="AB6" s="26" t="str">
        <v/>
      </c>
      <c r="AC6" s="42">
        <f>IFERROR(AVERAGEIFS(tblClassScores[Score],tblClassScores[Class],Calculations!$C6,tblClassScores[Type],Calculations!AC$5)*Settings!E12,"")</f>
        <v>8.3333333333333343E-2</v>
      </c>
      <c r="AD6" s="42" t="str">
        <f>IFERROR(AVERAGEIFS(tblClassScores[Score],tblClassScores[Class],Calculations!$C6,tblClassScores[Type],Calculations!AD$5)*Settings!F12,"")</f>
        <v/>
      </c>
      <c r="AE6" s="42" t="str">
        <f>IFERROR(AVERAGEIFS(tblClassScores[Score],tblClassScores[Class],Calculations!$C6,tblClassScores[Type],Calculations!AE$5)*Settings!G12,"")</f>
        <v/>
      </c>
      <c r="AF6" s="42" t="str">
        <f>IFERROR(AVERAGEIFS(tblClassScores[Score],tblClassScores[Class],Calculations!$C6,tblClassScores[Type],Calculations!AF$5)*Settings!H12,"")</f>
        <v/>
      </c>
      <c r="AG6" s="42" t="str">
        <f>IFERROR(AVERAGEIFS(tblClassScores[Score],tblClassScores[Class],Calculations!$C6,tblClassScores[Type],Calculations!AG$5)*Settings!I12,"")</f>
        <v/>
      </c>
      <c r="AH6" s="42" t="str">
        <f>IFERROR(AVERAGEIFS(tblClassScores[Score],tblClassScores[Class],Calculations!$C6,tblClassScores[Type],Calculations!AH$5)*Settings!J12,"")</f>
        <v/>
      </c>
      <c r="AI6" s="42" t="str">
        <f>IFERROR(AVERAGEIFS(tblClassScores[Score],tblClassScores[Class],Calculations!$C6,tblClassScores[Type],Calculations!AI$5)*Settings!K12,"")</f>
        <v/>
      </c>
      <c r="AJ6" s="40">
        <f>SUM(AC6:AI6)</f>
        <v>8.3333333333333343E-2</v>
      </c>
      <c r="AK6" s="6">
        <f>SUMIFS(Settings!E12:K12,Calculations!AC6:AI6,"&gt;0")</f>
        <v>0.1</v>
      </c>
      <c r="AL6" s="39">
        <f>IFERROR(AJ6/AK6,"")</f>
        <v>0.83333333333333337</v>
      </c>
      <c r="AM6" s="32">
        <f t="shared" ref="AM6:AM12" si="0">IFERROR(HLOOKUP(AL6,lstGPAMapping,3),"")</f>
        <v>3</v>
      </c>
      <c r="AN6" s="33" t="str">
        <f t="shared" ref="AN6:AN12" si="1">IFERROR(HLOOKUP(AL6,lstGPAMapping,2),"")</f>
        <v>B</v>
      </c>
    </row>
    <row r="7" spans="1:40" ht="18" customHeight="1" x14ac:dyDescent="0.25">
      <c r="C7" s="41" t="str">
        <f>IF(Settings!C13="","",Settings!C13)</f>
        <v>Theoretical Physics</v>
      </c>
      <c r="D7" s="26">
        <v>0.95</v>
      </c>
      <c r="E7" s="26" t="str">
        <v/>
      </c>
      <c r="F7" s="26" t="str">
        <v/>
      </c>
      <c r="G7" s="26" t="str">
        <v/>
      </c>
      <c r="H7" s="26" t="str">
        <v/>
      </c>
      <c r="I7" s="26" t="str">
        <v/>
      </c>
      <c r="J7" s="26" t="str">
        <v/>
      </c>
      <c r="K7" s="26" t="str">
        <v/>
      </c>
      <c r="L7" s="26" t="str">
        <v/>
      </c>
      <c r="M7" s="26" t="str">
        <v/>
      </c>
      <c r="N7" s="26" t="str">
        <v/>
      </c>
      <c r="O7" s="26" t="str">
        <v/>
      </c>
      <c r="P7" s="26" t="str">
        <v/>
      </c>
      <c r="Q7" s="26" t="str">
        <v/>
      </c>
      <c r="R7" s="26" t="str">
        <v/>
      </c>
      <c r="S7" s="26" t="str">
        <v/>
      </c>
      <c r="T7" s="26" t="str">
        <v/>
      </c>
      <c r="U7" s="26" t="str">
        <v/>
      </c>
      <c r="V7" s="26" t="str">
        <v/>
      </c>
      <c r="W7" s="26" t="str">
        <v/>
      </c>
      <c r="X7" s="26" t="str">
        <v/>
      </c>
      <c r="Y7" s="26" t="str">
        <v/>
      </c>
      <c r="Z7" s="26" t="str">
        <v/>
      </c>
      <c r="AA7" s="26" t="str">
        <v/>
      </c>
      <c r="AB7" s="26" t="str">
        <v/>
      </c>
      <c r="AC7" s="42">
        <f>IFERROR(AVERAGEIFS(tblClassScores[Score],tblClassScores[Class],Calculations!$C7,tblClassScores[Type],Calculations!AC$5)*Settings!E13,"")</f>
        <v>0.14249999999999999</v>
      </c>
      <c r="AD7" s="42" t="str">
        <f>IFERROR(AVERAGEIFS(tblClassScores[Score],tblClassScores[Class],Calculations!$C7,tblClassScores[Type],Calculations!AD$5)*Settings!F13,"")</f>
        <v/>
      </c>
      <c r="AE7" s="42" t="str">
        <f>IFERROR(AVERAGEIFS(tblClassScores[Score],tblClassScores[Class],Calculations!$C7,tblClassScores[Type],Calculations!AE$5)*Settings!G13,"")</f>
        <v/>
      </c>
      <c r="AF7" s="42" t="str">
        <f>IFERROR(AVERAGEIFS(tblClassScores[Score],tblClassScores[Class],Calculations!$C7,tblClassScores[Type],Calculations!AF$5)*Settings!H13,"")</f>
        <v/>
      </c>
      <c r="AG7" s="42" t="str">
        <f>IFERROR(AVERAGEIFS(tblClassScores[Score],tblClassScores[Class],Calculations!$C7,tblClassScores[Type],Calculations!AG$5)*Settings!I13,"")</f>
        <v/>
      </c>
      <c r="AH7" s="42" t="str">
        <f>IFERROR(AVERAGEIFS(tblClassScores[Score],tblClassScores[Class],Calculations!$C7,tblClassScores[Type],Calculations!AH$5)*Settings!J13,"")</f>
        <v/>
      </c>
      <c r="AI7" s="42" t="str">
        <f>IFERROR(AVERAGEIFS(tblClassScores[Score],tblClassScores[Class],Calculations!$C7,tblClassScores[Type],Calculations!AI$5)*Settings!K13,"")</f>
        <v/>
      </c>
      <c r="AJ7" s="40">
        <f t="shared" ref="AJ7:AJ12" si="2">SUM(AC7:AI7)</f>
        <v>0.14249999999999999</v>
      </c>
      <c r="AK7" s="6">
        <f>SUMIFS(Settings!E13:K13,Calculations!AC7:AI7,"&gt;0")</f>
        <v>0.15</v>
      </c>
      <c r="AL7" s="39">
        <f t="shared" ref="AL7:AL12" si="3">IFERROR(AJ7/AK7,"")</f>
        <v>0.95</v>
      </c>
      <c r="AM7" s="32">
        <f t="shared" si="0"/>
        <v>4</v>
      </c>
      <c r="AN7" s="33" t="str">
        <f t="shared" si="1"/>
        <v>A</v>
      </c>
    </row>
    <row r="8" spans="1:40" ht="18" customHeight="1" x14ac:dyDescent="0.25">
      <c r="C8" s="41" t="str">
        <f>IF(Settings!C14="","",Settings!C14)</f>
        <v>Mathematics 1</v>
      </c>
      <c r="D8" s="26">
        <v>0.8</v>
      </c>
      <c r="E8" s="26">
        <v>0.8</v>
      </c>
      <c r="F8" s="26" t="str">
        <v/>
      </c>
      <c r="G8" s="26" t="str">
        <v/>
      </c>
      <c r="H8" s="26" t="str">
        <v/>
      </c>
      <c r="I8" s="26" t="str">
        <v/>
      </c>
      <c r="J8" s="26" t="str">
        <v/>
      </c>
      <c r="K8" s="26" t="str">
        <v/>
      </c>
      <c r="L8" s="26" t="str">
        <v/>
      </c>
      <c r="M8" s="26" t="str">
        <v/>
      </c>
      <c r="N8" s="26" t="str">
        <v/>
      </c>
      <c r="O8" s="26" t="str">
        <v/>
      </c>
      <c r="P8" s="26" t="str">
        <v/>
      </c>
      <c r="Q8" s="26" t="str">
        <v/>
      </c>
      <c r="R8" s="26" t="str">
        <v/>
      </c>
      <c r="S8" s="26" t="str">
        <v/>
      </c>
      <c r="T8" s="26" t="str">
        <v/>
      </c>
      <c r="U8" s="26" t="str">
        <v/>
      </c>
      <c r="V8" s="26" t="str">
        <v/>
      </c>
      <c r="W8" s="26" t="str">
        <v/>
      </c>
      <c r="X8" s="26" t="str">
        <v/>
      </c>
      <c r="Y8" s="26" t="str">
        <v/>
      </c>
      <c r="Z8" s="26" t="str">
        <v/>
      </c>
      <c r="AA8" s="26" t="str">
        <v/>
      </c>
      <c r="AB8" s="26" t="str">
        <v/>
      </c>
      <c r="AC8" s="42">
        <f>IFERROR(AVERAGEIFS(tblClassScores[Score],tblClassScores[Class],Calculations!$C8,tblClassScores[Type],Calculations!AC$5)*Settings!E14,"")</f>
        <v>8.0000000000000016E-2</v>
      </c>
      <c r="AD8" s="42" t="str">
        <f>IFERROR(AVERAGEIFS(tblClassScores[Score],tblClassScores[Class],Calculations!$C8,tblClassScores[Type],Calculations!AD$5)*Settings!F14,"")</f>
        <v/>
      </c>
      <c r="AE8" s="42" t="str">
        <f>IFERROR(AVERAGEIFS(tblClassScores[Score],tblClassScores[Class],Calculations!$C8,tblClassScores[Type],Calculations!AE$5)*Settings!G14,"")</f>
        <v/>
      </c>
      <c r="AF8" s="42" t="str">
        <f>IFERROR(AVERAGEIFS(tblClassScores[Score],tblClassScores[Class],Calculations!$C8,tblClassScores[Type],Calculations!AF$5)*Settings!H14,"")</f>
        <v/>
      </c>
      <c r="AG8" s="42" t="str">
        <f>IFERROR(AVERAGEIFS(tblClassScores[Score],tblClassScores[Class],Calculations!$C8,tblClassScores[Type],Calculations!AG$5)*Settings!I14,"")</f>
        <v/>
      </c>
      <c r="AH8" s="42" t="str">
        <f>IFERROR(AVERAGEIFS(tblClassScores[Score],tblClassScores[Class],Calculations!$C8,tblClassScores[Type],Calculations!AH$5)*Settings!J14,"")</f>
        <v/>
      </c>
      <c r="AI8" s="42" t="str">
        <f>IFERROR(AVERAGEIFS(tblClassScores[Score],tblClassScores[Class],Calculations!$C8,tblClassScores[Type],Calculations!AI$5)*Settings!K14,"")</f>
        <v/>
      </c>
      <c r="AJ8" s="40">
        <f t="shared" si="2"/>
        <v>8.0000000000000016E-2</v>
      </c>
      <c r="AK8" s="6">
        <f>SUMIFS(Settings!E14:K14,Calculations!AC8:AI8,"&gt;0")</f>
        <v>0.1</v>
      </c>
      <c r="AL8" s="39">
        <f t="shared" si="3"/>
        <v>0.80000000000000016</v>
      </c>
      <c r="AM8" s="32">
        <f t="shared" si="0"/>
        <v>2.67</v>
      </c>
      <c r="AN8" s="33" t="str">
        <f t="shared" si="1"/>
        <v>B-</v>
      </c>
    </row>
    <row r="9" spans="1:40" ht="18" customHeight="1" x14ac:dyDescent="0.25">
      <c r="C9" s="41" t="str">
        <f>IF(Settings!C15="","",Settings!C15)</f>
        <v>Mathematics 2</v>
      </c>
      <c r="D9" s="26">
        <v>0.85</v>
      </c>
      <c r="E9" s="26" t="str">
        <v/>
      </c>
      <c r="F9" s="26" t="str">
        <v/>
      </c>
      <c r="G9" s="26" t="str">
        <v/>
      </c>
      <c r="H9" s="26" t="str">
        <v/>
      </c>
      <c r="I9" s="26" t="str">
        <v/>
      </c>
      <c r="J9" s="26" t="str">
        <v/>
      </c>
      <c r="K9" s="26" t="str">
        <v/>
      </c>
      <c r="L9" s="26" t="str">
        <v/>
      </c>
      <c r="M9" s="26" t="str">
        <v/>
      </c>
      <c r="N9" s="26" t="str">
        <v/>
      </c>
      <c r="O9" s="26" t="str">
        <v/>
      </c>
      <c r="P9" s="26" t="str">
        <v/>
      </c>
      <c r="Q9" s="26" t="str">
        <v/>
      </c>
      <c r="R9" s="26" t="str">
        <v/>
      </c>
      <c r="S9" s="26" t="str">
        <v/>
      </c>
      <c r="T9" s="26" t="str">
        <v/>
      </c>
      <c r="U9" s="26" t="str">
        <v/>
      </c>
      <c r="V9" s="26" t="str">
        <v/>
      </c>
      <c r="W9" s="26" t="str">
        <v/>
      </c>
      <c r="X9" s="26" t="str">
        <v/>
      </c>
      <c r="Y9" s="26" t="str">
        <v/>
      </c>
      <c r="Z9" s="26" t="str">
        <v/>
      </c>
      <c r="AA9" s="26" t="str">
        <v/>
      </c>
      <c r="AB9" s="26" t="str">
        <v/>
      </c>
      <c r="AC9" s="42">
        <f>IFERROR(AVERAGEIFS(tblClassScores[Score],tblClassScores[Class],Calculations!$C9,tblClassScores[Type],Calculations!AC$5)*Settings!E15,"")</f>
        <v>0.1275</v>
      </c>
      <c r="AD9" s="42" t="str">
        <f>IFERROR(AVERAGEIFS(tblClassScores[Score],tblClassScores[Class],Calculations!$C9,tblClassScores[Type],Calculations!AD$5)*Settings!F15,"")</f>
        <v/>
      </c>
      <c r="AE9" s="42" t="str">
        <f>IFERROR(AVERAGEIFS(tblClassScores[Score],tblClassScores[Class],Calculations!$C9,tblClassScores[Type],Calculations!AE$5)*Settings!G15,"")</f>
        <v/>
      </c>
      <c r="AF9" s="42" t="str">
        <f>IFERROR(AVERAGEIFS(tblClassScores[Score],tblClassScores[Class],Calculations!$C9,tblClassScores[Type],Calculations!AF$5)*Settings!H15,"")</f>
        <v/>
      </c>
      <c r="AG9" s="42" t="str">
        <f>IFERROR(AVERAGEIFS(tblClassScores[Score],tblClassScores[Class],Calculations!$C9,tblClassScores[Type],Calculations!AG$5)*Settings!I15,"")</f>
        <v/>
      </c>
      <c r="AH9" s="42" t="str">
        <f>IFERROR(AVERAGEIFS(tblClassScores[Score],tblClassScores[Class],Calculations!$C9,tblClassScores[Type],Calculations!AH$5)*Settings!J15,"")</f>
        <v/>
      </c>
      <c r="AI9" s="42" t="str">
        <f>IFERROR(AVERAGEIFS(tblClassScores[Score],tblClassScores[Class],Calculations!$C9,tblClassScores[Type],Calculations!AI$5)*Settings!K15,"")</f>
        <v/>
      </c>
      <c r="AJ9" s="40">
        <f t="shared" si="2"/>
        <v>0.1275</v>
      </c>
      <c r="AK9" s="6">
        <f>SUMIFS(Settings!E15:K15,Calculations!AC9:AI9,"&gt;0")</f>
        <v>0.15</v>
      </c>
      <c r="AL9" s="39">
        <f t="shared" si="3"/>
        <v>0.85000000000000009</v>
      </c>
      <c r="AM9" s="32">
        <f t="shared" si="0"/>
        <v>3</v>
      </c>
      <c r="AN9" s="33" t="str">
        <f t="shared" si="1"/>
        <v>B</v>
      </c>
    </row>
    <row r="10" spans="1:40" ht="18" customHeight="1" x14ac:dyDescent="0.25">
      <c r="C10" s="41" t="str">
        <f>IF(Settings!C16="","",Settings!C16)</f>
        <v>Advanced Programming in Java</v>
      </c>
      <c r="D10" s="26">
        <v>0.75</v>
      </c>
      <c r="E10" s="26" t="str">
        <v/>
      </c>
      <c r="F10" s="26" t="str">
        <v/>
      </c>
      <c r="G10" s="26" t="str">
        <v/>
      </c>
      <c r="H10" s="26" t="str">
        <v/>
      </c>
      <c r="I10" s="26" t="str">
        <v/>
      </c>
      <c r="J10" s="26" t="str">
        <v/>
      </c>
      <c r="K10" s="26" t="str">
        <v/>
      </c>
      <c r="L10" s="26" t="str">
        <v/>
      </c>
      <c r="M10" s="26" t="str">
        <v/>
      </c>
      <c r="N10" s="26" t="str">
        <v/>
      </c>
      <c r="O10" s="26" t="str">
        <v/>
      </c>
      <c r="P10" s="26" t="str">
        <v/>
      </c>
      <c r="Q10" s="26" t="str">
        <v/>
      </c>
      <c r="R10" s="26" t="str">
        <v/>
      </c>
      <c r="S10" s="26" t="str">
        <v/>
      </c>
      <c r="T10" s="26" t="str">
        <v/>
      </c>
      <c r="U10" s="26" t="str">
        <v/>
      </c>
      <c r="V10" s="26" t="str">
        <v/>
      </c>
      <c r="W10" s="26" t="str">
        <v/>
      </c>
      <c r="X10" s="26" t="str">
        <v/>
      </c>
      <c r="Y10" s="26" t="str">
        <v/>
      </c>
      <c r="Z10" s="26" t="str">
        <v/>
      </c>
      <c r="AA10" s="26" t="str">
        <v/>
      </c>
      <c r="AB10" s="26" t="str">
        <v/>
      </c>
      <c r="AC10" s="42" t="str">
        <f>IFERROR(AVERAGEIFS(tblClassScores[Score],tblClassScores[Class],Calculations!$C10,tblClassScores[Type],Calculations!AC$5)*Settings!E16,"")</f>
        <v/>
      </c>
      <c r="AD10" s="42" t="str">
        <f>IFERROR(AVERAGEIFS(tblClassScores[Score],tblClassScores[Class],Calculations!$C10,tblClassScores[Type],Calculations!AD$5)*Settings!F16,"")</f>
        <v/>
      </c>
      <c r="AE10" s="42" t="str">
        <f>IFERROR(AVERAGEIFS(tblClassScores[Score],tblClassScores[Class],Calculations!$C10,tblClassScores[Type],Calculations!AE$5)*Settings!G16,"")</f>
        <v/>
      </c>
      <c r="AF10" s="42" t="str">
        <f>IFERROR(AVERAGEIFS(tblClassScores[Score],tblClassScores[Class],Calculations!$C10,tblClassScores[Type],Calculations!AF$5)*Settings!H16,"")</f>
        <v/>
      </c>
      <c r="AG10" s="42">
        <f>IFERROR(AVERAGEIFS(tblClassScores[Score],tblClassScores[Class],Calculations!$C10,tblClassScores[Type],Calculations!AG$5)*Settings!I16,"")</f>
        <v>0.15000000000000002</v>
      </c>
      <c r="AH10" s="42" t="str">
        <f>IFERROR(AVERAGEIFS(tblClassScores[Score],tblClassScores[Class],Calculations!$C10,tblClassScores[Type],Calculations!AH$5)*Settings!J16,"")</f>
        <v/>
      </c>
      <c r="AI10" s="42" t="str">
        <f>IFERROR(AVERAGEIFS(tblClassScores[Score],tblClassScores[Class],Calculations!$C10,tblClassScores[Type],Calculations!AI$5)*Settings!K16,"")</f>
        <v/>
      </c>
      <c r="AJ10" s="40">
        <f t="shared" si="2"/>
        <v>0.15000000000000002</v>
      </c>
      <c r="AK10" s="6">
        <f>SUMIFS(Settings!E16:K16,Calculations!AC10:AI10,"&gt;0")</f>
        <v>0.2</v>
      </c>
      <c r="AL10" s="39">
        <f t="shared" si="3"/>
        <v>0.75000000000000011</v>
      </c>
      <c r="AM10" s="32">
        <f t="shared" si="0"/>
        <v>2</v>
      </c>
      <c r="AN10" s="33" t="str">
        <f t="shared" si="1"/>
        <v>C</v>
      </c>
    </row>
    <row r="11" spans="1:40" ht="18" customHeight="1" x14ac:dyDescent="0.25">
      <c r="C11" s="41" t="str">
        <f>IF(Settings!C17="","",Settings!C17)</f>
        <v>Spanish</v>
      </c>
      <c r="D11" s="26">
        <v>0.5</v>
      </c>
      <c r="E11" s="26" t="str">
        <v/>
      </c>
      <c r="F11" s="26" t="str">
        <v/>
      </c>
      <c r="G11" s="26" t="str">
        <v/>
      </c>
      <c r="H11" s="26" t="str">
        <v/>
      </c>
      <c r="I11" s="26" t="str">
        <v/>
      </c>
      <c r="J11" s="26" t="str">
        <v/>
      </c>
      <c r="K11" s="26" t="str">
        <v/>
      </c>
      <c r="L11" s="26" t="str">
        <v/>
      </c>
      <c r="M11" s="26" t="str">
        <v/>
      </c>
      <c r="N11" s="26" t="str">
        <v/>
      </c>
      <c r="O11" s="26" t="str">
        <v/>
      </c>
      <c r="P11" s="26" t="str">
        <v/>
      </c>
      <c r="Q11" s="26" t="str">
        <v/>
      </c>
      <c r="R11" s="26" t="str">
        <v/>
      </c>
      <c r="S11" s="26" t="str">
        <v/>
      </c>
      <c r="T11" s="26" t="str">
        <v/>
      </c>
      <c r="U11" s="26" t="str">
        <v/>
      </c>
      <c r="V11" s="26" t="str">
        <v/>
      </c>
      <c r="W11" s="26" t="str">
        <v/>
      </c>
      <c r="X11" s="26" t="str">
        <v/>
      </c>
      <c r="Y11" s="26" t="str">
        <v/>
      </c>
      <c r="Z11" s="26" t="str">
        <v/>
      </c>
      <c r="AA11" s="26" t="str">
        <v/>
      </c>
      <c r="AB11" s="26" t="str">
        <v/>
      </c>
      <c r="AC11" s="42">
        <f>IFERROR(AVERAGEIFS(tblClassScores[Score],tblClassScores[Class],Calculations!$C11,tblClassScores[Type],Calculations!AC$5)*Settings!E17,"")</f>
        <v>0.05</v>
      </c>
      <c r="AD11" s="42" t="str">
        <f>IFERROR(AVERAGEIFS(tblClassScores[Score],tblClassScores[Class],Calculations!$C11,tblClassScores[Type],Calculations!AD$5)*Settings!F17,"")</f>
        <v/>
      </c>
      <c r="AE11" s="42" t="str">
        <f>IFERROR(AVERAGEIFS(tblClassScores[Score],tblClassScores[Class],Calculations!$C11,tblClassScores[Type],Calculations!AE$5)*Settings!G17,"")</f>
        <v/>
      </c>
      <c r="AF11" s="42" t="str">
        <f>IFERROR(AVERAGEIFS(tblClassScores[Score],tblClassScores[Class],Calculations!$C11,tblClassScores[Type],Calculations!AF$5)*Settings!H17,"")</f>
        <v/>
      </c>
      <c r="AG11" s="42" t="str">
        <f>IFERROR(AVERAGEIFS(tblClassScores[Score],tblClassScores[Class],Calculations!$C11,tblClassScores[Type],Calculations!AG$5)*Settings!I17,"")</f>
        <v/>
      </c>
      <c r="AH11" s="42" t="str">
        <f>IFERROR(AVERAGEIFS(tblClassScores[Score],tblClassScores[Class],Calculations!$C11,tblClassScores[Type],Calculations!AH$5)*Settings!J17,"")</f>
        <v/>
      </c>
      <c r="AI11" s="42" t="str">
        <f>IFERROR(AVERAGEIFS(tblClassScores[Score],tblClassScores[Class],Calculations!$C11,tblClassScores[Type],Calculations!AI$5)*Settings!K17,"")</f>
        <v/>
      </c>
      <c r="AJ11" s="40">
        <f t="shared" si="2"/>
        <v>0.05</v>
      </c>
      <c r="AK11" s="6">
        <f>SUMIFS(Settings!E17:K17,Calculations!AC11:AI11,"&gt;0")</f>
        <v>0.1</v>
      </c>
      <c r="AL11" s="39">
        <f t="shared" si="3"/>
        <v>0.5</v>
      </c>
      <c r="AM11" s="32">
        <f t="shared" si="0"/>
        <v>0</v>
      </c>
      <c r="AN11" s="33" t="str">
        <f t="shared" si="1"/>
        <v>F</v>
      </c>
    </row>
    <row r="12" spans="1:40" ht="18" customHeight="1" x14ac:dyDescent="0.25">
      <c r="C12" s="41" t="str">
        <f>IF(Settings!C18="","",Settings!C18)</f>
        <v>Composition</v>
      </c>
      <c r="D12" s="26">
        <v>0.95</v>
      </c>
      <c r="E12" s="26" t="str">
        <v/>
      </c>
      <c r="F12" s="26" t="str">
        <v/>
      </c>
      <c r="G12" s="26" t="str">
        <v/>
      </c>
      <c r="H12" s="26" t="str">
        <v/>
      </c>
      <c r="I12" s="26" t="str">
        <v/>
      </c>
      <c r="J12" s="26" t="str">
        <v/>
      </c>
      <c r="K12" s="26" t="str">
        <v/>
      </c>
      <c r="L12" s="26" t="str">
        <v/>
      </c>
      <c r="M12" s="26" t="str">
        <v/>
      </c>
      <c r="N12" s="26" t="str">
        <v/>
      </c>
      <c r="O12" s="26" t="str">
        <v/>
      </c>
      <c r="P12" s="26" t="str">
        <v/>
      </c>
      <c r="Q12" s="26" t="str">
        <v/>
      </c>
      <c r="R12" s="26" t="str">
        <v/>
      </c>
      <c r="S12" s="26" t="str">
        <v/>
      </c>
      <c r="T12" s="26" t="str">
        <v/>
      </c>
      <c r="U12" s="26" t="str">
        <v/>
      </c>
      <c r="V12" s="26" t="str">
        <v/>
      </c>
      <c r="W12" s="26" t="str">
        <v/>
      </c>
      <c r="X12" s="26" t="str">
        <v/>
      </c>
      <c r="Y12" s="26" t="str">
        <v/>
      </c>
      <c r="Z12" s="26" t="str">
        <v/>
      </c>
      <c r="AA12" s="26" t="str">
        <v/>
      </c>
      <c r="AB12" s="26" t="str">
        <v/>
      </c>
      <c r="AC12" s="42" t="str">
        <f>IFERROR(AVERAGEIFS(tblClassScores[Score],tblClassScores[Class],Calculations!$C12,tblClassScores[Type],Calculations!AC$5)*Settings!E18,"")</f>
        <v/>
      </c>
      <c r="AD12" s="42">
        <f>IFERROR(AVERAGEIFS(tblClassScores[Score],tblClassScores[Class],Calculations!$C12,tblClassScores[Type],Calculations!AD$5)*Settings!F18,"")</f>
        <v>0.14249999999999999</v>
      </c>
      <c r="AE12" s="42" t="str">
        <f>IFERROR(AVERAGEIFS(tblClassScores[Score],tblClassScores[Class],Calculations!$C12,tblClassScores[Type],Calculations!AE$5)*Settings!G18,"")</f>
        <v/>
      </c>
      <c r="AF12" s="42" t="str">
        <f>IFERROR(AVERAGEIFS(tblClassScores[Score],tblClassScores[Class],Calculations!$C12,tblClassScores[Type],Calculations!AF$5)*Settings!H18,"")</f>
        <v/>
      </c>
      <c r="AG12" s="42" t="str">
        <f>IFERROR(AVERAGEIFS(tblClassScores[Score],tblClassScores[Class],Calculations!$C12,tblClassScores[Type],Calculations!AG$5)*Settings!I18,"")</f>
        <v/>
      </c>
      <c r="AH12" s="42" t="str">
        <f>IFERROR(AVERAGEIFS(tblClassScores[Score],tblClassScores[Class],Calculations!$C12,tblClassScores[Type],Calculations!AH$5)*Settings!J18,"")</f>
        <v/>
      </c>
      <c r="AI12" s="42" t="str">
        <f>IFERROR(AVERAGEIFS(tblClassScores[Score],tblClassScores[Class],Calculations!$C12,tblClassScores[Type],Calculations!AI$5)*Settings!K18,"")</f>
        <v/>
      </c>
      <c r="AJ12" s="40">
        <f t="shared" si="2"/>
        <v>0.14249999999999999</v>
      </c>
      <c r="AK12" s="6">
        <f>SUMIFS(Settings!E18:K18,Calculations!AC12:AI12,"&gt;0")</f>
        <v>0.15</v>
      </c>
      <c r="AL12" s="39">
        <f t="shared" si="3"/>
        <v>0.95</v>
      </c>
      <c r="AM12" s="32">
        <f t="shared" si="0"/>
        <v>4</v>
      </c>
      <c r="AN12" s="33" t="str">
        <f t="shared" si="1"/>
        <v>A</v>
      </c>
    </row>
    <row r="13" spans="1:40" ht="18" customHeight="1" x14ac:dyDescent="0.25">
      <c r="C13" s="41" t="str">
        <f>IF(Settings!C19="","",Settings!C19)</f>
        <v/>
      </c>
      <c r="D13" s="26" t="str">
        <v/>
      </c>
      <c r="E13" s="26" t="str">
        <v/>
      </c>
      <c r="F13" s="26" t="str">
        <v/>
      </c>
      <c r="G13" s="26" t="str">
        <v/>
      </c>
      <c r="H13" s="26" t="str">
        <v/>
      </c>
      <c r="I13" s="26" t="str">
        <v/>
      </c>
      <c r="J13" s="26" t="str">
        <v/>
      </c>
      <c r="K13" s="26" t="str">
        <v/>
      </c>
      <c r="L13" s="26" t="str">
        <v/>
      </c>
      <c r="M13" s="26" t="str">
        <v/>
      </c>
      <c r="N13" s="26" t="str">
        <v/>
      </c>
      <c r="O13" s="26" t="str">
        <v/>
      </c>
      <c r="P13" s="26" t="str">
        <v/>
      </c>
      <c r="Q13" s="26" t="str">
        <v/>
      </c>
      <c r="R13" s="26" t="str">
        <v/>
      </c>
      <c r="S13" s="26" t="str">
        <v/>
      </c>
      <c r="T13" s="26" t="str">
        <v/>
      </c>
      <c r="U13" s="26" t="str">
        <v/>
      </c>
      <c r="V13" s="26" t="str">
        <v/>
      </c>
      <c r="W13" s="26" t="str">
        <v/>
      </c>
      <c r="X13" s="26" t="str">
        <v/>
      </c>
      <c r="Y13" s="26" t="str">
        <v/>
      </c>
      <c r="Z13" s="26" t="str">
        <v/>
      </c>
      <c r="AA13" s="26" t="str">
        <v/>
      </c>
      <c r="AB13" s="26" t="str">
        <v/>
      </c>
      <c r="AC13" s="42" t="str">
        <f>IFERROR(AVERAGEIFS(tblClassScores[Score],tblClassScores[Class],Calculations!$C13,tblClassScores[Type],Calculations!AC$5)*Settings!E19,"")</f>
        <v/>
      </c>
      <c r="AD13" s="42" t="str">
        <f>IFERROR(AVERAGEIFS(tblClassScores[Score],tblClassScores[Class],Calculations!$C13,tblClassScores[Type],Calculations!AD$5)*Settings!F19,"")</f>
        <v/>
      </c>
      <c r="AE13" s="42" t="str">
        <f>IFERROR(AVERAGEIFS(tblClassScores[Score],tblClassScores[Class],Calculations!$C13,tblClassScores[Type],Calculations!AE$5)*Settings!G19,"")</f>
        <v/>
      </c>
      <c r="AF13" s="42" t="str">
        <f>IFERROR(AVERAGEIFS(tblClassScores[Score],tblClassScores[Class],Calculations!$C13,tblClassScores[Type],Calculations!AF$5)*Settings!H19,"")</f>
        <v/>
      </c>
      <c r="AG13" s="42" t="str">
        <f>IFERROR(AVERAGEIFS(tblClassScores[Score],tblClassScores[Class],Calculations!$C13,tblClassScores[Type],Calculations!AG$5)*Settings!I19,"")</f>
        <v/>
      </c>
      <c r="AH13" s="42" t="str">
        <f>IFERROR(AVERAGEIFS(tblClassScores[Score],tblClassScores[Class],Calculations!$C13,tblClassScores[Type],Calculations!AH$5)*Settings!J19,"")</f>
        <v/>
      </c>
      <c r="AI13" s="42" t="str">
        <f>IFERROR(AVERAGEIFS(tblClassScores[Score],tblClassScores[Class],Calculations!$C13,tblClassScores[Type],Calculations!AI$5)*Settings!K19,"")</f>
        <v/>
      </c>
      <c r="AJ13" s="40">
        <f t="shared" ref="AJ13:AJ30" si="4">SUM(AC13:AI13)</f>
        <v>0</v>
      </c>
      <c r="AK13" s="6">
        <f>SUMIFS(Settings!E19:K19,Calculations!AC13:AI13,"&gt;0")</f>
        <v>0</v>
      </c>
      <c r="AL13" s="39" t="str">
        <f t="shared" ref="AL13:AL30" si="5">IFERROR(AJ13/AK13,"")</f>
        <v/>
      </c>
      <c r="AM13" s="32" t="str">
        <f t="shared" ref="AM13:AM30" si="6">IFERROR(HLOOKUP(AL13,lstGPAMapping,3),"")</f>
        <v/>
      </c>
      <c r="AN13" s="33" t="str">
        <f t="shared" ref="AN13:AN30" si="7">IFERROR(HLOOKUP(AL13,lstGPAMapping,2),"")</f>
        <v/>
      </c>
    </row>
    <row r="14" spans="1:40" ht="18" customHeight="1" x14ac:dyDescent="0.25">
      <c r="C14" s="41" t="str">
        <f>IF(Settings!C20="","",Settings!C20)</f>
        <v/>
      </c>
      <c r="D14" s="26" t="str">
        <v/>
      </c>
      <c r="E14" s="26" t="str">
        <v/>
      </c>
      <c r="F14" s="26" t="str">
        <v/>
      </c>
      <c r="G14" s="26" t="str">
        <v/>
      </c>
      <c r="H14" s="26" t="str">
        <v/>
      </c>
      <c r="I14" s="26" t="str">
        <v/>
      </c>
      <c r="J14" s="26" t="str">
        <v/>
      </c>
      <c r="K14" s="26" t="str">
        <v/>
      </c>
      <c r="L14" s="26" t="str">
        <v/>
      </c>
      <c r="M14" s="26" t="str">
        <v/>
      </c>
      <c r="N14" s="26" t="str">
        <v/>
      </c>
      <c r="O14" s="26" t="str">
        <v/>
      </c>
      <c r="P14" s="26" t="str">
        <v/>
      </c>
      <c r="Q14" s="26" t="str">
        <v/>
      </c>
      <c r="R14" s="26" t="str">
        <v/>
      </c>
      <c r="S14" s="26" t="str">
        <v/>
      </c>
      <c r="T14" s="26" t="str">
        <v/>
      </c>
      <c r="U14" s="26" t="str">
        <v/>
      </c>
      <c r="V14" s="26" t="str">
        <v/>
      </c>
      <c r="W14" s="26" t="str">
        <v/>
      </c>
      <c r="X14" s="26" t="str">
        <v/>
      </c>
      <c r="Y14" s="26" t="str">
        <v/>
      </c>
      <c r="Z14" s="26" t="str">
        <v/>
      </c>
      <c r="AA14" s="26" t="str">
        <v/>
      </c>
      <c r="AB14" s="26" t="str">
        <v/>
      </c>
      <c r="AC14" s="42" t="str">
        <f>IFERROR(AVERAGEIFS(tblClassScores[Score],tblClassScores[Class],Calculations!$C14,tblClassScores[Type],Calculations!AC$5)*Settings!E20,"")</f>
        <v/>
      </c>
      <c r="AD14" s="42" t="str">
        <f>IFERROR(AVERAGEIFS(tblClassScores[Score],tblClassScores[Class],Calculations!$C14,tblClassScores[Type],Calculations!AD$5)*Settings!F20,"")</f>
        <v/>
      </c>
      <c r="AE14" s="42" t="str">
        <f>IFERROR(AVERAGEIFS(tblClassScores[Score],tblClassScores[Class],Calculations!$C14,tblClassScores[Type],Calculations!AE$5)*Settings!G20,"")</f>
        <v/>
      </c>
      <c r="AF14" s="42" t="str">
        <f>IFERROR(AVERAGEIFS(tblClassScores[Score],tblClassScores[Class],Calculations!$C14,tblClassScores[Type],Calculations!AF$5)*Settings!H20,"")</f>
        <v/>
      </c>
      <c r="AG14" s="42" t="str">
        <f>IFERROR(AVERAGEIFS(tblClassScores[Score],tblClassScores[Class],Calculations!$C14,tblClassScores[Type],Calculations!AG$5)*Settings!I20,"")</f>
        <v/>
      </c>
      <c r="AH14" s="42" t="str">
        <f>IFERROR(AVERAGEIFS(tblClassScores[Score],tblClassScores[Class],Calculations!$C14,tblClassScores[Type],Calculations!AH$5)*Settings!J20,"")</f>
        <v/>
      </c>
      <c r="AI14" s="42" t="str">
        <f>IFERROR(AVERAGEIFS(tblClassScores[Score],tblClassScores[Class],Calculations!$C14,tblClassScores[Type],Calculations!AI$5)*Settings!K20,"")</f>
        <v/>
      </c>
      <c r="AJ14" s="40">
        <f t="shared" si="4"/>
        <v>0</v>
      </c>
      <c r="AK14" s="6">
        <f>SUMIFS(Settings!E20:K20,Calculations!AC14:AI14,"&gt;0")</f>
        <v>0</v>
      </c>
      <c r="AL14" s="39" t="str">
        <f t="shared" si="5"/>
        <v/>
      </c>
      <c r="AM14" s="32" t="str">
        <f t="shared" si="6"/>
        <v/>
      </c>
      <c r="AN14" s="33" t="str">
        <f t="shared" si="7"/>
        <v/>
      </c>
    </row>
    <row r="15" spans="1:40" ht="18" customHeight="1" x14ac:dyDescent="0.25">
      <c r="C15" s="41" t="str">
        <f>IF(Settings!C21="","",Settings!C21)</f>
        <v/>
      </c>
      <c r="D15" s="26" t="str">
        <v/>
      </c>
      <c r="E15" s="26" t="str">
        <v/>
      </c>
      <c r="F15" s="26" t="str">
        <v/>
      </c>
      <c r="G15" s="26" t="str">
        <v/>
      </c>
      <c r="H15" s="26" t="str">
        <v/>
      </c>
      <c r="I15" s="26" t="str">
        <v/>
      </c>
      <c r="J15" s="26" t="str">
        <v/>
      </c>
      <c r="K15" s="26" t="str">
        <v/>
      </c>
      <c r="L15" s="26" t="str">
        <v/>
      </c>
      <c r="M15" s="26" t="str">
        <v/>
      </c>
      <c r="N15" s="26" t="str">
        <v/>
      </c>
      <c r="O15" s="26" t="str">
        <v/>
      </c>
      <c r="P15" s="26" t="str">
        <v/>
      </c>
      <c r="Q15" s="26" t="str">
        <v/>
      </c>
      <c r="R15" s="26" t="str">
        <v/>
      </c>
      <c r="S15" s="26" t="str">
        <v/>
      </c>
      <c r="T15" s="26" t="str">
        <v/>
      </c>
      <c r="U15" s="26" t="str">
        <v/>
      </c>
      <c r="V15" s="26" t="str">
        <v/>
      </c>
      <c r="W15" s="26" t="str">
        <v/>
      </c>
      <c r="X15" s="26" t="str">
        <v/>
      </c>
      <c r="Y15" s="26" t="str">
        <v/>
      </c>
      <c r="Z15" s="26" t="str">
        <v/>
      </c>
      <c r="AA15" s="26" t="str">
        <v/>
      </c>
      <c r="AB15" s="26" t="str">
        <v/>
      </c>
      <c r="AC15" s="42" t="str">
        <f>IFERROR(AVERAGEIFS(tblClassScores[Score],tblClassScores[Class],Calculations!$C15,tblClassScores[Type],Calculations!AC$5)*Settings!E21,"")</f>
        <v/>
      </c>
      <c r="AD15" s="42" t="str">
        <f>IFERROR(AVERAGEIFS(tblClassScores[Score],tblClassScores[Class],Calculations!$C15,tblClassScores[Type],Calculations!AD$5)*Settings!F21,"")</f>
        <v/>
      </c>
      <c r="AE15" s="42" t="str">
        <f>IFERROR(AVERAGEIFS(tblClassScores[Score],tblClassScores[Class],Calculations!$C15,tblClassScores[Type],Calculations!AE$5)*Settings!G21,"")</f>
        <v/>
      </c>
      <c r="AF15" s="42" t="str">
        <f>IFERROR(AVERAGEIFS(tblClassScores[Score],tblClassScores[Class],Calculations!$C15,tblClassScores[Type],Calculations!AF$5)*Settings!H21,"")</f>
        <v/>
      </c>
      <c r="AG15" s="42" t="str">
        <f>IFERROR(AVERAGEIFS(tblClassScores[Score],tblClassScores[Class],Calculations!$C15,tblClassScores[Type],Calculations!AG$5)*Settings!I21,"")</f>
        <v/>
      </c>
      <c r="AH15" s="42" t="str">
        <f>IFERROR(AVERAGEIFS(tblClassScores[Score],tblClassScores[Class],Calculations!$C15,tblClassScores[Type],Calculations!AH$5)*Settings!J21,"")</f>
        <v/>
      </c>
      <c r="AI15" s="42" t="str">
        <f>IFERROR(AVERAGEIFS(tblClassScores[Score],tblClassScores[Class],Calculations!$C15,tblClassScores[Type],Calculations!AI$5)*Settings!K21,"")</f>
        <v/>
      </c>
      <c r="AJ15" s="40">
        <f t="shared" si="4"/>
        <v>0</v>
      </c>
      <c r="AK15" s="6">
        <f>SUMIFS(Settings!E21:K21,Calculations!AC15:AI15,"&gt;0")</f>
        <v>0</v>
      </c>
      <c r="AL15" s="39" t="str">
        <f t="shared" si="5"/>
        <v/>
      </c>
      <c r="AM15" s="32" t="str">
        <f t="shared" si="6"/>
        <v/>
      </c>
      <c r="AN15" s="33" t="str">
        <f t="shared" si="7"/>
        <v/>
      </c>
    </row>
    <row r="16" spans="1:40" ht="18" customHeight="1" x14ac:dyDescent="0.25">
      <c r="C16" s="41" t="str">
        <f>IF(Settings!C22="","",Settings!C22)</f>
        <v/>
      </c>
      <c r="D16" s="26" t="str">
        <v/>
      </c>
      <c r="E16" s="26" t="str">
        <v/>
      </c>
      <c r="F16" s="26" t="str">
        <v/>
      </c>
      <c r="G16" s="26" t="str">
        <v/>
      </c>
      <c r="H16" s="26" t="str">
        <v/>
      </c>
      <c r="I16" s="26" t="str">
        <v/>
      </c>
      <c r="J16" s="26" t="str">
        <v/>
      </c>
      <c r="K16" s="26" t="str">
        <v/>
      </c>
      <c r="L16" s="26" t="str">
        <v/>
      </c>
      <c r="M16" s="26" t="str">
        <v/>
      </c>
      <c r="N16" s="26" t="str">
        <v/>
      </c>
      <c r="O16" s="26" t="str">
        <v/>
      </c>
      <c r="P16" s="26" t="str">
        <v/>
      </c>
      <c r="Q16" s="26" t="str">
        <v/>
      </c>
      <c r="R16" s="26" t="str">
        <v/>
      </c>
      <c r="S16" s="26" t="str">
        <v/>
      </c>
      <c r="T16" s="26" t="str">
        <v/>
      </c>
      <c r="U16" s="26" t="str">
        <v/>
      </c>
      <c r="V16" s="26" t="str">
        <v/>
      </c>
      <c r="W16" s="26" t="str">
        <v/>
      </c>
      <c r="X16" s="26" t="str">
        <v/>
      </c>
      <c r="Y16" s="26" t="str">
        <v/>
      </c>
      <c r="Z16" s="26" t="str">
        <v/>
      </c>
      <c r="AA16" s="26" t="str">
        <v/>
      </c>
      <c r="AB16" s="26" t="str">
        <v/>
      </c>
      <c r="AC16" s="42" t="str">
        <f>IFERROR(AVERAGEIFS(tblClassScores[Score],tblClassScores[Class],Calculations!$C16,tblClassScores[Type],Calculations!AC$5)*Settings!E22,"")</f>
        <v/>
      </c>
      <c r="AD16" s="42" t="str">
        <f>IFERROR(AVERAGEIFS(tblClassScores[Score],tblClassScores[Class],Calculations!$C16,tblClassScores[Type],Calculations!AD$5)*Settings!F22,"")</f>
        <v/>
      </c>
      <c r="AE16" s="42" t="str">
        <f>IFERROR(AVERAGEIFS(tblClassScores[Score],tblClassScores[Class],Calculations!$C16,tblClassScores[Type],Calculations!AE$5)*Settings!G22,"")</f>
        <v/>
      </c>
      <c r="AF16" s="42" t="str">
        <f>IFERROR(AVERAGEIFS(tblClassScores[Score],tblClassScores[Class],Calculations!$C16,tblClassScores[Type],Calculations!AF$5)*Settings!H22,"")</f>
        <v/>
      </c>
      <c r="AG16" s="42" t="str">
        <f>IFERROR(AVERAGEIFS(tblClassScores[Score],tblClassScores[Class],Calculations!$C16,tblClassScores[Type],Calculations!AG$5)*Settings!I22,"")</f>
        <v/>
      </c>
      <c r="AH16" s="42" t="str">
        <f>IFERROR(AVERAGEIFS(tblClassScores[Score],tblClassScores[Class],Calculations!$C16,tblClassScores[Type],Calculations!AH$5)*Settings!J22,"")</f>
        <v/>
      </c>
      <c r="AI16" s="42" t="str">
        <f>IFERROR(AVERAGEIFS(tblClassScores[Score],tblClassScores[Class],Calculations!$C16,tblClassScores[Type],Calculations!AI$5)*Settings!K22,"")</f>
        <v/>
      </c>
      <c r="AJ16" s="40">
        <f t="shared" si="4"/>
        <v>0</v>
      </c>
      <c r="AK16" s="6">
        <f>SUMIFS(Settings!E22:K22,Calculations!AC16:AI16,"&gt;0")</f>
        <v>0</v>
      </c>
      <c r="AL16" s="39" t="str">
        <f t="shared" si="5"/>
        <v/>
      </c>
      <c r="AM16" s="32" t="str">
        <f t="shared" si="6"/>
        <v/>
      </c>
      <c r="AN16" s="33" t="str">
        <f t="shared" si="7"/>
        <v/>
      </c>
    </row>
    <row r="17" spans="1:40" ht="18" customHeight="1" x14ac:dyDescent="0.25">
      <c r="C17" s="41" t="str">
        <f>IF(Settings!C23="","",Settings!C23)</f>
        <v/>
      </c>
      <c r="D17" s="26" t="str">
        <v/>
      </c>
      <c r="E17" s="26" t="str">
        <v/>
      </c>
      <c r="F17" s="26" t="str">
        <v/>
      </c>
      <c r="G17" s="26" t="str">
        <v/>
      </c>
      <c r="H17" s="26" t="str">
        <v/>
      </c>
      <c r="I17" s="26" t="str">
        <v/>
      </c>
      <c r="J17" s="26" t="str">
        <v/>
      </c>
      <c r="K17" s="26" t="str">
        <v/>
      </c>
      <c r="L17" s="26" t="str">
        <v/>
      </c>
      <c r="M17" s="26" t="str">
        <v/>
      </c>
      <c r="N17" s="26" t="str">
        <v/>
      </c>
      <c r="O17" s="26" t="str">
        <v/>
      </c>
      <c r="P17" s="26" t="str">
        <v/>
      </c>
      <c r="Q17" s="26" t="str">
        <v/>
      </c>
      <c r="R17" s="26" t="str">
        <v/>
      </c>
      <c r="S17" s="26" t="str">
        <v/>
      </c>
      <c r="T17" s="26" t="str">
        <v/>
      </c>
      <c r="U17" s="26" t="str">
        <v/>
      </c>
      <c r="V17" s="26" t="str">
        <v/>
      </c>
      <c r="W17" s="26" t="str">
        <v/>
      </c>
      <c r="X17" s="26" t="str">
        <v/>
      </c>
      <c r="Y17" s="26" t="str">
        <v/>
      </c>
      <c r="Z17" s="26" t="str">
        <v/>
      </c>
      <c r="AA17" s="26" t="str">
        <v/>
      </c>
      <c r="AB17" s="26" t="str">
        <v/>
      </c>
      <c r="AC17" s="42" t="str">
        <f>IFERROR(AVERAGEIFS(tblClassScores[Score],tblClassScores[Class],Calculations!$C17,tblClassScores[Type],Calculations!AC$5)*Settings!E23,"")</f>
        <v/>
      </c>
      <c r="AD17" s="42" t="str">
        <f>IFERROR(AVERAGEIFS(tblClassScores[Score],tblClassScores[Class],Calculations!$C17,tblClassScores[Type],Calculations!AD$5)*Settings!F23,"")</f>
        <v/>
      </c>
      <c r="AE17" s="42" t="str">
        <f>IFERROR(AVERAGEIFS(tblClassScores[Score],tblClassScores[Class],Calculations!$C17,tblClassScores[Type],Calculations!AE$5)*Settings!G23,"")</f>
        <v/>
      </c>
      <c r="AF17" s="42" t="str">
        <f>IFERROR(AVERAGEIFS(tblClassScores[Score],tblClassScores[Class],Calculations!$C17,tblClassScores[Type],Calculations!AF$5)*Settings!H23,"")</f>
        <v/>
      </c>
      <c r="AG17" s="42" t="str">
        <f>IFERROR(AVERAGEIFS(tblClassScores[Score],tblClassScores[Class],Calculations!$C17,tblClassScores[Type],Calculations!AG$5)*Settings!I23,"")</f>
        <v/>
      </c>
      <c r="AH17" s="42" t="str">
        <f>IFERROR(AVERAGEIFS(tblClassScores[Score],tblClassScores[Class],Calculations!$C17,tblClassScores[Type],Calculations!AH$5)*Settings!J23,"")</f>
        <v/>
      </c>
      <c r="AI17" s="42" t="str">
        <f>IFERROR(AVERAGEIFS(tblClassScores[Score],tblClassScores[Class],Calculations!$C17,tblClassScores[Type],Calculations!AI$5)*Settings!K23,"")</f>
        <v/>
      </c>
      <c r="AJ17" s="40">
        <f t="shared" si="4"/>
        <v>0</v>
      </c>
      <c r="AK17" s="6">
        <f>SUMIFS(Settings!E23:K23,Calculations!AC17:AI17,"&gt;0")</f>
        <v>0</v>
      </c>
      <c r="AL17" s="39" t="str">
        <f t="shared" si="5"/>
        <v/>
      </c>
      <c r="AM17" s="32" t="str">
        <f t="shared" si="6"/>
        <v/>
      </c>
      <c r="AN17" s="33" t="str">
        <f t="shared" si="7"/>
        <v/>
      </c>
    </row>
    <row r="18" spans="1:40" ht="18" customHeight="1" x14ac:dyDescent="0.25">
      <c r="C18" s="41" t="str">
        <f>IF(Settings!C24="","",Settings!C24)</f>
        <v/>
      </c>
      <c r="D18" s="26" t="str">
        <v/>
      </c>
      <c r="E18" s="26" t="str">
        <v/>
      </c>
      <c r="F18" s="26" t="str">
        <v/>
      </c>
      <c r="G18" s="26" t="str">
        <v/>
      </c>
      <c r="H18" s="26" t="str">
        <v/>
      </c>
      <c r="I18" s="26" t="str">
        <v/>
      </c>
      <c r="J18" s="26" t="str">
        <v/>
      </c>
      <c r="K18" s="26" t="str">
        <v/>
      </c>
      <c r="L18" s="26" t="str">
        <v/>
      </c>
      <c r="M18" s="26" t="str">
        <v/>
      </c>
      <c r="N18" s="26" t="str">
        <v/>
      </c>
      <c r="O18" s="26" t="str">
        <v/>
      </c>
      <c r="P18" s="26" t="str">
        <v/>
      </c>
      <c r="Q18" s="26" t="str">
        <v/>
      </c>
      <c r="R18" s="26" t="str">
        <v/>
      </c>
      <c r="S18" s="26" t="str">
        <v/>
      </c>
      <c r="T18" s="26" t="str">
        <v/>
      </c>
      <c r="U18" s="26" t="str">
        <v/>
      </c>
      <c r="V18" s="26" t="str">
        <v/>
      </c>
      <c r="W18" s="26" t="str">
        <v/>
      </c>
      <c r="X18" s="26" t="str">
        <v/>
      </c>
      <c r="Y18" s="26" t="str">
        <v/>
      </c>
      <c r="Z18" s="26" t="str">
        <v/>
      </c>
      <c r="AA18" s="26" t="str">
        <v/>
      </c>
      <c r="AB18" s="26" t="str">
        <v/>
      </c>
      <c r="AC18" s="42" t="str">
        <f>IFERROR(AVERAGEIFS(tblClassScores[Score],tblClassScores[Class],Calculations!$C18,tblClassScores[Type],Calculations!AC$5)*Settings!E24,"")</f>
        <v/>
      </c>
      <c r="AD18" s="42" t="str">
        <f>IFERROR(AVERAGEIFS(tblClassScores[Score],tblClassScores[Class],Calculations!$C18,tblClassScores[Type],Calculations!AD$5)*Settings!F24,"")</f>
        <v/>
      </c>
      <c r="AE18" s="42" t="str">
        <f>IFERROR(AVERAGEIFS(tblClassScores[Score],tblClassScores[Class],Calculations!$C18,tblClassScores[Type],Calculations!AE$5)*Settings!G24,"")</f>
        <v/>
      </c>
      <c r="AF18" s="42" t="str">
        <f>IFERROR(AVERAGEIFS(tblClassScores[Score],tblClassScores[Class],Calculations!$C18,tblClassScores[Type],Calculations!AF$5)*Settings!H24,"")</f>
        <v/>
      </c>
      <c r="AG18" s="42" t="str">
        <f>IFERROR(AVERAGEIFS(tblClassScores[Score],tblClassScores[Class],Calculations!$C18,tblClassScores[Type],Calculations!AG$5)*Settings!I24,"")</f>
        <v/>
      </c>
      <c r="AH18" s="42" t="str">
        <f>IFERROR(AVERAGEIFS(tblClassScores[Score],tblClassScores[Class],Calculations!$C18,tblClassScores[Type],Calculations!AH$5)*Settings!J24,"")</f>
        <v/>
      </c>
      <c r="AI18" s="42" t="str">
        <f>IFERROR(AVERAGEIFS(tblClassScores[Score],tblClassScores[Class],Calculations!$C18,tblClassScores[Type],Calculations!AI$5)*Settings!K24,"")</f>
        <v/>
      </c>
      <c r="AJ18" s="40">
        <f t="shared" si="4"/>
        <v>0</v>
      </c>
      <c r="AK18" s="6">
        <f>SUMIFS(Settings!E24:K24,Calculations!AC18:AI18,"&gt;0")</f>
        <v>0</v>
      </c>
      <c r="AL18" s="39" t="str">
        <f t="shared" si="5"/>
        <v/>
      </c>
      <c r="AM18" s="32" t="str">
        <f t="shared" si="6"/>
        <v/>
      </c>
      <c r="AN18" s="33" t="str">
        <f t="shared" si="7"/>
        <v/>
      </c>
    </row>
    <row r="19" spans="1:40" ht="18" customHeight="1" x14ac:dyDescent="0.25">
      <c r="C19" s="41" t="str">
        <f>IF(Settings!C25="","",Settings!C25)</f>
        <v/>
      </c>
      <c r="D19" s="26" t="str">
        <v/>
      </c>
      <c r="E19" s="26" t="str">
        <v/>
      </c>
      <c r="F19" s="26" t="str">
        <v/>
      </c>
      <c r="G19" s="26" t="str">
        <v/>
      </c>
      <c r="H19" s="26" t="str">
        <v/>
      </c>
      <c r="I19" s="26" t="str">
        <v/>
      </c>
      <c r="J19" s="26" t="str">
        <v/>
      </c>
      <c r="K19" s="26" t="str">
        <v/>
      </c>
      <c r="L19" s="26" t="str">
        <v/>
      </c>
      <c r="M19" s="26" t="str">
        <v/>
      </c>
      <c r="N19" s="26" t="str">
        <v/>
      </c>
      <c r="O19" s="26" t="str">
        <v/>
      </c>
      <c r="P19" s="26" t="str">
        <v/>
      </c>
      <c r="Q19" s="26" t="str">
        <v/>
      </c>
      <c r="R19" s="26" t="str">
        <v/>
      </c>
      <c r="S19" s="26" t="str">
        <v/>
      </c>
      <c r="T19" s="26" t="str">
        <v/>
      </c>
      <c r="U19" s="26" t="str">
        <v/>
      </c>
      <c r="V19" s="26" t="str">
        <v/>
      </c>
      <c r="W19" s="26" t="str">
        <v/>
      </c>
      <c r="X19" s="26" t="str">
        <v/>
      </c>
      <c r="Y19" s="26" t="str">
        <v/>
      </c>
      <c r="Z19" s="26" t="str">
        <v/>
      </c>
      <c r="AA19" s="26" t="str">
        <v/>
      </c>
      <c r="AB19" s="26" t="str">
        <v/>
      </c>
      <c r="AC19" s="42" t="str">
        <f>IFERROR(AVERAGEIFS(tblClassScores[Score],tblClassScores[Class],Calculations!$C19,tblClassScores[Type],Calculations!AC$5)*Settings!E25,"")</f>
        <v/>
      </c>
      <c r="AD19" s="42" t="str">
        <f>IFERROR(AVERAGEIFS(tblClassScores[Score],tblClassScores[Class],Calculations!$C19,tblClassScores[Type],Calculations!AD$5)*Settings!F25,"")</f>
        <v/>
      </c>
      <c r="AE19" s="42" t="str">
        <f>IFERROR(AVERAGEIFS(tblClassScores[Score],tblClassScores[Class],Calculations!$C19,tblClassScores[Type],Calculations!AE$5)*Settings!G25,"")</f>
        <v/>
      </c>
      <c r="AF19" s="42" t="str">
        <f>IFERROR(AVERAGEIFS(tblClassScores[Score],tblClassScores[Class],Calculations!$C19,tblClassScores[Type],Calculations!AF$5)*Settings!H25,"")</f>
        <v/>
      </c>
      <c r="AG19" s="42" t="str">
        <f>IFERROR(AVERAGEIFS(tblClassScores[Score],tblClassScores[Class],Calculations!$C19,tblClassScores[Type],Calculations!AG$5)*Settings!I25,"")</f>
        <v/>
      </c>
      <c r="AH19" s="42" t="str">
        <f>IFERROR(AVERAGEIFS(tblClassScores[Score],tblClassScores[Class],Calculations!$C19,tblClassScores[Type],Calculations!AH$5)*Settings!J25,"")</f>
        <v/>
      </c>
      <c r="AI19" s="42" t="str">
        <f>IFERROR(AVERAGEIFS(tblClassScores[Score],tblClassScores[Class],Calculations!$C19,tblClassScores[Type],Calculations!AI$5)*Settings!K25,"")</f>
        <v/>
      </c>
      <c r="AJ19" s="40">
        <f t="shared" si="4"/>
        <v>0</v>
      </c>
      <c r="AK19" s="6">
        <f>SUMIFS(Settings!E25:K25,Calculations!AC19:AI19,"&gt;0")</f>
        <v>0</v>
      </c>
      <c r="AL19" s="39" t="str">
        <f t="shared" si="5"/>
        <v/>
      </c>
      <c r="AM19" s="32" t="str">
        <f t="shared" si="6"/>
        <v/>
      </c>
      <c r="AN19" s="33" t="str">
        <f t="shared" si="7"/>
        <v/>
      </c>
    </row>
    <row r="20" spans="1:40" ht="18" customHeight="1" x14ac:dyDescent="0.25">
      <c r="C20" s="41" t="str">
        <f>IF(Settings!C26="","",Settings!C26)</f>
        <v/>
      </c>
      <c r="D20" s="26" t="str">
        <v/>
      </c>
      <c r="E20" s="26" t="str">
        <v/>
      </c>
      <c r="F20" s="26" t="str">
        <v/>
      </c>
      <c r="G20" s="26" t="str">
        <v/>
      </c>
      <c r="H20" s="26" t="str">
        <v/>
      </c>
      <c r="I20" s="26" t="str">
        <v/>
      </c>
      <c r="J20" s="26" t="str">
        <v/>
      </c>
      <c r="K20" s="26" t="str">
        <v/>
      </c>
      <c r="L20" s="26" t="str">
        <v/>
      </c>
      <c r="M20" s="26" t="str">
        <v/>
      </c>
      <c r="N20" s="26" t="str">
        <v/>
      </c>
      <c r="O20" s="26" t="str">
        <v/>
      </c>
      <c r="P20" s="26" t="str">
        <v/>
      </c>
      <c r="Q20" s="26" t="str">
        <v/>
      </c>
      <c r="R20" s="26" t="str">
        <v/>
      </c>
      <c r="S20" s="26" t="str">
        <v/>
      </c>
      <c r="T20" s="26" t="str">
        <v/>
      </c>
      <c r="U20" s="26" t="str">
        <v/>
      </c>
      <c r="V20" s="26" t="str">
        <v/>
      </c>
      <c r="W20" s="26" t="str">
        <v/>
      </c>
      <c r="X20" s="26" t="str">
        <v/>
      </c>
      <c r="Y20" s="26" t="str">
        <v/>
      </c>
      <c r="Z20" s="26" t="str">
        <v/>
      </c>
      <c r="AA20" s="26" t="str">
        <v/>
      </c>
      <c r="AB20" s="26" t="str">
        <v/>
      </c>
      <c r="AC20" s="42" t="str">
        <f>IFERROR(AVERAGEIFS(tblClassScores[Score],tblClassScores[Class],Calculations!$C20,tblClassScores[Type],Calculations!AC$5)*Settings!E26,"")</f>
        <v/>
      </c>
      <c r="AD20" s="42" t="str">
        <f>IFERROR(AVERAGEIFS(tblClassScores[Score],tblClassScores[Class],Calculations!$C20,tblClassScores[Type],Calculations!AD$5)*Settings!F26,"")</f>
        <v/>
      </c>
      <c r="AE20" s="42" t="str">
        <f>IFERROR(AVERAGEIFS(tblClassScores[Score],tblClassScores[Class],Calculations!$C20,tblClassScores[Type],Calculations!AE$5)*Settings!G26,"")</f>
        <v/>
      </c>
      <c r="AF20" s="42" t="str">
        <f>IFERROR(AVERAGEIFS(tblClassScores[Score],tblClassScores[Class],Calculations!$C20,tblClassScores[Type],Calculations!AF$5)*Settings!H26,"")</f>
        <v/>
      </c>
      <c r="AG20" s="42" t="str">
        <f>IFERROR(AVERAGEIFS(tblClassScores[Score],tblClassScores[Class],Calculations!$C20,tblClassScores[Type],Calculations!AG$5)*Settings!I26,"")</f>
        <v/>
      </c>
      <c r="AH20" s="42" t="str">
        <f>IFERROR(AVERAGEIFS(tblClassScores[Score],tblClassScores[Class],Calculations!$C20,tblClassScores[Type],Calculations!AH$5)*Settings!J26,"")</f>
        <v/>
      </c>
      <c r="AI20" s="42" t="str">
        <f>IFERROR(AVERAGEIFS(tblClassScores[Score],tblClassScores[Class],Calculations!$C20,tblClassScores[Type],Calculations!AI$5)*Settings!K26,"")</f>
        <v/>
      </c>
      <c r="AJ20" s="40">
        <f t="shared" si="4"/>
        <v>0</v>
      </c>
      <c r="AK20" s="6">
        <f>SUMIFS(Settings!E26:K26,Calculations!AC20:AI20,"&gt;0")</f>
        <v>0</v>
      </c>
      <c r="AL20" s="39" t="str">
        <f t="shared" si="5"/>
        <v/>
      </c>
      <c r="AM20" s="32" t="str">
        <f t="shared" si="6"/>
        <v/>
      </c>
      <c r="AN20" s="33" t="str">
        <f t="shared" si="7"/>
        <v/>
      </c>
    </row>
    <row r="21" spans="1:40" ht="18" customHeight="1" x14ac:dyDescent="0.25">
      <c r="C21" s="41" t="str">
        <f>IF(Settings!C27="","",Settings!C27)</f>
        <v/>
      </c>
      <c r="D21" s="26" t="str">
        <v/>
      </c>
      <c r="E21" s="26" t="str">
        <v/>
      </c>
      <c r="F21" s="26" t="str">
        <v/>
      </c>
      <c r="G21" s="26" t="str">
        <v/>
      </c>
      <c r="H21" s="26" t="str">
        <v/>
      </c>
      <c r="I21" s="26" t="str">
        <v/>
      </c>
      <c r="J21" s="26" t="str">
        <v/>
      </c>
      <c r="K21" s="26" t="str">
        <v/>
      </c>
      <c r="L21" s="26" t="str">
        <v/>
      </c>
      <c r="M21" s="26" t="str">
        <v/>
      </c>
      <c r="N21" s="26" t="str">
        <v/>
      </c>
      <c r="O21" s="26" t="str">
        <v/>
      </c>
      <c r="P21" s="26" t="str">
        <v/>
      </c>
      <c r="Q21" s="26" t="str">
        <v/>
      </c>
      <c r="R21" s="26" t="str">
        <v/>
      </c>
      <c r="S21" s="26" t="str">
        <v/>
      </c>
      <c r="T21" s="26" t="str">
        <v/>
      </c>
      <c r="U21" s="26" t="str">
        <v/>
      </c>
      <c r="V21" s="26" t="str">
        <v/>
      </c>
      <c r="W21" s="26" t="str">
        <v/>
      </c>
      <c r="X21" s="26" t="str">
        <v/>
      </c>
      <c r="Y21" s="26" t="str">
        <v/>
      </c>
      <c r="Z21" s="26" t="str">
        <v/>
      </c>
      <c r="AA21" s="26" t="str">
        <v/>
      </c>
      <c r="AB21" s="26" t="str">
        <v/>
      </c>
      <c r="AC21" s="42" t="str">
        <f>IFERROR(AVERAGEIFS(tblClassScores[Score],tblClassScores[Class],Calculations!$C21,tblClassScores[Type],Calculations!AC$5)*Settings!E27,"")</f>
        <v/>
      </c>
      <c r="AD21" s="42" t="str">
        <f>IFERROR(AVERAGEIFS(tblClassScores[Score],tblClassScores[Class],Calculations!$C21,tblClassScores[Type],Calculations!AD$5)*Settings!F27,"")</f>
        <v/>
      </c>
      <c r="AE21" s="42" t="str">
        <f>IFERROR(AVERAGEIFS(tblClassScores[Score],tblClassScores[Class],Calculations!$C21,tblClassScores[Type],Calculations!AE$5)*Settings!G27,"")</f>
        <v/>
      </c>
      <c r="AF21" s="42" t="str">
        <f>IFERROR(AVERAGEIFS(tblClassScores[Score],tblClassScores[Class],Calculations!$C21,tblClassScores[Type],Calculations!AF$5)*Settings!H27,"")</f>
        <v/>
      </c>
      <c r="AG21" s="42" t="str">
        <f>IFERROR(AVERAGEIFS(tblClassScores[Score],tblClassScores[Class],Calculations!$C21,tblClassScores[Type],Calculations!AG$5)*Settings!I27,"")</f>
        <v/>
      </c>
      <c r="AH21" s="42" t="str">
        <f>IFERROR(AVERAGEIFS(tblClassScores[Score],tblClassScores[Class],Calculations!$C21,tblClassScores[Type],Calculations!AH$5)*Settings!J27,"")</f>
        <v/>
      </c>
      <c r="AI21" s="42" t="str">
        <f>IFERROR(AVERAGEIFS(tblClassScores[Score],tblClassScores[Class],Calculations!$C21,tblClassScores[Type],Calculations!AI$5)*Settings!K27,"")</f>
        <v/>
      </c>
      <c r="AJ21" s="40">
        <f t="shared" si="4"/>
        <v>0</v>
      </c>
      <c r="AK21" s="6">
        <f>SUMIFS(Settings!E27:K27,Calculations!AC21:AI21,"&gt;0")</f>
        <v>0</v>
      </c>
      <c r="AL21" s="39" t="str">
        <f t="shared" si="5"/>
        <v/>
      </c>
      <c r="AM21" s="32" t="str">
        <f t="shared" si="6"/>
        <v/>
      </c>
      <c r="AN21" s="33" t="str">
        <f t="shared" si="7"/>
        <v/>
      </c>
    </row>
    <row r="22" spans="1:40" ht="18" customHeight="1" x14ac:dyDescent="0.25">
      <c r="C22" s="41" t="str">
        <f>IF(Settings!C28="","",Settings!C28)</f>
        <v/>
      </c>
      <c r="D22" s="26" t="str">
        <v/>
      </c>
      <c r="E22" s="26" t="str">
        <v/>
      </c>
      <c r="F22" s="26" t="str">
        <v/>
      </c>
      <c r="G22" s="26" t="str">
        <v/>
      </c>
      <c r="H22" s="26" t="str">
        <v/>
      </c>
      <c r="I22" s="26" t="str">
        <v/>
      </c>
      <c r="J22" s="26" t="str">
        <v/>
      </c>
      <c r="K22" s="26" t="str">
        <v/>
      </c>
      <c r="L22" s="26" t="str">
        <v/>
      </c>
      <c r="M22" s="26" t="str">
        <v/>
      </c>
      <c r="N22" s="26" t="str">
        <v/>
      </c>
      <c r="O22" s="26" t="str">
        <v/>
      </c>
      <c r="P22" s="26" t="str">
        <v/>
      </c>
      <c r="Q22" s="26" t="str">
        <v/>
      </c>
      <c r="R22" s="26" t="str">
        <v/>
      </c>
      <c r="S22" s="26" t="str">
        <v/>
      </c>
      <c r="T22" s="26" t="str">
        <v/>
      </c>
      <c r="U22" s="26" t="str">
        <v/>
      </c>
      <c r="V22" s="26" t="str">
        <v/>
      </c>
      <c r="W22" s="26" t="str">
        <v/>
      </c>
      <c r="X22" s="26" t="str">
        <v/>
      </c>
      <c r="Y22" s="26" t="str">
        <v/>
      </c>
      <c r="Z22" s="26" t="str">
        <v/>
      </c>
      <c r="AA22" s="26" t="str">
        <v/>
      </c>
      <c r="AB22" s="26" t="str">
        <v/>
      </c>
      <c r="AC22" s="42" t="str">
        <f>IFERROR(AVERAGEIFS(tblClassScores[Score],tblClassScores[Class],Calculations!$C22,tblClassScores[Type],Calculations!AC$5)*Settings!E28,"")</f>
        <v/>
      </c>
      <c r="AD22" s="42" t="str">
        <f>IFERROR(AVERAGEIFS(tblClassScores[Score],tblClassScores[Class],Calculations!$C22,tblClassScores[Type],Calculations!AD$5)*Settings!F28,"")</f>
        <v/>
      </c>
      <c r="AE22" s="42" t="str">
        <f>IFERROR(AVERAGEIFS(tblClassScores[Score],tblClassScores[Class],Calculations!$C22,tblClassScores[Type],Calculations!AE$5)*Settings!G28,"")</f>
        <v/>
      </c>
      <c r="AF22" s="42" t="str">
        <f>IFERROR(AVERAGEIFS(tblClassScores[Score],tblClassScores[Class],Calculations!$C22,tblClassScores[Type],Calculations!AF$5)*Settings!H28,"")</f>
        <v/>
      </c>
      <c r="AG22" s="42" t="str">
        <f>IFERROR(AVERAGEIFS(tblClassScores[Score],tblClassScores[Class],Calculations!$C22,tblClassScores[Type],Calculations!AG$5)*Settings!I28,"")</f>
        <v/>
      </c>
      <c r="AH22" s="42" t="str">
        <f>IFERROR(AVERAGEIFS(tblClassScores[Score],tblClassScores[Class],Calculations!$C22,tblClassScores[Type],Calculations!AH$5)*Settings!J28,"")</f>
        <v/>
      </c>
      <c r="AI22" s="42" t="str">
        <f>IFERROR(AVERAGEIFS(tblClassScores[Score],tblClassScores[Class],Calculations!$C22,tblClassScores[Type],Calculations!AI$5)*Settings!K28,"")</f>
        <v/>
      </c>
      <c r="AJ22" s="40">
        <f t="shared" si="4"/>
        <v>0</v>
      </c>
      <c r="AK22" s="6">
        <f>SUMIFS(Settings!E28:K28,Calculations!AC22:AI22,"&gt;0")</f>
        <v>0</v>
      </c>
      <c r="AL22" s="39" t="str">
        <f t="shared" si="5"/>
        <v/>
      </c>
      <c r="AM22" s="32" t="str">
        <f t="shared" si="6"/>
        <v/>
      </c>
      <c r="AN22" s="33" t="str">
        <f t="shared" si="7"/>
        <v/>
      </c>
    </row>
    <row r="23" spans="1:40" ht="18" customHeight="1" x14ac:dyDescent="0.25">
      <c r="C23" s="41" t="str">
        <f>IF(Settings!C29="","",Settings!C29)</f>
        <v/>
      </c>
      <c r="D23" s="26" t="str">
        <v/>
      </c>
      <c r="E23" s="26" t="str">
        <v/>
      </c>
      <c r="F23" s="26" t="str">
        <v/>
      </c>
      <c r="G23" s="26" t="str">
        <v/>
      </c>
      <c r="H23" s="26" t="str">
        <v/>
      </c>
      <c r="I23" s="26" t="str">
        <v/>
      </c>
      <c r="J23" s="26" t="str">
        <v/>
      </c>
      <c r="K23" s="26" t="str">
        <v/>
      </c>
      <c r="L23" s="26" t="str">
        <v/>
      </c>
      <c r="M23" s="26" t="str">
        <v/>
      </c>
      <c r="N23" s="26" t="str">
        <v/>
      </c>
      <c r="O23" s="26" t="str">
        <v/>
      </c>
      <c r="P23" s="26" t="str">
        <v/>
      </c>
      <c r="Q23" s="26" t="str">
        <v/>
      </c>
      <c r="R23" s="26" t="str">
        <v/>
      </c>
      <c r="S23" s="26" t="str">
        <v/>
      </c>
      <c r="T23" s="26" t="str">
        <v/>
      </c>
      <c r="U23" s="26" t="str">
        <v/>
      </c>
      <c r="V23" s="26" t="str">
        <v/>
      </c>
      <c r="W23" s="26" t="str">
        <v/>
      </c>
      <c r="X23" s="26" t="str">
        <v/>
      </c>
      <c r="Y23" s="26" t="str">
        <v/>
      </c>
      <c r="Z23" s="26" t="str">
        <v/>
      </c>
      <c r="AA23" s="26" t="str">
        <v/>
      </c>
      <c r="AB23" s="26" t="str">
        <v/>
      </c>
      <c r="AC23" s="42" t="str">
        <f>IFERROR(AVERAGEIFS(tblClassScores[Score],tblClassScores[Class],Calculations!$C23,tblClassScores[Type],Calculations!AC$5)*Settings!E29,"")</f>
        <v/>
      </c>
      <c r="AD23" s="42" t="str">
        <f>IFERROR(AVERAGEIFS(tblClassScores[Score],tblClassScores[Class],Calculations!$C23,tblClassScores[Type],Calculations!AD$5)*Settings!F29,"")</f>
        <v/>
      </c>
      <c r="AE23" s="42" t="str">
        <f>IFERROR(AVERAGEIFS(tblClassScores[Score],tblClassScores[Class],Calculations!$C23,tblClassScores[Type],Calculations!AE$5)*Settings!G29,"")</f>
        <v/>
      </c>
      <c r="AF23" s="42" t="str">
        <f>IFERROR(AVERAGEIFS(tblClassScores[Score],tblClassScores[Class],Calculations!$C23,tblClassScores[Type],Calculations!AF$5)*Settings!H29,"")</f>
        <v/>
      </c>
      <c r="AG23" s="42" t="str">
        <f>IFERROR(AVERAGEIFS(tblClassScores[Score],tblClassScores[Class],Calculations!$C23,tblClassScores[Type],Calculations!AG$5)*Settings!I29,"")</f>
        <v/>
      </c>
      <c r="AH23" s="42" t="str">
        <f>IFERROR(AVERAGEIFS(tblClassScores[Score],tblClassScores[Class],Calculations!$C23,tblClassScores[Type],Calculations!AH$5)*Settings!J29,"")</f>
        <v/>
      </c>
      <c r="AI23" s="42" t="str">
        <f>IFERROR(AVERAGEIFS(tblClassScores[Score],tblClassScores[Class],Calculations!$C23,tblClassScores[Type],Calculations!AI$5)*Settings!K29,"")</f>
        <v/>
      </c>
      <c r="AJ23" s="40">
        <f t="shared" si="4"/>
        <v>0</v>
      </c>
      <c r="AK23" s="6">
        <f>SUMIFS(Settings!E29:K29,Calculations!AC23:AI23,"&gt;0")</f>
        <v>0</v>
      </c>
      <c r="AL23" s="39" t="str">
        <f t="shared" si="5"/>
        <v/>
      </c>
      <c r="AM23" s="32" t="str">
        <f t="shared" si="6"/>
        <v/>
      </c>
      <c r="AN23" s="33" t="str">
        <f t="shared" si="7"/>
        <v/>
      </c>
    </row>
    <row r="24" spans="1:40" ht="18" customHeight="1" x14ac:dyDescent="0.25">
      <c r="C24" s="41" t="str">
        <f>IF(Settings!C30="","",Settings!C30)</f>
        <v/>
      </c>
      <c r="D24" s="26" t="str">
        <v/>
      </c>
      <c r="E24" s="26" t="str">
        <v/>
      </c>
      <c r="F24" s="26" t="str">
        <v/>
      </c>
      <c r="G24" s="26" t="str">
        <v/>
      </c>
      <c r="H24" s="26" t="str">
        <v/>
      </c>
      <c r="I24" s="26" t="str">
        <v/>
      </c>
      <c r="J24" s="26" t="str">
        <v/>
      </c>
      <c r="K24" s="26" t="str">
        <v/>
      </c>
      <c r="L24" s="26" t="str">
        <v/>
      </c>
      <c r="M24" s="26" t="str">
        <v/>
      </c>
      <c r="N24" s="26" t="str">
        <v/>
      </c>
      <c r="O24" s="26" t="str">
        <v/>
      </c>
      <c r="P24" s="26" t="str">
        <v/>
      </c>
      <c r="Q24" s="26" t="str">
        <v/>
      </c>
      <c r="R24" s="26" t="str">
        <v/>
      </c>
      <c r="S24" s="26" t="str">
        <v/>
      </c>
      <c r="T24" s="26" t="str">
        <v/>
      </c>
      <c r="U24" s="26" t="str">
        <v/>
      </c>
      <c r="V24" s="26" t="str">
        <v/>
      </c>
      <c r="W24" s="26" t="str">
        <v/>
      </c>
      <c r="X24" s="26" t="str">
        <v/>
      </c>
      <c r="Y24" s="26" t="str">
        <v/>
      </c>
      <c r="Z24" s="26" t="str">
        <v/>
      </c>
      <c r="AA24" s="26" t="str">
        <v/>
      </c>
      <c r="AB24" s="26" t="str">
        <v/>
      </c>
      <c r="AC24" s="42" t="str">
        <f>IFERROR(AVERAGEIFS(tblClassScores[Score],tblClassScores[Class],Calculations!$C24,tblClassScores[Type],Calculations!AC$5)*Settings!E30,"")</f>
        <v/>
      </c>
      <c r="AD24" s="42" t="str">
        <f>IFERROR(AVERAGEIFS(tblClassScores[Score],tblClassScores[Class],Calculations!$C24,tblClassScores[Type],Calculations!AD$5)*Settings!F30,"")</f>
        <v/>
      </c>
      <c r="AE24" s="42" t="str">
        <f>IFERROR(AVERAGEIFS(tblClassScores[Score],tblClassScores[Class],Calculations!$C24,tblClassScores[Type],Calculations!AE$5)*Settings!G30,"")</f>
        <v/>
      </c>
      <c r="AF24" s="42" t="str">
        <f>IFERROR(AVERAGEIFS(tblClassScores[Score],tblClassScores[Class],Calculations!$C24,tblClassScores[Type],Calculations!AF$5)*Settings!H30,"")</f>
        <v/>
      </c>
      <c r="AG24" s="42" t="str">
        <f>IFERROR(AVERAGEIFS(tblClassScores[Score],tblClassScores[Class],Calculations!$C24,tblClassScores[Type],Calculations!AG$5)*Settings!I30,"")</f>
        <v/>
      </c>
      <c r="AH24" s="42" t="str">
        <f>IFERROR(AVERAGEIFS(tblClassScores[Score],tblClassScores[Class],Calculations!$C24,tblClassScores[Type],Calculations!AH$5)*Settings!J30,"")</f>
        <v/>
      </c>
      <c r="AI24" s="42" t="str">
        <f>IFERROR(AVERAGEIFS(tblClassScores[Score],tblClassScores[Class],Calculations!$C24,tblClassScores[Type],Calculations!AI$5)*Settings!K30,"")</f>
        <v/>
      </c>
      <c r="AJ24" s="40">
        <f t="shared" si="4"/>
        <v>0</v>
      </c>
      <c r="AK24" s="6">
        <f>SUMIFS(Settings!E30:K30,Calculations!AC24:AI24,"&gt;0")</f>
        <v>0</v>
      </c>
      <c r="AL24" s="39" t="str">
        <f t="shared" si="5"/>
        <v/>
      </c>
      <c r="AM24" s="32" t="str">
        <f t="shared" si="6"/>
        <v/>
      </c>
      <c r="AN24" s="33" t="str">
        <f t="shared" si="7"/>
        <v/>
      </c>
    </row>
    <row r="25" spans="1:40" ht="18" customHeight="1" x14ac:dyDescent="0.25">
      <c r="C25" s="41" t="str">
        <f>IF(Settings!C31="","",Settings!C31)</f>
        <v/>
      </c>
      <c r="D25" s="26" t="str">
        <v/>
      </c>
      <c r="E25" s="26" t="str">
        <v/>
      </c>
      <c r="F25" s="26" t="str">
        <v/>
      </c>
      <c r="G25" s="26" t="str">
        <v/>
      </c>
      <c r="H25" s="26" t="str">
        <v/>
      </c>
      <c r="I25" s="26" t="str">
        <v/>
      </c>
      <c r="J25" s="26" t="str">
        <v/>
      </c>
      <c r="K25" s="26" t="str">
        <v/>
      </c>
      <c r="L25" s="26" t="str">
        <v/>
      </c>
      <c r="M25" s="26" t="str">
        <v/>
      </c>
      <c r="N25" s="26" t="str">
        <v/>
      </c>
      <c r="O25" s="26" t="str">
        <v/>
      </c>
      <c r="P25" s="26" t="str">
        <v/>
      </c>
      <c r="Q25" s="26" t="str">
        <v/>
      </c>
      <c r="R25" s="26" t="str">
        <v/>
      </c>
      <c r="S25" s="26" t="str">
        <v/>
      </c>
      <c r="T25" s="26" t="str">
        <v/>
      </c>
      <c r="U25" s="26" t="str">
        <v/>
      </c>
      <c r="V25" s="26" t="str">
        <v/>
      </c>
      <c r="W25" s="26" t="str">
        <v/>
      </c>
      <c r="X25" s="26" t="str">
        <v/>
      </c>
      <c r="Y25" s="26" t="str">
        <v/>
      </c>
      <c r="Z25" s="26" t="str">
        <v/>
      </c>
      <c r="AA25" s="26" t="str">
        <v/>
      </c>
      <c r="AB25" s="26" t="str">
        <v/>
      </c>
      <c r="AC25" s="42" t="str">
        <f>IFERROR(AVERAGEIFS(tblClassScores[Score],tblClassScores[Class],Calculations!$C25,tblClassScores[Type],Calculations!AC$5)*Settings!E31,"")</f>
        <v/>
      </c>
      <c r="AD25" s="42" t="str">
        <f>IFERROR(AVERAGEIFS(tblClassScores[Score],tblClassScores[Class],Calculations!$C25,tblClassScores[Type],Calculations!AD$5)*Settings!F31,"")</f>
        <v/>
      </c>
      <c r="AE25" s="42" t="str">
        <f>IFERROR(AVERAGEIFS(tblClassScores[Score],tblClassScores[Class],Calculations!$C25,tblClassScores[Type],Calculations!AE$5)*Settings!G31,"")</f>
        <v/>
      </c>
      <c r="AF25" s="42" t="str">
        <f>IFERROR(AVERAGEIFS(tblClassScores[Score],tblClassScores[Class],Calculations!$C25,tblClassScores[Type],Calculations!AF$5)*Settings!H31,"")</f>
        <v/>
      </c>
      <c r="AG25" s="42" t="str">
        <f>IFERROR(AVERAGEIFS(tblClassScores[Score],tblClassScores[Class],Calculations!$C25,tblClassScores[Type],Calculations!AG$5)*Settings!I31,"")</f>
        <v/>
      </c>
      <c r="AH25" s="42" t="str">
        <f>IFERROR(AVERAGEIFS(tblClassScores[Score],tblClassScores[Class],Calculations!$C25,tblClassScores[Type],Calculations!AH$5)*Settings!J31,"")</f>
        <v/>
      </c>
      <c r="AI25" s="42" t="str">
        <f>IFERROR(AVERAGEIFS(tblClassScores[Score],tblClassScores[Class],Calculations!$C25,tblClassScores[Type],Calculations!AI$5)*Settings!K31,"")</f>
        <v/>
      </c>
      <c r="AJ25" s="40">
        <f t="shared" si="4"/>
        <v>0</v>
      </c>
      <c r="AK25" s="6">
        <f>SUMIFS(Settings!E31:K31,Calculations!AC25:AI25,"&gt;0")</f>
        <v>0</v>
      </c>
      <c r="AL25" s="39" t="str">
        <f t="shared" si="5"/>
        <v/>
      </c>
      <c r="AM25" s="32" t="str">
        <f t="shared" si="6"/>
        <v/>
      </c>
      <c r="AN25" s="33" t="str">
        <f t="shared" si="7"/>
        <v/>
      </c>
    </row>
    <row r="26" spans="1:40" ht="18" customHeight="1" x14ac:dyDescent="0.25">
      <c r="C26" s="41" t="str">
        <f>IF(Settings!C32="","",Settings!C32)</f>
        <v/>
      </c>
      <c r="D26" s="26" t="str">
        <v/>
      </c>
      <c r="E26" s="26" t="str">
        <v/>
      </c>
      <c r="F26" s="26" t="str">
        <v/>
      </c>
      <c r="G26" s="26" t="str">
        <v/>
      </c>
      <c r="H26" s="26" t="str">
        <v/>
      </c>
      <c r="I26" s="26" t="str">
        <v/>
      </c>
      <c r="J26" s="26" t="str">
        <v/>
      </c>
      <c r="K26" s="26" t="str">
        <v/>
      </c>
      <c r="L26" s="26" t="str">
        <v/>
      </c>
      <c r="M26" s="26" t="str">
        <v/>
      </c>
      <c r="N26" s="26" t="str">
        <v/>
      </c>
      <c r="O26" s="26" t="str">
        <v/>
      </c>
      <c r="P26" s="26" t="str">
        <v/>
      </c>
      <c r="Q26" s="26" t="str">
        <v/>
      </c>
      <c r="R26" s="26" t="str">
        <v/>
      </c>
      <c r="S26" s="26" t="str">
        <v/>
      </c>
      <c r="T26" s="26" t="str">
        <v/>
      </c>
      <c r="U26" s="26" t="str">
        <v/>
      </c>
      <c r="V26" s="26" t="str">
        <v/>
      </c>
      <c r="W26" s="26" t="str">
        <v/>
      </c>
      <c r="X26" s="26" t="str">
        <v/>
      </c>
      <c r="Y26" s="26" t="str">
        <v/>
      </c>
      <c r="Z26" s="26" t="str">
        <v/>
      </c>
      <c r="AA26" s="26" t="str">
        <v/>
      </c>
      <c r="AB26" s="26" t="str">
        <v/>
      </c>
      <c r="AC26" s="42" t="str">
        <f>IFERROR(AVERAGEIFS(tblClassScores[Score],tblClassScores[Class],Calculations!$C26,tblClassScores[Type],Calculations!AC$5)*Settings!E32,"")</f>
        <v/>
      </c>
      <c r="AD26" s="42" t="str">
        <f>IFERROR(AVERAGEIFS(tblClassScores[Score],tblClassScores[Class],Calculations!$C26,tblClassScores[Type],Calculations!AD$5)*Settings!F32,"")</f>
        <v/>
      </c>
      <c r="AE26" s="42" t="str">
        <f>IFERROR(AVERAGEIFS(tblClassScores[Score],tblClassScores[Class],Calculations!$C26,tblClassScores[Type],Calculations!AE$5)*Settings!G32,"")</f>
        <v/>
      </c>
      <c r="AF26" s="42" t="str">
        <f>IFERROR(AVERAGEIFS(tblClassScores[Score],tblClassScores[Class],Calculations!$C26,tblClassScores[Type],Calculations!AF$5)*Settings!H32,"")</f>
        <v/>
      </c>
      <c r="AG26" s="42" t="str">
        <f>IFERROR(AVERAGEIFS(tblClassScores[Score],tblClassScores[Class],Calculations!$C26,tblClassScores[Type],Calculations!AG$5)*Settings!I32,"")</f>
        <v/>
      </c>
      <c r="AH26" s="42" t="str">
        <f>IFERROR(AVERAGEIFS(tblClassScores[Score],tblClassScores[Class],Calculations!$C26,tblClassScores[Type],Calculations!AH$5)*Settings!J32,"")</f>
        <v/>
      </c>
      <c r="AI26" s="42" t="str">
        <f>IFERROR(AVERAGEIFS(tblClassScores[Score],tblClassScores[Class],Calculations!$C26,tblClassScores[Type],Calculations!AI$5)*Settings!K32,"")</f>
        <v/>
      </c>
      <c r="AJ26" s="40">
        <f t="shared" si="4"/>
        <v>0</v>
      </c>
      <c r="AK26" s="6">
        <f>SUMIFS(Settings!E32:K32,Calculations!AC26:AI26,"&gt;0")</f>
        <v>0</v>
      </c>
      <c r="AL26" s="39" t="str">
        <f t="shared" si="5"/>
        <v/>
      </c>
      <c r="AM26" s="32" t="str">
        <f t="shared" si="6"/>
        <v/>
      </c>
      <c r="AN26" s="33" t="str">
        <f t="shared" si="7"/>
        <v/>
      </c>
    </row>
    <row r="27" spans="1:40" ht="18" customHeight="1" x14ac:dyDescent="0.25">
      <c r="C27" s="41" t="str">
        <f>IF(Settings!C33="","",Settings!C33)</f>
        <v/>
      </c>
      <c r="D27" s="26" t="str">
        <v/>
      </c>
      <c r="E27" s="26" t="str">
        <v/>
      </c>
      <c r="F27" s="26" t="str">
        <v/>
      </c>
      <c r="G27" s="26" t="str">
        <v/>
      </c>
      <c r="H27" s="26" t="str">
        <v/>
      </c>
      <c r="I27" s="26" t="str">
        <v/>
      </c>
      <c r="J27" s="26" t="str">
        <v/>
      </c>
      <c r="K27" s="26" t="str">
        <v/>
      </c>
      <c r="L27" s="26" t="str">
        <v/>
      </c>
      <c r="M27" s="26" t="str">
        <v/>
      </c>
      <c r="N27" s="26" t="str">
        <v/>
      </c>
      <c r="O27" s="26" t="str">
        <v/>
      </c>
      <c r="P27" s="26" t="str">
        <v/>
      </c>
      <c r="Q27" s="26" t="str">
        <v/>
      </c>
      <c r="R27" s="26" t="str">
        <v/>
      </c>
      <c r="S27" s="26" t="str">
        <v/>
      </c>
      <c r="T27" s="26" t="str">
        <v/>
      </c>
      <c r="U27" s="26" t="str">
        <v/>
      </c>
      <c r="V27" s="26" t="str">
        <v/>
      </c>
      <c r="W27" s="26" t="str">
        <v/>
      </c>
      <c r="X27" s="26" t="str">
        <v/>
      </c>
      <c r="Y27" s="26" t="str">
        <v/>
      </c>
      <c r="Z27" s="26" t="str">
        <v/>
      </c>
      <c r="AA27" s="26" t="str">
        <v/>
      </c>
      <c r="AB27" s="26" t="str">
        <v/>
      </c>
      <c r="AC27" s="42" t="str">
        <f>IFERROR(AVERAGEIFS(tblClassScores[Score],tblClassScores[Class],Calculations!$C27,tblClassScores[Type],Calculations!AC$5)*Settings!E33,"")</f>
        <v/>
      </c>
      <c r="AD27" s="42" t="str">
        <f>IFERROR(AVERAGEIFS(tblClassScores[Score],tblClassScores[Class],Calculations!$C27,tblClassScores[Type],Calculations!AD$5)*Settings!F33,"")</f>
        <v/>
      </c>
      <c r="AE27" s="42" t="str">
        <f>IFERROR(AVERAGEIFS(tblClassScores[Score],tblClassScores[Class],Calculations!$C27,tblClassScores[Type],Calculations!AE$5)*Settings!G33,"")</f>
        <v/>
      </c>
      <c r="AF27" s="42" t="str">
        <f>IFERROR(AVERAGEIFS(tblClassScores[Score],tblClassScores[Class],Calculations!$C27,tblClassScores[Type],Calculations!AF$5)*Settings!H33,"")</f>
        <v/>
      </c>
      <c r="AG27" s="42" t="str">
        <f>IFERROR(AVERAGEIFS(tblClassScores[Score],tblClassScores[Class],Calculations!$C27,tblClassScores[Type],Calculations!AG$5)*Settings!I33,"")</f>
        <v/>
      </c>
      <c r="AH27" s="42" t="str">
        <f>IFERROR(AVERAGEIFS(tblClassScores[Score],tblClassScores[Class],Calculations!$C27,tblClassScores[Type],Calculations!AH$5)*Settings!J33,"")</f>
        <v/>
      </c>
      <c r="AI27" s="42" t="str">
        <f>IFERROR(AVERAGEIFS(tblClassScores[Score],tblClassScores[Class],Calculations!$C27,tblClassScores[Type],Calculations!AI$5)*Settings!K33,"")</f>
        <v/>
      </c>
      <c r="AJ27" s="40">
        <f t="shared" si="4"/>
        <v>0</v>
      </c>
      <c r="AK27" s="6">
        <f>SUMIFS(Settings!E33:K33,Calculations!AC27:AI27,"&gt;0")</f>
        <v>0</v>
      </c>
      <c r="AL27" s="39" t="str">
        <f t="shared" si="5"/>
        <v/>
      </c>
      <c r="AM27" s="32" t="str">
        <f t="shared" si="6"/>
        <v/>
      </c>
      <c r="AN27" s="33" t="str">
        <f t="shared" si="7"/>
        <v/>
      </c>
    </row>
    <row r="28" spans="1:40" ht="18" customHeight="1" x14ac:dyDescent="0.25">
      <c r="C28" s="41" t="str">
        <f>IF(Settings!C34="","",Settings!C34)</f>
        <v/>
      </c>
      <c r="D28" s="26" t="str">
        <v/>
      </c>
      <c r="E28" s="26" t="str">
        <v/>
      </c>
      <c r="F28" s="26" t="str">
        <v/>
      </c>
      <c r="G28" s="26" t="str">
        <v/>
      </c>
      <c r="H28" s="26" t="str">
        <v/>
      </c>
      <c r="I28" s="26" t="str">
        <v/>
      </c>
      <c r="J28" s="26" t="str">
        <v/>
      </c>
      <c r="K28" s="26" t="str">
        <v/>
      </c>
      <c r="L28" s="26" t="str">
        <v/>
      </c>
      <c r="M28" s="26" t="str">
        <v/>
      </c>
      <c r="N28" s="26" t="str">
        <v/>
      </c>
      <c r="O28" s="26" t="str">
        <v/>
      </c>
      <c r="P28" s="26" t="str">
        <v/>
      </c>
      <c r="Q28" s="26" t="str">
        <v/>
      </c>
      <c r="R28" s="26" t="str">
        <v/>
      </c>
      <c r="S28" s="26" t="str">
        <v/>
      </c>
      <c r="T28" s="26" t="str">
        <v/>
      </c>
      <c r="U28" s="26" t="str">
        <v/>
      </c>
      <c r="V28" s="26" t="str">
        <v/>
      </c>
      <c r="W28" s="26" t="str">
        <v/>
      </c>
      <c r="X28" s="26" t="str">
        <v/>
      </c>
      <c r="Y28" s="26" t="str">
        <v/>
      </c>
      <c r="Z28" s="26" t="str">
        <v/>
      </c>
      <c r="AA28" s="26" t="str">
        <v/>
      </c>
      <c r="AB28" s="26" t="str">
        <v/>
      </c>
      <c r="AC28" s="42" t="str">
        <f>IFERROR(AVERAGEIFS(tblClassScores[Score],tblClassScores[Class],Calculations!$C28,tblClassScores[Type],Calculations!AC$5)*Settings!E34,"")</f>
        <v/>
      </c>
      <c r="AD28" s="42" t="str">
        <f>IFERROR(AVERAGEIFS(tblClassScores[Score],tblClassScores[Class],Calculations!$C28,tblClassScores[Type],Calculations!AD$5)*Settings!F34,"")</f>
        <v/>
      </c>
      <c r="AE28" s="42" t="str">
        <f>IFERROR(AVERAGEIFS(tblClassScores[Score],tblClassScores[Class],Calculations!$C28,tblClassScores[Type],Calculations!AE$5)*Settings!G34,"")</f>
        <v/>
      </c>
      <c r="AF28" s="42" t="str">
        <f>IFERROR(AVERAGEIFS(tblClassScores[Score],tblClassScores[Class],Calculations!$C28,tblClassScores[Type],Calculations!AF$5)*Settings!H34,"")</f>
        <v/>
      </c>
      <c r="AG28" s="42" t="str">
        <f>IFERROR(AVERAGEIFS(tblClassScores[Score],tblClassScores[Class],Calculations!$C28,tblClassScores[Type],Calculations!AG$5)*Settings!I34,"")</f>
        <v/>
      </c>
      <c r="AH28" s="42" t="str">
        <f>IFERROR(AVERAGEIFS(tblClassScores[Score],tblClassScores[Class],Calculations!$C28,tblClassScores[Type],Calculations!AH$5)*Settings!J34,"")</f>
        <v/>
      </c>
      <c r="AI28" s="42" t="str">
        <f>IFERROR(AVERAGEIFS(tblClassScores[Score],tblClassScores[Class],Calculations!$C28,tblClassScores[Type],Calculations!AI$5)*Settings!K34,"")</f>
        <v/>
      </c>
      <c r="AJ28" s="40">
        <f t="shared" si="4"/>
        <v>0</v>
      </c>
      <c r="AK28" s="6">
        <f>SUMIFS(Settings!E34:K34,Calculations!AC28:AI28,"&gt;0")</f>
        <v>0</v>
      </c>
      <c r="AL28" s="39" t="str">
        <f t="shared" si="5"/>
        <v/>
      </c>
      <c r="AM28" s="32" t="str">
        <f t="shared" si="6"/>
        <v/>
      </c>
      <c r="AN28" s="33" t="str">
        <f t="shared" si="7"/>
        <v/>
      </c>
    </row>
    <row r="29" spans="1:40" ht="18" customHeight="1" x14ac:dyDescent="0.25">
      <c r="C29" s="41" t="str">
        <f>IF(Settings!C35="","",Settings!C35)</f>
        <v/>
      </c>
      <c r="D29" s="26" t="str">
        <v/>
      </c>
      <c r="E29" s="26" t="str">
        <v/>
      </c>
      <c r="F29" s="26" t="str">
        <v/>
      </c>
      <c r="G29" s="26" t="str">
        <v/>
      </c>
      <c r="H29" s="26" t="str">
        <v/>
      </c>
      <c r="I29" s="26" t="str">
        <v/>
      </c>
      <c r="J29" s="26" t="str">
        <v/>
      </c>
      <c r="K29" s="26" t="str">
        <v/>
      </c>
      <c r="L29" s="26" t="str">
        <v/>
      </c>
      <c r="M29" s="26" t="str">
        <v/>
      </c>
      <c r="N29" s="26" t="str">
        <v/>
      </c>
      <c r="O29" s="26" t="str">
        <v/>
      </c>
      <c r="P29" s="26" t="str">
        <v/>
      </c>
      <c r="Q29" s="26" t="str">
        <v/>
      </c>
      <c r="R29" s="26" t="str">
        <v/>
      </c>
      <c r="S29" s="26" t="str">
        <v/>
      </c>
      <c r="T29" s="26" t="str">
        <v/>
      </c>
      <c r="U29" s="26" t="str">
        <v/>
      </c>
      <c r="V29" s="26" t="str">
        <v/>
      </c>
      <c r="W29" s="26" t="str">
        <v/>
      </c>
      <c r="X29" s="26" t="str">
        <v/>
      </c>
      <c r="Y29" s="26" t="str">
        <v/>
      </c>
      <c r="Z29" s="26" t="str">
        <v/>
      </c>
      <c r="AA29" s="26" t="str">
        <v/>
      </c>
      <c r="AB29" s="26" t="str">
        <v/>
      </c>
      <c r="AC29" s="42" t="str">
        <f>IFERROR(AVERAGEIFS(tblClassScores[Score],tblClassScores[Class],Calculations!$C29,tblClassScores[Type],Calculations!AC$5)*Settings!E35,"")</f>
        <v/>
      </c>
      <c r="AD29" s="42" t="str">
        <f>IFERROR(AVERAGEIFS(tblClassScores[Score],tblClassScores[Class],Calculations!$C29,tblClassScores[Type],Calculations!AD$5)*Settings!F35,"")</f>
        <v/>
      </c>
      <c r="AE29" s="42" t="str">
        <f>IFERROR(AVERAGEIFS(tblClassScores[Score],tblClassScores[Class],Calculations!$C29,tblClassScores[Type],Calculations!AE$5)*Settings!G35,"")</f>
        <v/>
      </c>
      <c r="AF29" s="42" t="str">
        <f>IFERROR(AVERAGEIFS(tblClassScores[Score],tblClassScores[Class],Calculations!$C29,tblClassScores[Type],Calculations!AF$5)*Settings!H35,"")</f>
        <v/>
      </c>
      <c r="AG29" s="42" t="str">
        <f>IFERROR(AVERAGEIFS(tblClassScores[Score],tblClassScores[Class],Calculations!$C29,tblClassScores[Type],Calculations!AG$5)*Settings!I35,"")</f>
        <v/>
      </c>
      <c r="AH29" s="42" t="str">
        <f>IFERROR(AVERAGEIFS(tblClassScores[Score],tblClassScores[Class],Calculations!$C29,tblClassScores[Type],Calculations!AH$5)*Settings!J35,"")</f>
        <v/>
      </c>
      <c r="AI29" s="42" t="str">
        <f>IFERROR(AVERAGEIFS(tblClassScores[Score],tblClassScores[Class],Calculations!$C29,tblClassScores[Type],Calculations!AI$5)*Settings!K35,"")</f>
        <v/>
      </c>
      <c r="AJ29" s="40">
        <f t="shared" si="4"/>
        <v>0</v>
      </c>
      <c r="AK29" s="6">
        <f>SUMIFS(Settings!E35:K35,Calculations!AC29:AI29,"&gt;0")</f>
        <v>0</v>
      </c>
      <c r="AL29" s="39" t="str">
        <f t="shared" si="5"/>
        <v/>
      </c>
      <c r="AM29" s="32" t="str">
        <f t="shared" si="6"/>
        <v/>
      </c>
      <c r="AN29" s="33" t="str">
        <f t="shared" si="7"/>
        <v/>
      </c>
    </row>
    <row r="30" spans="1:40" ht="18" customHeight="1" x14ac:dyDescent="0.25">
      <c r="C30" s="41" t="str">
        <f>IF(Settings!C36="","",Settings!C36)</f>
        <v/>
      </c>
      <c r="D30" s="26" t="str">
        <v/>
      </c>
      <c r="E30" s="26" t="str">
        <v/>
      </c>
      <c r="F30" s="26" t="str">
        <v/>
      </c>
      <c r="G30" s="26" t="str">
        <v/>
      </c>
      <c r="H30" s="26" t="str">
        <v/>
      </c>
      <c r="I30" s="26" t="str">
        <v/>
      </c>
      <c r="J30" s="26" t="str">
        <v/>
      </c>
      <c r="K30" s="26" t="str">
        <v/>
      </c>
      <c r="L30" s="26" t="str">
        <v/>
      </c>
      <c r="M30" s="26" t="str">
        <v/>
      </c>
      <c r="N30" s="26" t="str">
        <v/>
      </c>
      <c r="O30" s="26" t="str">
        <v/>
      </c>
      <c r="P30" s="26" t="str">
        <v/>
      </c>
      <c r="Q30" s="26" t="str">
        <v/>
      </c>
      <c r="R30" s="26" t="str">
        <v/>
      </c>
      <c r="S30" s="26" t="str">
        <v/>
      </c>
      <c r="T30" s="26" t="str">
        <v/>
      </c>
      <c r="U30" s="26" t="str">
        <v/>
      </c>
      <c r="V30" s="26" t="str">
        <v/>
      </c>
      <c r="W30" s="26" t="str">
        <v/>
      </c>
      <c r="X30" s="26" t="str">
        <v/>
      </c>
      <c r="Y30" s="26" t="str">
        <v/>
      </c>
      <c r="Z30" s="26" t="str">
        <v/>
      </c>
      <c r="AA30" s="26" t="str">
        <v/>
      </c>
      <c r="AB30" s="26" t="str">
        <v/>
      </c>
      <c r="AC30" s="42" t="str">
        <f>IFERROR(AVERAGEIFS(tblClassScores[Score],tblClassScores[Class],Calculations!$C30,tblClassScores[Type],Calculations!AC$5)*Settings!E36,"")</f>
        <v/>
      </c>
      <c r="AD30" s="42" t="str">
        <f>IFERROR(AVERAGEIFS(tblClassScores[Score],tblClassScores[Class],Calculations!$C30,tblClassScores[Type],Calculations!AD$5)*Settings!F36,"")</f>
        <v/>
      </c>
      <c r="AE30" s="42" t="str">
        <f>IFERROR(AVERAGEIFS(tblClassScores[Score],tblClassScores[Class],Calculations!$C30,tblClassScores[Type],Calculations!AE$5)*Settings!G36,"")</f>
        <v/>
      </c>
      <c r="AF30" s="42" t="str">
        <f>IFERROR(AVERAGEIFS(tblClassScores[Score],tblClassScores[Class],Calculations!$C30,tblClassScores[Type],Calculations!AF$5)*Settings!H36,"")</f>
        <v/>
      </c>
      <c r="AG30" s="42" t="str">
        <f>IFERROR(AVERAGEIFS(tblClassScores[Score],tblClassScores[Class],Calculations!$C30,tblClassScores[Type],Calculations!AG$5)*Settings!I36,"")</f>
        <v/>
      </c>
      <c r="AH30" s="42" t="str">
        <f>IFERROR(AVERAGEIFS(tblClassScores[Score],tblClassScores[Class],Calculations!$C30,tblClassScores[Type],Calculations!AH$5)*Settings!J36,"")</f>
        <v/>
      </c>
      <c r="AI30" s="42" t="str">
        <f>IFERROR(AVERAGEIFS(tblClassScores[Score],tblClassScores[Class],Calculations!$C30,tblClassScores[Type],Calculations!AI$5)*Settings!K36,"")</f>
        <v/>
      </c>
      <c r="AJ30" s="40">
        <f t="shared" si="4"/>
        <v>0</v>
      </c>
      <c r="AK30" s="6">
        <f>SUMIFS(Settings!E36:K36,Calculations!AC30:AI30,"&gt;0")</f>
        <v>0</v>
      </c>
      <c r="AL30" s="39" t="str">
        <f t="shared" si="5"/>
        <v/>
      </c>
      <c r="AM30" s="32" t="str">
        <f t="shared" si="6"/>
        <v/>
      </c>
      <c r="AN30" s="33" t="str">
        <f t="shared" si="7"/>
        <v/>
      </c>
    </row>
    <row r="32" spans="1:40" s="2" customFormat="1" ht="18" customHeight="1" x14ac:dyDescent="0.25">
      <c r="A32" s="73"/>
      <c r="B32" s="47"/>
      <c r="D32" s="3"/>
      <c r="E32" s="3"/>
      <c r="F32" s="3"/>
      <c r="G32" s="3"/>
      <c r="H32"/>
      <c r="I32" s="3"/>
      <c r="J32" s="3"/>
      <c r="K32" s="3"/>
      <c r="L32" s="3"/>
      <c r="M32" s="3"/>
      <c r="N32" s="3"/>
      <c r="O32" s="3"/>
      <c r="P32" s="3"/>
      <c r="Q32" s="3"/>
      <c r="R32" s="3"/>
      <c r="S32" s="3"/>
      <c r="T32" s="3"/>
      <c r="U32" s="3"/>
      <c r="V32" s="3"/>
      <c r="W32" s="3"/>
      <c r="X32" s="3"/>
      <c r="Y32" s="3"/>
      <c r="Z32" s="3"/>
      <c r="AA32" s="3"/>
      <c r="AB32" s="3"/>
      <c r="AM32" s="3"/>
      <c r="AN32" s="3"/>
    </row>
    <row r="33" spans="2:3" ht="18" customHeight="1" x14ac:dyDescent="0.25">
      <c r="B33" s="48">
        <v>1</v>
      </c>
      <c r="C33" s="49" t="str">
        <f>'Score Tracker'!C8&amp;COUNTIF('Score Tracker'!$C$8:C8,'Score Tracker'!C8)</f>
        <v>Modern French1</v>
      </c>
    </row>
    <row r="34" spans="2:3" ht="18" customHeight="1" x14ac:dyDescent="0.25">
      <c r="B34" s="48">
        <v>2</v>
      </c>
      <c r="C34" s="49" t="str">
        <f>'Score Tracker'!C9&amp;COUNTIF('Score Tracker'!$C$8:C9,'Score Tracker'!C9)</f>
        <v>Advanced Programming in Java1</v>
      </c>
    </row>
    <row r="35" spans="2:3" ht="18" customHeight="1" x14ac:dyDescent="0.25">
      <c r="B35" s="48">
        <v>3</v>
      </c>
      <c r="C35" s="49" t="str">
        <f>'Score Tracker'!C10&amp;COUNTIF('Score Tracker'!$C$8:C10,'Score Tracker'!C10)</f>
        <v>Spanish1</v>
      </c>
    </row>
    <row r="36" spans="2:3" ht="18" customHeight="1" x14ac:dyDescent="0.25">
      <c r="B36" s="48">
        <v>4</v>
      </c>
      <c r="C36" s="49" t="str">
        <f>'Score Tracker'!C11&amp;COUNTIF('Score Tracker'!$C$8:C11,'Score Tracker'!C11)</f>
        <v>Theoretical Physics1</v>
      </c>
    </row>
    <row r="37" spans="2:3" ht="18" customHeight="1" x14ac:dyDescent="0.25">
      <c r="B37" s="48">
        <v>5</v>
      </c>
      <c r="C37" s="49" t="str">
        <f>'Score Tracker'!C12&amp;COUNTIF('Score Tracker'!$C$8:C12,'Score Tracker'!C12)</f>
        <v>Modern French2</v>
      </c>
    </row>
    <row r="38" spans="2:3" ht="18" customHeight="1" x14ac:dyDescent="0.25">
      <c r="B38" s="48">
        <v>6</v>
      </c>
      <c r="C38" s="49" t="str">
        <f>'Score Tracker'!C13&amp;COUNTIF('Score Tracker'!$C$8:C13,'Score Tracker'!C13)</f>
        <v>Modern French3</v>
      </c>
    </row>
    <row r="39" spans="2:3" ht="18" customHeight="1" x14ac:dyDescent="0.25">
      <c r="B39" s="48">
        <v>7</v>
      </c>
      <c r="C39" s="49" t="str">
        <f>'Score Tracker'!C14&amp;COUNTIF('Score Tracker'!$C$8:C14,'Score Tracker'!C14)</f>
        <v>Composition1</v>
      </c>
    </row>
    <row r="40" spans="2:3" ht="18" customHeight="1" x14ac:dyDescent="0.25">
      <c r="B40" s="48">
        <v>8</v>
      </c>
      <c r="C40" s="49" t="str">
        <f>'Score Tracker'!C15&amp;COUNTIF('Score Tracker'!$C$8:C15,'Score Tracker'!C15)</f>
        <v>Mathematics 11</v>
      </c>
    </row>
    <row r="41" spans="2:3" ht="18" customHeight="1" x14ac:dyDescent="0.25">
      <c r="B41" s="48">
        <v>9</v>
      </c>
      <c r="C41" s="49" t="str">
        <f>'Score Tracker'!C16&amp;COUNTIF('Score Tracker'!$C$8:C16,'Score Tracker'!C16)</f>
        <v>Mathematics 21</v>
      </c>
    </row>
    <row r="42" spans="2:3" ht="18" customHeight="1" x14ac:dyDescent="0.25">
      <c r="B42" s="48">
        <v>10</v>
      </c>
      <c r="C42" s="49" t="str">
        <f>'Score Tracker'!C17&amp;COUNTIF('Score Tracker'!$C$8:C17,'Score Tracker'!C17)</f>
        <v>Mathematics 12</v>
      </c>
    </row>
    <row r="43" spans="2:3" ht="18" customHeight="1" x14ac:dyDescent="0.25">
      <c r="B43" s="48">
        <v>11</v>
      </c>
      <c r="C43" s="49" t="str">
        <f>'Score Tracker'!C18&amp;COUNTIF('Score Tracker'!$C$8:C18,'Score Tracker'!C18)</f>
        <v>0</v>
      </c>
    </row>
    <row r="44" spans="2:3" ht="18" customHeight="1" x14ac:dyDescent="0.25">
      <c r="B44" s="48">
        <v>12</v>
      </c>
      <c r="C44" s="49" t="str">
        <f>'Score Tracker'!C19&amp;COUNTIF('Score Tracker'!$C$8:C19,'Score Tracker'!C19)</f>
        <v>0</v>
      </c>
    </row>
    <row r="45" spans="2:3" ht="18" customHeight="1" x14ac:dyDescent="0.25">
      <c r="B45" s="48">
        <v>13</v>
      </c>
      <c r="C45" s="49" t="str">
        <f>'Score Tracker'!C20&amp;COUNTIF('Score Tracker'!$C$8:C20,'Score Tracker'!C20)</f>
        <v>0</v>
      </c>
    </row>
    <row r="46" spans="2:3" ht="18" customHeight="1" x14ac:dyDescent="0.25">
      <c r="B46" s="48">
        <v>14</v>
      </c>
      <c r="C46" s="49" t="str">
        <f>'Score Tracker'!C21&amp;COUNTIF('Score Tracker'!$C$8:C21,'Score Tracker'!C21)</f>
        <v>0</v>
      </c>
    </row>
    <row r="47" spans="2:3" ht="18" customHeight="1" x14ac:dyDescent="0.25">
      <c r="B47" s="48">
        <v>15</v>
      </c>
      <c r="C47" s="49" t="str">
        <f>'Score Tracker'!C22&amp;COUNTIF('Score Tracker'!$C$8:C22,'Score Tracker'!C22)</f>
        <v>0</v>
      </c>
    </row>
    <row r="48" spans="2:3" ht="18" customHeight="1" x14ac:dyDescent="0.25">
      <c r="B48" s="48">
        <v>16</v>
      </c>
      <c r="C48" s="49" t="str">
        <f>'Score Tracker'!C23&amp;COUNTIF('Score Tracker'!$C$8:C23,'Score Tracker'!C23)</f>
        <v>0</v>
      </c>
    </row>
    <row r="49" spans="2:3" ht="18" customHeight="1" x14ac:dyDescent="0.25">
      <c r="B49" s="48">
        <v>17</v>
      </c>
      <c r="C49" s="49" t="str">
        <f>'Score Tracker'!C24&amp;COUNTIF('Score Tracker'!$C$8:C24,'Score Tracker'!C24)</f>
        <v>0</v>
      </c>
    </row>
    <row r="50" spans="2:3" ht="18" customHeight="1" x14ac:dyDescent="0.25">
      <c r="B50" s="48">
        <v>18</v>
      </c>
      <c r="C50" s="49" t="str">
        <f>'Score Tracker'!C25&amp;COUNTIF('Score Tracker'!$C$8:C25,'Score Tracker'!C25)</f>
        <v>0</v>
      </c>
    </row>
    <row r="51" spans="2:3" ht="18" customHeight="1" x14ac:dyDescent="0.25">
      <c r="B51" s="48">
        <v>19</v>
      </c>
      <c r="C51" s="49" t="str">
        <f>'Score Tracker'!C26&amp;COUNTIF('Score Tracker'!$C$8:C26,'Score Tracker'!C26)</f>
        <v>0</v>
      </c>
    </row>
    <row r="52" spans="2:3" ht="18" customHeight="1" x14ac:dyDescent="0.25">
      <c r="B52" s="48">
        <v>20</v>
      </c>
      <c r="C52" s="49" t="str">
        <f>'Score Tracker'!C27&amp;COUNTIF('Score Tracker'!$C$8:C27,'Score Tracker'!C27)</f>
        <v>0</v>
      </c>
    </row>
    <row r="53" spans="2:3" ht="18" customHeight="1" x14ac:dyDescent="0.25">
      <c r="B53" s="48">
        <v>21</v>
      </c>
      <c r="C53" s="49" t="str">
        <f>'Score Tracker'!C28&amp;COUNTIF('Score Tracker'!$C$8:C28,'Score Tracker'!C28)</f>
        <v>0</v>
      </c>
    </row>
    <row r="54" spans="2:3" ht="18" customHeight="1" x14ac:dyDescent="0.25">
      <c r="B54" s="48">
        <v>22</v>
      </c>
      <c r="C54" s="49" t="str">
        <f>'Score Tracker'!C29&amp;COUNTIF('Score Tracker'!$C$8:C29,'Score Tracker'!C29)</f>
        <v>0</v>
      </c>
    </row>
    <row r="55" spans="2:3" ht="18" customHeight="1" x14ac:dyDescent="0.25">
      <c r="B55" s="48">
        <v>23</v>
      </c>
      <c r="C55" s="49" t="str">
        <f>'Score Tracker'!C30&amp;COUNTIF('Score Tracker'!$C$8:C30,'Score Tracker'!C30)</f>
        <v>0</v>
      </c>
    </row>
    <row r="56" spans="2:3" ht="18" customHeight="1" x14ac:dyDescent="0.25">
      <c r="B56" s="48">
        <v>24</v>
      </c>
      <c r="C56" s="49" t="str">
        <f>'Score Tracker'!C31&amp;COUNTIF('Score Tracker'!$C$8:C31,'Score Tracker'!C31)</f>
        <v>0</v>
      </c>
    </row>
    <row r="57" spans="2:3" ht="18" customHeight="1" x14ac:dyDescent="0.25">
      <c r="B57" s="48">
        <v>25</v>
      </c>
      <c r="C57" s="49" t="str">
        <f>'Score Tracker'!C32&amp;COUNTIF('Score Tracker'!$C$8:C32,'Score Tracker'!C32)</f>
        <v>0</v>
      </c>
    </row>
    <row r="58" spans="2:3" ht="18" customHeight="1" x14ac:dyDescent="0.25">
      <c r="B58" s="48">
        <v>26</v>
      </c>
      <c r="C58" s="49" t="str">
        <f>'Score Tracker'!C33&amp;COUNTIF('Score Tracker'!$C$8:C33,'Score Tracker'!C33)</f>
        <v>0</v>
      </c>
    </row>
    <row r="59" spans="2:3" ht="18" customHeight="1" x14ac:dyDescent="0.25">
      <c r="B59" s="48">
        <v>27</v>
      </c>
      <c r="C59" s="49" t="str">
        <f>'Score Tracker'!C34&amp;COUNTIF('Score Tracker'!$C$8:C34,'Score Tracker'!C34)</f>
        <v>0</v>
      </c>
    </row>
    <row r="60" spans="2:3" ht="18" customHeight="1" x14ac:dyDescent="0.25">
      <c r="B60" s="48">
        <v>28</v>
      </c>
      <c r="C60" s="49" t="str">
        <f>'Score Tracker'!C35&amp;COUNTIF('Score Tracker'!$C$8:C35,'Score Tracker'!C35)</f>
        <v>0</v>
      </c>
    </row>
    <row r="61" spans="2:3" ht="18" customHeight="1" x14ac:dyDescent="0.25">
      <c r="B61" s="48">
        <v>29</v>
      </c>
      <c r="C61" s="49" t="str">
        <f>'Score Tracker'!C36&amp;COUNTIF('Score Tracker'!$C$8:C36,'Score Tracker'!C36)</f>
        <v>0</v>
      </c>
    </row>
    <row r="62" spans="2:3" ht="18" customHeight="1" x14ac:dyDescent="0.25">
      <c r="B62" s="48">
        <v>30</v>
      </c>
      <c r="C62" s="49" t="str">
        <f>'Score Tracker'!C37&amp;COUNTIF('Score Tracker'!$C$8:C37,'Score Tracker'!C37)</f>
        <v>0</v>
      </c>
    </row>
    <row r="63" spans="2:3" ht="18" customHeight="1" x14ac:dyDescent="0.25">
      <c r="B63" s="48">
        <v>31</v>
      </c>
      <c r="C63" s="49" t="str">
        <f>'Score Tracker'!C38&amp;COUNTIF('Score Tracker'!$C$8:C38,'Score Tracker'!C38)</f>
        <v>0</v>
      </c>
    </row>
    <row r="64" spans="2:3" ht="18" customHeight="1" x14ac:dyDescent="0.25">
      <c r="B64" s="48">
        <v>32</v>
      </c>
      <c r="C64" s="49" t="str">
        <f>'Score Tracker'!C39&amp;COUNTIF('Score Tracker'!$C$8:C39,'Score Tracker'!C39)</f>
        <v>0</v>
      </c>
    </row>
    <row r="65" spans="2:3" ht="18" customHeight="1" x14ac:dyDescent="0.25">
      <c r="B65" s="48">
        <v>33</v>
      </c>
      <c r="C65" s="49" t="str">
        <f>'Score Tracker'!C40&amp;COUNTIF('Score Tracker'!$C$8:C40,'Score Tracker'!C40)</f>
        <v>0</v>
      </c>
    </row>
    <row r="66" spans="2:3" ht="18" customHeight="1" x14ac:dyDescent="0.25">
      <c r="B66" s="48">
        <v>34</v>
      </c>
      <c r="C66" s="49" t="str">
        <f>'Score Tracker'!C41&amp;COUNTIF('Score Tracker'!$C$8:C41,'Score Tracker'!C41)</f>
        <v>0</v>
      </c>
    </row>
    <row r="67" spans="2:3" ht="18" customHeight="1" x14ac:dyDescent="0.25">
      <c r="B67" s="48">
        <v>35</v>
      </c>
      <c r="C67" s="49" t="str">
        <f>'Score Tracker'!C42&amp;COUNTIF('Score Tracker'!$C$8:C42,'Score Tracker'!C42)</f>
        <v>0</v>
      </c>
    </row>
    <row r="68" spans="2:3" ht="18" customHeight="1" x14ac:dyDescent="0.25">
      <c r="B68" s="48">
        <v>36</v>
      </c>
      <c r="C68" s="49" t="str">
        <f>'Score Tracker'!C43&amp;COUNTIF('Score Tracker'!$C$8:C43,'Score Tracker'!C43)</f>
        <v>0</v>
      </c>
    </row>
    <row r="69" spans="2:3" ht="18" customHeight="1" x14ac:dyDescent="0.25">
      <c r="B69" s="48">
        <v>37</v>
      </c>
      <c r="C69" s="49" t="str">
        <f>'Score Tracker'!C44&amp;COUNTIF('Score Tracker'!$C$8:C44,'Score Tracker'!C44)</f>
        <v>0</v>
      </c>
    </row>
    <row r="70" spans="2:3" ht="18" customHeight="1" x14ac:dyDescent="0.25">
      <c r="B70" s="48">
        <v>38</v>
      </c>
      <c r="C70" s="49" t="str">
        <f>'Score Tracker'!C45&amp;COUNTIF('Score Tracker'!$C$8:C45,'Score Tracker'!C45)</f>
        <v>0</v>
      </c>
    </row>
    <row r="71" spans="2:3" ht="18" customHeight="1" x14ac:dyDescent="0.25">
      <c r="B71" s="48">
        <v>39</v>
      </c>
      <c r="C71" s="49" t="str">
        <f>'Score Tracker'!C46&amp;COUNTIF('Score Tracker'!$C$8:C46,'Score Tracker'!C46)</f>
        <v>0</v>
      </c>
    </row>
    <row r="72" spans="2:3" ht="18" customHeight="1" x14ac:dyDescent="0.25">
      <c r="B72" s="48">
        <v>40</v>
      </c>
      <c r="C72" s="49" t="str">
        <f>'Score Tracker'!C47&amp;COUNTIF('Score Tracker'!$C$8:C47,'Score Tracker'!C47)</f>
        <v>0</v>
      </c>
    </row>
    <row r="73" spans="2:3" ht="18" customHeight="1" x14ac:dyDescent="0.25">
      <c r="B73" s="48">
        <v>41</v>
      </c>
      <c r="C73" s="49" t="str">
        <f>'Score Tracker'!C48&amp;COUNTIF('Score Tracker'!$C$8:C48,'Score Tracker'!C48)</f>
        <v>0</v>
      </c>
    </row>
    <row r="74" spans="2:3" ht="18" customHeight="1" x14ac:dyDescent="0.25">
      <c r="B74" s="48">
        <v>42</v>
      </c>
      <c r="C74" s="49" t="str">
        <f>'Score Tracker'!C49&amp;COUNTIF('Score Tracker'!$C$8:C49,'Score Tracker'!C49)</f>
        <v>0</v>
      </c>
    </row>
    <row r="75" spans="2:3" ht="18" customHeight="1" x14ac:dyDescent="0.25">
      <c r="B75" s="48">
        <v>43</v>
      </c>
      <c r="C75" s="49" t="str">
        <f>'Score Tracker'!C50&amp;COUNTIF('Score Tracker'!$C$8:C50,'Score Tracker'!C50)</f>
        <v>0</v>
      </c>
    </row>
    <row r="76" spans="2:3" ht="18" customHeight="1" x14ac:dyDescent="0.25">
      <c r="B76" s="48">
        <v>44</v>
      </c>
      <c r="C76" s="49" t="str">
        <f>'Score Tracker'!C51&amp;COUNTIF('Score Tracker'!$C$8:C51,'Score Tracker'!C51)</f>
        <v>0</v>
      </c>
    </row>
    <row r="77" spans="2:3" ht="18" customHeight="1" x14ac:dyDescent="0.25">
      <c r="B77" s="48">
        <v>45</v>
      </c>
      <c r="C77" s="49" t="str">
        <f>'Score Tracker'!C52&amp;COUNTIF('Score Tracker'!$C$8:C52,'Score Tracker'!C52)</f>
        <v>0</v>
      </c>
    </row>
    <row r="78" spans="2:3" ht="18" customHeight="1" x14ac:dyDescent="0.25">
      <c r="B78" s="48">
        <v>46</v>
      </c>
      <c r="C78" s="49" t="str">
        <f>'Score Tracker'!C53&amp;COUNTIF('Score Tracker'!$C$8:C53,'Score Tracker'!C53)</f>
        <v>0</v>
      </c>
    </row>
    <row r="79" spans="2:3" ht="18" customHeight="1" x14ac:dyDescent="0.25">
      <c r="B79" s="48">
        <v>47</v>
      </c>
      <c r="C79" s="49" t="str">
        <f>'Score Tracker'!C54&amp;COUNTIF('Score Tracker'!$C$8:C54,'Score Tracker'!C54)</f>
        <v>0</v>
      </c>
    </row>
    <row r="80" spans="2:3" ht="18" customHeight="1" x14ac:dyDescent="0.25">
      <c r="B80" s="48">
        <v>48</v>
      </c>
      <c r="C80" s="49" t="str">
        <f>'Score Tracker'!C55&amp;COUNTIF('Score Tracker'!$C$8:C55,'Score Tracker'!C55)</f>
        <v>0</v>
      </c>
    </row>
    <row r="81" spans="2:3" ht="18" customHeight="1" x14ac:dyDescent="0.25">
      <c r="B81" s="48">
        <v>49</v>
      </c>
      <c r="C81" s="49" t="str">
        <f>'Score Tracker'!C56&amp;COUNTIF('Score Tracker'!$C$8:C56,'Score Tracker'!C56)</f>
        <v>0</v>
      </c>
    </row>
    <row r="82" spans="2:3" ht="18" customHeight="1" x14ac:dyDescent="0.25">
      <c r="B82" s="48">
        <v>50</v>
      </c>
      <c r="C82" s="49" t="str">
        <f>'Score Tracker'!C57&amp;COUNTIF('Score Tracker'!$C$8:C57,'Score Tracker'!C57)</f>
        <v>0</v>
      </c>
    </row>
    <row r="83" spans="2:3" ht="18" customHeight="1" x14ac:dyDescent="0.25">
      <c r="B83" s="48">
        <v>51</v>
      </c>
      <c r="C83" s="49" t="str">
        <f>'Score Tracker'!C58&amp;COUNTIF('Score Tracker'!$C$8:C58,'Score Tracker'!C58)</f>
        <v>0</v>
      </c>
    </row>
    <row r="84" spans="2:3" ht="18" customHeight="1" x14ac:dyDescent="0.25">
      <c r="B84" s="48">
        <v>52</v>
      </c>
      <c r="C84" s="49" t="str">
        <f>'Score Tracker'!C59&amp;COUNTIF('Score Tracker'!$C$8:C59,'Score Tracker'!C59)</f>
        <v>0</v>
      </c>
    </row>
    <row r="85" spans="2:3" ht="18" customHeight="1" x14ac:dyDescent="0.25">
      <c r="B85" s="48">
        <v>53</v>
      </c>
      <c r="C85" s="49" t="str">
        <f>'Score Tracker'!C60&amp;COUNTIF('Score Tracker'!$C$8:C60,'Score Tracker'!C60)</f>
        <v>0</v>
      </c>
    </row>
    <row r="86" spans="2:3" ht="18" customHeight="1" x14ac:dyDescent="0.25">
      <c r="B86" s="48">
        <v>54</v>
      </c>
      <c r="C86" s="49" t="str">
        <f>'Score Tracker'!C61&amp;COUNTIF('Score Tracker'!$C$8:C61,'Score Tracker'!C61)</f>
        <v>0</v>
      </c>
    </row>
    <row r="87" spans="2:3" ht="18" customHeight="1" x14ac:dyDescent="0.25">
      <c r="B87" s="48">
        <v>55</v>
      </c>
      <c r="C87" s="49" t="str">
        <f>'Score Tracker'!C62&amp;COUNTIF('Score Tracker'!$C$8:C62,'Score Tracker'!C62)</f>
        <v>0</v>
      </c>
    </row>
    <row r="88" spans="2:3" ht="18" customHeight="1" x14ac:dyDescent="0.25">
      <c r="B88" s="48">
        <v>56</v>
      </c>
      <c r="C88" s="49" t="str">
        <f>'Score Tracker'!C63&amp;COUNTIF('Score Tracker'!$C$8:C63,'Score Tracker'!C63)</f>
        <v>0</v>
      </c>
    </row>
    <row r="89" spans="2:3" ht="18" customHeight="1" x14ac:dyDescent="0.25">
      <c r="B89" s="48">
        <v>57</v>
      </c>
      <c r="C89" s="49" t="str">
        <f>'Score Tracker'!C64&amp;COUNTIF('Score Tracker'!$C$8:C64,'Score Tracker'!C64)</f>
        <v>0</v>
      </c>
    </row>
    <row r="90" spans="2:3" ht="18" customHeight="1" x14ac:dyDescent="0.25">
      <c r="B90" s="48">
        <v>58</v>
      </c>
      <c r="C90" s="49" t="str">
        <f>'Score Tracker'!C65&amp;COUNTIF('Score Tracker'!$C$8:C65,'Score Tracker'!C65)</f>
        <v>0</v>
      </c>
    </row>
    <row r="91" spans="2:3" ht="18" customHeight="1" x14ac:dyDescent="0.25">
      <c r="B91" s="48">
        <v>59</v>
      </c>
      <c r="C91" s="49" t="str">
        <f>'Score Tracker'!C66&amp;COUNTIF('Score Tracker'!$C$8:C66,'Score Tracker'!C66)</f>
        <v>0</v>
      </c>
    </row>
    <row r="92" spans="2:3" ht="18" customHeight="1" x14ac:dyDescent="0.25">
      <c r="B92" s="48">
        <v>60</v>
      </c>
      <c r="C92" s="49" t="str">
        <f>'Score Tracker'!C67&amp;COUNTIF('Score Tracker'!$C$8:C67,'Score Tracker'!C67)</f>
        <v>0</v>
      </c>
    </row>
    <row r="93" spans="2:3" ht="18" customHeight="1" x14ac:dyDescent="0.25">
      <c r="B93" s="48">
        <v>61</v>
      </c>
      <c r="C93" s="49" t="str">
        <f>'Score Tracker'!C68&amp;COUNTIF('Score Tracker'!$C$8:C68,'Score Tracker'!C68)</f>
        <v>0</v>
      </c>
    </row>
    <row r="94" spans="2:3" ht="18" customHeight="1" x14ac:dyDescent="0.25">
      <c r="B94" s="48">
        <v>62</v>
      </c>
      <c r="C94" s="49" t="str">
        <f>'Score Tracker'!C69&amp;COUNTIF('Score Tracker'!$C$8:C69,'Score Tracker'!C69)</f>
        <v>0</v>
      </c>
    </row>
    <row r="95" spans="2:3" ht="18" customHeight="1" x14ac:dyDescent="0.25">
      <c r="B95" s="48">
        <v>63</v>
      </c>
      <c r="C95" s="49" t="str">
        <f>'Score Tracker'!C70&amp;COUNTIF('Score Tracker'!$C$8:C70,'Score Tracker'!C70)</f>
        <v>0</v>
      </c>
    </row>
    <row r="96" spans="2:3" ht="18" customHeight="1" x14ac:dyDescent="0.25">
      <c r="B96" s="48">
        <v>64</v>
      </c>
      <c r="C96" s="49" t="str">
        <f>'Score Tracker'!C71&amp;COUNTIF('Score Tracker'!$C$8:C71,'Score Tracker'!C71)</f>
        <v>0</v>
      </c>
    </row>
    <row r="97" spans="2:3" ht="18" customHeight="1" x14ac:dyDescent="0.25">
      <c r="B97" s="48">
        <v>65</v>
      </c>
      <c r="C97" s="49" t="str">
        <f>'Score Tracker'!C72&amp;COUNTIF('Score Tracker'!$C$8:C72,'Score Tracker'!C72)</f>
        <v>0</v>
      </c>
    </row>
    <row r="98" spans="2:3" ht="18" customHeight="1" x14ac:dyDescent="0.25">
      <c r="B98" s="48">
        <v>66</v>
      </c>
      <c r="C98" s="49" t="str">
        <f>'Score Tracker'!C73&amp;COUNTIF('Score Tracker'!$C$8:C73,'Score Tracker'!C73)</f>
        <v>0</v>
      </c>
    </row>
    <row r="99" spans="2:3" ht="18" customHeight="1" x14ac:dyDescent="0.25">
      <c r="B99" s="48">
        <v>67</v>
      </c>
      <c r="C99" s="49" t="str">
        <f>'Score Tracker'!C74&amp;COUNTIF('Score Tracker'!$C$8:C74,'Score Tracker'!C74)</f>
        <v>0</v>
      </c>
    </row>
    <row r="100" spans="2:3" ht="18" customHeight="1" x14ac:dyDescent="0.25">
      <c r="B100" s="48">
        <v>68</v>
      </c>
      <c r="C100" s="49" t="str">
        <f>'Score Tracker'!C75&amp;COUNTIF('Score Tracker'!$C$8:C75,'Score Tracker'!C75)</f>
        <v>0</v>
      </c>
    </row>
    <row r="101" spans="2:3" ht="18" customHeight="1" x14ac:dyDescent="0.25">
      <c r="B101" s="48">
        <v>69</v>
      </c>
      <c r="C101" s="49" t="str">
        <f>'Score Tracker'!C76&amp;COUNTIF('Score Tracker'!$C$8:C76,'Score Tracker'!C76)</f>
        <v>0</v>
      </c>
    </row>
    <row r="102" spans="2:3" ht="18" customHeight="1" x14ac:dyDescent="0.25">
      <c r="B102" s="48">
        <v>70</v>
      </c>
      <c r="C102" s="49" t="str">
        <f>'Score Tracker'!C77&amp;COUNTIF('Score Tracker'!$C$8:C77,'Score Tracker'!C77)</f>
        <v>0</v>
      </c>
    </row>
    <row r="103" spans="2:3" ht="18" customHeight="1" x14ac:dyDescent="0.25">
      <c r="B103" s="48">
        <v>71</v>
      </c>
      <c r="C103" s="49" t="str">
        <f>'Score Tracker'!C78&amp;COUNTIF('Score Tracker'!$C$8:C78,'Score Tracker'!C78)</f>
        <v>0</v>
      </c>
    </row>
    <row r="104" spans="2:3" ht="18" customHeight="1" x14ac:dyDescent="0.25">
      <c r="B104" s="48">
        <v>72</v>
      </c>
      <c r="C104" s="49" t="str">
        <f>'Score Tracker'!C79&amp;COUNTIF('Score Tracker'!$C$8:C79,'Score Tracker'!C79)</f>
        <v>0</v>
      </c>
    </row>
    <row r="105" spans="2:3" ht="18" customHeight="1" x14ac:dyDescent="0.25">
      <c r="B105" s="48">
        <v>73</v>
      </c>
      <c r="C105" s="49" t="str">
        <f>'Score Tracker'!C80&amp;COUNTIF('Score Tracker'!$C$8:C80,'Score Tracker'!C80)</f>
        <v>0</v>
      </c>
    </row>
    <row r="106" spans="2:3" ht="18" customHeight="1" x14ac:dyDescent="0.25">
      <c r="B106" s="48">
        <v>74</v>
      </c>
      <c r="C106" s="49" t="str">
        <f>'Score Tracker'!C81&amp;COUNTIF('Score Tracker'!$C$8:C81,'Score Tracker'!C81)</f>
        <v>0</v>
      </c>
    </row>
    <row r="107" spans="2:3" ht="18" customHeight="1" x14ac:dyDescent="0.25">
      <c r="B107" s="48">
        <v>75</v>
      </c>
      <c r="C107" s="49" t="str">
        <f>'Score Tracker'!C82&amp;COUNTIF('Score Tracker'!$C$8:C82,'Score Tracker'!C82)</f>
        <v>0</v>
      </c>
    </row>
    <row r="108" spans="2:3" ht="18" customHeight="1" x14ac:dyDescent="0.25">
      <c r="B108" s="48">
        <v>76</v>
      </c>
      <c r="C108" s="49" t="str">
        <f>'Score Tracker'!C83&amp;COUNTIF('Score Tracker'!$C$8:C83,'Score Tracker'!C83)</f>
        <v>0</v>
      </c>
    </row>
    <row r="109" spans="2:3" ht="18" customHeight="1" x14ac:dyDescent="0.25">
      <c r="B109" s="48">
        <v>77</v>
      </c>
      <c r="C109" s="49" t="str">
        <f>'Score Tracker'!C84&amp;COUNTIF('Score Tracker'!$C$8:C84,'Score Tracker'!C84)</f>
        <v>0</v>
      </c>
    </row>
    <row r="110" spans="2:3" ht="18" customHeight="1" x14ac:dyDescent="0.25">
      <c r="B110" s="48">
        <v>78</v>
      </c>
      <c r="C110" s="49" t="str">
        <f>'Score Tracker'!C85&amp;COUNTIF('Score Tracker'!$C$8:C85,'Score Tracker'!C85)</f>
        <v>0</v>
      </c>
    </row>
    <row r="111" spans="2:3" ht="18" customHeight="1" x14ac:dyDescent="0.25">
      <c r="B111" s="48">
        <v>79</v>
      </c>
      <c r="C111" s="49" t="str">
        <f>'Score Tracker'!C86&amp;COUNTIF('Score Tracker'!$C$8:C86,'Score Tracker'!C86)</f>
        <v>0</v>
      </c>
    </row>
    <row r="112" spans="2:3" ht="18" customHeight="1" x14ac:dyDescent="0.25">
      <c r="B112" s="48">
        <v>80</v>
      </c>
      <c r="C112" s="49" t="str">
        <f>'Score Tracker'!C87&amp;COUNTIF('Score Tracker'!$C$8:C87,'Score Tracker'!C87)</f>
        <v>0</v>
      </c>
    </row>
    <row r="113" spans="2:3" ht="18" customHeight="1" x14ac:dyDescent="0.25">
      <c r="B113" s="48">
        <v>81</v>
      </c>
      <c r="C113" s="49" t="str">
        <f>'Score Tracker'!C88&amp;COUNTIF('Score Tracker'!$C$8:C88,'Score Tracker'!C88)</f>
        <v>0</v>
      </c>
    </row>
    <row r="114" spans="2:3" ht="18" customHeight="1" x14ac:dyDescent="0.25">
      <c r="B114" s="48">
        <v>82</v>
      </c>
      <c r="C114" s="49" t="str">
        <f>'Score Tracker'!C89&amp;COUNTIF('Score Tracker'!$C$8:C89,'Score Tracker'!C89)</f>
        <v>0</v>
      </c>
    </row>
    <row r="115" spans="2:3" ht="18" customHeight="1" x14ac:dyDescent="0.25">
      <c r="B115" s="48">
        <v>83</v>
      </c>
      <c r="C115" s="49" t="str">
        <f>'Score Tracker'!C90&amp;COUNTIF('Score Tracker'!$C$8:C90,'Score Tracker'!C90)</f>
        <v>0</v>
      </c>
    </row>
    <row r="116" spans="2:3" ht="18" customHeight="1" x14ac:dyDescent="0.25">
      <c r="B116" s="48">
        <v>84</v>
      </c>
      <c r="C116" s="49" t="str">
        <f>'Score Tracker'!C91&amp;COUNTIF('Score Tracker'!$C$8:C91,'Score Tracker'!C91)</f>
        <v>0</v>
      </c>
    </row>
    <row r="117" spans="2:3" ht="18" customHeight="1" x14ac:dyDescent="0.25">
      <c r="B117" s="48">
        <v>85</v>
      </c>
      <c r="C117" s="49" t="str">
        <f>'Score Tracker'!C92&amp;COUNTIF('Score Tracker'!$C$8:C92,'Score Tracker'!C92)</f>
        <v>0</v>
      </c>
    </row>
    <row r="118" spans="2:3" ht="18" customHeight="1" x14ac:dyDescent="0.25">
      <c r="B118" s="48">
        <v>86</v>
      </c>
      <c r="C118" s="49" t="str">
        <f>'Score Tracker'!C93&amp;COUNTIF('Score Tracker'!$C$8:C93,'Score Tracker'!C93)</f>
        <v>0</v>
      </c>
    </row>
    <row r="119" spans="2:3" ht="18" customHeight="1" x14ac:dyDescent="0.25">
      <c r="B119" s="48">
        <v>87</v>
      </c>
      <c r="C119" s="49" t="str">
        <f>'Score Tracker'!C94&amp;COUNTIF('Score Tracker'!$C$8:C94,'Score Tracker'!C94)</f>
        <v>0</v>
      </c>
    </row>
    <row r="120" spans="2:3" ht="18" customHeight="1" x14ac:dyDescent="0.25">
      <c r="B120" s="48">
        <v>88</v>
      </c>
      <c r="C120" s="49" t="str">
        <f>'Score Tracker'!C95&amp;COUNTIF('Score Tracker'!$C$8:C95,'Score Tracker'!C95)</f>
        <v>0</v>
      </c>
    </row>
    <row r="121" spans="2:3" ht="18" customHeight="1" x14ac:dyDescent="0.25">
      <c r="B121" s="48">
        <v>89</v>
      </c>
      <c r="C121" s="49" t="str">
        <f>'Score Tracker'!C96&amp;COUNTIF('Score Tracker'!$C$8:C96,'Score Tracker'!C96)</f>
        <v>0</v>
      </c>
    </row>
    <row r="122" spans="2:3" ht="18" customHeight="1" x14ac:dyDescent="0.25">
      <c r="B122" s="48">
        <v>90</v>
      </c>
      <c r="C122" s="49" t="str">
        <f>'Score Tracker'!C97&amp;COUNTIF('Score Tracker'!$C$8:C97,'Score Tracker'!C97)</f>
        <v>0</v>
      </c>
    </row>
    <row r="123" spans="2:3" ht="18" customHeight="1" x14ac:dyDescent="0.25">
      <c r="B123" s="48">
        <v>91</v>
      </c>
      <c r="C123" s="49" t="str">
        <f>'Score Tracker'!C98&amp;COUNTIF('Score Tracker'!$C$8:C98,'Score Tracker'!C98)</f>
        <v>0</v>
      </c>
    </row>
    <row r="124" spans="2:3" ht="18" customHeight="1" x14ac:dyDescent="0.25">
      <c r="B124" s="48">
        <v>92</v>
      </c>
      <c r="C124" s="49" t="str">
        <f>'Score Tracker'!C99&amp;COUNTIF('Score Tracker'!$C$8:C99,'Score Tracker'!C99)</f>
        <v>0</v>
      </c>
    </row>
    <row r="125" spans="2:3" ht="18" customHeight="1" x14ac:dyDescent="0.25">
      <c r="B125" s="48">
        <v>93</v>
      </c>
      <c r="C125" s="49" t="str">
        <f>'Score Tracker'!C100&amp;COUNTIF('Score Tracker'!$C$8:C100,'Score Tracker'!C100)</f>
        <v>0</v>
      </c>
    </row>
    <row r="126" spans="2:3" ht="18" customHeight="1" x14ac:dyDescent="0.25">
      <c r="B126" s="48">
        <v>94</v>
      </c>
      <c r="C126" s="49" t="str">
        <f>'Score Tracker'!C101&amp;COUNTIF('Score Tracker'!$C$8:C101,'Score Tracker'!C101)</f>
        <v>0</v>
      </c>
    </row>
    <row r="127" spans="2:3" ht="18" customHeight="1" x14ac:dyDescent="0.25">
      <c r="B127" s="48">
        <v>95</v>
      </c>
      <c r="C127" s="49" t="str">
        <f>'Score Tracker'!C102&amp;COUNTIF('Score Tracker'!$C$8:C102,'Score Tracker'!C102)</f>
        <v>0</v>
      </c>
    </row>
    <row r="128" spans="2:3" ht="18" customHeight="1" x14ac:dyDescent="0.25">
      <c r="B128" s="48">
        <v>96</v>
      </c>
      <c r="C128" s="49" t="str">
        <f>'Score Tracker'!C103&amp;COUNTIF('Score Tracker'!$C$8:C103,'Score Tracker'!C103)</f>
        <v>0</v>
      </c>
    </row>
    <row r="129" spans="2:3" ht="18" customHeight="1" x14ac:dyDescent="0.25">
      <c r="B129" s="48">
        <v>97</v>
      </c>
      <c r="C129" s="49" t="str">
        <f>'Score Tracker'!C104&amp;COUNTIF('Score Tracker'!$C$8:C104,'Score Tracker'!C104)</f>
        <v>0</v>
      </c>
    </row>
    <row r="130" spans="2:3" ht="18" customHeight="1" x14ac:dyDescent="0.25">
      <c r="B130" s="48">
        <v>98</v>
      </c>
      <c r="C130" s="49" t="str">
        <f>'Score Tracker'!C105&amp;COUNTIF('Score Tracker'!$C$8:C105,'Score Tracker'!C105)</f>
        <v>0</v>
      </c>
    </row>
    <row r="131" spans="2:3" ht="18" customHeight="1" x14ac:dyDescent="0.25">
      <c r="B131" s="48">
        <v>99</v>
      </c>
      <c r="C131" s="49" t="str">
        <f>'Score Tracker'!C106&amp;COUNTIF('Score Tracker'!$C$8:C106,'Score Tracker'!C106)</f>
        <v>0</v>
      </c>
    </row>
    <row r="132" spans="2:3" ht="18" customHeight="1" x14ac:dyDescent="0.25">
      <c r="B132" s="48">
        <v>100</v>
      </c>
      <c r="C132" s="49" t="str">
        <f>'Score Tracker'!C107&amp;COUNTIF('Score Tracker'!$C$8:C107,'Score Tracker'!C107)</f>
        <v>0</v>
      </c>
    </row>
    <row r="133" spans="2:3" ht="18" customHeight="1" x14ac:dyDescent="0.25">
      <c r="B133" s="48">
        <v>101</v>
      </c>
      <c r="C133" s="49" t="str">
        <f>'Score Tracker'!C108&amp;COUNTIF('Score Tracker'!$C$8:C108,'Score Tracker'!C108)</f>
        <v>0</v>
      </c>
    </row>
    <row r="134" spans="2:3" ht="18" customHeight="1" x14ac:dyDescent="0.25">
      <c r="B134" s="48">
        <v>102</v>
      </c>
      <c r="C134" s="49" t="str">
        <f>'Score Tracker'!C109&amp;COUNTIF('Score Tracker'!$C$8:C109,'Score Tracker'!C109)</f>
        <v>0</v>
      </c>
    </row>
    <row r="135" spans="2:3" ht="18" customHeight="1" x14ac:dyDescent="0.25">
      <c r="B135" s="48">
        <v>103</v>
      </c>
      <c r="C135" s="49" t="str">
        <f>'Score Tracker'!C110&amp;COUNTIF('Score Tracker'!$C$8:C110,'Score Tracker'!C110)</f>
        <v>0</v>
      </c>
    </row>
    <row r="136" spans="2:3" ht="18" customHeight="1" x14ac:dyDescent="0.25">
      <c r="B136" s="48">
        <v>104</v>
      </c>
      <c r="C136" s="49" t="str">
        <f>'Score Tracker'!C111&amp;COUNTIF('Score Tracker'!$C$8:C111,'Score Tracker'!C111)</f>
        <v>0</v>
      </c>
    </row>
    <row r="137" spans="2:3" ht="18" customHeight="1" x14ac:dyDescent="0.25">
      <c r="B137" s="48">
        <v>105</v>
      </c>
      <c r="C137" s="49" t="str">
        <f>'Score Tracker'!C112&amp;COUNTIF('Score Tracker'!$C$8:C112,'Score Tracker'!C112)</f>
        <v>0</v>
      </c>
    </row>
    <row r="138" spans="2:3" ht="18" customHeight="1" x14ac:dyDescent="0.25">
      <c r="B138" s="48">
        <v>106</v>
      </c>
      <c r="C138" s="49" t="str">
        <f>'Score Tracker'!C113&amp;COUNTIF('Score Tracker'!$C$8:C113,'Score Tracker'!C113)</f>
        <v>0</v>
      </c>
    </row>
    <row r="139" spans="2:3" ht="18" customHeight="1" x14ac:dyDescent="0.25">
      <c r="B139" s="48">
        <v>107</v>
      </c>
      <c r="C139" s="49" t="str">
        <f>'Score Tracker'!C114&amp;COUNTIF('Score Tracker'!$C$8:C114,'Score Tracker'!C114)</f>
        <v>0</v>
      </c>
    </row>
    <row r="140" spans="2:3" ht="18" customHeight="1" x14ac:dyDescent="0.25">
      <c r="B140" s="48">
        <v>108</v>
      </c>
      <c r="C140" s="49" t="str">
        <f>'Score Tracker'!C115&amp;COUNTIF('Score Tracker'!$C$8:C115,'Score Tracker'!C115)</f>
        <v>0</v>
      </c>
    </row>
    <row r="141" spans="2:3" ht="18" customHeight="1" x14ac:dyDescent="0.25">
      <c r="B141" s="48">
        <v>109</v>
      </c>
      <c r="C141" s="49" t="str">
        <f>'Score Tracker'!C116&amp;COUNTIF('Score Tracker'!$C$8:C116,'Score Tracker'!C116)</f>
        <v>0</v>
      </c>
    </row>
    <row r="142" spans="2:3" ht="18" customHeight="1" x14ac:dyDescent="0.25">
      <c r="B142" s="48">
        <v>110</v>
      </c>
      <c r="C142" s="49" t="str">
        <f>'Score Tracker'!C117&amp;COUNTIF('Score Tracker'!$C$8:C117,'Score Tracker'!C117)</f>
        <v>0</v>
      </c>
    </row>
    <row r="143" spans="2:3" ht="18" customHeight="1" x14ac:dyDescent="0.25">
      <c r="B143" s="48">
        <v>111</v>
      </c>
      <c r="C143" s="49" t="str">
        <f>'Score Tracker'!C118&amp;COUNTIF('Score Tracker'!$C$8:C118,'Score Tracker'!C118)</f>
        <v>0</v>
      </c>
    </row>
    <row r="144" spans="2:3" ht="18" customHeight="1" x14ac:dyDescent="0.25">
      <c r="B144" s="48">
        <v>112</v>
      </c>
      <c r="C144" s="49" t="str">
        <f>'Score Tracker'!C119&amp;COUNTIF('Score Tracker'!$C$8:C119,'Score Tracker'!C119)</f>
        <v>0</v>
      </c>
    </row>
    <row r="145" spans="2:3" ht="18" customHeight="1" x14ac:dyDescent="0.25">
      <c r="B145" s="48">
        <v>113</v>
      </c>
      <c r="C145" s="49" t="str">
        <f>'Score Tracker'!C120&amp;COUNTIF('Score Tracker'!$C$8:C120,'Score Tracker'!C120)</f>
        <v>0</v>
      </c>
    </row>
    <row r="146" spans="2:3" ht="18" customHeight="1" x14ac:dyDescent="0.25">
      <c r="B146" s="48">
        <v>114</v>
      </c>
      <c r="C146" s="49" t="str">
        <f>'Score Tracker'!C121&amp;COUNTIF('Score Tracker'!$C$8:C121,'Score Tracker'!C121)</f>
        <v>0</v>
      </c>
    </row>
    <row r="147" spans="2:3" ht="18" customHeight="1" x14ac:dyDescent="0.25">
      <c r="B147" s="48">
        <v>115</v>
      </c>
      <c r="C147" s="49" t="str">
        <f>'Score Tracker'!C122&amp;COUNTIF('Score Tracker'!$C$8:C122,'Score Tracker'!C122)</f>
        <v>0</v>
      </c>
    </row>
    <row r="148" spans="2:3" ht="18" customHeight="1" x14ac:dyDescent="0.25">
      <c r="B148" s="48">
        <v>116</v>
      </c>
      <c r="C148" s="49" t="str">
        <f>'Score Tracker'!C123&amp;COUNTIF('Score Tracker'!$C$8:C123,'Score Tracker'!C123)</f>
        <v>0</v>
      </c>
    </row>
    <row r="149" spans="2:3" ht="18" customHeight="1" x14ac:dyDescent="0.25">
      <c r="B149" s="48">
        <v>117</v>
      </c>
      <c r="C149" s="49" t="str">
        <f>'Score Tracker'!C124&amp;COUNTIF('Score Tracker'!$C$8:C124,'Score Tracker'!C124)</f>
        <v>0</v>
      </c>
    </row>
    <row r="150" spans="2:3" ht="18" customHeight="1" x14ac:dyDescent="0.25">
      <c r="B150" s="48">
        <v>118</v>
      </c>
      <c r="C150" s="49" t="str">
        <f>'Score Tracker'!C125&amp;COUNTIF('Score Tracker'!$C$8:C125,'Score Tracker'!C125)</f>
        <v>0</v>
      </c>
    </row>
    <row r="151" spans="2:3" ht="18" customHeight="1" x14ac:dyDescent="0.25">
      <c r="B151" s="48">
        <v>119</v>
      </c>
      <c r="C151" s="49" t="str">
        <f>'Score Tracker'!C126&amp;COUNTIF('Score Tracker'!$C$8:C126,'Score Tracker'!C126)</f>
        <v>0</v>
      </c>
    </row>
    <row r="152" spans="2:3" ht="18" customHeight="1" x14ac:dyDescent="0.25">
      <c r="B152" s="48">
        <v>120</v>
      </c>
      <c r="C152" s="49" t="str">
        <f>'Score Tracker'!C127&amp;COUNTIF('Score Tracker'!$C$8:C127,'Score Tracker'!C127)</f>
        <v>0</v>
      </c>
    </row>
    <row r="153" spans="2:3" ht="18" customHeight="1" x14ac:dyDescent="0.25">
      <c r="B153" s="48">
        <v>121</v>
      </c>
      <c r="C153" s="49" t="str">
        <f>'Score Tracker'!C128&amp;COUNTIF('Score Tracker'!$C$8:C128,'Score Tracker'!C128)</f>
        <v>0</v>
      </c>
    </row>
    <row r="154" spans="2:3" ht="18" customHeight="1" x14ac:dyDescent="0.25">
      <c r="B154" s="48">
        <v>122</v>
      </c>
      <c r="C154" s="49" t="str">
        <f>'Score Tracker'!C129&amp;COUNTIF('Score Tracker'!$C$8:C129,'Score Tracker'!C129)</f>
        <v>0</v>
      </c>
    </row>
    <row r="155" spans="2:3" ht="18" customHeight="1" x14ac:dyDescent="0.25">
      <c r="B155" s="48">
        <v>123</v>
      </c>
      <c r="C155" s="49" t="str">
        <f>'Score Tracker'!C130&amp;COUNTIF('Score Tracker'!$C$8:C130,'Score Tracker'!C130)</f>
        <v>0</v>
      </c>
    </row>
    <row r="156" spans="2:3" ht="18" customHeight="1" x14ac:dyDescent="0.25">
      <c r="B156" s="48">
        <v>124</v>
      </c>
      <c r="C156" s="49" t="str">
        <f>'Score Tracker'!C131&amp;COUNTIF('Score Tracker'!$C$8:C131,'Score Tracker'!C131)</f>
        <v>0</v>
      </c>
    </row>
    <row r="157" spans="2:3" ht="18" customHeight="1" x14ac:dyDescent="0.25">
      <c r="B157" s="48">
        <v>125</v>
      </c>
      <c r="C157" s="49" t="str">
        <f>'Score Tracker'!C132&amp;COUNTIF('Score Tracker'!$C$8:C132,'Score Tracker'!C132)</f>
        <v>0</v>
      </c>
    </row>
    <row r="158" spans="2:3" ht="18" customHeight="1" x14ac:dyDescent="0.25">
      <c r="B158" s="48">
        <v>126</v>
      </c>
      <c r="C158" s="49" t="str">
        <f>'Score Tracker'!C133&amp;COUNTIF('Score Tracker'!$C$8:C133,'Score Tracker'!C133)</f>
        <v>0</v>
      </c>
    </row>
    <row r="159" spans="2:3" ht="18" customHeight="1" x14ac:dyDescent="0.25">
      <c r="B159" s="48">
        <v>127</v>
      </c>
      <c r="C159" s="49" t="str">
        <f>'Score Tracker'!C134&amp;COUNTIF('Score Tracker'!$C$8:C134,'Score Tracker'!C134)</f>
        <v>0</v>
      </c>
    </row>
    <row r="160" spans="2:3" ht="18" customHeight="1" x14ac:dyDescent="0.25">
      <c r="B160" s="48">
        <v>128</v>
      </c>
      <c r="C160" s="49" t="str">
        <f>'Score Tracker'!C135&amp;COUNTIF('Score Tracker'!$C$8:C135,'Score Tracker'!C135)</f>
        <v>0</v>
      </c>
    </row>
    <row r="161" spans="2:3" ht="18" customHeight="1" x14ac:dyDescent="0.25">
      <c r="B161" s="48">
        <v>129</v>
      </c>
      <c r="C161" s="49" t="str">
        <f>'Score Tracker'!C136&amp;COUNTIF('Score Tracker'!$C$8:C136,'Score Tracker'!C136)</f>
        <v>0</v>
      </c>
    </row>
    <row r="162" spans="2:3" ht="18" customHeight="1" x14ac:dyDescent="0.25">
      <c r="B162" s="48">
        <v>130</v>
      </c>
      <c r="C162" s="49" t="str">
        <f>'Score Tracker'!C137&amp;COUNTIF('Score Tracker'!$C$8:C137,'Score Tracker'!C137)</f>
        <v>0</v>
      </c>
    </row>
    <row r="163" spans="2:3" ht="18" customHeight="1" x14ac:dyDescent="0.25">
      <c r="B163" s="48">
        <v>131</v>
      </c>
      <c r="C163" s="49" t="str">
        <f>'Score Tracker'!C138&amp;COUNTIF('Score Tracker'!$C$8:C138,'Score Tracker'!C138)</f>
        <v>0</v>
      </c>
    </row>
    <row r="164" spans="2:3" ht="18" customHeight="1" x14ac:dyDescent="0.25">
      <c r="B164" s="48">
        <v>132</v>
      </c>
      <c r="C164" s="49" t="str">
        <f>'Score Tracker'!C139&amp;COUNTIF('Score Tracker'!$C$8:C139,'Score Tracker'!C139)</f>
        <v>0</v>
      </c>
    </row>
    <row r="165" spans="2:3" ht="18" customHeight="1" x14ac:dyDescent="0.25">
      <c r="B165" s="48">
        <v>133</v>
      </c>
      <c r="C165" s="49" t="str">
        <f>'Score Tracker'!C140&amp;COUNTIF('Score Tracker'!$C$8:C140,'Score Tracker'!C140)</f>
        <v>0</v>
      </c>
    </row>
    <row r="166" spans="2:3" ht="18" customHeight="1" x14ac:dyDescent="0.25">
      <c r="B166" s="48">
        <v>134</v>
      </c>
      <c r="C166" s="49" t="str">
        <f>'Score Tracker'!C141&amp;COUNTIF('Score Tracker'!$C$8:C141,'Score Tracker'!C141)</f>
        <v>0</v>
      </c>
    </row>
    <row r="167" spans="2:3" ht="18" customHeight="1" x14ac:dyDescent="0.25">
      <c r="B167" s="48">
        <v>135</v>
      </c>
      <c r="C167" s="49" t="str">
        <f>'Score Tracker'!C142&amp;COUNTIF('Score Tracker'!$C$8:C142,'Score Tracker'!C142)</f>
        <v>0</v>
      </c>
    </row>
    <row r="168" spans="2:3" ht="18" customHeight="1" x14ac:dyDescent="0.25">
      <c r="B168" s="48">
        <v>136</v>
      </c>
      <c r="C168" s="49" t="str">
        <f>'Score Tracker'!C143&amp;COUNTIF('Score Tracker'!$C$8:C143,'Score Tracker'!C143)</f>
        <v>0</v>
      </c>
    </row>
    <row r="169" spans="2:3" ht="18" customHeight="1" x14ac:dyDescent="0.25">
      <c r="B169" s="48">
        <v>137</v>
      </c>
      <c r="C169" s="49" t="str">
        <f>'Score Tracker'!C144&amp;COUNTIF('Score Tracker'!$C$8:C144,'Score Tracker'!C144)</f>
        <v>0</v>
      </c>
    </row>
    <row r="170" spans="2:3" ht="18" customHeight="1" x14ac:dyDescent="0.25">
      <c r="B170" s="48">
        <v>138</v>
      </c>
      <c r="C170" s="49" t="str">
        <f>'Score Tracker'!C145&amp;COUNTIF('Score Tracker'!$C$8:C145,'Score Tracker'!C145)</f>
        <v>0</v>
      </c>
    </row>
    <row r="171" spans="2:3" ht="18" customHeight="1" x14ac:dyDescent="0.25">
      <c r="B171" s="48">
        <v>139</v>
      </c>
      <c r="C171" s="49" t="str">
        <f>'Score Tracker'!C146&amp;COUNTIF('Score Tracker'!$C$8:C146,'Score Tracker'!C146)</f>
        <v>0</v>
      </c>
    </row>
    <row r="172" spans="2:3" ht="18" customHeight="1" x14ac:dyDescent="0.25">
      <c r="B172" s="48">
        <v>140</v>
      </c>
      <c r="C172" s="49" t="str">
        <f>'Score Tracker'!C147&amp;COUNTIF('Score Tracker'!$C$8:C147,'Score Tracker'!C147)</f>
        <v>0</v>
      </c>
    </row>
    <row r="173" spans="2:3" ht="18" customHeight="1" x14ac:dyDescent="0.25">
      <c r="B173" s="48">
        <v>141</v>
      </c>
      <c r="C173" s="49" t="str">
        <f>'Score Tracker'!C148&amp;COUNTIF('Score Tracker'!$C$8:C148,'Score Tracker'!C148)</f>
        <v>0</v>
      </c>
    </row>
    <row r="174" spans="2:3" ht="18" customHeight="1" x14ac:dyDescent="0.25">
      <c r="B174" s="48">
        <v>142</v>
      </c>
      <c r="C174" s="49" t="str">
        <f>'Score Tracker'!C149&amp;COUNTIF('Score Tracker'!$C$8:C149,'Score Tracker'!C149)</f>
        <v>0</v>
      </c>
    </row>
    <row r="175" spans="2:3" ht="18" customHeight="1" x14ac:dyDescent="0.25">
      <c r="B175" s="48">
        <v>143</v>
      </c>
      <c r="C175" s="49" t="str">
        <f>'Score Tracker'!C150&amp;COUNTIF('Score Tracker'!$C$8:C150,'Score Tracker'!C150)</f>
        <v>0</v>
      </c>
    </row>
    <row r="176" spans="2:3" ht="18" customHeight="1" x14ac:dyDescent="0.25">
      <c r="B176" s="48">
        <v>144</v>
      </c>
      <c r="C176" s="49" t="str">
        <f>'Score Tracker'!C151&amp;COUNTIF('Score Tracker'!$C$8:C151,'Score Tracker'!C151)</f>
        <v>0</v>
      </c>
    </row>
    <row r="177" spans="2:3" ht="18" customHeight="1" x14ac:dyDescent="0.25">
      <c r="B177" s="48">
        <v>145</v>
      </c>
      <c r="C177" s="49" t="str">
        <f>'Score Tracker'!C152&amp;COUNTIF('Score Tracker'!$C$8:C152,'Score Tracker'!C152)</f>
        <v>0</v>
      </c>
    </row>
    <row r="178" spans="2:3" ht="18" customHeight="1" x14ac:dyDescent="0.25">
      <c r="B178" s="48">
        <v>146</v>
      </c>
      <c r="C178" s="49" t="str">
        <f>'Score Tracker'!C153&amp;COUNTIF('Score Tracker'!$C$8:C153,'Score Tracker'!C153)</f>
        <v>0</v>
      </c>
    </row>
    <row r="179" spans="2:3" ht="18" customHeight="1" x14ac:dyDescent="0.25">
      <c r="B179" s="48">
        <v>147</v>
      </c>
      <c r="C179" s="49" t="str">
        <f>'Score Tracker'!C154&amp;COUNTIF('Score Tracker'!$C$8:C154,'Score Tracker'!C154)</f>
        <v>0</v>
      </c>
    </row>
    <row r="180" spans="2:3" ht="18" customHeight="1" x14ac:dyDescent="0.25">
      <c r="B180" s="48">
        <v>148</v>
      </c>
      <c r="C180" s="49" t="str">
        <f>'Score Tracker'!C155&amp;COUNTIF('Score Tracker'!$C$8:C155,'Score Tracker'!C155)</f>
        <v>0</v>
      </c>
    </row>
    <row r="181" spans="2:3" ht="18" customHeight="1" x14ac:dyDescent="0.25">
      <c r="B181" s="48">
        <v>149</v>
      </c>
      <c r="C181" s="49" t="str">
        <f>'Score Tracker'!C156&amp;COUNTIF('Score Tracker'!$C$8:C156,'Score Tracker'!C156)</f>
        <v>0</v>
      </c>
    </row>
    <row r="182" spans="2:3" ht="18" customHeight="1" x14ac:dyDescent="0.25">
      <c r="B182" s="48">
        <v>150</v>
      </c>
      <c r="C182" s="49" t="str">
        <f>'Score Tracker'!C157&amp;COUNTIF('Score Tracker'!$C$8:C157,'Score Tracker'!C157)</f>
        <v>0</v>
      </c>
    </row>
    <row r="183" spans="2:3" ht="18" customHeight="1" x14ac:dyDescent="0.25">
      <c r="B183" s="48">
        <v>151</v>
      </c>
      <c r="C183" s="49" t="str">
        <f>'Score Tracker'!C158&amp;COUNTIF('Score Tracker'!$C$8:C158,'Score Tracker'!C158)</f>
        <v>0</v>
      </c>
    </row>
    <row r="184" spans="2:3" ht="18" customHeight="1" x14ac:dyDescent="0.25">
      <c r="B184" s="48">
        <v>152</v>
      </c>
      <c r="C184" s="49" t="str">
        <f>'Score Tracker'!C159&amp;COUNTIF('Score Tracker'!$C$8:C159,'Score Tracker'!C159)</f>
        <v>0</v>
      </c>
    </row>
    <row r="185" spans="2:3" ht="18" customHeight="1" x14ac:dyDescent="0.25">
      <c r="B185" s="48">
        <v>153</v>
      </c>
      <c r="C185" s="49" t="str">
        <f>'Score Tracker'!C160&amp;COUNTIF('Score Tracker'!$C$8:C160,'Score Tracker'!C160)</f>
        <v>0</v>
      </c>
    </row>
    <row r="186" spans="2:3" ht="18" customHeight="1" x14ac:dyDescent="0.25">
      <c r="B186" s="48">
        <v>154</v>
      </c>
      <c r="C186" s="49" t="str">
        <f>'Score Tracker'!C161&amp;COUNTIF('Score Tracker'!$C$8:C161,'Score Tracker'!C161)</f>
        <v>0</v>
      </c>
    </row>
    <row r="187" spans="2:3" ht="18" customHeight="1" x14ac:dyDescent="0.25">
      <c r="B187" s="48">
        <v>155</v>
      </c>
      <c r="C187" s="49" t="str">
        <f>'Score Tracker'!C162&amp;COUNTIF('Score Tracker'!$C$8:C162,'Score Tracker'!C162)</f>
        <v>0</v>
      </c>
    </row>
    <row r="188" spans="2:3" ht="18" customHeight="1" x14ac:dyDescent="0.25">
      <c r="B188" s="48">
        <v>156</v>
      </c>
      <c r="C188" s="49" t="str">
        <f>'Score Tracker'!C163&amp;COUNTIF('Score Tracker'!$C$8:C163,'Score Tracker'!C163)</f>
        <v>0</v>
      </c>
    </row>
    <row r="189" spans="2:3" ht="18" customHeight="1" x14ac:dyDescent="0.25">
      <c r="B189" s="48">
        <v>157</v>
      </c>
      <c r="C189" s="49" t="str">
        <f>'Score Tracker'!C164&amp;COUNTIF('Score Tracker'!$C$8:C164,'Score Tracker'!C164)</f>
        <v>0</v>
      </c>
    </row>
    <row r="190" spans="2:3" ht="18" customHeight="1" x14ac:dyDescent="0.25">
      <c r="B190" s="48">
        <v>158</v>
      </c>
      <c r="C190" s="49" t="str">
        <f>'Score Tracker'!C165&amp;COUNTIF('Score Tracker'!$C$8:C165,'Score Tracker'!C165)</f>
        <v>0</v>
      </c>
    </row>
    <row r="191" spans="2:3" ht="18" customHeight="1" x14ac:dyDescent="0.25">
      <c r="B191" s="48">
        <v>159</v>
      </c>
      <c r="C191" s="49" t="str">
        <f>'Score Tracker'!C166&amp;COUNTIF('Score Tracker'!$C$8:C166,'Score Tracker'!C166)</f>
        <v>0</v>
      </c>
    </row>
    <row r="192" spans="2:3" ht="18" customHeight="1" x14ac:dyDescent="0.25">
      <c r="B192" s="48">
        <v>160</v>
      </c>
      <c r="C192" s="49" t="str">
        <f>'Score Tracker'!C167&amp;COUNTIF('Score Tracker'!$C$8:C167,'Score Tracker'!C167)</f>
        <v>0</v>
      </c>
    </row>
    <row r="193" spans="2:3" ht="18" customHeight="1" x14ac:dyDescent="0.25">
      <c r="B193" s="48">
        <v>161</v>
      </c>
      <c r="C193" s="49" t="str">
        <f>'Score Tracker'!C168&amp;COUNTIF('Score Tracker'!$C$8:C168,'Score Tracker'!C168)</f>
        <v>0</v>
      </c>
    </row>
    <row r="194" spans="2:3" ht="18" customHeight="1" x14ac:dyDescent="0.25">
      <c r="B194" s="48">
        <v>162</v>
      </c>
      <c r="C194" s="49" t="str">
        <f>'Score Tracker'!C169&amp;COUNTIF('Score Tracker'!$C$8:C169,'Score Tracker'!C169)</f>
        <v>0</v>
      </c>
    </row>
    <row r="195" spans="2:3" ht="18" customHeight="1" x14ac:dyDescent="0.25">
      <c r="B195" s="48">
        <v>163</v>
      </c>
      <c r="C195" s="49" t="str">
        <f>'Score Tracker'!C170&amp;COUNTIF('Score Tracker'!$C$8:C170,'Score Tracker'!C170)</f>
        <v>0</v>
      </c>
    </row>
    <row r="196" spans="2:3" ht="18" customHeight="1" x14ac:dyDescent="0.25">
      <c r="B196" s="48">
        <v>164</v>
      </c>
      <c r="C196" s="49" t="str">
        <f>'Score Tracker'!C171&amp;COUNTIF('Score Tracker'!$C$8:C171,'Score Tracker'!C171)</f>
        <v>0</v>
      </c>
    </row>
    <row r="197" spans="2:3" ht="18" customHeight="1" x14ac:dyDescent="0.25">
      <c r="B197" s="48">
        <v>165</v>
      </c>
      <c r="C197" s="49" t="str">
        <f>'Score Tracker'!C172&amp;COUNTIF('Score Tracker'!$C$8:C172,'Score Tracker'!C172)</f>
        <v>0</v>
      </c>
    </row>
    <row r="198" spans="2:3" ht="18" customHeight="1" x14ac:dyDescent="0.25">
      <c r="B198" s="48">
        <v>166</v>
      </c>
      <c r="C198" s="49" t="str">
        <f>'Score Tracker'!C173&amp;COUNTIF('Score Tracker'!$C$8:C173,'Score Tracker'!C173)</f>
        <v>0</v>
      </c>
    </row>
    <row r="199" spans="2:3" ht="18" customHeight="1" x14ac:dyDescent="0.25">
      <c r="B199" s="48">
        <v>167</v>
      </c>
      <c r="C199" s="49" t="str">
        <f>'Score Tracker'!C174&amp;COUNTIF('Score Tracker'!$C$8:C174,'Score Tracker'!C174)</f>
        <v>0</v>
      </c>
    </row>
    <row r="200" spans="2:3" ht="18" customHeight="1" x14ac:dyDescent="0.25">
      <c r="B200" s="48">
        <v>168</v>
      </c>
      <c r="C200" s="49" t="str">
        <f>'Score Tracker'!C175&amp;COUNTIF('Score Tracker'!$C$8:C175,'Score Tracker'!C175)</f>
        <v>0</v>
      </c>
    </row>
    <row r="201" spans="2:3" ht="18" customHeight="1" x14ac:dyDescent="0.25">
      <c r="B201" s="48">
        <v>169</v>
      </c>
      <c r="C201" s="49" t="str">
        <f>'Score Tracker'!C176&amp;COUNTIF('Score Tracker'!$C$8:C176,'Score Tracker'!C176)</f>
        <v>0</v>
      </c>
    </row>
    <row r="202" spans="2:3" ht="18" customHeight="1" x14ac:dyDescent="0.25">
      <c r="B202" s="48">
        <v>170</v>
      </c>
      <c r="C202" s="49" t="str">
        <f>'Score Tracker'!C177&amp;COUNTIF('Score Tracker'!$C$8:C177,'Score Tracker'!C177)</f>
        <v>0</v>
      </c>
    </row>
    <row r="203" spans="2:3" ht="18" customHeight="1" x14ac:dyDescent="0.25">
      <c r="B203" s="48">
        <v>171</v>
      </c>
      <c r="C203" s="49" t="str">
        <f>'Score Tracker'!C178&amp;COUNTIF('Score Tracker'!$C$8:C178,'Score Tracker'!C178)</f>
        <v>0</v>
      </c>
    </row>
    <row r="204" spans="2:3" ht="18" customHeight="1" x14ac:dyDescent="0.25">
      <c r="B204" s="48">
        <v>172</v>
      </c>
      <c r="C204" s="49" t="str">
        <f>'Score Tracker'!C179&amp;COUNTIF('Score Tracker'!$C$8:C179,'Score Tracker'!C179)</f>
        <v>0</v>
      </c>
    </row>
    <row r="205" spans="2:3" ht="18" customHeight="1" x14ac:dyDescent="0.25">
      <c r="B205" s="48">
        <v>173</v>
      </c>
      <c r="C205" s="49" t="str">
        <f>'Score Tracker'!C180&amp;COUNTIF('Score Tracker'!$C$8:C180,'Score Tracker'!C180)</f>
        <v>0</v>
      </c>
    </row>
    <row r="206" spans="2:3" ht="18" customHeight="1" x14ac:dyDescent="0.25">
      <c r="B206" s="48">
        <v>174</v>
      </c>
      <c r="C206" s="49" t="str">
        <f>'Score Tracker'!C181&amp;COUNTIF('Score Tracker'!$C$8:C181,'Score Tracker'!C181)</f>
        <v>0</v>
      </c>
    </row>
    <row r="207" spans="2:3" ht="18" customHeight="1" x14ac:dyDescent="0.25">
      <c r="B207" s="48">
        <v>175</v>
      </c>
      <c r="C207" s="49" t="str">
        <f>'Score Tracker'!C182&amp;COUNTIF('Score Tracker'!$C$8:C182,'Score Tracker'!C182)</f>
        <v>0</v>
      </c>
    </row>
    <row r="208" spans="2:3" ht="18" customHeight="1" x14ac:dyDescent="0.25">
      <c r="B208" s="48">
        <v>176</v>
      </c>
      <c r="C208" s="49" t="str">
        <f>'Score Tracker'!C183&amp;COUNTIF('Score Tracker'!$C$8:C183,'Score Tracker'!C183)</f>
        <v>0</v>
      </c>
    </row>
    <row r="209" spans="2:3" ht="18" customHeight="1" x14ac:dyDescent="0.25">
      <c r="B209" s="48">
        <v>177</v>
      </c>
      <c r="C209" s="49" t="str">
        <f>'Score Tracker'!C184&amp;COUNTIF('Score Tracker'!$C$8:C184,'Score Tracker'!C184)</f>
        <v>0</v>
      </c>
    </row>
    <row r="210" spans="2:3" ht="18" customHeight="1" x14ac:dyDescent="0.25">
      <c r="B210" s="48">
        <v>178</v>
      </c>
      <c r="C210" s="49" t="str">
        <f>'Score Tracker'!C185&amp;COUNTIF('Score Tracker'!$C$8:C185,'Score Tracker'!C185)</f>
        <v>0</v>
      </c>
    </row>
    <row r="211" spans="2:3" ht="18" customHeight="1" x14ac:dyDescent="0.25">
      <c r="B211" s="48">
        <v>179</v>
      </c>
      <c r="C211" s="49" t="str">
        <f>'Score Tracker'!C186&amp;COUNTIF('Score Tracker'!$C$8:C186,'Score Tracker'!C186)</f>
        <v>0</v>
      </c>
    </row>
    <row r="212" spans="2:3" ht="18" customHeight="1" x14ac:dyDescent="0.25">
      <c r="B212" s="48">
        <v>180</v>
      </c>
      <c r="C212" s="49" t="str">
        <f>'Score Tracker'!C187&amp;COUNTIF('Score Tracker'!$C$8:C187,'Score Tracker'!C187)</f>
        <v>0</v>
      </c>
    </row>
    <row r="213" spans="2:3" ht="18" customHeight="1" x14ac:dyDescent="0.25">
      <c r="B213" s="48">
        <v>181</v>
      </c>
      <c r="C213" s="49" t="str">
        <f>'Score Tracker'!C188&amp;COUNTIF('Score Tracker'!$C$8:C188,'Score Tracker'!C188)</f>
        <v>0</v>
      </c>
    </row>
    <row r="214" spans="2:3" ht="18" customHeight="1" x14ac:dyDescent="0.25">
      <c r="B214" s="48">
        <v>182</v>
      </c>
      <c r="C214" s="49" t="str">
        <f>'Score Tracker'!C189&amp;COUNTIF('Score Tracker'!$C$8:C189,'Score Tracker'!C189)</f>
        <v>0</v>
      </c>
    </row>
    <row r="215" spans="2:3" ht="18" customHeight="1" x14ac:dyDescent="0.25">
      <c r="B215" s="48">
        <v>183</v>
      </c>
      <c r="C215" s="49" t="str">
        <f>'Score Tracker'!C190&amp;COUNTIF('Score Tracker'!$C$8:C190,'Score Tracker'!C190)</f>
        <v>0</v>
      </c>
    </row>
    <row r="216" spans="2:3" ht="18" customHeight="1" x14ac:dyDescent="0.25">
      <c r="B216" s="48">
        <v>184</v>
      </c>
      <c r="C216" s="49" t="str">
        <f>'Score Tracker'!C191&amp;COUNTIF('Score Tracker'!$C$8:C191,'Score Tracker'!C191)</f>
        <v>0</v>
      </c>
    </row>
    <row r="217" spans="2:3" ht="18" customHeight="1" x14ac:dyDescent="0.25">
      <c r="B217" s="48">
        <v>185</v>
      </c>
      <c r="C217" s="49" t="str">
        <f>'Score Tracker'!C192&amp;COUNTIF('Score Tracker'!$C$8:C192,'Score Tracker'!C192)</f>
        <v>0</v>
      </c>
    </row>
    <row r="218" spans="2:3" ht="18" customHeight="1" x14ac:dyDescent="0.25">
      <c r="B218" s="48">
        <v>186</v>
      </c>
      <c r="C218" s="49" t="str">
        <f>'Score Tracker'!C193&amp;COUNTIF('Score Tracker'!$C$8:C193,'Score Tracker'!C193)</f>
        <v>0</v>
      </c>
    </row>
    <row r="219" spans="2:3" ht="18" customHeight="1" x14ac:dyDescent="0.25">
      <c r="B219" s="48">
        <v>187</v>
      </c>
      <c r="C219" s="49" t="str">
        <f>'Score Tracker'!C194&amp;COUNTIF('Score Tracker'!$C$8:C194,'Score Tracker'!C194)</f>
        <v>0</v>
      </c>
    </row>
    <row r="220" spans="2:3" ht="18" customHeight="1" x14ac:dyDescent="0.25">
      <c r="B220" s="48">
        <v>188</v>
      </c>
      <c r="C220" s="49" t="str">
        <f>'Score Tracker'!C195&amp;COUNTIF('Score Tracker'!$C$8:C195,'Score Tracker'!C195)</f>
        <v>0</v>
      </c>
    </row>
    <row r="221" spans="2:3" ht="18" customHeight="1" x14ac:dyDescent="0.25">
      <c r="B221" s="48">
        <v>189</v>
      </c>
      <c r="C221" s="49" t="str">
        <f>'Score Tracker'!C196&amp;COUNTIF('Score Tracker'!$C$8:C196,'Score Tracker'!C196)</f>
        <v>0</v>
      </c>
    </row>
    <row r="222" spans="2:3" ht="18" customHeight="1" x14ac:dyDescent="0.25">
      <c r="B222" s="48">
        <v>190</v>
      </c>
      <c r="C222" s="49" t="str">
        <f>'Score Tracker'!C197&amp;COUNTIF('Score Tracker'!$C$8:C197,'Score Tracker'!C197)</f>
        <v>0</v>
      </c>
    </row>
    <row r="223" spans="2:3" ht="18" customHeight="1" x14ac:dyDescent="0.25">
      <c r="B223" s="48">
        <v>191</v>
      </c>
      <c r="C223" s="49" t="str">
        <f>'Score Tracker'!C198&amp;COUNTIF('Score Tracker'!$C$8:C198,'Score Tracker'!C198)</f>
        <v>0</v>
      </c>
    </row>
    <row r="224" spans="2:3" ht="18" customHeight="1" x14ac:dyDescent="0.25">
      <c r="B224" s="48">
        <v>192</v>
      </c>
      <c r="C224" s="49" t="str">
        <f>'Score Tracker'!C199&amp;COUNTIF('Score Tracker'!$C$8:C199,'Score Tracker'!C199)</f>
        <v>0</v>
      </c>
    </row>
    <row r="225" spans="2:3" ht="18" customHeight="1" x14ac:dyDescent="0.25">
      <c r="B225" s="48">
        <v>193</v>
      </c>
      <c r="C225" s="49" t="str">
        <f>'Score Tracker'!C200&amp;COUNTIF('Score Tracker'!$C$8:C200,'Score Tracker'!C200)</f>
        <v>0</v>
      </c>
    </row>
    <row r="226" spans="2:3" ht="18" customHeight="1" x14ac:dyDescent="0.25">
      <c r="B226" s="48">
        <v>194</v>
      </c>
      <c r="C226" s="49" t="str">
        <f>'Score Tracker'!C201&amp;COUNTIF('Score Tracker'!$C$8:C201,'Score Tracker'!C201)</f>
        <v>0</v>
      </c>
    </row>
    <row r="227" spans="2:3" ht="18" customHeight="1" x14ac:dyDescent="0.25">
      <c r="B227" s="48">
        <v>195</v>
      </c>
      <c r="C227" s="49" t="str">
        <f>'Score Tracker'!C202&amp;COUNTIF('Score Tracker'!$C$8:C202,'Score Tracker'!C202)</f>
        <v>0</v>
      </c>
    </row>
    <row r="228" spans="2:3" ht="18" customHeight="1" x14ac:dyDescent="0.25">
      <c r="B228" s="48">
        <v>196</v>
      </c>
      <c r="C228" s="49" t="str">
        <f>'Score Tracker'!C203&amp;COUNTIF('Score Tracker'!$C$8:C203,'Score Tracker'!C203)</f>
        <v>0</v>
      </c>
    </row>
    <row r="229" spans="2:3" ht="18" customHeight="1" x14ac:dyDescent="0.25">
      <c r="B229" s="48">
        <v>197</v>
      </c>
      <c r="C229" s="49" t="str">
        <f>'Score Tracker'!C204&amp;COUNTIF('Score Tracker'!$C$8:C204,'Score Tracker'!C204)</f>
        <v>0</v>
      </c>
    </row>
    <row r="230" spans="2:3" ht="18" customHeight="1" x14ac:dyDescent="0.25">
      <c r="B230" s="48">
        <v>198</v>
      </c>
      <c r="C230" s="49" t="str">
        <f>'Score Tracker'!C205&amp;COUNTIF('Score Tracker'!$C$8:C205,'Score Tracker'!C205)</f>
        <v>0</v>
      </c>
    </row>
    <row r="231" spans="2:3" ht="18" customHeight="1" x14ac:dyDescent="0.25">
      <c r="B231" s="48">
        <v>199</v>
      </c>
      <c r="C231" s="49" t="str">
        <f>'Score Tracker'!C206&amp;COUNTIF('Score Tracker'!$C$8:C206,'Score Tracker'!C206)</f>
        <v>0</v>
      </c>
    </row>
    <row r="232" spans="2:3" ht="18" customHeight="1" x14ac:dyDescent="0.25">
      <c r="B232" s="48">
        <v>200</v>
      </c>
      <c r="C232" s="49" t="str">
        <f>'Score Tracker'!C207&amp;COUNTIF('Score Tracker'!$C$8:C207,'Score Tracker'!C207)</f>
        <v>0</v>
      </c>
    </row>
    <row r="233" spans="2:3" ht="18" customHeight="1" x14ac:dyDescent="0.25">
      <c r="B233" s="48">
        <v>201</v>
      </c>
      <c r="C233" s="49" t="str">
        <f>'Score Tracker'!C208&amp;COUNTIF('Score Tracker'!$C$8:C208,'Score Tracker'!C208)</f>
        <v>0</v>
      </c>
    </row>
    <row r="234" spans="2:3" ht="18" customHeight="1" x14ac:dyDescent="0.25">
      <c r="B234" s="48">
        <v>202</v>
      </c>
      <c r="C234" s="49" t="str">
        <f>'Score Tracker'!C209&amp;COUNTIF('Score Tracker'!$C$8:C209,'Score Tracker'!C209)</f>
        <v>0</v>
      </c>
    </row>
    <row r="235" spans="2:3" ht="18" customHeight="1" x14ac:dyDescent="0.25">
      <c r="B235" s="48">
        <v>203</v>
      </c>
      <c r="C235" s="49" t="str">
        <f>'Score Tracker'!C210&amp;COUNTIF('Score Tracker'!$C$8:C210,'Score Tracker'!C210)</f>
        <v>0</v>
      </c>
    </row>
    <row r="236" spans="2:3" ht="18" customHeight="1" x14ac:dyDescent="0.25">
      <c r="B236" s="48">
        <v>204</v>
      </c>
      <c r="C236" s="49" t="str">
        <f>'Score Tracker'!C211&amp;COUNTIF('Score Tracker'!$C$8:C211,'Score Tracker'!C211)</f>
        <v>0</v>
      </c>
    </row>
    <row r="237" spans="2:3" ht="18" customHeight="1" x14ac:dyDescent="0.25">
      <c r="B237" s="48">
        <v>205</v>
      </c>
      <c r="C237" s="49" t="str">
        <f>'Score Tracker'!C212&amp;COUNTIF('Score Tracker'!$C$8:C212,'Score Tracker'!C212)</f>
        <v>0</v>
      </c>
    </row>
    <row r="238" spans="2:3" ht="18" customHeight="1" x14ac:dyDescent="0.25">
      <c r="B238" s="48">
        <v>206</v>
      </c>
      <c r="C238" s="49" t="str">
        <f>'Score Tracker'!C213&amp;COUNTIF('Score Tracker'!$C$8:C213,'Score Tracker'!C213)</f>
        <v>0</v>
      </c>
    </row>
    <row r="239" spans="2:3" ht="18" customHeight="1" x14ac:dyDescent="0.25">
      <c r="B239" s="48">
        <v>207</v>
      </c>
      <c r="C239" s="49" t="str">
        <f>'Score Tracker'!C214&amp;COUNTIF('Score Tracker'!$C$8:C214,'Score Tracker'!C214)</f>
        <v>0</v>
      </c>
    </row>
    <row r="240" spans="2:3" ht="18" customHeight="1" x14ac:dyDescent="0.25">
      <c r="B240" s="48">
        <v>208</v>
      </c>
      <c r="C240" s="49" t="str">
        <f>'Score Tracker'!C215&amp;COUNTIF('Score Tracker'!$C$8:C215,'Score Tracker'!C215)</f>
        <v>0</v>
      </c>
    </row>
    <row r="241" spans="2:3" ht="18" customHeight="1" x14ac:dyDescent="0.25">
      <c r="B241" s="48">
        <v>209</v>
      </c>
      <c r="C241" s="49" t="str">
        <f>'Score Tracker'!C216&amp;COUNTIF('Score Tracker'!$C$8:C216,'Score Tracker'!C216)</f>
        <v>0</v>
      </c>
    </row>
    <row r="242" spans="2:3" ht="18" customHeight="1" x14ac:dyDescent="0.25">
      <c r="B242" s="48">
        <v>210</v>
      </c>
      <c r="C242" s="49" t="str">
        <f>'Score Tracker'!C217&amp;COUNTIF('Score Tracker'!$C$8:C217,'Score Tracker'!C217)</f>
        <v>0</v>
      </c>
    </row>
    <row r="243" spans="2:3" ht="18" customHeight="1" x14ac:dyDescent="0.25">
      <c r="B243" s="48">
        <v>211</v>
      </c>
      <c r="C243" s="49" t="str">
        <f>'Score Tracker'!C218&amp;COUNTIF('Score Tracker'!$C$8:C218,'Score Tracker'!C218)</f>
        <v>0</v>
      </c>
    </row>
    <row r="244" spans="2:3" ht="18" customHeight="1" x14ac:dyDescent="0.25">
      <c r="B244" s="48">
        <v>212</v>
      </c>
      <c r="C244" s="49" t="str">
        <f>'Score Tracker'!C219&amp;COUNTIF('Score Tracker'!$C$8:C219,'Score Tracker'!C219)</f>
        <v>0</v>
      </c>
    </row>
    <row r="245" spans="2:3" ht="18" customHeight="1" x14ac:dyDescent="0.25">
      <c r="B245" s="48">
        <v>213</v>
      </c>
      <c r="C245" s="49" t="str">
        <f>'Score Tracker'!C220&amp;COUNTIF('Score Tracker'!$C$8:C220,'Score Tracker'!C220)</f>
        <v>0</v>
      </c>
    </row>
    <row r="246" spans="2:3" ht="18" customHeight="1" x14ac:dyDescent="0.25">
      <c r="B246" s="48">
        <v>214</v>
      </c>
      <c r="C246" s="49" t="str">
        <f>'Score Tracker'!C221&amp;COUNTIF('Score Tracker'!$C$8:C221,'Score Tracker'!C221)</f>
        <v>0</v>
      </c>
    </row>
    <row r="247" spans="2:3" ht="18" customHeight="1" x14ac:dyDescent="0.25">
      <c r="B247" s="48">
        <v>215</v>
      </c>
      <c r="C247" s="49" t="str">
        <f>'Score Tracker'!C222&amp;COUNTIF('Score Tracker'!$C$8:C222,'Score Tracker'!C222)</f>
        <v>0</v>
      </c>
    </row>
    <row r="248" spans="2:3" ht="18" customHeight="1" x14ac:dyDescent="0.25">
      <c r="B248" s="48">
        <v>216</v>
      </c>
      <c r="C248" s="49" t="str">
        <f>'Score Tracker'!C223&amp;COUNTIF('Score Tracker'!$C$8:C223,'Score Tracker'!C223)</f>
        <v>0</v>
      </c>
    </row>
    <row r="249" spans="2:3" ht="18" customHeight="1" x14ac:dyDescent="0.25">
      <c r="B249" s="48">
        <v>217</v>
      </c>
      <c r="C249" s="49" t="str">
        <f>'Score Tracker'!C224&amp;COUNTIF('Score Tracker'!$C$8:C224,'Score Tracker'!C224)</f>
        <v>0</v>
      </c>
    </row>
    <row r="250" spans="2:3" ht="18" customHeight="1" x14ac:dyDescent="0.25">
      <c r="B250" s="48">
        <v>218</v>
      </c>
      <c r="C250" s="49" t="str">
        <f>'Score Tracker'!C225&amp;COUNTIF('Score Tracker'!$C$8:C225,'Score Tracker'!C225)</f>
        <v>0</v>
      </c>
    </row>
    <row r="251" spans="2:3" ht="18" customHeight="1" x14ac:dyDescent="0.25">
      <c r="B251" s="48">
        <v>219</v>
      </c>
      <c r="C251" s="49" t="str">
        <f>'Score Tracker'!C226&amp;COUNTIF('Score Tracker'!$C$8:C226,'Score Tracker'!C226)</f>
        <v>0</v>
      </c>
    </row>
    <row r="252" spans="2:3" ht="18" customHeight="1" x14ac:dyDescent="0.25">
      <c r="B252" s="48">
        <v>220</v>
      </c>
      <c r="C252" s="49" t="str">
        <f>'Score Tracker'!C227&amp;COUNTIF('Score Tracker'!$C$8:C227,'Score Tracker'!C227)</f>
        <v>0</v>
      </c>
    </row>
    <row r="253" spans="2:3" ht="18" customHeight="1" x14ac:dyDescent="0.25">
      <c r="B253" s="48">
        <v>221</v>
      </c>
      <c r="C253" s="49" t="str">
        <f>'Score Tracker'!C228&amp;COUNTIF('Score Tracker'!$C$8:C228,'Score Tracker'!C228)</f>
        <v>0</v>
      </c>
    </row>
    <row r="254" spans="2:3" ht="18" customHeight="1" x14ac:dyDescent="0.25">
      <c r="B254" s="48">
        <v>222</v>
      </c>
      <c r="C254" s="49" t="str">
        <f>'Score Tracker'!C229&amp;COUNTIF('Score Tracker'!$C$8:C229,'Score Tracker'!C229)</f>
        <v>0</v>
      </c>
    </row>
    <row r="255" spans="2:3" ht="18" customHeight="1" x14ac:dyDescent="0.25">
      <c r="B255" s="48">
        <v>223</v>
      </c>
      <c r="C255" s="49" t="str">
        <f>'Score Tracker'!C230&amp;COUNTIF('Score Tracker'!$C$8:C230,'Score Tracker'!C230)</f>
        <v>0</v>
      </c>
    </row>
    <row r="256" spans="2:3" ht="18" customHeight="1" x14ac:dyDescent="0.25">
      <c r="B256" s="48">
        <v>224</v>
      </c>
      <c r="C256" s="49" t="str">
        <f>'Score Tracker'!C231&amp;COUNTIF('Score Tracker'!$C$8:C231,'Score Tracker'!C231)</f>
        <v>0</v>
      </c>
    </row>
    <row r="257" spans="2:3" ht="18" customHeight="1" x14ac:dyDescent="0.25">
      <c r="B257" s="48">
        <v>225</v>
      </c>
      <c r="C257" s="49" t="str">
        <f>'Score Tracker'!C232&amp;COUNTIF('Score Tracker'!$C$8:C232,'Score Tracker'!C232)</f>
        <v>0</v>
      </c>
    </row>
    <row r="258" spans="2:3" ht="18" customHeight="1" x14ac:dyDescent="0.25">
      <c r="B258" s="48">
        <v>226</v>
      </c>
      <c r="C258" s="49" t="str">
        <f>'Score Tracker'!C233&amp;COUNTIF('Score Tracker'!$C$8:C233,'Score Tracker'!C233)</f>
        <v>0</v>
      </c>
    </row>
    <row r="259" spans="2:3" ht="18" customHeight="1" x14ac:dyDescent="0.25">
      <c r="B259" s="48">
        <v>227</v>
      </c>
      <c r="C259" s="49" t="str">
        <f>'Score Tracker'!C234&amp;COUNTIF('Score Tracker'!$C$8:C234,'Score Tracker'!C234)</f>
        <v>0</v>
      </c>
    </row>
    <row r="260" spans="2:3" ht="18" customHeight="1" x14ac:dyDescent="0.25">
      <c r="B260" s="48">
        <v>228</v>
      </c>
      <c r="C260" s="49" t="str">
        <f>'Score Tracker'!C235&amp;COUNTIF('Score Tracker'!$C$8:C235,'Score Tracker'!C235)</f>
        <v>0</v>
      </c>
    </row>
    <row r="261" spans="2:3" ht="18" customHeight="1" x14ac:dyDescent="0.25">
      <c r="B261" s="48">
        <v>229</v>
      </c>
      <c r="C261" s="49" t="str">
        <f>'Score Tracker'!C236&amp;COUNTIF('Score Tracker'!$C$8:C236,'Score Tracker'!C236)</f>
        <v>0</v>
      </c>
    </row>
    <row r="262" spans="2:3" ht="18" customHeight="1" x14ac:dyDescent="0.25">
      <c r="B262" s="48">
        <v>230</v>
      </c>
      <c r="C262" s="49" t="str">
        <f>'Score Tracker'!C237&amp;COUNTIF('Score Tracker'!$C$8:C237,'Score Tracker'!C237)</f>
        <v>0</v>
      </c>
    </row>
    <row r="263" spans="2:3" ht="18" customHeight="1" x14ac:dyDescent="0.25">
      <c r="B263" s="48">
        <v>231</v>
      </c>
      <c r="C263" s="49" t="str">
        <f>'Score Tracker'!C238&amp;COUNTIF('Score Tracker'!$C$8:C238,'Score Tracker'!C238)</f>
        <v>0</v>
      </c>
    </row>
    <row r="264" spans="2:3" ht="18" customHeight="1" x14ac:dyDescent="0.25">
      <c r="B264" s="48">
        <v>232</v>
      </c>
      <c r="C264" s="49" t="str">
        <f>'Score Tracker'!C239&amp;COUNTIF('Score Tracker'!$C$8:C239,'Score Tracker'!C239)</f>
        <v>0</v>
      </c>
    </row>
    <row r="265" spans="2:3" ht="18" customHeight="1" x14ac:dyDescent="0.25">
      <c r="B265" s="48">
        <v>233</v>
      </c>
      <c r="C265" s="49" t="str">
        <f>'Score Tracker'!C240&amp;COUNTIF('Score Tracker'!$C$8:C240,'Score Tracker'!C240)</f>
        <v>0</v>
      </c>
    </row>
    <row r="266" spans="2:3" ht="18" customHeight="1" x14ac:dyDescent="0.25">
      <c r="B266" s="48">
        <v>234</v>
      </c>
      <c r="C266" s="49" t="str">
        <f>'Score Tracker'!C241&amp;COUNTIF('Score Tracker'!$C$8:C241,'Score Tracker'!C241)</f>
        <v>0</v>
      </c>
    </row>
    <row r="267" spans="2:3" ht="18" customHeight="1" x14ac:dyDescent="0.25">
      <c r="B267" s="48">
        <v>235</v>
      </c>
      <c r="C267" s="49" t="str">
        <f>'Score Tracker'!C242&amp;COUNTIF('Score Tracker'!$C$8:C242,'Score Tracker'!C242)</f>
        <v>0</v>
      </c>
    </row>
    <row r="268" spans="2:3" ht="18" customHeight="1" x14ac:dyDescent="0.25">
      <c r="B268" s="48">
        <v>236</v>
      </c>
      <c r="C268" s="49" t="str">
        <f>'Score Tracker'!C243&amp;COUNTIF('Score Tracker'!$C$8:C243,'Score Tracker'!C243)</f>
        <v>0</v>
      </c>
    </row>
    <row r="269" spans="2:3" ht="18" customHeight="1" x14ac:dyDescent="0.25">
      <c r="B269" s="48">
        <v>237</v>
      </c>
      <c r="C269" s="49" t="str">
        <f>'Score Tracker'!C244&amp;COUNTIF('Score Tracker'!$C$8:C244,'Score Tracker'!C244)</f>
        <v>0</v>
      </c>
    </row>
    <row r="270" spans="2:3" ht="18" customHeight="1" x14ac:dyDescent="0.25">
      <c r="B270" s="48">
        <v>238</v>
      </c>
      <c r="C270" s="49" t="str">
        <f>'Score Tracker'!C245&amp;COUNTIF('Score Tracker'!$C$8:C245,'Score Tracker'!C245)</f>
        <v>0</v>
      </c>
    </row>
    <row r="271" spans="2:3" ht="18" customHeight="1" x14ac:dyDescent="0.25">
      <c r="B271" s="48">
        <v>239</v>
      </c>
      <c r="C271" s="49" t="str">
        <f>'Score Tracker'!C246&amp;COUNTIF('Score Tracker'!$C$8:C246,'Score Tracker'!C246)</f>
        <v>0</v>
      </c>
    </row>
    <row r="272" spans="2:3" ht="18" customHeight="1" x14ac:dyDescent="0.25">
      <c r="B272" s="48">
        <v>240</v>
      </c>
      <c r="C272" s="49" t="str">
        <f>'Score Tracker'!C247&amp;COUNTIF('Score Tracker'!$C$8:C247,'Score Tracker'!C247)</f>
        <v>0</v>
      </c>
    </row>
    <row r="273" spans="2:3" ht="18" customHeight="1" x14ac:dyDescent="0.25">
      <c r="B273" s="48">
        <v>241</v>
      </c>
      <c r="C273" s="49" t="str">
        <f>'Score Tracker'!C248&amp;COUNTIF('Score Tracker'!$C$8:C248,'Score Tracker'!C248)</f>
        <v>0</v>
      </c>
    </row>
    <row r="274" spans="2:3" ht="18" customHeight="1" x14ac:dyDescent="0.25">
      <c r="B274" s="48">
        <v>242</v>
      </c>
      <c r="C274" s="49" t="str">
        <f>'Score Tracker'!C249&amp;COUNTIF('Score Tracker'!$C$8:C249,'Score Tracker'!C249)</f>
        <v>0</v>
      </c>
    </row>
    <row r="275" spans="2:3" ht="18" customHeight="1" x14ac:dyDescent="0.25">
      <c r="B275" s="48">
        <v>243</v>
      </c>
      <c r="C275" s="49" t="str">
        <f>'Score Tracker'!C250&amp;COUNTIF('Score Tracker'!$C$8:C250,'Score Tracker'!C250)</f>
        <v>0</v>
      </c>
    </row>
    <row r="276" spans="2:3" ht="18" customHeight="1" x14ac:dyDescent="0.25">
      <c r="B276" s="48">
        <v>244</v>
      </c>
      <c r="C276" s="49" t="str">
        <f>'Score Tracker'!C251&amp;COUNTIF('Score Tracker'!$C$8:C251,'Score Tracker'!C251)</f>
        <v>0</v>
      </c>
    </row>
    <row r="277" spans="2:3" ht="18" customHeight="1" x14ac:dyDescent="0.25">
      <c r="B277" s="48">
        <v>245</v>
      </c>
      <c r="C277" s="49" t="str">
        <f>'Score Tracker'!C252&amp;COUNTIF('Score Tracker'!$C$8:C252,'Score Tracker'!C252)</f>
        <v>0</v>
      </c>
    </row>
    <row r="278" spans="2:3" ht="18" customHeight="1" x14ac:dyDescent="0.25">
      <c r="B278" s="48">
        <v>246</v>
      </c>
      <c r="C278" s="49" t="str">
        <f>'Score Tracker'!C253&amp;COUNTIF('Score Tracker'!$C$8:C253,'Score Tracker'!C253)</f>
        <v>0</v>
      </c>
    </row>
    <row r="279" spans="2:3" ht="18" customHeight="1" x14ac:dyDescent="0.25">
      <c r="B279" s="48">
        <v>247</v>
      </c>
      <c r="C279" s="49" t="str">
        <f>'Score Tracker'!C254&amp;COUNTIF('Score Tracker'!$C$8:C254,'Score Tracker'!C254)</f>
        <v>0</v>
      </c>
    </row>
    <row r="280" spans="2:3" ht="18" customHeight="1" x14ac:dyDescent="0.25">
      <c r="B280" s="48">
        <v>248</v>
      </c>
      <c r="C280" s="49" t="str">
        <f>'Score Tracker'!C255&amp;COUNTIF('Score Tracker'!$C$8:C255,'Score Tracker'!C255)</f>
        <v>0</v>
      </c>
    </row>
    <row r="281" spans="2:3" ht="18" customHeight="1" x14ac:dyDescent="0.25">
      <c r="B281" s="48">
        <v>249</v>
      </c>
      <c r="C281" s="49" t="str">
        <f>'Score Tracker'!C256&amp;COUNTIF('Score Tracker'!$C$8:C256,'Score Tracker'!C256)</f>
        <v>0</v>
      </c>
    </row>
    <row r="282" spans="2:3" ht="18" customHeight="1" x14ac:dyDescent="0.25">
      <c r="B282" s="48">
        <v>250</v>
      </c>
      <c r="C282" s="49" t="str">
        <f>'Score Tracker'!C257&amp;COUNTIF('Score Tracker'!$C$8:C257,'Score Tracker'!C257)</f>
        <v>0</v>
      </c>
    </row>
    <row r="283" spans="2:3" ht="18" customHeight="1" x14ac:dyDescent="0.25">
      <c r="B283" s="48">
        <v>251</v>
      </c>
      <c r="C283" s="49" t="str">
        <f>'Score Tracker'!C258&amp;COUNTIF('Score Tracker'!$C$8:C258,'Score Tracker'!C258)</f>
        <v>0</v>
      </c>
    </row>
    <row r="284" spans="2:3" ht="18" customHeight="1" x14ac:dyDescent="0.25">
      <c r="B284" s="48">
        <v>252</v>
      </c>
      <c r="C284" s="49" t="str">
        <f>'Score Tracker'!C259&amp;COUNTIF('Score Tracker'!$C$8:C259,'Score Tracker'!C259)</f>
        <v>0</v>
      </c>
    </row>
    <row r="285" spans="2:3" ht="18" customHeight="1" x14ac:dyDescent="0.25">
      <c r="B285" s="48">
        <v>253</v>
      </c>
      <c r="C285" s="49" t="str">
        <f>'Score Tracker'!C260&amp;COUNTIF('Score Tracker'!$C$8:C260,'Score Tracker'!C260)</f>
        <v>0</v>
      </c>
    </row>
    <row r="286" spans="2:3" ht="18" customHeight="1" x14ac:dyDescent="0.25">
      <c r="B286" s="48">
        <v>254</v>
      </c>
      <c r="C286" s="49" t="str">
        <f>'Score Tracker'!C261&amp;COUNTIF('Score Tracker'!$C$8:C261,'Score Tracker'!C261)</f>
        <v>0</v>
      </c>
    </row>
    <row r="287" spans="2:3" ht="18" customHeight="1" x14ac:dyDescent="0.25">
      <c r="B287" s="48">
        <v>255</v>
      </c>
      <c r="C287" s="49" t="str">
        <f>'Score Tracker'!C262&amp;COUNTIF('Score Tracker'!$C$8:C262,'Score Tracker'!C262)</f>
        <v>0</v>
      </c>
    </row>
    <row r="288" spans="2:3" ht="18" customHeight="1" x14ac:dyDescent="0.25">
      <c r="B288" s="48">
        <v>256</v>
      </c>
      <c r="C288" s="49" t="str">
        <f>'Score Tracker'!C263&amp;COUNTIF('Score Tracker'!$C$8:C263,'Score Tracker'!C263)</f>
        <v>0</v>
      </c>
    </row>
    <row r="289" spans="2:3" ht="18" customHeight="1" x14ac:dyDescent="0.25">
      <c r="B289" s="48">
        <v>257</v>
      </c>
      <c r="C289" s="49" t="str">
        <f>'Score Tracker'!C264&amp;COUNTIF('Score Tracker'!$C$8:C264,'Score Tracker'!C264)</f>
        <v>0</v>
      </c>
    </row>
    <row r="290" spans="2:3" ht="18" customHeight="1" x14ac:dyDescent="0.25">
      <c r="B290" s="48">
        <v>258</v>
      </c>
      <c r="C290" s="49" t="str">
        <f>'Score Tracker'!C265&amp;COUNTIF('Score Tracker'!$C$8:C265,'Score Tracker'!C265)</f>
        <v>0</v>
      </c>
    </row>
    <row r="291" spans="2:3" ht="18" customHeight="1" x14ac:dyDescent="0.25">
      <c r="B291" s="48">
        <v>259</v>
      </c>
      <c r="C291" s="49" t="str">
        <f>'Score Tracker'!C266&amp;COUNTIF('Score Tracker'!$C$8:C266,'Score Tracker'!C266)</f>
        <v>0</v>
      </c>
    </row>
    <row r="292" spans="2:3" ht="18" customHeight="1" x14ac:dyDescent="0.25">
      <c r="B292" s="48">
        <v>260</v>
      </c>
      <c r="C292" s="49" t="str">
        <f>'Score Tracker'!C267&amp;COUNTIF('Score Tracker'!$C$8:C267,'Score Tracker'!C267)</f>
        <v>0</v>
      </c>
    </row>
    <row r="293" spans="2:3" ht="18" customHeight="1" x14ac:dyDescent="0.25">
      <c r="B293" s="48">
        <v>261</v>
      </c>
      <c r="C293" s="49" t="str">
        <f>'Score Tracker'!C268&amp;COUNTIF('Score Tracker'!$C$8:C268,'Score Tracker'!C268)</f>
        <v>0</v>
      </c>
    </row>
    <row r="294" spans="2:3" ht="18" customHeight="1" x14ac:dyDescent="0.25">
      <c r="B294" s="48">
        <v>262</v>
      </c>
      <c r="C294" s="49" t="str">
        <f>'Score Tracker'!C269&amp;COUNTIF('Score Tracker'!$C$8:C269,'Score Tracker'!C269)</f>
        <v>0</v>
      </c>
    </row>
    <row r="295" spans="2:3" ht="18" customHeight="1" x14ac:dyDescent="0.25">
      <c r="B295" s="48">
        <v>263</v>
      </c>
      <c r="C295" s="49" t="str">
        <f>'Score Tracker'!C270&amp;COUNTIF('Score Tracker'!$C$8:C270,'Score Tracker'!C270)</f>
        <v>0</v>
      </c>
    </row>
    <row r="296" spans="2:3" ht="18" customHeight="1" x14ac:dyDescent="0.25">
      <c r="B296" s="48">
        <v>264</v>
      </c>
      <c r="C296" s="49" t="str">
        <f>'Score Tracker'!C271&amp;COUNTIF('Score Tracker'!$C$8:C271,'Score Tracker'!C271)</f>
        <v>0</v>
      </c>
    </row>
    <row r="297" spans="2:3" ht="18" customHeight="1" x14ac:dyDescent="0.25">
      <c r="B297" s="48">
        <v>265</v>
      </c>
      <c r="C297" s="49" t="str">
        <f>'Score Tracker'!C272&amp;COUNTIF('Score Tracker'!$C$8:C272,'Score Tracker'!C272)</f>
        <v>0</v>
      </c>
    </row>
    <row r="298" spans="2:3" ht="18" customHeight="1" x14ac:dyDescent="0.25">
      <c r="B298" s="48">
        <v>266</v>
      </c>
      <c r="C298" s="49" t="str">
        <f>'Score Tracker'!C273&amp;COUNTIF('Score Tracker'!$C$8:C273,'Score Tracker'!C273)</f>
        <v>0</v>
      </c>
    </row>
    <row r="299" spans="2:3" ht="18" customHeight="1" x14ac:dyDescent="0.25">
      <c r="B299" s="48">
        <v>267</v>
      </c>
      <c r="C299" s="49" t="str">
        <f>'Score Tracker'!C274&amp;COUNTIF('Score Tracker'!$C$8:C274,'Score Tracker'!C274)</f>
        <v>0</v>
      </c>
    </row>
    <row r="300" spans="2:3" ht="18" customHeight="1" x14ac:dyDescent="0.25">
      <c r="B300" s="48">
        <v>268</v>
      </c>
      <c r="C300" s="49" t="str">
        <f>'Score Tracker'!C275&amp;COUNTIF('Score Tracker'!$C$8:C275,'Score Tracker'!C275)</f>
        <v>0</v>
      </c>
    </row>
    <row r="301" spans="2:3" ht="18" customHeight="1" x14ac:dyDescent="0.25">
      <c r="B301" s="48">
        <v>269</v>
      </c>
      <c r="C301" s="49" t="str">
        <f>'Score Tracker'!C276&amp;COUNTIF('Score Tracker'!$C$8:C276,'Score Tracker'!C276)</f>
        <v>0</v>
      </c>
    </row>
    <row r="302" spans="2:3" ht="18" customHeight="1" x14ac:dyDescent="0.25">
      <c r="B302" s="48">
        <v>270</v>
      </c>
      <c r="C302" s="49" t="str">
        <f>'Score Tracker'!C277&amp;COUNTIF('Score Tracker'!$C$8:C277,'Score Tracker'!C277)</f>
        <v>0</v>
      </c>
    </row>
    <row r="303" spans="2:3" ht="18" customHeight="1" x14ac:dyDescent="0.25">
      <c r="B303" s="48">
        <v>271</v>
      </c>
      <c r="C303" s="49" t="str">
        <f>'Score Tracker'!C278&amp;COUNTIF('Score Tracker'!$C$8:C278,'Score Tracker'!C278)</f>
        <v>0</v>
      </c>
    </row>
    <row r="304" spans="2:3" ht="18" customHeight="1" x14ac:dyDescent="0.25">
      <c r="B304" s="48">
        <v>272</v>
      </c>
      <c r="C304" s="49" t="str">
        <f>'Score Tracker'!C279&amp;COUNTIF('Score Tracker'!$C$8:C279,'Score Tracker'!C279)</f>
        <v>0</v>
      </c>
    </row>
    <row r="305" spans="2:3" ht="18" customHeight="1" x14ac:dyDescent="0.25">
      <c r="B305" s="48">
        <v>273</v>
      </c>
      <c r="C305" s="49" t="str">
        <f>'Score Tracker'!C280&amp;COUNTIF('Score Tracker'!$C$8:C280,'Score Tracker'!C280)</f>
        <v>0</v>
      </c>
    </row>
    <row r="306" spans="2:3" ht="18" customHeight="1" x14ac:dyDescent="0.25">
      <c r="B306" s="48">
        <v>274</v>
      </c>
      <c r="C306" s="49" t="str">
        <f>'Score Tracker'!C281&amp;COUNTIF('Score Tracker'!$C$8:C281,'Score Tracker'!C281)</f>
        <v>0</v>
      </c>
    </row>
    <row r="307" spans="2:3" ht="18" customHeight="1" x14ac:dyDescent="0.25">
      <c r="B307" s="48">
        <v>275</v>
      </c>
      <c r="C307" s="49" t="str">
        <f>'Score Tracker'!C282&amp;COUNTIF('Score Tracker'!$C$8:C282,'Score Tracker'!C282)</f>
        <v>0</v>
      </c>
    </row>
    <row r="308" spans="2:3" ht="18" customHeight="1" x14ac:dyDescent="0.25">
      <c r="B308" s="48">
        <v>276</v>
      </c>
      <c r="C308" s="49" t="str">
        <f>'Score Tracker'!C283&amp;COUNTIF('Score Tracker'!$C$8:C283,'Score Tracker'!C283)</f>
        <v>0</v>
      </c>
    </row>
    <row r="309" spans="2:3" ht="18" customHeight="1" x14ac:dyDescent="0.25">
      <c r="B309" s="48">
        <v>277</v>
      </c>
      <c r="C309" s="49" t="str">
        <f>'Score Tracker'!C284&amp;COUNTIF('Score Tracker'!$C$8:C284,'Score Tracker'!C284)</f>
        <v>0</v>
      </c>
    </row>
    <row r="310" spans="2:3" ht="18" customHeight="1" x14ac:dyDescent="0.25">
      <c r="B310" s="48">
        <v>278</v>
      </c>
      <c r="C310" s="49" t="str">
        <f>'Score Tracker'!C285&amp;COUNTIF('Score Tracker'!$C$8:C285,'Score Tracker'!C285)</f>
        <v>0</v>
      </c>
    </row>
    <row r="311" spans="2:3" ht="18" customHeight="1" x14ac:dyDescent="0.25">
      <c r="B311" s="48">
        <v>279</v>
      </c>
      <c r="C311" s="49" t="str">
        <f>'Score Tracker'!C286&amp;COUNTIF('Score Tracker'!$C$8:C286,'Score Tracker'!C286)</f>
        <v>0</v>
      </c>
    </row>
    <row r="312" spans="2:3" ht="18" customHeight="1" x14ac:dyDescent="0.25">
      <c r="B312" s="48">
        <v>280</v>
      </c>
      <c r="C312" s="49" t="str">
        <f>'Score Tracker'!C287&amp;COUNTIF('Score Tracker'!$C$8:C287,'Score Tracker'!C287)</f>
        <v>0</v>
      </c>
    </row>
    <row r="313" spans="2:3" ht="18" customHeight="1" x14ac:dyDescent="0.25">
      <c r="B313" s="48">
        <v>281</v>
      </c>
      <c r="C313" s="49" t="str">
        <f>'Score Tracker'!C288&amp;COUNTIF('Score Tracker'!$C$8:C288,'Score Tracker'!C288)</f>
        <v>0</v>
      </c>
    </row>
    <row r="314" spans="2:3" ht="18" customHeight="1" x14ac:dyDescent="0.25">
      <c r="B314" s="48">
        <v>282</v>
      </c>
      <c r="C314" s="49" t="str">
        <f>'Score Tracker'!C289&amp;COUNTIF('Score Tracker'!$C$8:C289,'Score Tracker'!C289)</f>
        <v>0</v>
      </c>
    </row>
    <row r="315" spans="2:3" ht="18" customHeight="1" x14ac:dyDescent="0.25">
      <c r="B315" s="48">
        <v>283</v>
      </c>
      <c r="C315" s="49" t="str">
        <f>'Score Tracker'!C290&amp;COUNTIF('Score Tracker'!$C$8:C290,'Score Tracker'!C290)</f>
        <v>0</v>
      </c>
    </row>
    <row r="316" spans="2:3" ht="18" customHeight="1" x14ac:dyDescent="0.25">
      <c r="B316" s="48">
        <v>284</v>
      </c>
      <c r="C316" s="49" t="str">
        <f>'Score Tracker'!C291&amp;COUNTIF('Score Tracker'!$C$8:C291,'Score Tracker'!C291)</f>
        <v>0</v>
      </c>
    </row>
    <row r="317" spans="2:3" ht="18" customHeight="1" x14ac:dyDescent="0.25">
      <c r="B317" s="48">
        <v>285</v>
      </c>
      <c r="C317" s="49" t="str">
        <f>'Score Tracker'!C292&amp;COUNTIF('Score Tracker'!$C$8:C292,'Score Tracker'!C292)</f>
        <v>0</v>
      </c>
    </row>
    <row r="318" spans="2:3" ht="18" customHeight="1" x14ac:dyDescent="0.25">
      <c r="B318" s="48">
        <v>286</v>
      </c>
      <c r="C318" s="49" t="str">
        <f>'Score Tracker'!C293&amp;COUNTIF('Score Tracker'!$C$8:C293,'Score Tracker'!C293)</f>
        <v>0</v>
      </c>
    </row>
    <row r="319" spans="2:3" ht="18" customHeight="1" x14ac:dyDescent="0.25">
      <c r="B319" s="48">
        <v>287</v>
      </c>
      <c r="C319" s="49" t="str">
        <f>'Score Tracker'!C294&amp;COUNTIF('Score Tracker'!$C$8:C294,'Score Tracker'!C294)</f>
        <v>0</v>
      </c>
    </row>
    <row r="320" spans="2:3" ht="18" customHeight="1" x14ac:dyDescent="0.25">
      <c r="B320" s="48">
        <v>288</v>
      </c>
      <c r="C320" s="49" t="str">
        <f>'Score Tracker'!C295&amp;COUNTIF('Score Tracker'!$C$8:C295,'Score Tracker'!C295)</f>
        <v>0</v>
      </c>
    </row>
    <row r="321" spans="2:3" ht="18" customHeight="1" x14ac:dyDescent="0.25">
      <c r="B321" s="48">
        <v>289</v>
      </c>
      <c r="C321" s="49" t="str">
        <f>'Score Tracker'!C296&amp;COUNTIF('Score Tracker'!$C$8:C296,'Score Tracker'!C296)</f>
        <v>0</v>
      </c>
    </row>
    <row r="322" spans="2:3" ht="18" customHeight="1" x14ac:dyDescent="0.25">
      <c r="B322" s="48">
        <v>290</v>
      </c>
      <c r="C322" s="49" t="str">
        <f>'Score Tracker'!C297&amp;COUNTIF('Score Tracker'!$C$8:C297,'Score Tracker'!C297)</f>
        <v>0</v>
      </c>
    </row>
    <row r="323" spans="2:3" ht="18" customHeight="1" x14ac:dyDescent="0.25">
      <c r="B323" s="48">
        <v>291</v>
      </c>
      <c r="C323" s="49" t="str">
        <f>'Score Tracker'!C298&amp;COUNTIF('Score Tracker'!$C$8:C298,'Score Tracker'!C298)</f>
        <v>0</v>
      </c>
    </row>
    <row r="324" spans="2:3" ht="18" customHeight="1" x14ac:dyDescent="0.25">
      <c r="B324" s="48">
        <v>292</v>
      </c>
      <c r="C324" s="49" t="str">
        <f>'Score Tracker'!C299&amp;COUNTIF('Score Tracker'!$C$8:C299,'Score Tracker'!C299)</f>
        <v>0</v>
      </c>
    </row>
    <row r="325" spans="2:3" ht="18" customHeight="1" x14ac:dyDescent="0.25">
      <c r="B325" s="48">
        <v>293</v>
      </c>
      <c r="C325" s="49" t="str">
        <f>'Score Tracker'!C300&amp;COUNTIF('Score Tracker'!$C$8:C300,'Score Tracker'!C300)</f>
        <v>0</v>
      </c>
    </row>
    <row r="326" spans="2:3" ht="18" customHeight="1" x14ac:dyDescent="0.25">
      <c r="B326" s="48">
        <v>294</v>
      </c>
      <c r="C326" s="49" t="str">
        <f>'Score Tracker'!C301&amp;COUNTIF('Score Tracker'!$C$8:C301,'Score Tracker'!C301)</f>
        <v>0</v>
      </c>
    </row>
    <row r="327" spans="2:3" ht="18" customHeight="1" x14ac:dyDescent="0.25">
      <c r="B327" s="48">
        <v>295</v>
      </c>
      <c r="C327" s="49" t="str">
        <f>'Score Tracker'!C302&amp;COUNTIF('Score Tracker'!$C$8:C302,'Score Tracker'!C302)</f>
        <v>0</v>
      </c>
    </row>
    <row r="328" spans="2:3" ht="18" customHeight="1" x14ac:dyDescent="0.25">
      <c r="B328" s="48">
        <v>296</v>
      </c>
      <c r="C328" s="49" t="str">
        <f>'Score Tracker'!C303&amp;COUNTIF('Score Tracker'!$C$8:C303,'Score Tracker'!C303)</f>
        <v>0</v>
      </c>
    </row>
    <row r="329" spans="2:3" ht="18" customHeight="1" x14ac:dyDescent="0.25">
      <c r="B329" s="48">
        <v>297</v>
      </c>
      <c r="C329" s="49" t="str">
        <f>'Score Tracker'!C304&amp;COUNTIF('Score Tracker'!$C$8:C304,'Score Tracker'!C304)</f>
        <v>0</v>
      </c>
    </row>
    <row r="330" spans="2:3" ht="18" customHeight="1" x14ac:dyDescent="0.25">
      <c r="B330" s="48">
        <v>298</v>
      </c>
      <c r="C330" s="49" t="str">
        <f>'Score Tracker'!C305&amp;COUNTIF('Score Tracker'!$C$8:C305,'Score Tracker'!C305)</f>
        <v>0</v>
      </c>
    </row>
    <row r="331" spans="2:3" ht="18" customHeight="1" x14ac:dyDescent="0.25">
      <c r="B331" s="48">
        <v>299</v>
      </c>
      <c r="C331" s="49" t="str">
        <f>'Score Tracker'!C306&amp;COUNTIF('Score Tracker'!$C$8:C306,'Score Tracker'!C306)</f>
        <v>0</v>
      </c>
    </row>
    <row r="332" spans="2:3" ht="18" customHeight="1" x14ac:dyDescent="0.25">
      <c r="B332" s="48">
        <v>300</v>
      </c>
      <c r="C332" s="49" t="str">
        <f>'Score Tracker'!C307&amp;COUNTIF('Score Tracker'!$C$8:C307,'Score Tracker'!C307)</f>
        <v>0</v>
      </c>
    </row>
    <row r="333" spans="2:3" ht="18" customHeight="1" x14ac:dyDescent="0.25">
      <c r="B333" s="48">
        <v>301</v>
      </c>
      <c r="C333" s="49" t="str">
        <f>'Score Tracker'!C308&amp;COUNTIF('Score Tracker'!$C$8:C308,'Score Tracker'!C308)</f>
        <v>0</v>
      </c>
    </row>
    <row r="334" spans="2:3" ht="18" customHeight="1" x14ac:dyDescent="0.25">
      <c r="B334" s="48">
        <v>302</v>
      </c>
      <c r="C334" s="49" t="str">
        <f>'Score Tracker'!C309&amp;COUNTIF('Score Tracker'!$C$8:C309,'Score Tracker'!C309)</f>
        <v>0</v>
      </c>
    </row>
    <row r="335" spans="2:3" ht="18" customHeight="1" x14ac:dyDescent="0.25">
      <c r="B335" s="48">
        <v>303</v>
      </c>
      <c r="C335" s="49" t="str">
        <f>'Score Tracker'!C310&amp;COUNTIF('Score Tracker'!$C$8:C310,'Score Tracker'!C310)</f>
        <v>0</v>
      </c>
    </row>
    <row r="336" spans="2:3" ht="18" customHeight="1" x14ac:dyDescent="0.25">
      <c r="B336" s="48">
        <v>304</v>
      </c>
      <c r="C336" s="49" t="str">
        <f>'Score Tracker'!C311&amp;COUNTIF('Score Tracker'!$C$8:C311,'Score Tracker'!C311)</f>
        <v>0</v>
      </c>
    </row>
    <row r="337" spans="2:3" ht="18" customHeight="1" x14ac:dyDescent="0.25">
      <c r="B337" s="48">
        <v>305</v>
      </c>
      <c r="C337" s="49" t="str">
        <f>'Score Tracker'!C312&amp;COUNTIF('Score Tracker'!$C$8:C312,'Score Tracker'!C312)</f>
        <v>0</v>
      </c>
    </row>
    <row r="338" spans="2:3" ht="18" customHeight="1" x14ac:dyDescent="0.25">
      <c r="B338" s="48">
        <v>306</v>
      </c>
      <c r="C338" s="49" t="str">
        <f>'Score Tracker'!C313&amp;COUNTIF('Score Tracker'!$C$8:C313,'Score Tracker'!C313)</f>
        <v>0</v>
      </c>
    </row>
    <row r="339" spans="2:3" ht="18" customHeight="1" x14ac:dyDescent="0.25">
      <c r="B339" s="48">
        <v>307</v>
      </c>
      <c r="C339" s="49" t="str">
        <f>'Score Tracker'!C314&amp;COUNTIF('Score Tracker'!$C$8:C314,'Score Tracker'!C314)</f>
        <v>0</v>
      </c>
    </row>
    <row r="340" spans="2:3" ht="18" customHeight="1" x14ac:dyDescent="0.25">
      <c r="B340" s="48">
        <v>308</v>
      </c>
      <c r="C340" s="49" t="str">
        <f>'Score Tracker'!C315&amp;COUNTIF('Score Tracker'!$C$8:C315,'Score Tracker'!C315)</f>
        <v>0</v>
      </c>
    </row>
    <row r="341" spans="2:3" ht="18" customHeight="1" x14ac:dyDescent="0.25">
      <c r="B341" s="48">
        <v>309</v>
      </c>
      <c r="C341" s="49" t="str">
        <f>'Score Tracker'!C316&amp;COUNTIF('Score Tracker'!$C$8:C316,'Score Tracker'!C316)</f>
        <v>0</v>
      </c>
    </row>
    <row r="342" spans="2:3" ht="18" customHeight="1" x14ac:dyDescent="0.25">
      <c r="B342" s="48">
        <v>310</v>
      </c>
      <c r="C342" s="49" t="str">
        <f>'Score Tracker'!C317&amp;COUNTIF('Score Tracker'!$C$8:C317,'Score Tracker'!C317)</f>
        <v>0</v>
      </c>
    </row>
    <row r="343" spans="2:3" ht="18" customHeight="1" x14ac:dyDescent="0.25">
      <c r="B343" s="48">
        <v>311</v>
      </c>
      <c r="C343" s="49" t="str">
        <f>'Score Tracker'!C318&amp;COUNTIF('Score Tracker'!$C$8:C318,'Score Tracker'!C318)</f>
        <v>0</v>
      </c>
    </row>
    <row r="344" spans="2:3" ht="18" customHeight="1" x14ac:dyDescent="0.25">
      <c r="B344" s="48">
        <v>312</v>
      </c>
      <c r="C344" s="49" t="str">
        <f>'Score Tracker'!C319&amp;COUNTIF('Score Tracker'!$C$8:C319,'Score Tracker'!C319)</f>
        <v>0</v>
      </c>
    </row>
    <row r="345" spans="2:3" ht="18" customHeight="1" x14ac:dyDescent="0.25">
      <c r="B345" s="48">
        <v>313</v>
      </c>
      <c r="C345" s="49" t="str">
        <f>'Score Tracker'!C320&amp;COUNTIF('Score Tracker'!$C$8:C320,'Score Tracker'!C320)</f>
        <v>0</v>
      </c>
    </row>
    <row r="346" spans="2:3" ht="18" customHeight="1" x14ac:dyDescent="0.25">
      <c r="B346" s="48">
        <v>314</v>
      </c>
      <c r="C346" s="49" t="str">
        <f>'Score Tracker'!C321&amp;COUNTIF('Score Tracker'!$C$8:C321,'Score Tracker'!C321)</f>
        <v>0</v>
      </c>
    </row>
    <row r="347" spans="2:3" ht="18" customHeight="1" x14ac:dyDescent="0.25">
      <c r="B347" s="48">
        <v>315</v>
      </c>
      <c r="C347" s="49" t="str">
        <f>'Score Tracker'!C322&amp;COUNTIF('Score Tracker'!$C$8:C322,'Score Tracker'!C322)</f>
        <v>0</v>
      </c>
    </row>
    <row r="348" spans="2:3" ht="18" customHeight="1" x14ac:dyDescent="0.25">
      <c r="B348" s="48">
        <v>316</v>
      </c>
      <c r="C348" s="49" t="str">
        <f>'Score Tracker'!C323&amp;COUNTIF('Score Tracker'!$C$8:C323,'Score Tracker'!C323)</f>
        <v>0</v>
      </c>
    </row>
    <row r="349" spans="2:3" ht="18" customHeight="1" x14ac:dyDescent="0.25">
      <c r="B349" s="48">
        <v>317</v>
      </c>
      <c r="C349" s="49" t="str">
        <f>'Score Tracker'!C324&amp;COUNTIF('Score Tracker'!$C$8:C324,'Score Tracker'!C324)</f>
        <v>0</v>
      </c>
    </row>
    <row r="350" spans="2:3" ht="18" customHeight="1" x14ac:dyDescent="0.25">
      <c r="B350" s="48">
        <v>318</v>
      </c>
      <c r="C350" s="49" t="str">
        <f>'Score Tracker'!C325&amp;COUNTIF('Score Tracker'!$C$8:C325,'Score Tracker'!C325)</f>
        <v>0</v>
      </c>
    </row>
    <row r="351" spans="2:3" ht="18" customHeight="1" x14ac:dyDescent="0.25">
      <c r="B351" s="48">
        <v>319</v>
      </c>
      <c r="C351" s="49" t="str">
        <f>'Score Tracker'!C326&amp;COUNTIF('Score Tracker'!$C$8:C326,'Score Tracker'!C326)</f>
        <v>0</v>
      </c>
    </row>
    <row r="352" spans="2:3" ht="18" customHeight="1" x14ac:dyDescent="0.25">
      <c r="B352" s="48">
        <v>320</v>
      </c>
      <c r="C352" s="49" t="str">
        <f>'Score Tracker'!C327&amp;COUNTIF('Score Tracker'!$C$8:C327,'Score Tracker'!C327)</f>
        <v>0</v>
      </c>
    </row>
    <row r="353" spans="2:3" ht="18" customHeight="1" x14ac:dyDescent="0.25">
      <c r="B353" s="48">
        <v>321</v>
      </c>
      <c r="C353" s="49" t="str">
        <f>'Score Tracker'!C328&amp;COUNTIF('Score Tracker'!$C$8:C328,'Score Tracker'!C328)</f>
        <v>0</v>
      </c>
    </row>
    <row r="354" spans="2:3" ht="18" customHeight="1" x14ac:dyDescent="0.25">
      <c r="B354" s="48">
        <v>322</v>
      </c>
      <c r="C354" s="49" t="str">
        <f>'Score Tracker'!C329&amp;COUNTIF('Score Tracker'!$C$8:C329,'Score Tracker'!C329)</f>
        <v>0</v>
      </c>
    </row>
    <row r="355" spans="2:3" ht="18" customHeight="1" x14ac:dyDescent="0.25">
      <c r="B355" s="48">
        <v>323</v>
      </c>
      <c r="C355" s="49" t="str">
        <f>'Score Tracker'!C330&amp;COUNTIF('Score Tracker'!$C$8:C330,'Score Tracker'!C330)</f>
        <v>0</v>
      </c>
    </row>
    <row r="356" spans="2:3" ht="18" customHeight="1" x14ac:dyDescent="0.25">
      <c r="B356" s="48">
        <v>324</v>
      </c>
      <c r="C356" s="49" t="str">
        <f>'Score Tracker'!C331&amp;COUNTIF('Score Tracker'!$C$8:C331,'Score Tracker'!C331)</f>
        <v>0</v>
      </c>
    </row>
    <row r="357" spans="2:3" ht="18" customHeight="1" x14ac:dyDescent="0.25">
      <c r="B357" s="48">
        <v>325</v>
      </c>
      <c r="C357" s="49" t="str">
        <f>'Score Tracker'!C332&amp;COUNTIF('Score Tracker'!$C$8:C332,'Score Tracker'!C332)</f>
        <v>0</v>
      </c>
    </row>
    <row r="358" spans="2:3" ht="18" customHeight="1" x14ac:dyDescent="0.25">
      <c r="B358" s="48">
        <v>326</v>
      </c>
      <c r="C358" s="49" t="str">
        <f>'Score Tracker'!C333&amp;COUNTIF('Score Tracker'!$C$8:C333,'Score Tracker'!C333)</f>
        <v>0</v>
      </c>
    </row>
    <row r="359" spans="2:3" ht="18" customHeight="1" x14ac:dyDescent="0.25">
      <c r="B359" s="48">
        <v>327</v>
      </c>
      <c r="C359" s="49" t="str">
        <f>'Score Tracker'!C334&amp;COUNTIF('Score Tracker'!$C$8:C334,'Score Tracker'!C334)</f>
        <v>0</v>
      </c>
    </row>
    <row r="360" spans="2:3" ht="18" customHeight="1" x14ac:dyDescent="0.25">
      <c r="B360" s="48">
        <v>328</v>
      </c>
      <c r="C360" s="49" t="str">
        <f>'Score Tracker'!C335&amp;COUNTIF('Score Tracker'!$C$8:C335,'Score Tracker'!C335)</f>
        <v>0</v>
      </c>
    </row>
    <row r="361" spans="2:3" ht="18" customHeight="1" x14ac:dyDescent="0.25">
      <c r="B361" s="48">
        <v>329</v>
      </c>
      <c r="C361" s="49" t="str">
        <f>'Score Tracker'!C336&amp;COUNTIF('Score Tracker'!$C$8:C336,'Score Tracker'!C336)</f>
        <v>0</v>
      </c>
    </row>
    <row r="362" spans="2:3" ht="18" customHeight="1" x14ac:dyDescent="0.25">
      <c r="B362" s="48">
        <v>330</v>
      </c>
      <c r="C362" s="49" t="str">
        <f>'Score Tracker'!C337&amp;COUNTIF('Score Tracker'!$C$8:C337,'Score Tracker'!C337)</f>
        <v>0</v>
      </c>
    </row>
    <row r="363" spans="2:3" ht="18" customHeight="1" x14ac:dyDescent="0.25">
      <c r="B363" s="48">
        <v>331</v>
      </c>
      <c r="C363" s="49" t="str">
        <f>'Score Tracker'!C338&amp;COUNTIF('Score Tracker'!$C$8:C338,'Score Tracker'!C338)</f>
        <v>0</v>
      </c>
    </row>
    <row r="364" spans="2:3" ht="18" customHeight="1" x14ac:dyDescent="0.25">
      <c r="B364" s="48">
        <v>332</v>
      </c>
      <c r="C364" s="49" t="str">
        <f>'Score Tracker'!C339&amp;COUNTIF('Score Tracker'!$C$8:C339,'Score Tracker'!C339)</f>
        <v>0</v>
      </c>
    </row>
    <row r="365" spans="2:3" ht="18" customHeight="1" x14ac:dyDescent="0.25">
      <c r="B365" s="48">
        <v>333</v>
      </c>
      <c r="C365" s="49" t="str">
        <f>'Score Tracker'!C340&amp;COUNTIF('Score Tracker'!$C$8:C340,'Score Tracker'!C340)</f>
        <v>0</v>
      </c>
    </row>
    <row r="366" spans="2:3" ht="18" customHeight="1" x14ac:dyDescent="0.25">
      <c r="B366" s="48">
        <v>334</v>
      </c>
      <c r="C366" s="49" t="str">
        <f>'Score Tracker'!C341&amp;COUNTIF('Score Tracker'!$C$8:C341,'Score Tracker'!C341)</f>
        <v>0</v>
      </c>
    </row>
    <row r="367" spans="2:3" ht="18" customHeight="1" x14ac:dyDescent="0.25">
      <c r="B367" s="48">
        <v>335</v>
      </c>
      <c r="C367" s="49" t="str">
        <f>'Score Tracker'!C342&amp;COUNTIF('Score Tracker'!$C$8:C342,'Score Tracker'!C342)</f>
        <v>0</v>
      </c>
    </row>
    <row r="368" spans="2:3" ht="18" customHeight="1" x14ac:dyDescent="0.25">
      <c r="B368" s="48">
        <v>336</v>
      </c>
      <c r="C368" s="49" t="str">
        <f>'Score Tracker'!C343&amp;COUNTIF('Score Tracker'!$C$8:C343,'Score Tracker'!C343)</f>
        <v>0</v>
      </c>
    </row>
    <row r="369" spans="2:3" ht="18" customHeight="1" x14ac:dyDescent="0.25">
      <c r="B369" s="48">
        <v>337</v>
      </c>
      <c r="C369" s="49" t="str">
        <f>'Score Tracker'!C344&amp;COUNTIF('Score Tracker'!$C$8:C344,'Score Tracker'!C344)</f>
        <v>0</v>
      </c>
    </row>
    <row r="370" spans="2:3" ht="18" customHeight="1" x14ac:dyDescent="0.25">
      <c r="B370" s="48">
        <v>338</v>
      </c>
      <c r="C370" s="49" t="str">
        <f>'Score Tracker'!C345&amp;COUNTIF('Score Tracker'!$C$8:C345,'Score Tracker'!C345)</f>
        <v>0</v>
      </c>
    </row>
    <row r="371" spans="2:3" ht="18" customHeight="1" x14ac:dyDescent="0.25">
      <c r="B371" s="48">
        <v>339</v>
      </c>
      <c r="C371" s="49" t="str">
        <f>'Score Tracker'!C346&amp;COUNTIF('Score Tracker'!$C$8:C346,'Score Tracker'!C346)</f>
        <v>0</v>
      </c>
    </row>
    <row r="372" spans="2:3" ht="18" customHeight="1" x14ac:dyDescent="0.25">
      <c r="B372" s="48">
        <v>340</v>
      </c>
      <c r="C372" s="49" t="str">
        <f>'Score Tracker'!C347&amp;COUNTIF('Score Tracker'!$C$8:C347,'Score Tracker'!C347)</f>
        <v>0</v>
      </c>
    </row>
    <row r="373" spans="2:3" ht="18" customHeight="1" x14ac:dyDescent="0.25">
      <c r="B373" s="48">
        <v>341</v>
      </c>
      <c r="C373" s="49" t="str">
        <f>'Score Tracker'!C348&amp;COUNTIF('Score Tracker'!$C$8:C348,'Score Tracker'!C348)</f>
        <v>0</v>
      </c>
    </row>
    <row r="374" spans="2:3" ht="18" customHeight="1" x14ac:dyDescent="0.25">
      <c r="B374" s="48">
        <v>342</v>
      </c>
      <c r="C374" s="49" t="str">
        <f>'Score Tracker'!C349&amp;COUNTIF('Score Tracker'!$C$8:C349,'Score Tracker'!C349)</f>
        <v>0</v>
      </c>
    </row>
    <row r="375" spans="2:3" ht="18" customHeight="1" x14ac:dyDescent="0.25">
      <c r="B375" s="48">
        <v>343</v>
      </c>
      <c r="C375" s="49" t="str">
        <f>'Score Tracker'!C350&amp;COUNTIF('Score Tracker'!$C$8:C350,'Score Tracker'!C350)</f>
        <v>0</v>
      </c>
    </row>
    <row r="376" spans="2:3" ht="18" customHeight="1" x14ac:dyDescent="0.25">
      <c r="B376" s="48">
        <v>344</v>
      </c>
      <c r="C376" s="49" t="str">
        <f>'Score Tracker'!C351&amp;COUNTIF('Score Tracker'!$C$8:C351,'Score Tracker'!C351)</f>
        <v>0</v>
      </c>
    </row>
    <row r="377" spans="2:3" ht="18" customHeight="1" x14ac:dyDescent="0.25">
      <c r="B377" s="48">
        <v>345</v>
      </c>
      <c r="C377" s="49" t="str">
        <f>'Score Tracker'!C352&amp;COUNTIF('Score Tracker'!$C$8:C352,'Score Tracker'!C352)</f>
        <v>0</v>
      </c>
    </row>
    <row r="378" spans="2:3" ht="18" customHeight="1" x14ac:dyDescent="0.25">
      <c r="B378" s="48">
        <v>346</v>
      </c>
      <c r="C378" s="49" t="str">
        <f>'Score Tracker'!C353&amp;COUNTIF('Score Tracker'!$C$8:C353,'Score Tracker'!C353)</f>
        <v>0</v>
      </c>
    </row>
    <row r="379" spans="2:3" ht="18" customHeight="1" x14ac:dyDescent="0.25">
      <c r="B379" s="48">
        <v>347</v>
      </c>
      <c r="C379" s="49" t="str">
        <f>'Score Tracker'!C354&amp;COUNTIF('Score Tracker'!$C$8:C354,'Score Tracker'!C354)</f>
        <v>0</v>
      </c>
    </row>
    <row r="380" spans="2:3" ht="18" customHeight="1" x14ac:dyDescent="0.25">
      <c r="B380" s="48">
        <v>348</v>
      </c>
      <c r="C380" s="49" t="str">
        <f>'Score Tracker'!C355&amp;COUNTIF('Score Tracker'!$C$8:C355,'Score Tracker'!C355)</f>
        <v>0</v>
      </c>
    </row>
    <row r="381" spans="2:3" ht="18" customHeight="1" x14ac:dyDescent="0.25">
      <c r="B381" s="48">
        <v>349</v>
      </c>
      <c r="C381" s="49" t="str">
        <f>'Score Tracker'!C356&amp;COUNTIF('Score Tracker'!$C$8:C356,'Score Tracker'!C356)</f>
        <v>0</v>
      </c>
    </row>
    <row r="382" spans="2:3" ht="18" customHeight="1" x14ac:dyDescent="0.25">
      <c r="B382" s="48">
        <v>350</v>
      </c>
      <c r="C382" s="49" t="str">
        <f>'Score Tracker'!C357&amp;COUNTIF('Score Tracker'!$C$8:C357,'Score Tracker'!C357)</f>
        <v>0</v>
      </c>
    </row>
    <row r="383" spans="2:3" ht="18" customHeight="1" x14ac:dyDescent="0.25">
      <c r="B383" s="48">
        <v>351</v>
      </c>
      <c r="C383" s="49" t="str">
        <f>'Score Tracker'!C358&amp;COUNTIF('Score Tracker'!$C$8:C358,'Score Tracker'!C358)</f>
        <v>0</v>
      </c>
    </row>
    <row r="384" spans="2:3" ht="18" customHeight="1" x14ac:dyDescent="0.25">
      <c r="B384" s="48">
        <v>352</v>
      </c>
      <c r="C384" s="49" t="str">
        <f>'Score Tracker'!C359&amp;COUNTIF('Score Tracker'!$C$8:C359,'Score Tracker'!C359)</f>
        <v>0</v>
      </c>
    </row>
    <row r="385" spans="2:3" ht="18" customHeight="1" x14ac:dyDescent="0.25">
      <c r="B385" s="48">
        <v>353</v>
      </c>
      <c r="C385" s="49" t="str">
        <f>'Score Tracker'!C360&amp;COUNTIF('Score Tracker'!$C$8:C360,'Score Tracker'!C360)</f>
        <v>0</v>
      </c>
    </row>
    <row r="386" spans="2:3" ht="18" customHeight="1" x14ac:dyDescent="0.25">
      <c r="B386" s="48">
        <v>354</v>
      </c>
      <c r="C386" s="49" t="str">
        <f>'Score Tracker'!C361&amp;COUNTIF('Score Tracker'!$C$8:C361,'Score Tracker'!C361)</f>
        <v>0</v>
      </c>
    </row>
    <row r="387" spans="2:3" ht="18" customHeight="1" x14ac:dyDescent="0.25">
      <c r="B387" s="48">
        <v>355</v>
      </c>
      <c r="C387" s="49" t="str">
        <f>'Score Tracker'!C362&amp;COUNTIF('Score Tracker'!$C$8:C362,'Score Tracker'!C362)</f>
        <v>0</v>
      </c>
    </row>
    <row r="388" spans="2:3" ht="18" customHeight="1" x14ac:dyDescent="0.25">
      <c r="B388" s="48">
        <v>356</v>
      </c>
      <c r="C388" s="49" t="str">
        <f>'Score Tracker'!C363&amp;COUNTIF('Score Tracker'!$C$8:C363,'Score Tracker'!C363)</f>
        <v>0</v>
      </c>
    </row>
    <row r="389" spans="2:3" ht="18" customHeight="1" x14ac:dyDescent="0.25">
      <c r="B389" s="48">
        <v>357</v>
      </c>
      <c r="C389" s="49" t="str">
        <f>'Score Tracker'!C364&amp;COUNTIF('Score Tracker'!$C$8:C364,'Score Tracker'!C364)</f>
        <v>0</v>
      </c>
    </row>
    <row r="390" spans="2:3" ht="18" customHeight="1" x14ac:dyDescent="0.25">
      <c r="B390" s="48">
        <v>358</v>
      </c>
      <c r="C390" s="49" t="str">
        <f>'Score Tracker'!C365&amp;COUNTIF('Score Tracker'!$C$8:C365,'Score Tracker'!C365)</f>
        <v>0</v>
      </c>
    </row>
    <row r="391" spans="2:3" ht="18" customHeight="1" x14ac:dyDescent="0.25">
      <c r="B391" s="48">
        <v>359</v>
      </c>
      <c r="C391" s="49" t="str">
        <f>'Score Tracker'!C366&amp;COUNTIF('Score Tracker'!$C$8:C366,'Score Tracker'!C366)</f>
        <v>0</v>
      </c>
    </row>
    <row r="392" spans="2:3" ht="18" customHeight="1" x14ac:dyDescent="0.25">
      <c r="B392" s="48">
        <v>360</v>
      </c>
      <c r="C392" s="49" t="str">
        <f>'Score Tracker'!C367&amp;COUNTIF('Score Tracker'!$C$8:C367,'Score Tracker'!C367)</f>
        <v>0</v>
      </c>
    </row>
    <row r="393" spans="2:3" ht="18" customHeight="1" x14ac:dyDescent="0.25">
      <c r="B393" s="48">
        <v>361</v>
      </c>
      <c r="C393" s="49" t="str">
        <f>'Score Tracker'!C368&amp;COUNTIF('Score Tracker'!$C$8:C368,'Score Tracker'!C368)</f>
        <v>0</v>
      </c>
    </row>
    <row r="394" spans="2:3" ht="18" customHeight="1" x14ac:dyDescent="0.25">
      <c r="B394" s="48">
        <v>362</v>
      </c>
      <c r="C394" s="49" t="str">
        <f>'Score Tracker'!C369&amp;COUNTIF('Score Tracker'!$C$8:C369,'Score Tracker'!C369)</f>
        <v>0</v>
      </c>
    </row>
    <row r="395" spans="2:3" ht="18" customHeight="1" x14ac:dyDescent="0.25">
      <c r="B395" s="48">
        <v>363</v>
      </c>
      <c r="C395" s="49" t="str">
        <f>'Score Tracker'!C370&amp;COUNTIF('Score Tracker'!$C$8:C370,'Score Tracker'!C370)</f>
        <v>0</v>
      </c>
    </row>
    <row r="396" spans="2:3" ht="18" customHeight="1" x14ac:dyDescent="0.25">
      <c r="B396" s="48">
        <v>364</v>
      </c>
      <c r="C396" s="49" t="str">
        <f>'Score Tracker'!C371&amp;COUNTIF('Score Tracker'!$C$8:C371,'Score Tracker'!C371)</f>
        <v>0</v>
      </c>
    </row>
    <row r="397" spans="2:3" ht="18" customHeight="1" x14ac:dyDescent="0.25">
      <c r="B397" s="48">
        <v>365</v>
      </c>
      <c r="C397" s="49" t="str">
        <f>'Score Tracker'!C372&amp;COUNTIF('Score Tracker'!$C$8:C372,'Score Tracker'!C372)</f>
        <v>0</v>
      </c>
    </row>
    <row r="398" spans="2:3" ht="18" customHeight="1" x14ac:dyDescent="0.25">
      <c r="B398" s="48">
        <v>366</v>
      </c>
      <c r="C398" s="49" t="str">
        <f>'Score Tracker'!C373&amp;COUNTIF('Score Tracker'!$C$8:C373,'Score Tracker'!C373)</f>
        <v>0</v>
      </c>
    </row>
    <row r="399" spans="2:3" ht="18" customHeight="1" x14ac:dyDescent="0.25">
      <c r="B399" s="48">
        <v>367</v>
      </c>
      <c r="C399" s="49" t="str">
        <f>'Score Tracker'!C374&amp;COUNTIF('Score Tracker'!$C$8:C374,'Score Tracker'!C374)</f>
        <v>0</v>
      </c>
    </row>
    <row r="400" spans="2:3" ht="18" customHeight="1" x14ac:dyDescent="0.25">
      <c r="B400" s="48">
        <v>368</v>
      </c>
      <c r="C400" s="49" t="str">
        <f>'Score Tracker'!C375&amp;COUNTIF('Score Tracker'!$C$8:C375,'Score Tracker'!C375)</f>
        <v>0</v>
      </c>
    </row>
    <row r="401" spans="2:3" ht="18" customHeight="1" x14ac:dyDescent="0.25">
      <c r="B401" s="48">
        <v>369</v>
      </c>
      <c r="C401" s="49" t="str">
        <f>'Score Tracker'!C376&amp;COUNTIF('Score Tracker'!$C$8:C376,'Score Tracker'!C376)</f>
        <v>0</v>
      </c>
    </row>
    <row r="402" spans="2:3" ht="18" customHeight="1" x14ac:dyDescent="0.25">
      <c r="B402" s="48">
        <v>370</v>
      </c>
      <c r="C402" s="49" t="str">
        <f>'Score Tracker'!C377&amp;COUNTIF('Score Tracker'!$C$8:C377,'Score Tracker'!C377)</f>
        <v>0</v>
      </c>
    </row>
    <row r="403" spans="2:3" ht="18" customHeight="1" x14ac:dyDescent="0.25">
      <c r="B403" s="48">
        <v>371</v>
      </c>
      <c r="C403" s="49" t="str">
        <f>'Score Tracker'!C378&amp;COUNTIF('Score Tracker'!$C$8:C378,'Score Tracker'!C378)</f>
        <v>0</v>
      </c>
    </row>
    <row r="404" spans="2:3" ht="18" customHeight="1" x14ac:dyDescent="0.25">
      <c r="B404" s="48">
        <v>372</v>
      </c>
      <c r="C404" s="49" t="str">
        <f>'Score Tracker'!C379&amp;COUNTIF('Score Tracker'!$C$8:C379,'Score Tracker'!C379)</f>
        <v>0</v>
      </c>
    </row>
    <row r="405" spans="2:3" ht="18" customHeight="1" x14ac:dyDescent="0.25">
      <c r="B405" s="48">
        <v>373</v>
      </c>
      <c r="C405" s="49" t="str">
        <f>'Score Tracker'!C380&amp;COUNTIF('Score Tracker'!$C$8:C380,'Score Tracker'!C380)</f>
        <v>0</v>
      </c>
    </row>
    <row r="406" spans="2:3" ht="18" customHeight="1" x14ac:dyDescent="0.25">
      <c r="B406" s="48">
        <v>374</v>
      </c>
      <c r="C406" s="49" t="str">
        <f>'Score Tracker'!C381&amp;COUNTIF('Score Tracker'!$C$8:C381,'Score Tracker'!C381)</f>
        <v>0</v>
      </c>
    </row>
    <row r="407" spans="2:3" ht="18" customHeight="1" x14ac:dyDescent="0.25">
      <c r="B407" s="48">
        <v>375</v>
      </c>
      <c r="C407" s="49" t="str">
        <f>'Score Tracker'!C382&amp;COUNTIF('Score Tracker'!$C$8:C382,'Score Tracker'!C382)</f>
        <v>0</v>
      </c>
    </row>
    <row r="408" spans="2:3" ht="18" customHeight="1" x14ac:dyDescent="0.25">
      <c r="B408" s="48">
        <v>376</v>
      </c>
      <c r="C408" s="49" t="str">
        <f>'Score Tracker'!C383&amp;COUNTIF('Score Tracker'!$C$8:C383,'Score Tracker'!C383)</f>
        <v>0</v>
      </c>
    </row>
    <row r="409" spans="2:3" ht="18" customHeight="1" x14ac:dyDescent="0.25">
      <c r="B409" s="48">
        <v>377</v>
      </c>
      <c r="C409" s="49" t="str">
        <f>'Score Tracker'!C384&amp;COUNTIF('Score Tracker'!$C$8:C384,'Score Tracker'!C384)</f>
        <v>0</v>
      </c>
    </row>
    <row r="410" spans="2:3" ht="18" customHeight="1" x14ac:dyDescent="0.25">
      <c r="B410" s="48">
        <v>378</v>
      </c>
      <c r="C410" s="49" t="str">
        <f>'Score Tracker'!C385&amp;COUNTIF('Score Tracker'!$C$8:C385,'Score Tracker'!C385)</f>
        <v>0</v>
      </c>
    </row>
    <row r="411" spans="2:3" ht="18" customHeight="1" x14ac:dyDescent="0.25">
      <c r="B411" s="48">
        <v>379</v>
      </c>
      <c r="C411" s="49" t="str">
        <f>'Score Tracker'!C386&amp;COUNTIF('Score Tracker'!$C$8:C386,'Score Tracker'!C386)</f>
        <v>0</v>
      </c>
    </row>
    <row r="412" spans="2:3" ht="18" customHeight="1" x14ac:dyDescent="0.25">
      <c r="B412" s="48">
        <v>380</v>
      </c>
      <c r="C412" s="49" t="str">
        <f>'Score Tracker'!C387&amp;COUNTIF('Score Tracker'!$C$8:C387,'Score Tracker'!C387)</f>
        <v>0</v>
      </c>
    </row>
    <row r="413" spans="2:3" ht="18" customHeight="1" x14ac:dyDescent="0.25">
      <c r="B413" s="48">
        <v>381</v>
      </c>
      <c r="C413" s="49" t="str">
        <f>'Score Tracker'!C388&amp;COUNTIF('Score Tracker'!$C$8:C388,'Score Tracker'!C388)</f>
        <v>0</v>
      </c>
    </row>
    <row r="414" spans="2:3" ht="18" customHeight="1" x14ac:dyDescent="0.25">
      <c r="B414" s="48">
        <v>382</v>
      </c>
      <c r="C414" s="49" t="str">
        <f>'Score Tracker'!C389&amp;COUNTIF('Score Tracker'!$C$8:C389,'Score Tracker'!C389)</f>
        <v>0</v>
      </c>
    </row>
    <row r="415" spans="2:3" ht="18" customHeight="1" x14ac:dyDescent="0.25">
      <c r="B415" s="48">
        <v>383</v>
      </c>
      <c r="C415" s="49" t="str">
        <f>'Score Tracker'!C390&amp;COUNTIF('Score Tracker'!$C$8:C390,'Score Tracker'!C390)</f>
        <v>0</v>
      </c>
    </row>
    <row r="416" spans="2:3" ht="18" customHeight="1" x14ac:dyDescent="0.25">
      <c r="B416" s="48">
        <v>384</v>
      </c>
      <c r="C416" s="49" t="str">
        <f>'Score Tracker'!C391&amp;COUNTIF('Score Tracker'!$C$8:C391,'Score Tracker'!C391)</f>
        <v>0</v>
      </c>
    </row>
    <row r="417" spans="2:3" ht="18" customHeight="1" x14ac:dyDescent="0.25">
      <c r="B417" s="48">
        <v>385</v>
      </c>
      <c r="C417" s="49" t="str">
        <f>'Score Tracker'!C392&amp;COUNTIF('Score Tracker'!$C$8:C392,'Score Tracker'!C392)</f>
        <v>0</v>
      </c>
    </row>
    <row r="418" spans="2:3" ht="18" customHeight="1" x14ac:dyDescent="0.25">
      <c r="B418" s="48">
        <v>386</v>
      </c>
      <c r="C418" s="49" t="str">
        <f>'Score Tracker'!C393&amp;COUNTIF('Score Tracker'!$C$8:C393,'Score Tracker'!C393)</f>
        <v>0</v>
      </c>
    </row>
    <row r="419" spans="2:3" ht="18" customHeight="1" x14ac:dyDescent="0.25">
      <c r="B419" s="48">
        <v>387</v>
      </c>
      <c r="C419" s="49" t="str">
        <f>'Score Tracker'!C394&amp;COUNTIF('Score Tracker'!$C$8:C394,'Score Tracker'!C394)</f>
        <v>0</v>
      </c>
    </row>
    <row r="420" spans="2:3" ht="18" customHeight="1" x14ac:dyDescent="0.25">
      <c r="B420" s="48">
        <v>388</v>
      </c>
      <c r="C420" s="49" t="str">
        <f>'Score Tracker'!C395&amp;COUNTIF('Score Tracker'!$C$8:C395,'Score Tracker'!C395)</f>
        <v>0</v>
      </c>
    </row>
    <row r="421" spans="2:3" ht="18" customHeight="1" x14ac:dyDescent="0.25">
      <c r="B421" s="48">
        <v>389</v>
      </c>
      <c r="C421" s="49" t="str">
        <f>'Score Tracker'!C396&amp;COUNTIF('Score Tracker'!$C$8:C396,'Score Tracker'!C396)</f>
        <v>0</v>
      </c>
    </row>
    <row r="422" spans="2:3" ht="18" customHeight="1" x14ac:dyDescent="0.25">
      <c r="B422" s="48">
        <v>390</v>
      </c>
      <c r="C422" s="49" t="str">
        <f>'Score Tracker'!C397&amp;COUNTIF('Score Tracker'!$C$8:C397,'Score Tracker'!C397)</f>
        <v>0</v>
      </c>
    </row>
    <row r="423" spans="2:3" ht="18" customHeight="1" x14ac:dyDescent="0.25">
      <c r="B423" s="48">
        <v>391</v>
      </c>
      <c r="C423" s="49" t="str">
        <f>'Score Tracker'!C398&amp;COUNTIF('Score Tracker'!$C$8:C398,'Score Tracker'!C398)</f>
        <v>0</v>
      </c>
    </row>
    <row r="424" spans="2:3" ht="18" customHeight="1" x14ac:dyDescent="0.25">
      <c r="B424" s="48">
        <v>392</v>
      </c>
      <c r="C424" s="49" t="str">
        <f>'Score Tracker'!C399&amp;COUNTIF('Score Tracker'!$C$8:C399,'Score Tracker'!C399)</f>
        <v>0</v>
      </c>
    </row>
    <row r="425" spans="2:3" ht="18" customHeight="1" x14ac:dyDescent="0.25">
      <c r="B425" s="48">
        <v>393</v>
      </c>
      <c r="C425" s="49" t="str">
        <f>'Score Tracker'!C400&amp;COUNTIF('Score Tracker'!$C$8:C400,'Score Tracker'!C400)</f>
        <v>0</v>
      </c>
    </row>
    <row r="426" spans="2:3" ht="18" customHeight="1" x14ac:dyDescent="0.25">
      <c r="B426" s="48">
        <v>394</v>
      </c>
      <c r="C426" s="49" t="str">
        <f>'Score Tracker'!C401&amp;COUNTIF('Score Tracker'!$C$8:C401,'Score Tracker'!C401)</f>
        <v>0</v>
      </c>
    </row>
    <row r="427" spans="2:3" ht="18" customHeight="1" x14ac:dyDescent="0.25">
      <c r="B427" s="48">
        <v>395</v>
      </c>
      <c r="C427" s="49" t="str">
        <f>'Score Tracker'!C402&amp;COUNTIF('Score Tracker'!$C$8:C402,'Score Tracker'!C402)</f>
        <v>0</v>
      </c>
    </row>
    <row r="428" spans="2:3" ht="18" customHeight="1" x14ac:dyDescent="0.25">
      <c r="B428" s="48">
        <v>396</v>
      </c>
      <c r="C428" s="49" t="str">
        <f>'Score Tracker'!C403&amp;COUNTIF('Score Tracker'!$C$8:C403,'Score Tracker'!C403)</f>
        <v>0</v>
      </c>
    </row>
    <row r="429" spans="2:3" ht="18" customHeight="1" x14ac:dyDescent="0.25">
      <c r="B429" s="48">
        <v>397</v>
      </c>
      <c r="C429" s="49" t="str">
        <f>'Score Tracker'!C404&amp;COUNTIF('Score Tracker'!$C$8:C404,'Score Tracker'!C404)</f>
        <v>0</v>
      </c>
    </row>
    <row r="430" spans="2:3" ht="18" customHeight="1" x14ac:dyDescent="0.25">
      <c r="B430" s="48">
        <v>398</v>
      </c>
      <c r="C430" s="49" t="str">
        <f>'Score Tracker'!C405&amp;COUNTIF('Score Tracker'!$C$8:C405,'Score Tracker'!C405)</f>
        <v>0</v>
      </c>
    </row>
    <row r="431" spans="2:3" ht="18" customHeight="1" x14ac:dyDescent="0.25">
      <c r="B431" s="48">
        <v>399</v>
      </c>
      <c r="C431" s="49" t="str">
        <f>'Score Tracker'!C406&amp;COUNTIF('Score Tracker'!$C$8:C406,'Score Tracker'!C406)</f>
        <v>0</v>
      </c>
    </row>
    <row r="432" spans="2:3" ht="18" customHeight="1" x14ac:dyDescent="0.25">
      <c r="B432" s="48">
        <v>400</v>
      </c>
      <c r="C432" s="49" t="str">
        <f>'Score Tracker'!C407&amp;COUNTIF('Score Tracker'!$C$8:C407,'Score Tracker'!C407)</f>
        <v>0</v>
      </c>
    </row>
    <row r="433" spans="2:3" ht="18" customHeight="1" x14ac:dyDescent="0.25">
      <c r="B433" s="48">
        <v>401</v>
      </c>
      <c r="C433" s="49" t="str">
        <f>'Score Tracker'!C408&amp;COUNTIF('Score Tracker'!$C$8:C408,'Score Tracker'!C408)</f>
        <v>0</v>
      </c>
    </row>
    <row r="434" spans="2:3" ht="18" customHeight="1" x14ac:dyDescent="0.25">
      <c r="B434" s="48">
        <v>402</v>
      </c>
      <c r="C434" s="49" t="str">
        <f>'Score Tracker'!C409&amp;COUNTIF('Score Tracker'!$C$8:C409,'Score Tracker'!C409)</f>
        <v>0</v>
      </c>
    </row>
    <row r="435" spans="2:3" ht="18" customHeight="1" x14ac:dyDescent="0.25">
      <c r="B435" s="48">
        <v>403</v>
      </c>
      <c r="C435" s="49" t="str">
        <f>'Score Tracker'!C410&amp;COUNTIF('Score Tracker'!$C$8:C410,'Score Tracker'!C410)</f>
        <v>0</v>
      </c>
    </row>
    <row r="436" spans="2:3" ht="18" customHeight="1" x14ac:dyDescent="0.25">
      <c r="B436" s="48">
        <v>404</v>
      </c>
      <c r="C436" s="49" t="str">
        <f>'Score Tracker'!C411&amp;COUNTIF('Score Tracker'!$C$8:C411,'Score Tracker'!C411)</f>
        <v>0</v>
      </c>
    </row>
    <row r="437" spans="2:3" ht="18" customHeight="1" x14ac:dyDescent="0.25">
      <c r="B437" s="48">
        <v>405</v>
      </c>
      <c r="C437" s="49" t="str">
        <f>'Score Tracker'!C412&amp;COUNTIF('Score Tracker'!$C$8:C412,'Score Tracker'!C412)</f>
        <v>0</v>
      </c>
    </row>
    <row r="438" spans="2:3" ht="18" customHeight="1" x14ac:dyDescent="0.25">
      <c r="B438" s="48">
        <v>406</v>
      </c>
      <c r="C438" s="49" t="str">
        <f>'Score Tracker'!C413&amp;COUNTIF('Score Tracker'!$C$8:C413,'Score Tracker'!C413)</f>
        <v>0</v>
      </c>
    </row>
    <row r="439" spans="2:3" ht="18" customHeight="1" x14ac:dyDescent="0.25">
      <c r="B439" s="48">
        <v>407</v>
      </c>
      <c r="C439" s="49" t="str">
        <f>'Score Tracker'!C414&amp;COUNTIF('Score Tracker'!$C$8:C414,'Score Tracker'!C414)</f>
        <v>0</v>
      </c>
    </row>
    <row r="440" spans="2:3" ht="18" customHeight="1" x14ac:dyDescent="0.25">
      <c r="B440" s="48">
        <v>408</v>
      </c>
      <c r="C440" s="49" t="str">
        <f>'Score Tracker'!C415&amp;COUNTIF('Score Tracker'!$C$8:C415,'Score Tracker'!C415)</f>
        <v>0</v>
      </c>
    </row>
    <row r="441" spans="2:3" ht="18" customHeight="1" x14ac:dyDescent="0.25">
      <c r="B441" s="48">
        <v>409</v>
      </c>
      <c r="C441" s="49" t="str">
        <f>'Score Tracker'!C416&amp;COUNTIF('Score Tracker'!$C$8:C416,'Score Tracker'!C416)</f>
        <v>0</v>
      </c>
    </row>
    <row r="442" spans="2:3" ht="18" customHeight="1" x14ac:dyDescent="0.25">
      <c r="B442" s="48">
        <v>410</v>
      </c>
      <c r="C442" s="49" t="str">
        <f>'Score Tracker'!C417&amp;COUNTIF('Score Tracker'!$C$8:C417,'Score Tracker'!C417)</f>
        <v>0</v>
      </c>
    </row>
    <row r="443" spans="2:3" ht="18" customHeight="1" x14ac:dyDescent="0.25">
      <c r="B443" s="48">
        <v>411</v>
      </c>
      <c r="C443" s="49" t="str">
        <f>'Score Tracker'!C418&amp;COUNTIF('Score Tracker'!$C$8:C418,'Score Tracker'!C418)</f>
        <v>0</v>
      </c>
    </row>
    <row r="444" spans="2:3" ht="18" customHeight="1" x14ac:dyDescent="0.25">
      <c r="B444" s="48">
        <v>412</v>
      </c>
      <c r="C444" s="49" t="str">
        <f>'Score Tracker'!C419&amp;COUNTIF('Score Tracker'!$C$8:C419,'Score Tracker'!C419)</f>
        <v>0</v>
      </c>
    </row>
    <row r="445" spans="2:3" ht="18" customHeight="1" x14ac:dyDescent="0.25">
      <c r="B445" s="48">
        <v>413</v>
      </c>
      <c r="C445" s="49" t="str">
        <f>'Score Tracker'!C420&amp;COUNTIF('Score Tracker'!$C$8:C420,'Score Tracker'!C420)</f>
        <v>0</v>
      </c>
    </row>
    <row r="446" spans="2:3" ht="18" customHeight="1" x14ac:dyDescent="0.25">
      <c r="B446" s="48">
        <v>414</v>
      </c>
      <c r="C446" s="49" t="str">
        <f>'Score Tracker'!C421&amp;COUNTIF('Score Tracker'!$C$8:C421,'Score Tracker'!C421)</f>
        <v>0</v>
      </c>
    </row>
    <row r="447" spans="2:3" ht="18" customHeight="1" x14ac:dyDescent="0.25">
      <c r="B447" s="48">
        <v>415</v>
      </c>
      <c r="C447" s="49" t="str">
        <f>'Score Tracker'!C422&amp;COUNTIF('Score Tracker'!$C$8:C422,'Score Tracker'!C422)</f>
        <v>0</v>
      </c>
    </row>
    <row r="448" spans="2:3" ht="18" customHeight="1" x14ac:dyDescent="0.25">
      <c r="B448" s="48">
        <v>416</v>
      </c>
      <c r="C448" s="49" t="str">
        <f>'Score Tracker'!C423&amp;COUNTIF('Score Tracker'!$C$8:C423,'Score Tracker'!C423)</f>
        <v>0</v>
      </c>
    </row>
    <row r="449" spans="2:3" ht="18" customHeight="1" x14ac:dyDescent="0.25">
      <c r="B449" s="48">
        <v>417</v>
      </c>
      <c r="C449" s="49" t="str">
        <f>'Score Tracker'!C424&amp;COUNTIF('Score Tracker'!$C$8:C424,'Score Tracker'!C424)</f>
        <v>0</v>
      </c>
    </row>
    <row r="450" spans="2:3" ht="18" customHeight="1" x14ac:dyDescent="0.25">
      <c r="B450" s="48">
        <v>418</v>
      </c>
      <c r="C450" s="49" t="str">
        <f>'Score Tracker'!C425&amp;COUNTIF('Score Tracker'!$C$8:C425,'Score Tracker'!C425)</f>
        <v>0</v>
      </c>
    </row>
    <row r="451" spans="2:3" ht="18" customHeight="1" x14ac:dyDescent="0.25">
      <c r="B451" s="48">
        <v>419</v>
      </c>
      <c r="C451" s="49" t="str">
        <f>'Score Tracker'!C426&amp;COUNTIF('Score Tracker'!$C$8:C426,'Score Tracker'!C426)</f>
        <v>0</v>
      </c>
    </row>
    <row r="452" spans="2:3" ht="18" customHeight="1" x14ac:dyDescent="0.25">
      <c r="B452" s="48">
        <v>420</v>
      </c>
      <c r="C452" s="49" t="str">
        <f>'Score Tracker'!C427&amp;COUNTIF('Score Tracker'!$C$8:C427,'Score Tracker'!C427)</f>
        <v>0</v>
      </c>
    </row>
    <row r="453" spans="2:3" ht="18" customHeight="1" x14ac:dyDescent="0.25">
      <c r="B453" s="48">
        <v>421</v>
      </c>
      <c r="C453" s="49" t="str">
        <f>'Score Tracker'!C428&amp;COUNTIF('Score Tracker'!$C$8:C428,'Score Tracker'!C428)</f>
        <v>0</v>
      </c>
    </row>
    <row r="454" spans="2:3" ht="18" customHeight="1" x14ac:dyDescent="0.25">
      <c r="B454" s="48">
        <v>422</v>
      </c>
      <c r="C454" s="49" t="str">
        <f>'Score Tracker'!C429&amp;COUNTIF('Score Tracker'!$C$8:C429,'Score Tracker'!C429)</f>
        <v>0</v>
      </c>
    </row>
    <row r="455" spans="2:3" ht="18" customHeight="1" x14ac:dyDescent="0.25">
      <c r="B455" s="48">
        <v>423</v>
      </c>
      <c r="C455" s="49" t="str">
        <f>'Score Tracker'!C430&amp;COUNTIF('Score Tracker'!$C$8:C430,'Score Tracker'!C430)</f>
        <v>0</v>
      </c>
    </row>
    <row r="456" spans="2:3" ht="18" customHeight="1" x14ac:dyDescent="0.25">
      <c r="B456" s="48">
        <v>424</v>
      </c>
      <c r="C456" s="49" t="str">
        <f>'Score Tracker'!C431&amp;COUNTIF('Score Tracker'!$C$8:C431,'Score Tracker'!C431)</f>
        <v>0</v>
      </c>
    </row>
    <row r="457" spans="2:3" ht="18" customHeight="1" x14ac:dyDescent="0.25">
      <c r="B457" s="48">
        <v>425</v>
      </c>
      <c r="C457" s="49" t="str">
        <f>'Score Tracker'!C432&amp;COUNTIF('Score Tracker'!$C$8:C432,'Score Tracker'!C432)</f>
        <v>0</v>
      </c>
    </row>
    <row r="458" spans="2:3" ht="18" customHeight="1" x14ac:dyDescent="0.25">
      <c r="B458" s="48">
        <v>426</v>
      </c>
      <c r="C458" s="49" t="str">
        <f>'Score Tracker'!C433&amp;COUNTIF('Score Tracker'!$C$8:C433,'Score Tracker'!C433)</f>
        <v>0</v>
      </c>
    </row>
    <row r="459" spans="2:3" ht="18" customHeight="1" x14ac:dyDescent="0.25">
      <c r="B459" s="48">
        <v>427</v>
      </c>
      <c r="C459" s="49" t="str">
        <f>'Score Tracker'!C434&amp;COUNTIF('Score Tracker'!$C$8:C434,'Score Tracker'!C434)</f>
        <v>0</v>
      </c>
    </row>
    <row r="460" spans="2:3" ht="18" customHeight="1" x14ac:dyDescent="0.25">
      <c r="B460" s="48">
        <v>428</v>
      </c>
      <c r="C460" s="49" t="str">
        <f>'Score Tracker'!C435&amp;COUNTIF('Score Tracker'!$C$8:C435,'Score Tracker'!C435)</f>
        <v>0</v>
      </c>
    </row>
    <row r="461" spans="2:3" ht="18" customHeight="1" x14ac:dyDescent="0.25">
      <c r="B461" s="48">
        <v>429</v>
      </c>
      <c r="C461" s="49" t="str">
        <f>'Score Tracker'!C436&amp;COUNTIF('Score Tracker'!$C$8:C436,'Score Tracker'!C436)</f>
        <v>0</v>
      </c>
    </row>
    <row r="462" spans="2:3" ht="18" customHeight="1" x14ac:dyDescent="0.25">
      <c r="B462" s="48">
        <v>430</v>
      </c>
      <c r="C462" s="49" t="str">
        <f>'Score Tracker'!C437&amp;COUNTIF('Score Tracker'!$C$8:C437,'Score Tracker'!C437)</f>
        <v>0</v>
      </c>
    </row>
    <row r="463" spans="2:3" ht="18" customHeight="1" x14ac:dyDescent="0.25">
      <c r="B463" s="48">
        <v>431</v>
      </c>
      <c r="C463" s="49" t="str">
        <f>'Score Tracker'!C438&amp;COUNTIF('Score Tracker'!$C$8:C438,'Score Tracker'!C438)</f>
        <v>0</v>
      </c>
    </row>
    <row r="464" spans="2:3" ht="18" customHeight="1" x14ac:dyDescent="0.25">
      <c r="B464" s="48">
        <v>432</v>
      </c>
      <c r="C464" s="49" t="str">
        <f>'Score Tracker'!C439&amp;COUNTIF('Score Tracker'!$C$8:C439,'Score Tracker'!C439)</f>
        <v>0</v>
      </c>
    </row>
    <row r="465" spans="2:3" ht="18" customHeight="1" x14ac:dyDescent="0.25">
      <c r="B465" s="48">
        <v>433</v>
      </c>
      <c r="C465" s="49" t="str">
        <f>'Score Tracker'!C440&amp;COUNTIF('Score Tracker'!$C$8:C440,'Score Tracker'!C440)</f>
        <v>0</v>
      </c>
    </row>
    <row r="466" spans="2:3" ht="18" customHeight="1" x14ac:dyDescent="0.25">
      <c r="B466" s="48">
        <v>434</v>
      </c>
      <c r="C466" s="49" t="str">
        <f>'Score Tracker'!C441&amp;COUNTIF('Score Tracker'!$C$8:C441,'Score Tracker'!C441)</f>
        <v>0</v>
      </c>
    </row>
    <row r="467" spans="2:3" ht="18" customHeight="1" x14ac:dyDescent="0.25">
      <c r="B467" s="48">
        <v>435</v>
      </c>
      <c r="C467" s="49" t="str">
        <f>'Score Tracker'!C442&amp;COUNTIF('Score Tracker'!$C$8:C442,'Score Tracker'!C442)</f>
        <v>0</v>
      </c>
    </row>
    <row r="468" spans="2:3" ht="18" customHeight="1" x14ac:dyDescent="0.25">
      <c r="B468" s="48">
        <v>436</v>
      </c>
      <c r="C468" s="49" t="str">
        <f>'Score Tracker'!C443&amp;COUNTIF('Score Tracker'!$C$8:C443,'Score Tracker'!C443)</f>
        <v>0</v>
      </c>
    </row>
    <row r="469" spans="2:3" ht="18" customHeight="1" x14ac:dyDescent="0.25">
      <c r="B469" s="48">
        <v>437</v>
      </c>
      <c r="C469" s="49" t="str">
        <f>'Score Tracker'!C444&amp;COUNTIF('Score Tracker'!$C$8:C444,'Score Tracker'!C444)</f>
        <v>0</v>
      </c>
    </row>
    <row r="470" spans="2:3" ht="18" customHeight="1" x14ac:dyDescent="0.25">
      <c r="B470" s="48">
        <v>438</v>
      </c>
      <c r="C470" s="49" t="str">
        <f>'Score Tracker'!C445&amp;COUNTIF('Score Tracker'!$C$8:C445,'Score Tracker'!C445)</f>
        <v>0</v>
      </c>
    </row>
    <row r="471" spans="2:3" ht="18" customHeight="1" x14ac:dyDescent="0.25">
      <c r="B471" s="48">
        <v>439</v>
      </c>
      <c r="C471" s="49" t="str">
        <f>'Score Tracker'!C446&amp;COUNTIF('Score Tracker'!$C$8:C446,'Score Tracker'!C446)</f>
        <v>0</v>
      </c>
    </row>
    <row r="472" spans="2:3" ht="18" customHeight="1" x14ac:dyDescent="0.25">
      <c r="B472" s="48">
        <v>440</v>
      </c>
      <c r="C472" s="49" t="str">
        <f>'Score Tracker'!C447&amp;COUNTIF('Score Tracker'!$C$8:C447,'Score Tracker'!C447)</f>
        <v>0</v>
      </c>
    </row>
    <row r="473" spans="2:3" ht="18" customHeight="1" x14ac:dyDescent="0.25">
      <c r="B473" s="48">
        <v>441</v>
      </c>
      <c r="C473" s="49" t="str">
        <f>'Score Tracker'!C448&amp;COUNTIF('Score Tracker'!$C$8:C448,'Score Tracker'!C448)</f>
        <v>0</v>
      </c>
    </row>
    <row r="474" spans="2:3" ht="18" customHeight="1" x14ac:dyDescent="0.25">
      <c r="B474" s="48">
        <v>442</v>
      </c>
      <c r="C474" s="49" t="str">
        <f>'Score Tracker'!C449&amp;COUNTIF('Score Tracker'!$C$8:C449,'Score Tracker'!C449)</f>
        <v>0</v>
      </c>
    </row>
    <row r="475" spans="2:3" ht="18" customHeight="1" x14ac:dyDescent="0.25">
      <c r="B475" s="48">
        <v>443</v>
      </c>
      <c r="C475" s="49" t="str">
        <f>'Score Tracker'!C450&amp;COUNTIF('Score Tracker'!$C$8:C450,'Score Tracker'!C450)</f>
        <v>0</v>
      </c>
    </row>
    <row r="476" spans="2:3" ht="18" customHeight="1" x14ac:dyDescent="0.25">
      <c r="B476" s="48">
        <v>444</v>
      </c>
      <c r="C476" s="49" t="str">
        <f>'Score Tracker'!C451&amp;COUNTIF('Score Tracker'!$C$8:C451,'Score Tracker'!C451)</f>
        <v>0</v>
      </c>
    </row>
    <row r="477" spans="2:3" ht="18" customHeight="1" x14ac:dyDescent="0.25">
      <c r="B477" s="48">
        <v>445</v>
      </c>
      <c r="C477" s="49" t="str">
        <f>'Score Tracker'!C452&amp;COUNTIF('Score Tracker'!$C$8:C452,'Score Tracker'!C452)</f>
        <v>0</v>
      </c>
    </row>
    <row r="478" spans="2:3" ht="18" customHeight="1" x14ac:dyDescent="0.25">
      <c r="B478" s="48">
        <v>446</v>
      </c>
      <c r="C478" s="49" t="str">
        <f>'Score Tracker'!C453&amp;COUNTIF('Score Tracker'!$C$8:C453,'Score Tracker'!C453)</f>
        <v>0</v>
      </c>
    </row>
    <row r="479" spans="2:3" ht="18" customHeight="1" x14ac:dyDescent="0.25">
      <c r="B479" s="48">
        <v>447</v>
      </c>
      <c r="C479" s="49" t="str">
        <f>'Score Tracker'!C454&amp;COUNTIF('Score Tracker'!$C$8:C454,'Score Tracker'!C454)</f>
        <v>0</v>
      </c>
    </row>
    <row r="480" spans="2:3" ht="18" customHeight="1" x14ac:dyDescent="0.25">
      <c r="B480" s="48">
        <v>448</v>
      </c>
      <c r="C480" s="49" t="str">
        <f>'Score Tracker'!C455&amp;COUNTIF('Score Tracker'!$C$8:C455,'Score Tracker'!C455)</f>
        <v>0</v>
      </c>
    </row>
    <row r="481" spans="2:3" ht="18" customHeight="1" x14ac:dyDescent="0.25">
      <c r="B481" s="48">
        <v>449</v>
      </c>
      <c r="C481" s="49" t="str">
        <f>'Score Tracker'!C456&amp;COUNTIF('Score Tracker'!$C$8:C456,'Score Tracker'!C456)</f>
        <v>0</v>
      </c>
    </row>
    <row r="482" spans="2:3" ht="18" customHeight="1" x14ac:dyDescent="0.25">
      <c r="B482" s="48">
        <v>450</v>
      </c>
      <c r="C482" s="49" t="str">
        <f>'Score Tracker'!C457&amp;COUNTIF('Score Tracker'!$C$8:C457,'Score Tracker'!C457)</f>
        <v>0</v>
      </c>
    </row>
    <row r="483" spans="2:3" ht="18" customHeight="1" x14ac:dyDescent="0.25">
      <c r="B483" s="48">
        <v>451</v>
      </c>
      <c r="C483" s="49" t="str">
        <f>'Score Tracker'!C458&amp;COUNTIF('Score Tracker'!$C$8:C458,'Score Tracker'!C458)</f>
        <v>0</v>
      </c>
    </row>
    <row r="484" spans="2:3" ht="18" customHeight="1" x14ac:dyDescent="0.25">
      <c r="B484" s="48">
        <v>452</v>
      </c>
      <c r="C484" s="49" t="str">
        <f>'Score Tracker'!C459&amp;COUNTIF('Score Tracker'!$C$8:C459,'Score Tracker'!C459)</f>
        <v>0</v>
      </c>
    </row>
    <row r="485" spans="2:3" ht="18" customHeight="1" x14ac:dyDescent="0.25">
      <c r="B485" s="48">
        <v>453</v>
      </c>
      <c r="C485" s="49" t="str">
        <f>'Score Tracker'!C460&amp;COUNTIF('Score Tracker'!$C$8:C460,'Score Tracker'!C460)</f>
        <v>0</v>
      </c>
    </row>
    <row r="486" spans="2:3" ht="18" customHeight="1" x14ac:dyDescent="0.25">
      <c r="B486" s="48">
        <v>454</v>
      </c>
      <c r="C486" s="49" t="str">
        <f>'Score Tracker'!C461&amp;COUNTIF('Score Tracker'!$C$8:C461,'Score Tracker'!C461)</f>
        <v>0</v>
      </c>
    </row>
    <row r="487" spans="2:3" ht="18" customHeight="1" x14ac:dyDescent="0.25">
      <c r="B487" s="48">
        <v>455</v>
      </c>
      <c r="C487" s="49" t="str">
        <f>'Score Tracker'!C462&amp;COUNTIF('Score Tracker'!$C$8:C462,'Score Tracker'!C462)</f>
        <v>0</v>
      </c>
    </row>
    <row r="488" spans="2:3" ht="18" customHeight="1" x14ac:dyDescent="0.25">
      <c r="B488" s="48">
        <v>456</v>
      </c>
      <c r="C488" s="49" t="str">
        <f>'Score Tracker'!C463&amp;COUNTIF('Score Tracker'!$C$8:C463,'Score Tracker'!C463)</f>
        <v>0</v>
      </c>
    </row>
    <row r="489" spans="2:3" ht="18" customHeight="1" x14ac:dyDescent="0.25">
      <c r="B489" s="48">
        <v>457</v>
      </c>
      <c r="C489" s="49" t="str">
        <f>'Score Tracker'!C464&amp;COUNTIF('Score Tracker'!$C$8:C464,'Score Tracker'!C464)</f>
        <v>0</v>
      </c>
    </row>
    <row r="490" spans="2:3" ht="18" customHeight="1" x14ac:dyDescent="0.25">
      <c r="B490" s="48">
        <v>458</v>
      </c>
      <c r="C490" s="49" t="str">
        <f>'Score Tracker'!C465&amp;COUNTIF('Score Tracker'!$C$8:C465,'Score Tracker'!C465)</f>
        <v>0</v>
      </c>
    </row>
    <row r="491" spans="2:3" ht="18" customHeight="1" x14ac:dyDescent="0.25">
      <c r="B491" s="48">
        <v>459</v>
      </c>
      <c r="C491" s="49" t="str">
        <f>'Score Tracker'!C466&amp;COUNTIF('Score Tracker'!$C$8:C466,'Score Tracker'!C466)</f>
        <v>0</v>
      </c>
    </row>
    <row r="492" spans="2:3" ht="18" customHeight="1" x14ac:dyDescent="0.25">
      <c r="B492" s="48">
        <v>460</v>
      </c>
      <c r="C492" s="49" t="str">
        <f>'Score Tracker'!C467&amp;COUNTIF('Score Tracker'!$C$8:C467,'Score Tracker'!C467)</f>
        <v>0</v>
      </c>
    </row>
    <row r="493" spans="2:3" ht="18" customHeight="1" x14ac:dyDescent="0.25">
      <c r="B493" s="48">
        <v>461</v>
      </c>
      <c r="C493" s="49" t="str">
        <f>'Score Tracker'!C468&amp;COUNTIF('Score Tracker'!$C$8:C468,'Score Tracker'!C468)</f>
        <v>0</v>
      </c>
    </row>
    <row r="494" spans="2:3" ht="18" customHeight="1" x14ac:dyDescent="0.25">
      <c r="B494" s="48">
        <v>462</v>
      </c>
      <c r="C494" s="49" t="str">
        <f>'Score Tracker'!C469&amp;COUNTIF('Score Tracker'!$C$8:C469,'Score Tracker'!C469)</f>
        <v>0</v>
      </c>
    </row>
    <row r="495" spans="2:3" ht="18" customHeight="1" x14ac:dyDescent="0.25">
      <c r="B495" s="48">
        <v>463</v>
      </c>
      <c r="C495" s="49" t="str">
        <f>'Score Tracker'!C470&amp;COUNTIF('Score Tracker'!$C$8:C470,'Score Tracker'!C470)</f>
        <v>0</v>
      </c>
    </row>
    <row r="496" spans="2:3" ht="18" customHeight="1" x14ac:dyDescent="0.25">
      <c r="B496" s="48">
        <v>464</v>
      </c>
      <c r="C496" s="49" t="str">
        <f>'Score Tracker'!C471&amp;COUNTIF('Score Tracker'!$C$8:C471,'Score Tracker'!C471)</f>
        <v>0</v>
      </c>
    </row>
    <row r="497" spans="2:3" ht="18" customHeight="1" x14ac:dyDescent="0.25">
      <c r="B497" s="48">
        <v>465</v>
      </c>
      <c r="C497" s="49" t="str">
        <f>'Score Tracker'!C472&amp;COUNTIF('Score Tracker'!$C$8:C472,'Score Tracker'!C472)</f>
        <v>0</v>
      </c>
    </row>
    <row r="498" spans="2:3" ht="18" customHeight="1" x14ac:dyDescent="0.25">
      <c r="B498" s="48">
        <v>466</v>
      </c>
      <c r="C498" s="49" t="str">
        <f>'Score Tracker'!C473&amp;COUNTIF('Score Tracker'!$C$8:C473,'Score Tracker'!C473)</f>
        <v>0</v>
      </c>
    </row>
    <row r="499" spans="2:3" ht="18" customHeight="1" x14ac:dyDescent="0.25">
      <c r="B499" s="48">
        <v>467</v>
      </c>
      <c r="C499" s="49" t="str">
        <f>'Score Tracker'!C474&amp;COUNTIF('Score Tracker'!$C$8:C474,'Score Tracker'!C474)</f>
        <v>0</v>
      </c>
    </row>
    <row r="500" spans="2:3" ht="18" customHeight="1" x14ac:dyDescent="0.25">
      <c r="B500" s="48">
        <v>468</v>
      </c>
      <c r="C500" s="49" t="str">
        <f>'Score Tracker'!C475&amp;COUNTIF('Score Tracker'!$C$8:C475,'Score Tracker'!C475)</f>
        <v>0</v>
      </c>
    </row>
    <row r="501" spans="2:3" ht="18" customHeight="1" x14ac:dyDescent="0.25">
      <c r="B501" s="48">
        <v>469</v>
      </c>
      <c r="C501" s="49" t="str">
        <f>'Score Tracker'!C476&amp;COUNTIF('Score Tracker'!$C$8:C476,'Score Tracker'!C476)</f>
        <v>0</v>
      </c>
    </row>
    <row r="502" spans="2:3" ht="18" customHeight="1" x14ac:dyDescent="0.25">
      <c r="B502" s="48">
        <v>470</v>
      </c>
      <c r="C502" s="49" t="str">
        <f>'Score Tracker'!C477&amp;COUNTIF('Score Tracker'!$C$8:C477,'Score Tracker'!C477)</f>
        <v>0</v>
      </c>
    </row>
    <row r="503" spans="2:3" ht="18" customHeight="1" x14ac:dyDescent="0.25">
      <c r="B503" s="48">
        <v>471</v>
      </c>
      <c r="C503" s="49" t="str">
        <f>'Score Tracker'!C478&amp;COUNTIF('Score Tracker'!$C$8:C478,'Score Tracker'!C478)</f>
        <v>0</v>
      </c>
    </row>
    <row r="504" spans="2:3" ht="18" customHeight="1" x14ac:dyDescent="0.25">
      <c r="B504" s="48">
        <v>472</v>
      </c>
      <c r="C504" s="49" t="str">
        <f>'Score Tracker'!C479&amp;COUNTIF('Score Tracker'!$C$8:C479,'Score Tracker'!C479)</f>
        <v>0</v>
      </c>
    </row>
    <row r="505" spans="2:3" ht="18" customHeight="1" x14ac:dyDescent="0.25">
      <c r="B505" s="48">
        <v>473</v>
      </c>
      <c r="C505" s="49" t="str">
        <f>'Score Tracker'!C480&amp;COUNTIF('Score Tracker'!$C$8:C480,'Score Tracker'!C480)</f>
        <v>0</v>
      </c>
    </row>
    <row r="506" spans="2:3" ht="18" customHeight="1" x14ac:dyDescent="0.25">
      <c r="B506" s="48">
        <v>474</v>
      </c>
      <c r="C506" s="49" t="str">
        <f>'Score Tracker'!C481&amp;COUNTIF('Score Tracker'!$C$8:C481,'Score Tracker'!C481)</f>
        <v>0</v>
      </c>
    </row>
    <row r="507" spans="2:3" ht="18" customHeight="1" x14ac:dyDescent="0.25">
      <c r="B507" s="48">
        <v>475</v>
      </c>
      <c r="C507" s="49" t="str">
        <f>'Score Tracker'!C482&amp;COUNTIF('Score Tracker'!$C$8:C482,'Score Tracker'!C482)</f>
        <v>0</v>
      </c>
    </row>
    <row r="508" spans="2:3" ht="18" customHeight="1" x14ac:dyDescent="0.25">
      <c r="B508" s="48">
        <v>476</v>
      </c>
      <c r="C508" s="49" t="str">
        <f>'Score Tracker'!C483&amp;COUNTIF('Score Tracker'!$C$8:C483,'Score Tracker'!C483)</f>
        <v>0</v>
      </c>
    </row>
    <row r="509" spans="2:3" ht="18" customHeight="1" x14ac:dyDescent="0.25">
      <c r="B509" s="48">
        <v>477</v>
      </c>
      <c r="C509" s="49" t="str">
        <f>'Score Tracker'!C484&amp;COUNTIF('Score Tracker'!$C$8:C484,'Score Tracker'!C484)</f>
        <v>0</v>
      </c>
    </row>
    <row r="510" spans="2:3" ht="18" customHeight="1" x14ac:dyDescent="0.25">
      <c r="B510" s="48">
        <v>478</v>
      </c>
      <c r="C510" s="49" t="str">
        <f>'Score Tracker'!C485&amp;COUNTIF('Score Tracker'!$C$8:C485,'Score Tracker'!C485)</f>
        <v>0</v>
      </c>
    </row>
    <row r="511" spans="2:3" ht="18" customHeight="1" x14ac:dyDescent="0.25">
      <c r="B511" s="48">
        <v>479</v>
      </c>
      <c r="C511" s="49" t="str">
        <f>'Score Tracker'!C486&amp;COUNTIF('Score Tracker'!$C$8:C486,'Score Tracker'!C486)</f>
        <v>0</v>
      </c>
    </row>
    <row r="512" spans="2:3" ht="18" customHeight="1" x14ac:dyDescent="0.25">
      <c r="B512" s="48">
        <v>480</v>
      </c>
      <c r="C512" s="49" t="str">
        <f>'Score Tracker'!C487&amp;COUNTIF('Score Tracker'!$C$8:C487,'Score Tracker'!C487)</f>
        <v>0</v>
      </c>
    </row>
    <row r="513" spans="2:3" ht="18" customHeight="1" x14ac:dyDescent="0.25">
      <c r="B513" s="48">
        <v>481</v>
      </c>
      <c r="C513" s="49" t="str">
        <f>'Score Tracker'!C488&amp;COUNTIF('Score Tracker'!$C$8:C488,'Score Tracker'!C488)</f>
        <v>0</v>
      </c>
    </row>
    <row r="514" spans="2:3" ht="18" customHeight="1" x14ac:dyDescent="0.25">
      <c r="B514" s="48">
        <v>482</v>
      </c>
      <c r="C514" s="49" t="str">
        <f>'Score Tracker'!C489&amp;COUNTIF('Score Tracker'!$C$8:C489,'Score Tracker'!C489)</f>
        <v>0</v>
      </c>
    </row>
    <row r="515" spans="2:3" ht="18" customHeight="1" x14ac:dyDescent="0.25">
      <c r="B515" s="48">
        <v>483</v>
      </c>
      <c r="C515" s="49" t="str">
        <f>'Score Tracker'!C490&amp;COUNTIF('Score Tracker'!$C$8:C490,'Score Tracker'!C490)</f>
        <v>0</v>
      </c>
    </row>
    <row r="516" spans="2:3" ht="18" customHeight="1" x14ac:dyDescent="0.25">
      <c r="B516" s="48">
        <v>484</v>
      </c>
      <c r="C516" s="49" t="str">
        <f>'Score Tracker'!C491&amp;COUNTIF('Score Tracker'!$C$8:C491,'Score Tracker'!C491)</f>
        <v>0</v>
      </c>
    </row>
    <row r="517" spans="2:3" ht="18" customHeight="1" x14ac:dyDescent="0.25">
      <c r="B517" s="48">
        <v>485</v>
      </c>
      <c r="C517" s="49" t="str">
        <f>'Score Tracker'!C492&amp;COUNTIF('Score Tracker'!$C$8:C492,'Score Tracker'!C492)</f>
        <v>0</v>
      </c>
    </row>
    <row r="518" spans="2:3" ht="18" customHeight="1" x14ac:dyDescent="0.25">
      <c r="B518" s="48">
        <v>486</v>
      </c>
      <c r="C518" s="49" t="str">
        <f>'Score Tracker'!C493&amp;COUNTIF('Score Tracker'!$C$8:C493,'Score Tracker'!C493)</f>
        <v>0</v>
      </c>
    </row>
    <row r="519" spans="2:3" ht="18" customHeight="1" x14ac:dyDescent="0.25">
      <c r="B519" s="48">
        <v>487</v>
      </c>
      <c r="C519" s="49" t="str">
        <f>'Score Tracker'!C494&amp;COUNTIF('Score Tracker'!$C$8:C494,'Score Tracker'!C494)</f>
        <v>0</v>
      </c>
    </row>
    <row r="520" spans="2:3" ht="18" customHeight="1" x14ac:dyDescent="0.25">
      <c r="B520" s="48">
        <v>488</v>
      </c>
      <c r="C520" s="49" t="str">
        <f>'Score Tracker'!C495&amp;COUNTIF('Score Tracker'!$C$8:C495,'Score Tracker'!C495)</f>
        <v>0</v>
      </c>
    </row>
    <row r="521" spans="2:3" ht="18" customHeight="1" x14ac:dyDescent="0.25">
      <c r="B521" s="48">
        <v>489</v>
      </c>
      <c r="C521" s="49" t="str">
        <f>'Score Tracker'!C496&amp;COUNTIF('Score Tracker'!$C$8:C496,'Score Tracker'!C496)</f>
        <v>0</v>
      </c>
    </row>
    <row r="522" spans="2:3" ht="18" customHeight="1" x14ac:dyDescent="0.25">
      <c r="B522" s="48">
        <v>490</v>
      </c>
      <c r="C522" s="49" t="str">
        <f>'Score Tracker'!C497&amp;COUNTIF('Score Tracker'!$C$8:C497,'Score Tracker'!C497)</f>
        <v>0</v>
      </c>
    </row>
    <row r="523" spans="2:3" ht="18" customHeight="1" x14ac:dyDescent="0.25">
      <c r="B523" s="48">
        <v>491</v>
      </c>
      <c r="C523" s="49" t="str">
        <f>'Score Tracker'!C498&amp;COUNTIF('Score Tracker'!$C$8:C498,'Score Tracker'!C498)</f>
        <v>0</v>
      </c>
    </row>
    <row r="524" spans="2:3" ht="18" customHeight="1" x14ac:dyDescent="0.25">
      <c r="B524" s="48">
        <v>492</v>
      </c>
      <c r="C524" s="49" t="str">
        <f>'Score Tracker'!C499&amp;COUNTIF('Score Tracker'!$C$8:C499,'Score Tracker'!C499)</f>
        <v>0</v>
      </c>
    </row>
    <row r="525" spans="2:3" ht="18" customHeight="1" x14ac:dyDescent="0.25">
      <c r="B525" s="48">
        <v>493</v>
      </c>
      <c r="C525" s="49" t="str">
        <f>'Score Tracker'!C500&amp;COUNTIF('Score Tracker'!$C$8:C500,'Score Tracker'!C500)</f>
        <v>0</v>
      </c>
    </row>
    <row r="526" spans="2:3" ht="18" customHeight="1" x14ac:dyDescent="0.25">
      <c r="B526" s="48">
        <v>494</v>
      </c>
      <c r="C526" s="49" t="str">
        <f>'Score Tracker'!C501&amp;COUNTIF('Score Tracker'!$C$8:C501,'Score Tracker'!C501)</f>
        <v>0</v>
      </c>
    </row>
    <row r="527" spans="2:3" ht="18" customHeight="1" x14ac:dyDescent="0.25">
      <c r="B527" s="48">
        <v>495</v>
      </c>
      <c r="C527" s="49" t="str">
        <f>'Score Tracker'!C502&amp;COUNTIF('Score Tracker'!$C$8:C502,'Score Tracker'!C502)</f>
        <v>0</v>
      </c>
    </row>
    <row r="528" spans="2:3" ht="18" customHeight="1" x14ac:dyDescent="0.25">
      <c r="B528" s="48">
        <v>496</v>
      </c>
      <c r="C528" s="49" t="str">
        <f>'Score Tracker'!C503&amp;COUNTIF('Score Tracker'!$C$8:C503,'Score Tracker'!C503)</f>
        <v>0</v>
      </c>
    </row>
    <row r="529" spans="2:3" ht="18" customHeight="1" x14ac:dyDescent="0.25">
      <c r="B529" s="48">
        <v>497</v>
      </c>
      <c r="C529" s="49" t="str">
        <f>'Score Tracker'!C504&amp;COUNTIF('Score Tracker'!$C$8:C504,'Score Tracker'!C504)</f>
        <v>0</v>
      </c>
    </row>
    <row r="530" spans="2:3" ht="18" customHeight="1" x14ac:dyDescent="0.25">
      <c r="B530" s="48">
        <v>498</v>
      </c>
      <c r="C530" s="49" t="str">
        <f>'Score Tracker'!C505&amp;COUNTIF('Score Tracker'!$C$8:C505,'Score Tracker'!C505)</f>
        <v>0</v>
      </c>
    </row>
    <row r="531" spans="2:3" ht="18" customHeight="1" x14ac:dyDescent="0.25">
      <c r="B531" s="48">
        <v>499</v>
      </c>
      <c r="C531" s="49" t="str">
        <f>'Score Tracker'!C506&amp;COUNTIF('Score Tracker'!$C$8:C506,'Score Tracker'!C506)</f>
        <v>0</v>
      </c>
    </row>
    <row r="532" spans="2:3" ht="18" customHeight="1" x14ac:dyDescent="0.25">
      <c r="B532" s="48">
        <v>500</v>
      </c>
      <c r="C532" s="49" t="str">
        <f>'Score Tracker'!C507&amp;COUNTIF('Score Tracker'!$C$8:C507,'Score Tracker'!C507)</f>
        <v>0</v>
      </c>
    </row>
    <row r="533" spans="2:3" ht="18" customHeight="1" x14ac:dyDescent="0.25">
      <c r="B533" s="48">
        <v>501</v>
      </c>
      <c r="C533" s="49" t="str">
        <f>'Score Tracker'!C508&amp;COUNTIF('Score Tracker'!$C$8:C508,'Score Tracker'!C508)</f>
        <v>0</v>
      </c>
    </row>
    <row r="534" spans="2:3" ht="18" customHeight="1" x14ac:dyDescent="0.25">
      <c r="B534" s="48">
        <v>502</v>
      </c>
      <c r="C534" s="49" t="str">
        <f>'Score Tracker'!C509&amp;COUNTIF('Score Tracker'!$C$8:C509,'Score Tracker'!C509)</f>
        <v>0</v>
      </c>
    </row>
    <row r="535" spans="2:3" ht="18" customHeight="1" x14ac:dyDescent="0.25">
      <c r="B535" s="48">
        <v>503</v>
      </c>
      <c r="C535" s="49" t="str">
        <f>'Score Tracker'!C510&amp;COUNTIF('Score Tracker'!$C$8:C510,'Score Tracker'!C510)</f>
        <v>0</v>
      </c>
    </row>
    <row r="536" spans="2:3" ht="18" customHeight="1" x14ac:dyDescent="0.25">
      <c r="B536" s="48">
        <v>504</v>
      </c>
      <c r="C536" s="49" t="str">
        <f>'Score Tracker'!C511&amp;COUNTIF('Score Tracker'!$C$8:C511,'Score Tracker'!C511)</f>
        <v>0</v>
      </c>
    </row>
    <row r="537" spans="2:3" ht="18" customHeight="1" x14ac:dyDescent="0.25">
      <c r="B537" s="48">
        <v>505</v>
      </c>
      <c r="C537" s="49" t="str">
        <f>'Score Tracker'!C512&amp;COUNTIF('Score Tracker'!$C$8:C512,'Score Tracker'!C512)</f>
        <v>0</v>
      </c>
    </row>
    <row r="538" spans="2:3" ht="18" customHeight="1" x14ac:dyDescent="0.25">
      <c r="B538" s="48">
        <v>506</v>
      </c>
      <c r="C538" s="49" t="str">
        <f>'Score Tracker'!C513&amp;COUNTIF('Score Tracker'!$C$8:C513,'Score Tracker'!C513)</f>
        <v>0</v>
      </c>
    </row>
    <row r="539" spans="2:3" ht="18" customHeight="1" x14ac:dyDescent="0.25">
      <c r="B539" s="48">
        <v>507</v>
      </c>
      <c r="C539" s="49" t="str">
        <f>'Score Tracker'!C514&amp;COUNTIF('Score Tracker'!$C$8:C514,'Score Tracker'!C514)</f>
        <v>0</v>
      </c>
    </row>
    <row r="540" spans="2:3" ht="18" customHeight="1" x14ac:dyDescent="0.25">
      <c r="B540" s="48">
        <v>508</v>
      </c>
      <c r="C540" s="49" t="str">
        <f>'Score Tracker'!C515&amp;COUNTIF('Score Tracker'!$C$8:C515,'Score Tracker'!C515)</f>
        <v>0</v>
      </c>
    </row>
    <row r="541" spans="2:3" ht="18" customHeight="1" x14ac:dyDescent="0.25">
      <c r="B541" s="48">
        <v>509</v>
      </c>
      <c r="C541" s="49" t="str">
        <f>'Score Tracker'!C516&amp;COUNTIF('Score Tracker'!$C$8:C516,'Score Tracker'!C516)</f>
        <v>0</v>
      </c>
    </row>
    <row r="542" spans="2:3" ht="18" customHeight="1" x14ac:dyDescent="0.25">
      <c r="B542" s="48">
        <v>510</v>
      </c>
      <c r="C542" s="49" t="str">
        <f>'Score Tracker'!C517&amp;COUNTIF('Score Tracker'!$C$8:C517,'Score Tracker'!C517)</f>
        <v>0</v>
      </c>
    </row>
    <row r="543" spans="2:3" ht="18" customHeight="1" x14ac:dyDescent="0.25">
      <c r="B543" s="48">
        <v>511</v>
      </c>
      <c r="C543" s="49" t="str">
        <f>'Score Tracker'!C518&amp;COUNTIF('Score Tracker'!$C$8:C518,'Score Tracker'!C518)</f>
        <v>0</v>
      </c>
    </row>
    <row r="544" spans="2:3" ht="18" customHeight="1" x14ac:dyDescent="0.25">
      <c r="B544" s="48">
        <v>512</v>
      </c>
      <c r="C544" s="49" t="str">
        <f>'Score Tracker'!C519&amp;COUNTIF('Score Tracker'!$C$8:C519,'Score Tracker'!C519)</f>
        <v>0</v>
      </c>
    </row>
    <row r="545" spans="2:3" ht="18" customHeight="1" x14ac:dyDescent="0.25">
      <c r="B545" s="48">
        <v>513</v>
      </c>
      <c r="C545" s="49" t="str">
        <f>'Score Tracker'!C520&amp;COUNTIF('Score Tracker'!$C$8:C520,'Score Tracker'!C520)</f>
        <v>0</v>
      </c>
    </row>
    <row r="546" spans="2:3" ht="18" customHeight="1" x14ac:dyDescent="0.25">
      <c r="B546" s="48">
        <v>514</v>
      </c>
      <c r="C546" s="49" t="str">
        <f>'Score Tracker'!C521&amp;COUNTIF('Score Tracker'!$C$8:C521,'Score Tracker'!C521)</f>
        <v>0</v>
      </c>
    </row>
    <row r="547" spans="2:3" ht="18" customHeight="1" x14ac:dyDescent="0.25">
      <c r="B547" s="48">
        <v>515</v>
      </c>
      <c r="C547" s="49" t="str">
        <f>'Score Tracker'!C522&amp;COUNTIF('Score Tracker'!$C$8:C522,'Score Tracker'!C522)</f>
        <v>0</v>
      </c>
    </row>
    <row r="548" spans="2:3" ht="18" customHeight="1" x14ac:dyDescent="0.25">
      <c r="B548" s="48">
        <v>516</v>
      </c>
      <c r="C548" s="49" t="str">
        <f>'Score Tracker'!C523&amp;COUNTIF('Score Tracker'!$C$8:C523,'Score Tracker'!C523)</f>
        <v>0</v>
      </c>
    </row>
    <row r="549" spans="2:3" ht="18" customHeight="1" x14ac:dyDescent="0.25">
      <c r="B549" s="48">
        <v>517</v>
      </c>
      <c r="C549" s="49" t="str">
        <f>'Score Tracker'!C524&amp;COUNTIF('Score Tracker'!$C$8:C524,'Score Tracker'!C524)</f>
        <v>0</v>
      </c>
    </row>
    <row r="550" spans="2:3" ht="18" customHeight="1" x14ac:dyDescent="0.25">
      <c r="B550" s="48">
        <v>518</v>
      </c>
      <c r="C550" s="49" t="str">
        <f>'Score Tracker'!C525&amp;COUNTIF('Score Tracker'!$C$8:C525,'Score Tracker'!C525)</f>
        <v>0</v>
      </c>
    </row>
    <row r="551" spans="2:3" ht="18" customHeight="1" x14ac:dyDescent="0.25">
      <c r="B551" s="48">
        <v>519</v>
      </c>
      <c r="C551" s="49" t="str">
        <f>'Score Tracker'!C526&amp;COUNTIF('Score Tracker'!$C$8:C526,'Score Tracker'!C526)</f>
        <v>0</v>
      </c>
    </row>
    <row r="552" spans="2:3" ht="18" customHeight="1" x14ac:dyDescent="0.25">
      <c r="B552" s="48">
        <v>520</v>
      </c>
      <c r="C552" s="49" t="str">
        <f>'Score Tracker'!C527&amp;COUNTIF('Score Tracker'!$C$8:C527,'Score Tracker'!C527)</f>
        <v>0</v>
      </c>
    </row>
    <row r="553" spans="2:3" ht="18" customHeight="1" x14ac:dyDescent="0.25">
      <c r="B553" s="48">
        <v>521</v>
      </c>
      <c r="C553" s="49" t="str">
        <f>'Score Tracker'!C528&amp;COUNTIF('Score Tracker'!$C$8:C528,'Score Tracker'!C528)</f>
        <v>0</v>
      </c>
    </row>
    <row r="554" spans="2:3" ht="18" customHeight="1" x14ac:dyDescent="0.25">
      <c r="B554" s="48">
        <v>522</v>
      </c>
      <c r="C554" s="49" t="str">
        <f>'Score Tracker'!C529&amp;COUNTIF('Score Tracker'!$C$8:C529,'Score Tracker'!C529)</f>
        <v>0</v>
      </c>
    </row>
    <row r="555" spans="2:3" ht="18" customHeight="1" x14ac:dyDescent="0.25">
      <c r="B555" s="48">
        <v>523</v>
      </c>
      <c r="C555" s="49" t="str">
        <f>'Score Tracker'!C530&amp;COUNTIF('Score Tracker'!$C$8:C530,'Score Tracker'!C530)</f>
        <v>0</v>
      </c>
    </row>
    <row r="556" spans="2:3" ht="18" customHeight="1" x14ac:dyDescent="0.25">
      <c r="B556" s="48">
        <v>524</v>
      </c>
      <c r="C556" s="49" t="str">
        <f>'Score Tracker'!C531&amp;COUNTIF('Score Tracker'!$C$8:C531,'Score Tracker'!C531)</f>
        <v>0</v>
      </c>
    </row>
    <row r="557" spans="2:3" ht="18" customHeight="1" x14ac:dyDescent="0.25">
      <c r="B557" s="48">
        <v>525</v>
      </c>
      <c r="C557" s="49" t="str">
        <f>'Score Tracker'!C532&amp;COUNTIF('Score Tracker'!$C$8:C532,'Score Tracker'!C532)</f>
        <v>0</v>
      </c>
    </row>
    <row r="558" spans="2:3" ht="18" customHeight="1" x14ac:dyDescent="0.25">
      <c r="B558" s="48">
        <v>526</v>
      </c>
      <c r="C558" s="49" t="str">
        <f>'Score Tracker'!C533&amp;COUNTIF('Score Tracker'!$C$8:C533,'Score Tracker'!C533)</f>
        <v>0</v>
      </c>
    </row>
    <row r="559" spans="2:3" ht="18" customHeight="1" x14ac:dyDescent="0.25">
      <c r="B559" s="48">
        <v>527</v>
      </c>
      <c r="C559" s="49" t="str">
        <f>'Score Tracker'!C534&amp;COUNTIF('Score Tracker'!$C$8:C534,'Score Tracker'!C534)</f>
        <v>0</v>
      </c>
    </row>
    <row r="560" spans="2:3" ht="18" customHeight="1" x14ac:dyDescent="0.25">
      <c r="B560" s="48">
        <v>528</v>
      </c>
      <c r="C560" s="49" t="str">
        <f>'Score Tracker'!C535&amp;COUNTIF('Score Tracker'!$C$8:C535,'Score Tracker'!C535)</f>
        <v>0</v>
      </c>
    </row>
    <row r="561" spans="2:3" ht="18" customHeight="1" x14ac:dyDescent="0.25">
      <c r="B561" s="48">
        <v>529</v>
      </c>
      <c r="C561" s="49" t="str">
        <f>'Score Tracker'!C536&amp;COUNTIF('Score Tracker'!$C$8:C536,'Score Tracker'!C536)</f>
        <v>0</v>
      </c>
    </row>
    <row r="562" spans="2:3" ht="18" customHeight="1" x14ac:dyDescent="0.25">
      <c r="B562" s="48">
        <v>530</v>
      </c>
      <c r="C562" s="49" t="str">
        <f>'Score Tracker'!C537&amp;COUNTIF('Score Tracker'!$C$8:C537,'Score Tracker'!C537)</f>
        <v>0</v>
      </c>
    </row>
    <row r="563" spans="2:3" ht="18" customHeight="1" x14ac:dyDescent="0.25">
      <c r="B563" s="48">
        <v>531</v>
      </c>
      <c r="C563" s="49" t="str">
        <f>'Score Tracker'!C538&amp;COUNTIF('Score Tracker'!$C$8:C538,'Score Tracker'!C538)</f>
        <v>0</v>
      </c>
    </row>
    <row r="564" spans="2:3" ht="18" customHeight="1" x14ac:dyDescent="0.25">
      <c r="B564" s="48">
        <v>532</v>
      </c>
      <c r="C564" s="49" t="str">
        <f>'Score Tracker'!C539&amp;COUNTIF('Score Tracker'!$C$8:C539,'Score Tracker'!C539)</f>
        <v>0</v>
      </c>
    </row>
    <row r="565" spans="2:3" ht="18" customHeight="1" x14ac:dyDescent="0.25">
      <c r="B565" s="48">
        <v>533</v>
      </c>
      <c r="C565" s="49" t="str">
        <f>'Score Tracker'!C540&amp;COUNTIF('Score Tracker'!$C$8:C540,'Score Tracker'!C540)</f>
        <v>0</v>
      </c>
    </row>
    <row r="566" spans="2:3" ht="18" customHeight="1" x14ac:dyDescent="0.25">
      <c r="B566" s="48">
        <v>534</v>
      </c>
      <c r="C566" s="49" t="str">
        <f>'Score Tracker'!C541&amp;COUNTIF('Score Tracker'!$C$8:C541,'Score Tracker'!C541)</f>
        <v>0</v>
      </c>
    </row>
    <row r="567" spans="2:3" ht="18" customHeight="1" x14ac:dyDescent="0.25">
      <c r="B567" s="48">
        <v>535</v>
      </c>
      <c r="C567" s="49" t="str">
        <f>'Score Tracker'!C542&amp;COUNTIF('Score Tracker'!$C$8:C542,'Score Tracker'!C542)</f>
        <v>0</v>
      </c>
    </row>
    <row r="568" spans="2:3" ht="18" customHeight="1" x14ac:dyDescent="0.25">
      <c r="B568" s="48">
        <v>536</v>
      </c>
      <c r="C568" s="49" t="str">
        <f>'Score Tracker'!C543&amp;COUNTIF('Score Tracker'!$C$8:C543,'Score Tracker'!C543)</f>
        <v>0</v>
      </c>
    </row>
    <row r="569" spans="2:3" ht="18" customHeight="1" x14ac:dyDescent="0.25">
      <c r="B569" s="48">
        <v>537</v>
      </c>
      <c r="C569" s="49" t="str">
        <f>'Score Tracker'!C544&amp;COUNTIF('Score Tracker'!$C$8:C544,'Score Tracker'!C544)</f>
        <v>0</v>
      </c>
    </row>
    <row r="570" spans="2:3" ht="18" customHeight="1" x14ac:dyDescent="0.25">
      <c r="B570" s="48">
        <v>538</v>
      </c>
      <c r="C570" s="49" t="str">
        <f>'Score Tracker'!C545&amp;COUNTIF('Score Tracker'!$C$8:C545,'Score Tracker'!C545)</f>
        <v>0</v>
      </c>
    </row>
    <row r="571" spans="2:3" ht="18" customHeight="1" x14ac:dyDescent="0.25">
      <c r="B571" s="48">
        <v>539</v>
      </c>
      <c r="C571" s="49" t="str">
        <f>'Score Tracker'!C546&amp;COUNTIF('Score Tracker'!$C$8:C546,'Score Tracker'!C546)</f>
        <v>0</v>
      </c>
    </row>
    <row r="572" spans="2:3" ht="18" customHeight="1" x14ac:dyDescent="0.25">
      <c r="B572" s="48">
        <v>540</v>
      </c>
      <c r="C572" s="49" t="str">
        <f>'Score Tracker'!C547&amp;COUNTIF('Score Tracker'!$C$8:C547,'Score Tracker'!C547)</f>
        <v>0</v>
      </c>
    </row>
    <row r="573" spans="2:3" ht="18" customHeight="1" x14ac:dyDescent="0.25">
      <c r="B573" s="48">
        <v>541</v>
      </c>
      <c r="C573" s="49" t="str">
        <f>'Score Tracker'!C548&amp;COUNTIF('Score Tracker'!$C$8:C548,'Score Tracker'!C548)</f>
        <v>0</v>
      </c>
    </row>
    <row r="574" spans="2:3" ht="18" customHeight="1" x14ac:dyDescent="0.25">
      <c r="B574" s="48">
        <v>542</v>
      </c>
      <c r="C574" s="49" t="str">
        <f>'Score Tracker'!C549&amp;COUNTIF('Score Tracker'!$C$8:C549,'Score Tracker'!C549)</f>
        <v>0</v>
      </c>
    </row>
    <row r="575" spans="2:3" ht="18" customHeight="1" x14ac:dyDescent="0.25">
      <c r="B575" s="48">
        <v>543</v>
      </c>
      <c r="C575" s="49" t="str">
        <f>'Score Tracker'!C550&amp;COUNTIF('Score Tracker'!$C$8:C550,'Score Tracker'!C550)</f>
        <v>0</v>
      </c>
    </row>
    <row r="576" spans="2:3" ht="18" customHeight="1" x14ac:dyDescent="0.25">
      <c r="B576" s="48">
        <v>544</v>
      </c>
      <c r="C576" s="49" t="str">
        <f>'Score Tracker'!C551&amp;COUNTIF('Score Tracker'!$C$8:C551,'Score Tracker'!C551)</f>
        <v>0</v>
      </c>
    </row>
    <row r="577" spans="2:3" ht="18" customHeight="1" x14ac:dyDescent="0.25">
      <c r="B577" s="48">
        <v>545</v>
      </c>
      <c r="C577" s="49" t="str">
        <f>'Score Tracker'!C552&amp;COUNTIF('Score Tracker'!$C$8:C552,'Score Tracker'!C552)</f>
        <v>0</v>
      </c>
    </row>
    <row r="578" spans="2:3" ht="18" customHeight="1" x14ac:dyDescent="0.25">
      <c r="B578" s="48">
        <v>546</v>
      </c>
      <c r="C578" s="49" t="str">
        <f>'Score Tracker'!C553&amp;COUNTIF('Score Tracker'!$C$8:C553,'Score Tracker'!C553)</f>
        <v>0</v>
      </c>
    </row>
    <row r="579" spans="2:3" ht="18" customHeight="1" x14ac:dyDescent="0.25">
      <c r="B579" s="48">
        <v>547</v>
      </c>
      <c r="C579" s="49" t="str">
        <f>'Score Tracker'!C554&amp;COUNTIF('Score Tracker'!$C$8:C554,'Score Tracker'!C554)</f>
        <v>0</v>
      </c>
    </row>
    <row r="580" spans="2:3" ht="18" customHeight="1" x14ac:dyDescent="0.25">
      <c r="B580" s="48">
        <v>548</v>
      </c>
      <c r="C580" s="49" t="str">
        <f>'Score Tracker'!C555&amp;COUNTIF('Score Tracker'!$C$8:C555,'Score Tracker'!C555)</f>
        <v>0</v>
      </c>
    </row>
    <row r="581" spans="2:3" ht="18" customHeight="1" x14ac:dyDescent="0.25">
      <c r="B581" s="48">
        <v>549</v>
      </c>
      <c r="C581" s="49" t="str">
        <f>'Score Tracker'!C556&amp;COUNTIF('Score Tracker'!$C$8:C556,'Score Tracker'!C556)</f>
        <v>0</v>
      </c>
    </row>
    <row r="582" spans="2:3" ht="18" customHeight="1" x14ac:dyDescent="0.25">
      <c r="B582" s="48">
        <v>550</v>
      </c>
      <c r="C582" s="49" t="str">
        <f>'Score Tracker'!C557&amp;COUNTIF('Score Tracker'!$C$8:C557,'Score Tracker'!C557)</f>
        <v>0</v>
      </c>
    </row>
    <row r="583" spans="2:3" ht="18" customHeight="1" x14ac:dyDescent="0.25">
      <c r="B583" s="48">
        <v>551</v>
      </c>
      <c r="C583" s="49" t="str">
        <f>'Score Tracker'!C558&amp;COUNTIF('Score Tracker'!$C$8:C558,'Score Tracker'!C558)</f>
        <v>0</v>
      </c>
    </row>
    <row r="584" spans="2:3" ht="18" customHeight="1" x14ac:dyDescent="0.25">
      <c r="B584" s="48">
        <v>552</v>
      </c>
      <c r="C584" s="49" t="str">
        <f>'Score Tracker'!C559&amp;COUNTIF('Score Tracker'!$C$8:C559,'Score Tracker'!C559)</f>
        <v>0</v>
      </c>
    </row>
    <row r="585" spans="2:3" ht="18" customHeight="1" x14ac:dyDescent="0.25">
      <c r="B585" s="48">
        <v>553</v>
      </c>
      <c r="C585" s="49" t="str">
        <f>'Score Tracker'!C560&amp;COUNTIF('Score Tracker'!$C$8:C560,'Score Tracker'!C560)</f>
        <v>0</v>
      </c>
    </row>
    <row r="586" spans="2:3" ht="18" customHeight="1" x14ac:dyDescent="0.25">
      <c r="B586" s="48">
        <v>554</v>
      </c>
      <c r="C586" s="49" t="str">
        <f>'Score Tracker'!C561&amp;COUNTIF('Score Tracker'!$C$8:C561,'Score Tracker'!C561)</f>
        <v>0</v>
      </c>
    </row>
    <row r="587" spans="2:3" ht="18" customHeight="1" x14ac:dyDescent="0.25">
      <c r="B587" s="48">
        <v>555</v>
      </c>
      <c r="C587" s="49" t="str">
        <f>'Score Tracker'!C562&amp;COUNTIF('Score Tracker'!$C$8:C562,'Score Tracker'!C562)</f>
        <v>0</v>
      </c>
    </row>
    <row r="588" spans="2:3" ht="18" customHeight="1" x14ac:dyDescent="0.25">
      <c r="B588" s="48">
        <v>556</v>
      </c>
      <c r="C588" s="49" t="str">
        <f>'Score Tracker'!C563&amp;COUNTIF('Score Tracker'!$C$8:C563,'Score Tracker'!C563)</f>
        <v>0</v>
      </c>
    </row>
    <row r="589" spans="2:3" ht="18" customHeight="1" x14ac:dyDescent="0.25">
      <c r="B589" s="48">
        <v>557</v>
      </c>
      <c r="C589" s="49" t="str">
        <f>'Score Tracker'!C564&amp;COUNTIF('Score Tracker'!$C$8:C564,'Score Tracker'!C564)</f>
        <v>0</v>
      </c>
    </row>
    <row r="590" spans="2:3" ht="18" customHeight="1" x14ac:dyDescent="0.25">
      <c r="B590" s="48">
        <v>558</v>
      </c>
      <c r="C590" s="49" t="str">
        <f>'Score Tracker'!C565&amp;COUNTIF('Score Tracker'!$C$8:C565,'Score Tracker'!C565)</f>
        <v>0</v>
      </c>
    </row>
    <row r="591" spans="2:3" ht="18" customHeight="1" x14ac:dyDescent="0.25">
      <c r="B591" s="48">
        <v>559</v>
      </c>
      <c r="C591" s="49" t="str">
        <f>'Score Tracker'!C566&amp;COUNTIF('Score Tracker'!$C$8:C566,'Score Tracker'!C566)</f>
        <v>0</v>
      </c>
    </row>
    <row r="592" spans="2:3" ht="18" customHeight="1" x14ac:dyDescent="0.25">
      <c r="B592" s="48">
        <v>560</v>
      </c>
      <c r="C592" s="49" t="str">
        <f>'Score Tracker'!C567&amp;COUNTIF('Score Tracker'!$C$8:C567,'Score Tracker'!C567)</f>
        <v>0</v>
      </c>
    </row>
    <row r="593" spans="2:3" ht="18" customHeight="1" x14ac:dyDescent="0.25">
      <c r="B593" s="48">
        <v>561</v>
      </c>
      <c r="C593" s="49" t="str">
        <f>'Score Tracker'!C568&amp;COUNTIF('Score Tracker'!$C$8:C568,'Score Tracker'!C568)</f>
        <v>0</v>
      </c>
    </row>
    <row r="594" spans="2:3" ht="18" customHeight="1" x14ac:dyDescent="0.25">
      <c r="B594" s="48">
        <v>562</v>
      </c>
      <c r="C594" s="49" t="str">
        <f>'Score Tracker'!C569&amp;COUNTIF('Score Tracker'!$C$8:C569,'Score Tracker'!C569)</f>
        <v>0</v>
      </c>
    </row>
    <row r="595" spans="2:3" ht="18" customHeight="1" x14ac:dyDescent="0.25">
      <c r="B595" s="48">
        <v>563</v>
      </c>
      <c r="C595" s="49" t="str">
        <f>'Score Tracker'!C570&amp;COUNTIF('Score Tracker'!$C$8:C570,'Score Tracker'!C570)</f>
        <v>0</v>
      </c>
    </row>
    <row r="596" spans="2:3" ht="18" customHeight="1" x14ac:dyDescent="0.25">
      <c r="B596" s="48">
        <v>564</v>
      </c>
      <c r="C596" s="49" t="str">
        <f>'Score Tracker'!C571&amp;COUNTIF('Score Tracker'!$C$8:C571,'Score Tracker'!C571)</f>
        <v>0</v>
      </c>
    </row>
    <row r="597" spans="2:3" ht="18" customHeight="1" x14ac:dyDescent="0.25">
      <c r="B597" s="48">
        <v>565</v>
      </c>
      <c r="C597" s="49" t="str">
        <f>'Score Tracker'!C572&amp;COUNTIF('Score Tracker'!$C$8:C572,'Score Tracker'!C572)</f>
        <v>0</v>
      </c>
    </row>
    <row r="598" spans="2:3" ht="18" customHeight="1" x14ac:dyDescent="0.25">
      <c r="B598" s="48">
        <v>566</v>
      </c>
      <c r="C598" s="49" t="str">
        <f>'Score Tracker'!C573&amp;COUNTIF('Score Tracker'!$C$8:C573,'Score Tracker'!C573)</f>
        <v>0</v>
      </c>
    </row>
    <row r="599" spans="2:3" ht="18" customHeight="1" x14ac:dyDescent="0.25">
      <c r="B599" s="48">
        <v>567</v>
      </c>
      <c r="C599" s="49" t="str">
        <f>'Score Tracker'!C574&amp;COUNTIF('Score Tracker'!$C$8:C574,'Score Tracker'!C574)</f>
        <v>0</v>
      </c>
    </row>
    <row r="600" spans="2:3" ht="18" customHeight="1" x14ac:dyDescent="0.25">
      <c r="B600" s="48">
        <v>568</v>
      </c>
      <c r="C600" s="49" t="str">
        <f>'Score Tracker'!C575&amp;COUNTIF('Score Tracker'!$C$8:C575,'Score Tracker'!C575)</f>
        <v>0</v>
      </c>
    </row>
    <row r="601" spans="2:3" ht="18" customHeight="1" x14ac:dyDescent="0.25">
      <c r="B601" s="48">
        <v>569</v>
      </c>
      <c r="C601" s="49" t="str">
        <f>'Score Tracker'!C576&amp;COUNTIF('Score Tracker'!$C$8:C576,'Score Tracker'!C576)</f>
        <v>0</v>
      </c>
    </row>
    <row r="602" spans="2:3" ht="18" customHeight="1" x14ac:dyDescent="0.25">
      <c r="B602" s="48">
        <v>570</v>
      </c>
      <c r="C602" s="49" t="str">
        <f>'Score Tracker'!C577&amp;COUNTIF('Score Tracker'!$C$8:C577,'Score Tracker'!C577)</f>
        <v>0</v>
      </c>
    </row>
    <row r="603" spans="2:3" ht="18" customHeight="1" x14ac:dyDescent="0.25">
      <c r="B603" s="48">
        <v>571</v>
      </c>
      <c r="C603" s="49" t="str">
        <f>'Score Tracker'!C578&amp;COUNTIF('Score Tracker'!$C$8:C578,'Score Tracker'!C578)</f>
        <v>0</v>
      </c>
    </row>
    <row r="604" spans="2:3" ht="18" customHeight="1" x14ac:dyDescent="0.25">
      <c r="B604" s="48">
        <v>572</v>
      </c>
      <c r="C604" s="49" t="str">
        <f>'Score Tracker'!C579&amp;COUNTIF('Score Tracker'!$C$8:C579,'Score Tracker'!C579)</f>
        <v>0</v>
      </c>
    </row>
    <row r="605" spans="2:3" ht="18" customHeight="1" x14ac:dyDescent="0.25">
      <c r="B605" s="48">
        <v>573</v>
      </c>
      <c r="C605" s="49" t="str">
        <f>'Score Tracker'!C580&amp;COUNTIF('Score Tracker'!$C$8:C580,'Score Tracker'!C580)</f>
        <v>0</v>
      </c>
    </row>
    <row r="606" spans="2:3" ht="18" customHeight="1" x14ac:dyDescent="0.25">
      <c r="B606" s="48">
        <v>574</v>
      </c>
      <c r="C606" s="49" t="str">
        <f>'Score Tracker'!C581&amp;COUNTIF('Score Tracker'!$C$8:C581,'Score Tracker'!C581)</f>
        <v>0</v>
      </c>
    </row>
    <row r="607" spans="2:3" ht="18" customHeight="1" x14ac:dyDescent="0.25">
      <c r="B607" s="48">
        <v>575</v>
      </c>
      <c r="C607" s="49" t="str">
        <f>'Score Tracker'!C582&amp;COUNTIF('Score Tracker'!$C$8:C582,'Score Tracker'!C582)</f>
        <v>0</v>
      </c>
    </row>
    <row r="608" spans="2:3" ht="18" customHeight="1" x14ac:dyDescent="0.25">
      <c r="B608" s="48">
        <v>576</v>
      </c>
      <c r="C608" s="49" t="str">
        <f>'Score Tracker'!C583&amp;COUNTIF('Score Tracker'!$C$8:C583,'Score Tracker'!C583)</f>
        <v>0</v>
      </c>
    </row>
    <row r="609" spans="2:3" ht="18" customHeight="1" x14ac:dyDescent="0.25">
      <c r="B609" s="48">
        <v>577</v>
      </c>
      <c r="C609" s="49" t="str">
        <f>'Score Tracker'!C584&amp;COUNTIF('Score Tracker'!$C$8:C584,'Score Tracker'!C584)</f>
        <v>0</v>
      </c>
    </row>
    <row r="610" spans="2:3" ht="18" customHeight="1" x14ac:dyDescent="0.25">
      <c r="B610" s="48">
        <v>578</v>
      </c>
      <c r="C610" s="49" t="str">
        <f>'Score Tracker'!C585&amp;COUNTIF('Score Tracker'!$C$8:C585,'Score Tracker'!C585)</f>
        <v>0</v>
      </c>
    </row>
    <row r="611" spans="2:3" ht="18" customHeight="1" x14ac:dyDescent="0.25">
      <c r="B611" s="48">
        <v>579</v>
      </c>
      <c r="C611" s="49" t="str">
        <f>'Score Tracker'!C586&amp;COUNTIF('Score Tracker'!$C$8:C586,'Score Tracker'!C586)</f>
        <v>0</v>
      </c>
    </row>
    <row r="612" spans="2:3" ht="18" customHeight="1" x14ac:dyDescent="0.25">
      <c r="B612" s="48">
        <v>580</v>
      </c>
      <c r="C612" s="49" t="str">
        <f>'Score Tracker'!C587&amp;COUNTIF('Score Tracker'!$C$8:C587,'Score Tracker'!C587)</f>
        <v>0</v>
      </c>
    </row>
    <row r="613" spans="2:3" ht="18" customHeight="1" x14ac:dyDescent="0.25">
      <c r="B613" s="48">
        <v>581</v>
      </c>
      <c r="C613" s="49" t="str">
        <f>'Score Tracker'!C588&amp;COUNTIF('Score Tracker'!$C$8:C588,'Score Tracker'!C588)</f>
        <v>0</v>
      </c>
    </row>
    <row r="614" spans="2:3" ht="18" customHeight="1" x14ac:dyDescent="0.25">
      <c r="B614" s="48">
        <v>582</v>
      </c>
      <c r="C614" s="49" t="str">
        <f>'Score Tracker'!C589&amp;COUNTIF('Score Tracker'!$C$8:C589,'Score Tracker'!C589)</f>
        <v>0</v>
      </c>
    </row>
    <row r="615" spans="2:3" ht="18" customHeight="1" x14ac:dyDescent="0.25">
      <c r="B615" s="48">
        <v>583</v>
      </c>
      <c r="C615" s="49" t="str">
        <f>'Score Tracker'!C590&amp;COUNTIF('Score Tracker'!$C$8:C590,'Score Tracker'!C590)</f>
        <v>0</v>
      </c>
    </row>
    <row r="616" spans="2:3" ht="18" customHeight="1" x14ac:dyDescent="0.25">
      <c r="B616" s="48">
        <v>584</v>
      </c>
      <c r="C616" s="49" t="str">
        <f>'Score Tracker'!C591&amp;COUNTIF('Score Tracker'!$C$8:C591,'Score Tracker'!C591)</f>
        <v>0</v>
      </c>
    </row>
    <row r="617" spans="2:3" ht="18" customHeight="1" x14ac:dyDescent="0.25">
      <c r="B617" s="48">
        <v>585</v>
      </c>
      <c r="C617" s="49" t="str">
        <f>'Score Tracker'!C592&amp;COUNTIF('Score Tracker'!$C$8:C592,'Score Tracker'!C592)</f>
        <v>0</v>
      </c>
    </row>
    <row r="618" spans="2:3" ht="18" customHeight="1" x14ac:dyDescent="0.25">
      <c r="B618" s="48">
        <v>586</v>
      </c>
      <c r="C618" s="49" t="str">
        <f>'Score Tracker'!C593&amp;COUNTIF('Score Tracker'!$C$8:C593,'Score Tracker'!C593)</f>
        <v>0</v>
      </c>
    </row>
    <row r="619" spans="2:3" ht="18" customHeight="1" x14ac:dyDescent="0.25">
      <c r="B619" s="48">
        <v>587</v>
      </c>
      <c r="C619" s="49" t="str">
        <f>'Score Tracker'!C594&amp;COUNTIF('Score Tracker'!$C$8:C594,'Score Tracker'!C594)</f>
        <v>0</v>
      </c>
    </row>
    <row r="620" spans="2:3" ht="18" customHeight="1" x14ac:dyDescent="0.25">
      <c r="B620" s="48">
        <v>588</v>
      </c>
      <c r="C620" s="49" t="str">
        <f>'Score Tracker'!C595&amp;COUNTIF('Score Tracker'!$C$8:C595,'Score Tracker'!C595)</f>
        <v>0</v>
      </c>
    </row>
    <row r="621" spans="2:3" ht="18" customHeight="1" x14ac:dyDescent="0.25">
      <c r="B621" s="48">
        <v>589</v>
      </c>
      <c r="C621" s="49" t="str">
        <f>'Score Tracker'!C596&amp;COUNTIF('Score Tracker'!$C$8:C596,'Score Tracker'!C596)</f>
        <v>0</v>
      </c>
    </row>
    <row r="622" spans="2:3" ht="18" customHeight="1" x14ac:dyDescent="0.25">
      <c r="B622" s="48">
        <v>590</v>
      </c>
      <c r="C622" s="49" t="str">
        <f>'Score Tracker'!C597&amp;COUNTIF('Score Tracker'!$C$8:C597,'Score Tracker'!C597)</f>
        <v>0</v>
      </c>
    </row>
    <row r="623" spans="2:3" ht="18" customHeight="1" x14ac:dyDescent="0.25">
      <c r="B623" s="48">
        <v>591</v>
      </c>
      <c r="C623" s="49" t="str">
        <f>'Score Tracker'!C598&amp;COUNTIF('Score Tracker'!$C$8:C598,'Score Tracker'!C598)</f>
        <v>0</v>
      </c>
    </row>
    <row r="624" spans="2:3" ht="18" customHeight="1" x14ac:dyDescent="0.25">
      <c r="B624" s="48">
        <v>592</v>
      </c>
      <c r="C624" s="49" t="str">
        <f>'Score Tracker'!C599&amp;COUNTIF('Score Tracker'!$C$8:C599,'Score Tracker'!C599)</f>
        <v>0</v>
      </c>
    </row>
    <row r="625" spans="2:3" ht="18" customHeight="1" x14ac:dyDescent="0.25">
      <c r="B625" s="48">
        <v>593</v>
      </c>
      <c r="C625" s="49" t="str">
        <f>'Score Tracker'!C600&amp;COUNTIF('Score Tracker'!$C$8:C600,'Score Tracker'!C600)</f>
        <v>0</v>
      </c>
    </row>
    <row r="626" spans="2:3" ht="18" customHeight="1" x14ac:dyDescent="0.25">
      <c r="B626" s="48">
        <v>594</v>
      </c>
      <c r="C626" s="49" t="str">
        <f>'Score Tracker'!C601&amp;COUNTIF('Score Tracker'!$C$8:C601,'Score Tracker'!C601)</f>
        <v>0</v>
      </c>
    </row>
    <row r="627" spans="2:3" ht="18" customHeight="1" x14ac:dyDescent="0.25">
      <c r="B627" s="48">
        <v>595</v>
      </c>
      <c r="C627" s="49" t="str">
        <f>'Score Tracker'!C602&amp;COUNTIF('Score Tracker'!$C$8:C602,'Score Tracker'!C602)</f>
        <v>0</v>
      </c>
    </row>
    <row r="628" spans="2:3" ht="18" customHeight="1" x14ac:dyDescent="0.25">
      <c r="B628" s="48">
        <v>596</v>
      </c>
      <c r="C628" s="49" t="str">
        <f>'Score Tracker'!C603&amp;COUNTIF('Score Tracker'!$C$8:C603,'Score Tracker'!C603)</f>
        <v>0</v>
      </c>
    </row>
    <row r="629" spans="2:3" ht="18" customHeight="1" x14ac:dyDescent="0.25">
      <c r="B629" s="48">
        <v>597</v>
      </c>
      <c r="C629" s="49" t="str">
        <f>'Score Tracker'!C604&amp;COUNTIF('Score Tracker'!$C$8:C604,'Score Tracker'!C604)</f>
        <v>0</v>
      </c>
    </row>
    <row r="630" spans="2:3" ht="18" customHeight="1" x14ac:dyDescent="0.25">
      <c r="B630" s="48">
        <v>598</v>
      </c>
      <c r="C630" s="49" t="str">
        <f>'Score Tracker'!C605&amp;COUNTIF('Score Tracker'!$C$8:C605,'Score Tracker'!C605)</f>
        <v>0</v>
      </c>
    </row>
    <row r="631" spans="2:3" ht="18" customHeight="1" x14ac:dyDescent="0.25">
      <c r="B631" s="48">
        <v>599</v>
      </c>
      <c r="C631" s="49" t="str">
        <f>'Score Tracker'!C606&amp;COUNTIF('Score Tracker'!$C$8:C606,'Score Tracker'!C606)</f>
        <v>0</v>
      </c>
    </row>
    <row r="632" spans="2:3" ht="18" customHeight="1" x14ac:dyDescent="0.25">
      <c r="B632" s="48">
        <v>600</v>
      </c>
      <c r="C632" s="49" t="str">
        <f>'Score Tracker'!C607&amp;COUNTIF('Score Tracker'!$C$8:C607,'Score Tracker'!C607)</f>
        <v>0</v>
      </c>
    </row>
    <row r="633" spans="2:3" ht="18" customHeight="1" x14ac:dyDescent="0.25">
      <c r="B633" s="48">
        <v>601</v>
      </c>
      <c r="C633" s="49" t="str">
        <f>'Score Tracker'!C608&amp;COUNTIF('Score Tracker'!$C$8:C608,'Score Tracker'!C608)</f>
        <v>0</v>
      </c>
    </row>
    <row r="634" spans="2:3" ht="18" customHeight="1" x14ac:dyDescent="0.25">
      <c r="B634" s="48">
        <v>602</v>
      </c>
      <c r="C634" s="49" t="str">
        <f>'Score Tracker'!C609&amp;COUNTIF('Score Tracker'!$C$8:C609,'Score Tracker'!C609)</f>
        <v>0</v>
      </c>
    </row>
    <row r="635" spans="2:3" ht="18" customHeight="1" x14ac:dyDescent="0.25">
      <c r="B635" s="48">
        <v>603</v>
      </c>
      <c r="C635" s="49" t="str">
        <f>'Score Tracker'!C610&amp;COUNTIF('Score Tracker'!$C$8:C610,'Score Tracker'!C610)</f>
        <v>0</v>
      </c>
    </row>
    <row r="636" spans="2:3" ht="18" customHeight="1" x14ac:dyDescent="0.25">
      <c r="B636" s="48">
        <v>604</v>
      </c>
      <c r="C636" s="49" t="str">
        <f>'Score Tracker'!C611&amp;COUNTIF('Score Tracker'!$C$8:C611,'Score Tracker'!C611)</f>
        <v>0</v>
      </c>
    </row>
    <row r="637" spans="2:3" ht="18" customHeight="1" x14ac:dyDescent="0.25">
      <c r="B637" s="48">
        <v>605</v>
      </c>
      <c r="C637" s="49" t="str">
        <f>'Score Tracker'!C612&amp;COUNTIF('Score Tracker'!$C$8:C612,'Score Tracker'!C612)</f>
        <v>0</v>
      </c>
    </row>
    <row r="638" spans="2:3" ht="18" customHeight="1" x14ac:dyDescent="0.25">
      <c r="B638" s="48">
        <v>606</v>
      </c>
      <c r="C638" s="49" t="str">
        <f>'Score Tracker'!C613&amp;COUNTIF('Score Tracker'!$C$8:C613,'Score Tracker'!C613)</f>
        <v>0</v>
      </c>
    </row>
    <row r="639" spans="2:3" ht="18" customHeight="1" x14ac:dyDescent="0.25">
      <c r="B639" s="48">
        <v>607</v>
      </c>
      <c r="C639" s="49" t="str">
        <f>'Score Tracker'!C614&amp;COUNTIF('Score Tracker'!$C$8:C614,'Score Tracker'!C614)</f>
        <v>0</v>
      </c>
    </row>
    <row r="640" spans="2:3" ht="18" customHeight="1" x14ac:dyDescent="0.25">
      <c r="B640" s="48">
        <v>608</v>
      </c>
      <c r="C640" s="49" t="str">
        <f>'Score Tracker'!C615&amp;COUNTIF('Score Tracker'!$C$8:C615,'Score Tracker'!C615)</f>
        <v>0</v>
      </c>
    </row>
    <row r="641" spans="2:3" ht="18" customHeight="1" x14ac:dyDescent="0.25">
      <c r="B641" s="48">
        <v>609</v>
      </c>
      <c r="C641" s="49" t="str">
        <f>'Score Tracker'!C616&amp;COUNTIF('Score Tracker'!$C$8:C616,'Score Tracker'!C616)</f>
        <v>0</v>
      </c>
    </row>
    <row r="642" spans="2:3" ht="18" customHeight="1" x14ac:dyDescent="0.25">
      <c r="B642" s="48">
        <v>610</v>
      </c>
      <c r="C642" s="49" t="str">
        <f>'Score Tracker'!C617&amp;COUNTIF('Score Tracker'!$C$8:C617,'Score Tracker'!C617)</f>
        <v>0</v>
      </c>
    </row>
    <row r="643" spans="2:3" ht="18" customHeight="1" x14ac:dyDescent="0.25">
      <c r="B643" s="48">
        <v>611</v>
      </c>
      <c r="C643" s="49" t="str">
        <f>'Score Tracker'!C618&amp;COUNTIF('Score Tracker'!$C$8:C618,'Score Tracker'!C618)</f>
        <v>0</v>
      </c>
    </row>
    <row r="644" spans="2:3" ht="18" customHeight="1" x14ac:dyDescent="0.25">
      <c r="B644" s="48">
        <v>612</v>
      </c>
      <c r="C644" s="49" t="str">
        <f>'Score Tracker'!C619&amp;COUNTIF('Score Tracker'!$C$8:C619,'Score Tracker'!C619)</f>
        <v>0</v>
      </c>
    </row>
    <row r="645" spans="2:3" ht="18" customHeight="1" x14ac:dyDescent="0.25">
      <c r="B645" s="48">
        <v>613</v>
      </c>
      <c r="C645" s="49" t="str">
        <f>'Score Tracker'!C620&amp;COUNTIF('Score Tracker'!$C$8:C620,'Score Tracker'!C620)</f>
        <v>0</v>
      </c>
    </row>
    <row r="646" spans="2:3" ht="18" customHeight="1" x14ac:dyDescent="0.25">
      <c r="B646" s="48">
        <v>614</v>
      </c>
      <c r="C646" s="49" t="str">
        <f>'Score Tracker'!C621&amp;COUNTIF('Score Tracker'!$C$8:C621,'Score Tracker'!C621)</f>
        <v>0</v>
      </c>
    </row>
    <row r="647" spans="2:3" ht="18" customHeight="1" x14ac:dyDescent="0.25">
      <c r="B647" s="48">
        <v>615</v>
      </c>
      <c r="C647" s="49" t="str">
        <f>'Score Tracker'!C622&amp;COUNTIF('Score Tracker'!$C$8:C622,'Score Tracker'!C622)</f>
        <v>0</v>
      </c>
    </row>
    <row r="648" spans="2:3" ht="18" customHeight="1" x14ac:dyDescent="0.25">
      <c r="B648" s="48">
        <v>616</v>
      </c>
      <c r="C648" s="49" t="str">
        <f>'Score Tracker'!C623&amp;COUNTIF('Score Tracker'!$C$8:C623,'Score Tracker'!C623)</f>
        <v>0</v>
      </c>
    </row>
    <row r="649" spans="2:3" ht="18" customHeight="1" x14ac:dyDescent="0.25">
      <c r="B649" s="48">
        <v>617</v>
      </c>
      <c r="C649" s="49" t="str">
        <f>'Score Tracker'!C624&amp;COUNTIF('Score Tracker'!$C$8:C624,'Score Tracker'!C624)</f>
        <v>0</v>
      </c>
    </row>
    <row r="650" spans="2:3" ht="18" customHeight="1" x14ac:dyDescent="0.25">
      <c r="B650" s="48">
        <v>618</v>
      </c>
      <c r="C650" s="49" t="str">
        <f>'Score Tracker'!C625&amp;COUNTIF('Score Tracker'!$C$8:C625,'Score Tracker'!C625)</f>
        <v>0</v>
      </c>
    </row>
    <row r="651" spans="2:3" ht="18" customHeight="1" x14ac:dyDescent="0.25">
      <c r="B651" s="48">
        <v>619</v>
      </c>
      <c r="C651" s="49" t="str">
        <f>'Score Tracker'!C626&amp;COUNTIF('Score Tracker'!$C$8:C626,'Score Tracker'!C626)</f>
        <v>0</v>
      </c>
    </row>
    <row r="652" spans="2:3" ht="18" customHeight="1" x14ac:dyDescent="0.25">
      <c r="B652" s="48">
        <v>620</v>
      </c>
      <c r="C652" s="49" t="str">
        <f>'Score Tracker'!C627&amp;COUNTIF('Score Tracker'!$C$8:C627,'Score Tracker'!C627)</f>
        <v>0</v>
      </c>
    </row>
    <row r="653" spans="2:3" ht="18" customHeight="1" x14ac:dyDescent="0.25">
      <c r="B653" s="48">
        <v>621</v>
      </c>
      <c r="C653" s="49" t="str">
        <f>'Score Tracker'!C628&amp;COUNTIF('Score Tracker'!$C$8:C628,'Score Tracker'!C628)</f>
        <v>0</v>
      </c>
    </row>
    <row r="654" spans="2:3" ht="18" customHeight="1" x14ac:dyDescent="0.25">
      <c r="B654" s="48">
        <v>622</v>
      </c>
      <c r="C654" s="49" t="str">
        <f>'Score Tracker'!C629&amp;COUNTIF('Score Tracker'!$C$8:C629,'Score Tracker'!C629)</f>
        <v>0</v>
      </c>
    </row>
    <row r="655" spans="2:3" ht="18" customHeight="1" x14ac:dyDescent="0.25">
      <c r="B655" s="48">
        <v>623</v>
      </c>
      <c r="C655" s="49" t="str">
        <f>'Score Tracker'!C630&amp;COUNTIF('Score Tracker'!$C$8:C630,'Score Tracker'!C630)</f>
        <v>0</v>
      </c>
    </row>
    <row r="656" spans="2:3" ht="18" customHeight="1" x14ac:dyDescent="0.25">
      <c r="B656" s="48">
        <v>624</v>
      </c>
      <c r="C656" s="49" t="str">
        <f>'Score Tracker'!C631&amp;COUNTIF('Score Tracker'!$C$8:C631,'Score Tracker'!C631)</f>
        <v>0</v>
      </c>
    </row>
    <row r="657" spans="2:3" ht="18" customHeight="1" x14ac:dyDescent="0.25">
      <c r="B657" s="48">
        <v>625</v>
      </c>
      <c r="C657" s="49" t="str">
        <f>'Score Tracker'!C632&amp;COUNTIF('Score Tracker'!$C$8:C632,'Score Tracker'!C632)</f>
        <v>0</v>
      </c>
    </row>
  </sheetData>
  <conditionalFormatting sqref="C5:AN30">
    <cfRule type="expression" dxfId="0" priority="1">
      <formula>MOD(ROW(),2)=0</formula>
    </cfRule>
  </conditionalFormatting>
  <pageMargins left="0.7" right="0.7" top="0.75" bottom="0.75" header="0.3" footer="0.3"/>
  <pageSetup fitToWidth="0" fitToHeight="0" orientation="landscape" verticalDpi="0" r:id="rId1"/>
  <ignoredErrors>
    <ignoredError sqref="AK6 AK7:AK12"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F7F3223-94C4-4477-B679-1BE4F6EFC3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Settings</vt:lpstr>
      <vt:lpstr>Score Tracker</vt:lpstr>
      <vt:lpstr>Your Performance</vt:lpstr>
      <vt:lpstr>Calculations</vt:lpstr>
      <vt:lpstr>lstGPAMapping</vt:lpstr>
      <vt:lpstr>lstTypes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Roger Lester Palabasan</cp:lastModifiedBy>
  <dcterms:created xsi:type="dcterms:W3CDTF">2013-08-28T14:12:12Z</dcterms:created>
  <dcterms:modified xsi:type="dcterms:W3CDTF">2020-03-29T23:41:42Z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TC034580789991</vt:lpwstr>
  </property>
</Properties>
</file>