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49EFF3F8-303B-4AA9-AE12-E029B3CC0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B3" i="2" s="1"/>
  <c r="C3" i="2" l="1"/>
  <c r="D3" i="2"/>
  <c r="F12" i="2"/>
  <c r="E12" i="2"/>
  <c r="E4" i="2"/>
  <c r="F4" i="2"/>
  <c r="F3" i="2" l="1"/>
  <c r="E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<sst xmlns="http://schemas.openxmlformats.org/spreadsheetml/2006/main" count="27" uniqueCount="27">
  <si>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</si>
  <si>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</si>
  <si>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</si>
  <si>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</si>
  <si>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</si>
  <si>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</si>
  <si>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</si>
  <si>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</si>
  <si>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</si>
  <si>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</si>
  <si>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</si>
  <si>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</si>
  <si>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</si>
  <si>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</si>
  <si>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</si>
  <si>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</si>
  <si>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</si>
  <si>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</si>
  <si>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</si>
  <si>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</si>
  <si>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</si>
  <si>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</si>
  <si>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</si>
  <si>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</si>
  <si>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Variación Del Periodo</t>
  </si>
  <si>
    <t>Bajo protesta de decir verdad declaramos que los Estados Financieros y sus notas, son razonablemente correctos y son responsabilidad del emisor.</t>
  </si>
  <si>
    <t>UNIVERSIDAD TECNOLOGICA DE SALAMANCA
Estado Analítico del Activo
Del 1 de Enero al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</si>
</sst>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sqref="A1:F23"/>
    </sheetView>
  </sheetViews>
  <sheetFormatPr baseColWidth="10" defaultColWidth="12" defaultRowHeight="10.199999999999999" x14ac:dyDescent="0.2"/>
  <cols>
    <col min="1" max="1" width="65.85546875" style="1" customWidth="1"/>
    <col min="2" max="6" width="20.8554687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ht="20.399999999999999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</row>
    <row r="3" spans="1:6" x14ac:dyDescent="0.2">
      <c r="A3" s="4" t="s">
        <v>0</v>
      </c>
      <c r="B3" s="8">
        <f>B4+B12</f>
        <v>83441393.799999997</v>
      </c>
      <c r="C3" s="8">
        <f t="shared" ref="C3:F3" si="0">C4+C12</f>
        <v>210215407.55000001</v>
      </c>
      <c r="D3" s="8">
        <f t="shared" si="0"/>
        <v>200736001.79999998</v>
      </c>
      <c r="E3" s="8">
        <f t="shared" si="0"/>
        <v>92920799.549999997</v>
      </c>
      <c r="F3" s="8">
        <f t="shared" si="0"/>
        <v>9479405.7500000056</v>
      </c>
    </row>
    <row r="4" spans="1:6" x14ac:dyDescent="0.2">
      <c r="A4" s="5" t="s">
        <v>4</v>
      </c>
      <c r="B4" s="8">
        <f>SUM(B5:B11)</f>
        <v>29927430.41</v>
      </c>
      <c r="C4" s="8">
        <f>SUM(C5:C11)</f>
        <v>182766596.69</v>
      </c>
      <c r="D4" s="8">
        <f>SUM(D5:D11)</f>
        <v>196259995.96999997</v>
      </c>
      <c r="E4" s="8">
        <f>SUM(E5:E11)</f>
        <v>16434031.13000001</v>
      </c>
      <c r="F4" s="8">
        <f>SUM(F5:F11)</f>
        <v>-13493399.279999988</v>
      </c>
    </row>
    <row r="5" spans="1:6" x14ac:dyDescent="0.2">
      <c r="A5" s="6" t="s">
        <v>5</v>
      </c>
      <c r="B5" s="9">
        <v>26491835.719999999</v>
      </c>
      <c r="C5" s="9">
        <v>116817296.70999999</v>
      </c>
      <c r="D5" s="9">
        <v>134823820.88</v>
      </c>
      <c r="E5" s="9">
        <f>B5+C5-D5</f>
        <v>8485311.5500000119</v>
      </c>
      <c r="F5" s="9">
        <f t="shared" ref="F5:F11" si="1">E5-B5</f>
        <v>-18006524.169999987</v>
      </c>
    </row>
    <row r="6" spans="1:6" x14ac:dyDescent="0.2">
      <c r="A6" s="6" t="s">
        <v>6</v>
      </c>
      <c r="B6" s="9">
        <v>3435594.69</v>
      </c>
      <c r="C6" s="9">
        <v>65811210.219999999</v>
      </c>
      <c r="D6" s="9">
        <v>61298085.329999998</v>
      </c>
      <c r="E6" s="9">
        <f t="shared" ref="E6:E11" si="2">B6+C6-D6</f>
        <v>7948719.5799999982</v>
      </c>
      <c r="F6" s="9">
        <f t="shared" si="1"/>
        <v>4513124.8899999987</v>
      </c>
    </row>
    <row r="7" spans="1:6" x14ac:dyDescent="0.2">
      <c r="A7" s="6" t="s">
        <v>7</v>
      </c>
      <c r="B7" s="9">
        <v>0</v>
      </c>
      <c r="C7" s="9">
        <v>138089.76</v>
      </c>
      <c r="D7" s="9">
        <v>138089.76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53513963.390000001</v>
      </c>
      <c r="C12" s="8">
        <f>SUM(C13:C21)</f>
        <v>27448810.860000003</v>
      </c>
      <c r="D12" s="8">
        <f>SUM(D13:D21)</f>
        <v>4476005.83</v>
      </c>
      <c r="E12" s="8">
        <f>SUM(E13:E21)</f>
        <v>76486768.419999987</v>
      </c>
      <c r="F12" s="8">
        <f>SUM(F13:F21)</f>
        <v>22972805.029999994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48457919.039999999</v>
      </c>
      <c r="C15" s="10">
        <v>1541821.76</v>
      </c>
      <c r="D15" s="10">
        <v>0</v>
      </c>
      <c r="E15" s="10">
        <f t="shared" si="4"/>
        <v>49999740.799999997</v>
      </c>
      <c r="F15" s="10">
        <f t="shared" si="3"/>
        <v>1541821.7599999979</v>
      </c>
    </row>
    <row r="16" spans="1:6" x14ac:dyDescent="0.2">
      <c r="A16" s="6" t="s">
        <v>14</v>
      </c>
      <c r="B16" s="9">
        <v>14214719.16</v>
      </c>
      <c r="C16" s="9">
        <v>25167893.920000002</v>
      </c>
      <c r="D16" s="9">
        <v>2256981.42</v>
      </c>
      <c r="E16" s="9">
        <f t="shared" si="4"/>
        <v>37125631.659999996</v>
      </c>
      <c r="F16" s="9">
        <f t="shared" si="3"/>
        <v>22910912.499999996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-9158674.8100000005</v>
      </c>
      <c r="C18" s="9">
        <v>739095.18</v>
      </c>
      <c r="D18" s="9">
        <v>2219024.41</v>
      </c>
      <c r="E18" s="9">
        <f t="shared" si="4"/>
        <v>-10638604.040000001</v>
      </c>
      <c r="F18" s="9">
        <f t="shared" si="3"/>
        <v>-1479929.2300000004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3.2" x14ac:dyDescent="0.2">
      <c r="A23" s="7" t="s">
        <v>25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  <ignoredErrors>
    <ignoredError sqref="B3:F11 B13:F21 B12:D12" unlockedFormula="1"/>
    <ignoredError sqref="E12:F12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2018-03-08T18:40:55Z</cp:lastPrinted>
  <dcterms:created xsi:type="dcterms:W3CDTF">2014-02-09T04:04:15Z</dcterms:created>
  <dcterms:modified xsi:type="dcterms:W3CDTF">2023-01-20T21:25:41Z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