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57C6D9C2-F86B-4E8B-B88C-4235E702B892}" xr6:coauthVersionLast="47" xr6:coauthVersionMax="47" xr10:uidLastSave="{00000000-0000-0000-0000-000000000000}"/>
  <bookViews>
    <workbookView xWindow="-108" yWindow="-108" windowWidth="23256" windowHeight="12576" xr2:uid="{463963A1-FE99-471D-97DA-03717F318744}"/>
  </bookViews>
  <sheets>
    <sheet name="F6a" sheetId="1" r:id="rId1"/>
  </sheets>
  <externalReferences>
    <externalReference r:id="rId2"/>
  </externalReferences>
  <definedNames>
    <definedName name="_xlnm._FilterDatabase" localSheetId="0" hidden="1">F6a!$B$4:$H$156</definedName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" l="1"/>
  <c r="H153" i="1" s="1"/>
  <c r="E152" i="1"/>
  <c r="H152" i="1" s="1"/>
  <c r="H151" i="1"/>
  <c r="E151" i="1"/>
  <c r="E150" i="1"/>
  <c r="H150" i="1" s="1"/>
  <c r="E149" i="1"/>
  <c r="E146" i="1" s="1"/>
  <c r="H146" i="1" s="1"/>
  <c r="E148" i="1"/>
  <c r="H148" i="1" s="1"/>
  <c r="E147" i="1"/>
  <c r="H147" i="1" s="1"/>
  <c r="G146" i="1"/>
  <c r="F146" i="1"/>
  <c r="D146" i="1"/>
  <c r="C146" i="1"/>
  <c r="E145" i="1"/>
  <c r="H145" i="1" s="1"/>
  <c r="E144" i="1"/>
  <c r="H144" i="1" s="1"/>
  <c r="H143" i="1"/>
  <c r="E143" i="1"/>
  <c r="G142" i="1"/>
  <c r="F142" i="1"/>
  <c r="E142" i="1"/>
  <c r="H142" i="1" s="1"/>
  <c r="D142" i="1"/>
  <c r="C142" i="1"/>
  <c r="E141" i="1"/>
  <c r="H141" i="1" s="1"/>
  <c r="E140" i="1"/>
  <c r="H140" i="1" s="1"/>
  <c r="H139" i="1"/>
  <c r="E139" i="1"/>
  <c r="E138" i="1"/>
  <c r="H138" i="1" s="1"/>
  <c r="E137" i="1"/>
  <c r="H137" i="1" s="1"/>
  <c r="E136" i="1"/>
  <c r="H136" i="1" s="1"/>
  <c r="H135" i="1"/>
  <c r="E135" i="1"/>
  <c r="E134" i="1"/>
  <c r="H134" i="1" s="1"/>
  <c r="G133" i="1"/>
  <c r="F133" i="1"/>
  <c r="D133" i="1"/>
  <c r="C133" i="1"/>
  <c r="E132" i="1"/>
  <c r="H132" i="1" s="1"/>
  <c r="E131" i="1"/>
  <c r="E129" i="1" s="1"/>
  <c r="E130" i="1"/>
  <c r="H130" i="1" s="1"/>
  <c r="H129" i="1"/>
  <c r="G129" i="1"/>
  <c r="F129" i="1"/>
  <c r="D129" i="1"/>
  <c r="C129" i="1"/>
  <c r="E128" i="1"/>
  <c r="H128" i="1" s="1"/>
  <c r="H127" i="1"/>
  <c r="E127" i="1"/>
  <c r="E126" i="1"/>
  <c r="H126" i="1" s="1"/>
  <c r="E125" i="1"/>
  <c r="H125" i="1" s="1"/>
  <c r="E124" i="1"/>
  <c r="H124" i="1" s="1"/>
  <c r="H123" i="1"/>
  <c r="E123" i="1"/>
  <c r="E122" i="1"/>
  <c r="H122" i="1" s="1"/>
  <c r="E121" i="1"/>
  <c r="E119" i="1" s="1"/>
  <c r="H119" i="1" s="1"/>
  <c r="E120" i="1"/>
  <c r="H120" i="1" s="1"/>
  <c r="G119" i="1"/>
  <c r="F119" i="1"/>
  <c r="D119" i="1"/>
  <c r="C119" i="1"/>
  <c r="E118" i="1"/>
  <c r="H118" i="1" s="1"/>
  <c r="H117" i="1"/>
  <c r="E117" i="1"/>
  <c r="E116" i="1"/>
  <c r="H116" i="1" s="1"/>
  <c r="E115" i="1"/>
  <c r="H115" i="1" s="1"/>
  <c r="E114" i="1"/>
  <c r="H114" i="1" s="1"/>
  <c r="H113" i="1"/>
  <c r="E113" i="1"/>
  <c r="E112" i="1"/>
  <c r="H112" i="1" s="1"/>
  <c r="E111" i="1"/>
  <c r="E110" i="1"/>
  <c r="H110" i="1" s="1"/>
  <c r="G109" i="1"/>
  <c r="F109" i="1"/>
  <c r="D109" i="1"/>
  <c r="C109" i="1"/>
  <c r="E108" i="1"/>
  <c r="H108" i="1" s="1"/>
  <c r="H107" i="1"/>
  <c r="E107" i="1"/>
  <c r="E106" i="1"/>
  <c r="H106" i="1" s="1"/>
  <c r="E105" i="1"/>
  <c r="H105" i="1" s="1"/>
  <c r="E104" i="1"/>
  <c r="H104" i="1" s="1"/>
  <c r="H103" i="1"/>
  <c r="E103" i="1"/>
  <c r="E102" i="1"/>
  <c r="H102" i="1" s="1"/>
  <c r="E101" i="1"/>
  <c r="E99" i="1" s="1"/>
  <c r="H99" i="1" s="1"/>
  <c r="E100" i="1"/>
  <c r="H100" i="1" s="1"/>
  <c r="G99" i="1"/>
  <c r="F99" i="1"/>
  <c r="D99" i="1"/>
  <c r="C99" i="1"/>
  <c r="E98" i="1"/>
  <c r="H98" i="1" s="1"/>
  <c r="H97" i="1"/>
  <c r="E97" i="1"/>
  <c r="E96" i="1"/>
  <c r="H96" i="1" s="1"/>
  <c r="E95" i="1"/>
  <c r="H95" i="1" s="1"/>
  <c r="E94" i="1"/>
  <c r="H94" i="1" s="1"/>
  <c r="H93" i="1"/>
  <c r="E93" i="1"/>
  <c r="E92" i="1"/>
  <c r="H92" i="1" s="1"/>
  <c r="E91" i="1"/>
  <c r="E90" i="1"/>
  <c r="H90" i="1" s="1"/>
  <c r="G89" i="1"/>
  <c r="F89" i="1"/>
  <c r="D89" i="1"/>
  <c r="C89" i="1"/>
  <c r="E88" i="1"/>
  <c r="H88" i="1" s="1"/>
  <c r="H87" i="1"/>
  <c r="E87" i="1"/>
  <c r="E86" i="1"/>
  <c r="H86" i="1" s="1"/>
  <c r="E85" i="1"/>
  <c r="H85" i="1" s="1"/>
  <c r="E84" i="1"/>
  <c r="H84" i="1" s="1"/>
  <c r="H83" i="1"/>
  <c r="E83" i="1"/>
  <c r="E81" i="1" s="1"/>
  <c r="E82" i="1"/>
  <c r="H82" i="1" s="1"/>
  <c r="G81" i="1"/>
  <c r="G80" i="1" s="1"/>
  <c r="F81" i="1"/>
  <c r="D81" i="1"/>
  <c r="D80" i="1" s="1"/>
  <c r="C81" i="1"/>
  <c r="F80" i="1"/>
  <c r="H78" i="1"/>
  <c r="E78" i="1"/>
  <c r="E77" i="1"/>
  <c r="H77" i="1" s="1"/>
  <c r="E76" i="1"/>
  <c r="H76" i="1" s="1"/>
  <c r="E75" i="1"/>
  <c r="H75" i="1" s="1"/>
  <c r="H74" i="1"/>
  <c r="E74" i="1"/>
  <c r="E73" i="1"/>
  <c r="H73" i="1" s="1"/>
  <c r="E72" i="1"/>
  <c r="H72" i="1" s="1"/>
  <c r="G71" i="1"/>
  <c r="F71" i="1"/>
  <c r="D71" i="1"/>
  <c r="C71" i="1"/>
  <c r="H70" i="1"/>
  <c r="E70" i="1"/>
  <c r="E69" i="1"/>
  <c r="H69" i="1" s="1"/>
  <c r="E68" i="1"/>
  <c r="H68" i="1" s="1"/>
  <c r="G67" i="1"/>
  <c r="F67" i="1"/>
  <c r="F5" i="1" s="1"/>
  <c r="F155" i="1" s="1"/>
  <c r="D67" i="1"/>
  <c r="C67" i="1"/>
  <c r="H66" i="1"/>
  <c r="E66" i="1"/>
  <c r="E65" i="1"/>
  <c r="H65" i="1" s="1"/>
  <c r="E64" i="1"/>
  <c r="H64" i="1" s="1"/>
  <c r="E63" i="1"/>
  <c r="H63" i="1" s="1"/>
  <c r="H62" i="1"/>
  <c r="E62" i="1"/>
  <c r="E61" i="1"/>
  <c r="H61" i="1" s="1"/>
  <c r="E60" i="1"/>
  <c r="E59" i="1"/>
  <c r="H59" i="1" s="1"/>
  <c r="G58" i="1"/>
  <c r="F58" i="1"/>
  <c r="D58" i="1"/>
  <c r="C58" i="1"/>
  <c r="E57" i="1"/>
  <c r="H57" i="1" s="1"/>
  <c r="H56" i="1"/>
  <c r="E56" i="1"/>
  <c r="E54" i="1" s="1"/>
  <c r="E55" i="1"/>
  <c r="H55" i="1" s="1"/>
  <c r="H54" i="1"/>
  <c r="G54" i="1"/>
  <c r="F54" i="1"/>
  <c r="D54" i="1"/>
  <c r="C54" i="1"/>
  <c r="E53" i="1"/>
  <c r="H53" i="1" s="1"/>
  <c r="E52" i="1"/>
  <c r="H52" i="1" s="1"/>
  <c r="E51" i="1"/>
  <c r="H51" i="1" s="1"/>
  <c r="H50" i="1"/>
  <c r="E50" i="1"/>
  <c r="E49" i="1"/>
  <c r="H49" i="1" s="1"/>
  <c r="E48" i="1"/>
  <c r="H48" i="1" s="1"/>
  <c r="E47" i="1"/>
  <c r="H47" i="1" s="1"/>
  <c r="H46" i="1"/>
  <c r="E46" i="1"/>
  <c r="E45" i="1"/>
  <c r="H45" i="1" s="1"/>
  <c r="G44" i="1"/>
  <c r="F44" i="1"/>
  <c r="D44" i="1"/>
  <c r="C44" i="1"/>
  <c r="E43" i="1"/>
  <c r="H43" i="1" s="1"/>
  <c r="E42" i="1"/>
  <c r="H42" i="1" s="1"/>
  <c r="E41" i="1"/>
  <c r="H41" i="1" s="1"/>
  <c r="H40" i="1"/>
  <c r="E40" i="1"/>
  <c r="E39" i="1"/>
  <c r="H39" i="1" s="1"/>
  <c r="E38" i="1"/>
  <c r="H38" i="1" s="1"/>
  <c r="E37" i="1"/>
  <c r="H37" i="1" s="1"/>
  <c r="H36" i="1"/>
  <c r="E36" i="1"/>
  <c r="E35" i="1"/>
  <c r="H35" i="1" s="1"/>
  <c r="G34" i="1"/>
  <c r="F34" i="1"/>
  <c r="D34" i="1"/>
  <c r="C34" i="1"/>
  <c r="E33" i="1"/>
  <c r="H33" i="1" s="1"/>
  <c r="E32" i="1"/>
  <c r="H32" i="1" s="1"/>
  <c r="E31" i="1"/>
  <c r="H31" i="1" s="1"/>
  <c r="H30" i="1"/>
  <c r="E30" i="1"/>
  <c r="E29" i="1"/>
  <c r="H29" i="1" s="1"/>
  <c r="E28" i="1"/>
  <c r="H28" i="1" s="1"/>
  <c r="E27" i="1"/>
  <c r="H27" i="1" s="1"/>
  <c r="H26" i="1"/>
  <c r="E26" i="1"/>
  <c r="E25" i="1"/>
  <c r="H25" i="1" s="1"/>
  <c r="G24" i="1"/>
  <c r="F24" i="1"/>
  <c r="D24" i="1"/>
  <c r="C24" i="1"/>
  <c r="E23" i="1"/>
  <c r="H23" i="1" s="1"/>
  <c r="E22" i="1"/>
  <c r="H22" i="1" s="1"/>
  <c r="E21" i="1"/>
  <c r="H21" i="1" s="1"/>
  <c r="H20" i="1"/>
  <c r="E20" i="1"/>
  <c r="E19" i="1"/>
  <c r="H19" i="1" s="1"/>
  <c r="E18" i="1"/>
  <c r="H18" i="1" s="1"/>
  <c r="E17" i="1"/>
  <c r="H17" i="1" s="1"/>
  <c r="H16" i="1"/>
  <c r="E16" i="1"/>
  <c r="E15" i="1"/>
  <c r="H15" i="1" s="1"/>
  <c r="G14" i="1"/>
  <c r="F14" i="1"/>
  <c r="D14" i="1"/>
  <c r="C14" i="1"/>
  <c r="E13" i="1"/>
  <c r="H13" i="1" s="1"/>
  <c r="E12" i="1"/>
  <c r="H12" i="1" s="1"/>
  <c r="E11" i="1"/>
  <c r="H11" i="1" s="1"/>
  <c r="H10" i="1"/>
  <c r="E10" i="1"/>
  <c r="E9" i="1"/>
  <c r="H9" i="1" s="1"/>
  <c r="E8" i="1"/>
  <c r="E7" i="1"/>
  <c r="H7" i="1" s="1"/>
  <c r="G6" i="1"/>
  <c r="F6" i="1"/>
  <c r="D6" i="1"/>
  <c r="C6" i="1"/>
  <c r="C5" i="1" s="1"/>
  <c r="H81" i="1" l="1"/>
  <c r="D5" i="1"/>
  <c r="D155" i="1" s="1"/>
  <c r="E14" i="1"/>
  <c r="H14" i="1" s="1"/>
  <c r="E34" i="1"/>
  <c r="H34" i="1" s="1"/>
  <c r="E71" i="1"/>
  <c r="H71" i="1" s="1"/>
  <c r="C80" i="1"/>
  <c r="H101" i="1"/>
  <c r="H121" i="1"/>
  <c r="H149" i="1"/>
  <c r="C155" i="1"/>
  <c r="E6" i="1"/>
  <c r="E58" i="1"/>
  <c r="H58" i="1" s="1"/>
  <c r="E89" i="1"/>
  <c r="E109" i="1"/>
  <c r="H109" i="1" s="1"/>
  <c r="G5" i="1"/>
  <c r="G155" i="1" s="1"/>
  <c r="H8" i="1"/>
  <c r="H6" i="1" s="1"/>
  <c r="E24" i="1"/>
  <c r="H24" i="1" s="1"/>
  <c r="E44" i="1"/>
  <c r="H44" i="1" s="1"/>
  <c r="H60" i="1"/>
  <c r="E67" i="1"/>
  <c r="H67" i="1" s="1"/>
  <c r="H91" i="1"/>
  <c r="H111" i="1"/>
  <c r="H131" i="1"/>
  <c r="E133" i="1"/>
  <c r="H133" i="1" s="1"/>
  <c r="E5" i="1" l="1"/>
  <c r="E80" i="1"/>
  <c r="H89" i="1"/>
  <c r="H80" i="1" s="1"/>
  <c r="H5" i="1"/>
  <c r="H155" i="1" l="1"/>
  <c r="E155" i="1"/>
</calcChain>
</file>

<file path=xl/sharedStrings.xml><?xml version="1.0" encoding="utf-8"?>
<sst xmlns="http://schemas.openxmlformats.org/spreadsheetml/2006/main" count="281" uniqueCount="208">
  <si>
    <t>Formato 6 a) Estado Analítico del Ejercicio del Presupuesto de Egresos Detallado - LDF 
                       (Clasificación por Objeto del Gasto)</t>
  </si>
  <si>
    <t>UNIVERSIDAD TECNOLOGICA DE SALAMANCA
Clasificación por Objeto del Gasto (Capítulo y Concepto)
al 31 de Diciembre de 2022
PESOS</t>
  </si>
  <si>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</si>
  <si>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</si>
  <si>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</si>
  <si>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</si>
  <si>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</si>
  <si>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</si>
  <si>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</si>
  <si>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</si>
  <si>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</si>
  <si>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</si>
  <si>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11N</t>
  </si>
  <si>
    <t>a1) Remuneraciones al Personal de Carácter Permanente</t>
  </si>
  <si>
    <t>12N</t>
  </si>
  <si>
    <t>a2) Remuneraciones al Personal de Carácter Transitorio</t>
  </si>
  <si>
    <t>13N</t>
  </si>
  <si>
    <t>a3) Remuneraciones Adicionales y Especiales</t>
  </si>
  <si>
    <t>14N</t>
  </si>
  <si>
    <t>a4) Seguridad Social</t>
  </si>
  <si>
    <t>15N</t>
  </si>
  <si>
    <t>a5) Otras Prestaciones Sociales y Económicas</t>
  </si>
  <si>
    <t>16N</t>
  </si>
  <si>
    <t>a6) Previsiones</t>
  </si>
  <si>
    <t>17N</t>
  </si>
  <si>
    <t>a7) Pago de Estímulos a Servidores Públicos</t>
  </si>
  <si>
    <t>B. Materiales y Suministros (B=b1+b2+b3+b4+b5+b6+b7+b8+b9)</t>
  </si>
  <si>
    <t>21N</t>
  </si>
  <si>
    <t>b1) Materiales de Administración, Emisión de Documentos y Artículos Oficiales</t>
  </si>
  <si>
    <t>22N</t>
  </si>
  <si>
    <t>b2) Alimentos y Utensilios</t>
  </si>
  <si>
    <t>23N</t>
  </si>
  <si>
    <t>b3) Materias Primas y Materiales de Producción y Comercialización</t>
  </si>
  <si>
    <t>24N</t>
  </si>
  <si>
    <t>b4) Materiales y Artículos de Construcción y de Reparación</t>
  </si>
  <si>
    <t>25N</t>
  </si>
  <si>
    <t>b5) Productos Químicos, Farmacéuticos y de Laboratorio</t>
  </si>
  <si>
    <t>26N</t>
  </si>
  <si>
    <t>b6) Combustibles, Lubricantes y Aditivos</t>
  </si>
  <si>
    <t>27N</t>
  </si>
  <si>
    <t>b7) Vestuario, Blancos, Prendas de Protección y Artículos Deportivos</t>
  </si>
  <si>
    <t>28N</t>
  </si>
  <si>
    <t>b8) Materiales y Suministros Para Seguridad</t>
  </si>
  <si>
    <t>29N</t>
  </si>
  <si>
    <t>b9) Herramientas, Refacciones y Accesorios Menores</t>
  </si>
  <si>
    <t>C. Servicios Generales (C=c1+c2+c3+c4+c5+c6+c7+c8+c9)</t>
  </si>
  <si>
    <t>31N</t>
  </si>
  <si>
    <t>c1) Servicios Básicos</t>
  </si>
  <si>
    <t>32N</t>
  </si>
  <si>
    <t>c2) Servicios de Arrendamiento</t>
  </si>
  <si>
    <t>33N</t>
  </si>
  <si>
    <t>c3) Servicios Profesionales, Científicos, Técnicos y Otros Servicios</t>
  </si>
  <si>
    <t>34N</t>
  </si>
  <si>
    <t>c4) Servicios Financieros, Bancarios y Comerciales</t>
  </si>
  <si>
    <t>35N</t>
  </si>
  <si>
    <t>c5) Servicios de Instalación, Reparación, Mantenimiento y Conservación</t>
  </si>
  <si>
    <t>36N</t>
  </si>
  <si>
    <t>c6) Servicios de Comunicación Social y Publicidad</t>
  </si>
  <si>
    <t>37N</t>
  </si>
  <si>
    <t>c7) Servicios de Traslado y Viáticos</t>
  </si>
  <si>
    <t>38N</t>
  </si>
  <si>
    <t>c8) Servicios Oficiales</t>
  </si>
  <si>
    <t>39N</t>
  </si>
  <si>
    <t>c9) Otros Servicios Generales</t>
  </si>
  <si>
    <t>D. Transferencias, Asignaciones, Subsidios y Otras Ayudas (D=d1+d2+d3+d4+d5+d6+d7+d8+d9)</t>
  </si>
  <si>
    <t>41N</t>
  </si>
  <si>
    <t>d1) Transferencias Internas y Asignaciones al Sector Público</t>
  </si>
  <si>
    <t>42N</t>
  </si>
  <si>
    <t>d2) Transferencias al Resto del Sector Público</t>
  </si>
  <si>
    <t>43N</t>
  </si>
  <si>
    <t>d3) Subsidios y Subvenciones</t>
  </si>
  <si>
    <t>44N</t>
  </si>
  <si>
    <t>d4) Ayudas Sociales</t>
  </si>
  <si>
    <t>45N</t>
  </si>
  <si>
    <t>d5) Pensiones y Jubilaciones</t>
  </si>
  <si>
    <t>46N</t>
  </si>
  <si>
    <t>d6) Transferencias a Fideicomisos, Mandatos y Otros Análogos</t>
  </si>
  <si>
    <t>d7) Transferencias a la Seguridad Social</t>
  </si>
  <si>
    <t>d8) Donativos</t>
  </si>
  <si>
    <t>49N</t>
  </si>
  <si>
    <t>d9) Transferencias al Exterior</t>
  </si>
  <si>
    <t>E. Bienes Muebles, Inmuebles e Intangibles (E=e1+e2+e3+e4+e5+e6+e7+e8+e9)</t>
  </si>
  <si>
    <t>51N</t>
  </si>
  <si>
    <t>e1) Mobiliario y Equipo de Administración</t>
  </si>
  <si>
    <t>52N</t>
  </si>
  <si>
    <t>e2) Mobiliario y Equipo Educacional y Recreativo</t>
  </si>
  <si>
    <t>53N</t>
  </si>
  <si>
    <t>e3) Equipo e Instrumental Médico y de Laboratorio</t>
  </si>
  <si>
    <t>54N</t>
  </si>
  <si>
    <t>e4) Vehículos y Equipo de Transporte</t>
  </si>
  <si>
    <t>55N</t>
  </si>
  <si>
    <t>e5) Equipo de Defensa y Seguridad</t>
  </si>
  <si>
    <t>56N</t>
  </si>
  <si>
    <t>e6) Maquinaria, Otros Equipos y Herramientas</t>
  </si>
  <si>
    <t>57N</t>
  </si>
  <si>
    <t>e7) Activos Biológicos</t>
  </si>
  <si>
    <t>58N</t>
  </si>
  <si>
    <t>e8) Bienes Inmuebles</t>
  </si>
  <si>
    <t>59N</t>
  </si>
  <si>
    <t>e9) Activos Intangibles</t>
  </si>
  <si>
    <t>F. Inversión Pública (F=f1+f2+f3)</t>
  </si>
  <si>
    <t>61N</t>
  </si>
  <si>
    <t>f1) Obra Pública en Bienes de Dominio Público</t>
  </si>
  <si>
    <t>62N</t>
  </si>
  <si>
    <t>f2) Obra Pública en Bienes Propios</t>
  </si>
  <si>
    <t>63N</t>
  </si>
  <si>
    <t>f3) Proyectos Productivos y Acciones de Fomento</t>
  </si>
  <si>
    <t>G. Inversiones Financieras y Otras Provisiones (G=g1+g2+g3+g4+g5+g6+g7)</t>
  </si>
  <si>
    <t>71N</t>
  </si>
  <si>
    <t>g1) Inversiones Para el Fomento de Actividades Productivas</t>
  </si>
  <si>
    <t>72N</t>
  </si>
  <si>
    <t>g2) Acciones y Participaciones de Capital</t>
  </si>
  <si>
    <t>73N</t>
  </si>
  <si>
    <t>g3) Compra de Títulos y Valores</t>
  </si>
  <si>
    <t>74N</t>
  </si>
  <si>
    <t>g4) Concesión de Préstamos</t>
  </si>
  <si>
    <t>75N</t>
  </si>
  <si>
    <t>g5) Inversiones en Fideicomisos, Mandatos y Otros Análogos</t>
  </si>
  <si>
    <t>76N</t>
  </si>
  <si>
    <t>Fideicomiso de Desastres Naturales (Informativo)</t>
  </si>
  <si>
    <t>g6) Otras Inversiones Financieras</t>
  </si>
  <si>
    <t>79N</t>
  </si>
  <si>
    <t>g7) Provisiones para Contingencias y Otras Erogaciones Especiales</t>
  </si>
  <si>
    <t>H. Participaciones y Aportaciones (H=h1+h2+h3)</t>
  </si>
  <si>
    <t>81N</t>
  </si>
  <si>
    <t>h1) Participaciones</t>
  </si>
  <si>
    <t>83N</t>
  </si>
  <si>
    <t>h2) Aportaciones</t>
  </si>
  <si>
    <t>85N</t>
  </si>
  <si>
    <t>h3) Convenios</t>
  </si>
  <si>
    <t>I. Deuda Pública (I=i1+i2+i3+i4+i5+i6+i7)</t>
  </si>
  <si>
    <t>91N</t>
  </si>
  <si>
    <t>i1) Amortización de la Deuda Pública</t>
  </si>
  <si>
    <t>92N</t>
  </si>
  <si>
    <t>i2) Intereses de la Deuda Pública</t>
  </si>
  <si>
    <t>93N</t>
  </si>
  <si>
    <t>i3) Comisiones de la Deuda Pública</t>
  </si>
  <si>
    <t>94N</t>
  </si>
  <si>
    <t>i4) Gastos de la Deuda Pública</t>
  </si>
  <si>
    <t>95N</t>
  </si>
  <si>
    <t>i5) Costo por Coberturas</t>
  </si>
  <si>
    <t>96N</t>
  </si>
  <si>
    <t>i6) Apoyos Financieros</t>
  </si>
  <si>
    <t>99N</t>
  </si>
  <si>
    <t>i7) Adeudos de Ejercicios Fiscales Anteriores (ADEFAS)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</si>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</sst>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0" borderId="0" xfId="1" applyFont="1"/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top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4" fontId="5" fillId="0" borderId="6" xfId="1" applyNumberFormat="1" applyFont="1" applyBorder="1" applyAlignment="1">
      <alignment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4" fontId="5" fillId="0" borderId="12" xfId="1" applyNumberFormat="1" applyFont="1" applyBorder="1" applyAlignment="1">
      <alignment vertical="center"/>
    </xf>
    <xf numFmtId="0" fontId="7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center" indent="2"/>
    </xf>
    <xf numFmtId="4" fontId="6" fillId="0" borderId="12" xfId="1" applyNumberFormat="1" applyFont="1" applyBorder="1" applyAlignment="1">
      <alignment vertical="center"/>
    </xf>
    <xf numFmtId="0" fontId="8" fillId="0" borderId="10" xfId="1" applyFont="1" applyBorder="1" applyAlignment="1">
      <alignment horizontal="left" vertical="top"/>
    </xf>
    <xf numFmtId="0" fontId="4" fillId="0" borderId="10" xfId="1" applyFont="1" applyBorder="1"/>
    <xf numFmtId="0" fontId="9" fillId="0" borderId="11" xfId="1" applyFont="1" applyBorder="1" applyAlignment="1">
      <alignment horizontal="left" vertical="center" indent="1"/>
    </xf>
    <xf numFmtId="4" fontId="9" fillId="0" borderId="12" xfId="1" applyNumberFormat="1" applyFont="1" applyBorder="1" applyAlignment="1">
      <alignment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 indent="2"/>
    </xf>
    <xf numFmtId="4" fontId="10" fillId="0" borderId="12" xfId="1" applyNumberFormat="1" applyFont="1" applyBorder="1" applyAlignment="1">
      <alignment vertical="center"/>
    </xf>
    <xf numFmtId="0" fontId="10" fillId="0" borderId="11" xfId="1" applyFont="1" applyBorder="1" applyAlignment="1">
      <alignment horizontal="left" vertical="center" indent="1"/>
    </xf>
    <xf numFmtId="0" fontId="9" fillId="0" borderId="10" xfId="1" applyFont="1" applyBorder="1" applyAlignment="1">
      <alignment horizontal="left" vertical="center" indent="1"/>
    </xf>
    <xf numFmtId="0" fontId="9" fillId="0" borderId="11" xfId="1" applyFont="1" applyBorder="1" applyAlignment="1">
      <alignment horizontal="left" vertical="center" indent="1"/>
    </xf>
    <xf numFmtId="0" fontId="4" fillId="0" borderId="13" xfId="1" applyFont="1" applyBorder="1"/>
    <xf numFmtId="0" fontId="10" fillId="0" borderId="14" xfId="1" applyFont="1" applyBorder="1" applyAlignment="1">
      <alignment horizontal="left" vertical="center"/>
    </xf>
    <xf numFmtId="4" fontId="10" fillId="0" borderId="9" xfId="1" applyNumberFormat="1" applyFont="1" applyBorder="1" applyAlignment="1">
      <alignment vertical="center"/>
    </xf>
  </cellXfs>
  <cellStyles count="2">
    <cellStyle name="Normal" xfId="0" builtinId="0"/>
    <cellStyle name="Normal 2 7" xfId="1" xr:uid="{7CA64176-65F5-4A37-84BE-ECEE0F9F9F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9FD1-935B-486E-8413-92E828FD92CB}">
  <dimension ref="A1:H156"/>
  <sheetViews>
    <sheetView showGridLines="0" tabSelected="1" topLeftCell="A28" workbookViewId="0">
      <selection sqref="A1:H1"/>
    </sheetView>
  </sheetViews>
  <sheetFormatPr baseColWidth="10" defaultColWidth="12" defaultRowHeight="13.2"/>
  <cols>
    <col min="1" max="1" width="4.77734375" style="5" customWidth="1"/>
    <col min="2" max="2" width="62.77734375" style="5" customWidth="1"/>
    <col min="3" max="8" width="16.77734375" style="5" customWidth="1"/>
    <col min="9" max="16384" width="12" style="5"/>
  </cols>
  <sheetData>
    <row r="1" spans="1:8" customFormat="1" ht="48.7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45.9" customHeight="1">
      <c r="A2" s="2" t="s">
        <v>1</v>
      </c>
      <c r="B2" s="3"/>
      <c r="C2" s="3"/>
      <c r="D2" s="3"/>
      <c r="E2" s="3"/>
      <c r="F2" s="3"/>
      <c r="G2" s="3"/>
      <c r="H2" s="4"/>
    </row>
    <row r="3" spans="1:8">
      <c r="A3" s="2"/>
      <c r="B3" s="6"/>
      <c r="C3" s="7" t="s">
        <v>2</v>
      </c>
      <c r="D3" s="7"/>
      <c r="E3" s="7"/>
      <c r="F3" s="7"/>
      <c r="G3" s="7"/>
      <c r="H3" s="8"/>
    </row>
    <row r="4" spans="1:8" ht="20.399999999999999">
      <c r="A4" s="9" t="s">
        <v>3</v>
      </c>
      <c r="B4" s="10"/>
      <c r="C4" s="11" t="s">
        <v>4</v>
      </c>
      <c r="D4" s="12" t="s">
        <v>5</v>
      </c>
      <c r="E4" s="11" t="s">
        <v>6</v>
      </c>
      <c r="F4" s="11" t="s">
        <v>7</v>
      </c>
      <c r="G4" s="11" t="s">
        <v>8</v>
      </c>
      <c r="H4" s="13" t="s">
        <v>9</v>
      </c>
    </row>
    <row r="5" spans="1:8">
      <c r="A5" s="14" t="s">
        <v>10</v>
      </c>
      <c r="B5" s="15"/>
      <c r="C5" s="16">
        <f>C6+C14+C24+C34+C44+C54+C58+C67+C71</f>
        <v>30997305.000000004</v>
      </c>
      <c r="D5" s="16">
        <f t="shared" ref="D5:H5" si="0">D6+D14+D24+D34+D44+D54+D58+D67+D71</f>
        <v>8135303.5</v>
      </c>
      <c r="E5" s="16">
        <f t="shared" si="0"/>
        <v>39132608.5</v>
      </c>
      <c r="F5" s="16">
        <f t="shared" si="0"/>
        <v>35209763.479999997</v>
      </c>
      <c r="G5" s="16">
        <f t="shared" si="0"/>
        <v>35005922.039999999</v>
      </c>
      <c r="H5" s="16">
        <f t="shared" si="0"/>
        <v>3922845.0199999996</v>
      </c>
    </row>
    <row r="6" spans="1:8">
      <c r="A6" s="17" t="s">
        <v>11</v>
      </c>
      <c r="B6" s="18"/>
      <c r="C6" s="19">
        <f>SUM(C7:C13)</f>
        <v>23230522.540000003</v>
      </c>
      <c r="D6" s="19">
        <f t="shared" ref="D6:H6" si="1">SUM(D7:D13)</f>
        <v>3828225</v>
      </c>
      <c r="E6" s="19">
        <f t="shared" si="1"/>
        <v>27058747.539999999</v>
      </c>
      <c r="F6" s="19">
        <f t="shared" si="1"/>
        <v>25469968.099999998</v>
      </c>
      <c r="G6" s="19">
        <f t="shared" si="1"/>
        <v>25469968.099999998</v>
      </c>
      <c r="H6" s="19">
        <f t="shared" si="1"/>
        <v>1588779.439999999</v>
      </c>
    </row>
    <row r="7" spans="1:8">
      <c r="A7" s="20" t="s">
        <v>12</v>
      </c>
      <c r="B7" s="21" t="s">
        <v>13</v>
      </c>
      <c r="C7" s="22">
        <v>9534906.3900000006</v>
      </c>
      <c r="D7" s="22">
        <v>0</v>
      </c>
      <c r="E7" s="22">
        <f>C7+D7</f>
        <v>9534906.3900000006</v>
      </c>
      <c r="F7" s="22">
        <v>8844362.4600000009</v>
      </c>
      <c r="G7" s="22">
        <v>8844362.4600000009</v>
      </c>
      <c r="H7" s="22">
        <f>E7-F7</f>
        <v>690543.9299999997</v>
      </c>
    </row>
    <row r="8" spans="1:8">
      <c r="A8" s="20" t="s">
        <v>14</v>
      </c>
      <c r="B8" s="21" t="s">
        <v>15</v>
      </c>
      <c r="C8" s="22">
        <v>8081122.6900000004</v>
      </c>
      <c r="D8" s="22">
        <v>3771031.76</v>
      </c>
      <c r="E8" s="22">
        <f t="shared" ref="E8:E13" si="2">C8+D8</f>
        <v>11852154.449999999</v>
      </c>
      <c r="F8" s="22">
        <v>11106486.25</v>
      </c>
      <c r="G8" s="22">
        <v>11106486.25</v>
      </c>
      <c r="H8" s="22">
        <f t="shared" ref="H8:H71" si="3">E8-F8</f>
        <v>745668.19999999925</v>
      </c>
    </row>
    <row r="9" spans="1:8">
      <c r="A9" s="20" t="s">
        <v>16</v>
      </c>
      <c r="B9" s="21" t="s">
        <v>17</v>
      </c>
      <c r="C9" s="22">
        <v>2030195.84</v>
      </c>
      <c r="D9" s="22">
        <v>0</v>
      </c>
      <c r="E9" s="22">
        <f t="shared" si="2"/>
        <v>2030195.84</v>
      </c>
      <c r="F9" s="22">
        <v>2030195.84</v>
      </c>
      <c r="G9" s="22">
        <v>2030195.84</v>
      </c>
      <c r="H9" s="22">
        <f t="shared" si="3"/>
        <v>0</v>
      </c>
    </row>
    <row r="10" spans="1:8">
      <c r="A10" s="20" t="s">
        <v>18</v>
      </c>
      <c r="B10" s="21" t="s">
        <v>19</v>
      </c>
      <c r="C10" s="22">
        <v>3010793.71</v>
      </c>
      <c r="D10" s="22">
        <v>0</v>
      </c>
      <c r="E10" s="22">
        <f t="shared" si="2"/>
        <v>3010793.71</v>
      </c>
      <c r="F10" s="22">
        <v>2858226.42</v>
      </c>
      <c r="G10" s="22">
        <v>2858226.42</v>
      </c>
      <c r="H10" s="22">
        <f t="shared" si="3"/>
        <v>152567.29000000004</v>
      </c>
    </row>
    <row r="11" spans="1:8">
      <c r="A11" s="20" t="s">
        <v>20</v>
      </c>
      <c r="B11" s="21" t="s">
        <v>21</v>
      </c>
      <c r="C11" s="22">
        <v>573503.91</v>
      </c>
      <c r="D11" s="22">
        <v>57193.24</v>
      </c>
      <c r="E11" s="22">
        <f t="shared" si="2"/>
        <v>630697.15</v>
      </c>
      <c r="F11" s="22">
        <v>630697.13</v>
      </c>
      <c r="G11" s="22">
        <v>630697.13</v>
      </c>
      <c r="H11" s="22">
        <f t="shared" si="3"/>
        <v>2.0000000018626451E-2</v>
      </c>
    </row>
    <row r="12" spans="1:8">
      <c r="A12" s="20" t="s">
        <v>22</v>
      </c>
      <c r="B12" s="21" t="s">
        <v>23</v>
      </c>
      <c r="C12" s="22"/>
      <c r="D12" s="22"/>
      <c r="E12" s="22">
        <f t="shared" si="2"/>
        <v>0</v>
      </c>
      <c r="F12" s="22"/>
      <c r="G12" s="22"/>
      <c r="H12" s="22">
        <f t="shared" si="3"/>
        <v>0</v>
      </c>
    </row>
    <row r="13" spans="1:8">
      <c r="A13" s="20" t="s">
        <v>24</v>
      </c>
      <c r="B13" s="21" t="s">
        <v>25</v>
      </c>
      <c r="C13" s="22"/>
      <c r="D13" s="22"/>
      <c r="E13" s="22">
        <f t="shared" si="2"/>
        <v>0</v>
      </c>
      <c r="F13" s="22"/>
      <c r="G13" s="22"/>
      <c r="H13" s="22">
        <f t="shared" si="3"/>
        <v>0</v>
      </c>
    </row>
    <row r="14" spans="1:8">
      <c r="A14" s="17" t="s">
        <v>26</v>
      </c>
      <c r="B14" s="18"/>
      <c r="C14" s="19">
        <f>SUM(C15:C23)</f>
        <v>1070295.23</v>
      </c>
      <c r="D14" s="19">
        <f t="shared" ref="D14:G14" si="4">SUM(D15:D23)</f>
        <v>0</v>
      </c>
      <c r="E14" s="19">
        <f t="shared" si="4"/>
        <v>1070295.23</v>
      </c>
      <c r="F14" s="19">
        <f t="shared" si="4"/>
        <v>1036032.45</v>
      </c>
      <c r="G14" s="19">
        <f t="shared" si="4"/>
        <v>1036032.45</v>
      </c>
      <c r="H14" s="19">
        <f t="shared" si="3"/>
        <v>34262.780000000028</v>
      </c>
    </row>
    <row r="15" spans="1:8">
      <c r="A15" s="20" t="s">
        <v>27</v>
      </c>
      <c r="B15" s="21" t="s">
        <v>28</v>
      </c>
      <c r="C15" s="22">
        <v>270787.03000000003</v>
      </c>
      <c r="D15" s="22">
        <v>2649.99</v>
      </c>
      <c r="E15" s="22">
        <f t="shared" ref="E15:E23" si="5">C15+D15</f>
        <v>273437.02</v>
      </c>
      <c r="F15" s="22">
        <v>273339.31</v>
      </c>
      <c r="G15" s="22">
        <v>273339.31</v>
      </c>
      <c r="H15" s="22">
        <f t="shared" si="3"/>
        <v>97.710000000020955</v>
      </c>
    </row>
    <row r="16" spans="1:8">
      <c r="A16" s="20" t="s">
        <v>29</v>
      </c>
      <c r="B16" s="21" t="s">
        <v>30</v>
      </c>
      <c r="C16" s="22">
        <v>57285.1</v>
      </c>
      <c r="D16" s="22">
        <v>-2650</v>
      </c>
      <c r="E16" s="22">
        <f t="shared" si="5"/>
        <v>54635.1</v>
      </c>
      <c r="F16" s="22">
        <v>52709.5</v>
      </c>
      <c r="G16" s="22">
        <v>52709.5</v>
      </c>
      <c r="H16" s="22">
        <f t="shared" si="3"/>
        <v>1925.5999999999985</v>
      </c>
    </row>
    <row r="17" spans="1:8">
      <c r="A17" s="20" t="s">
        <v>31</v>
      </c>
      <c r="B17" s="21" t="s">
        <v>32</v>
      </c>
      <c r="C17" s="22"/>
      <c r="D17" s="22"/>
      <c r="E17" s="22">
        <f t="shared" si="5"/>
        <v>0</v>
      </c>
      <c r="F17" s="22"/>
      <c r="G17" s="22"/>
      <c r="H17" s="22">
        <f t="shared" si="3"/>
        <v>0</v>
      </c>
    </row>
    <row r="18" spans="1:8">
      <c r="A18" s="20" t="s">
        <v>33</v>
      </c>
      <c r="B18" s="21" t="s">
        <v>34</v>
      </c>
      <c r="C18" s="22">
        <v>102214.38</v>
      </c>
      <c r="D18" s="22">
        <v>3851.67</v>
      </c>
      <c r="E18" s="22">
        <f t="shared" si="5"/>
        <v>106066.05</v>
      </c>
      <c r="F18" s="22">
        <v>106066.05</v>
      </c>
      <c r="G18" s="22">
        <v>106066.05</v>
      </c>
      <c r="H18" s="22">
        <f t="shared" si="3"/>
        <v>0</v>
      </c>
    </row>
    <row r="19" spans="1:8">
      <c r="A19" s="20" t="s">
        <v>35</v>
      </c>
      <c r="B19" s="21" t="s">
        <v>36</v>
      </c>
      <c r="C19" s="22">
        <v>127987.57</v>
      </c>
      <c r="D19" s="22">
        <v>-3.85</v>
      </c>
      <c r="E19" s="22">
        <f t="shared" si="5"/>
        <v>127983.72</v>
      </c>
      <c r="F19" s="22">
        <v>126233.03</v>
      </c>
      <c r="G19" s="22">
        <v>126233.03</v>
      </c>
      <c r="H19" s="22">
        <f t="shared" si="3"/>
        <v>1750.6900000000023</v>
      </c>
    </row>
    <row r="20" spans="1:8">
      <c r="A20" s="20" t="s">
        <v>37</v>
      </c>
      <c r="B20" s="21" t="s">
        <v>38</v>
      </c>
      <c r="C20" s="22">
        <v>320358.78000000003</v>
      </c>
      <c r="D20" s="22">
        <v>0</v>
      </c>
      <c r="E20" s="22">
        <f t="shared" si="5"/>
        <v>320358.78000000003</v>
      </c>
      <c r="F20" s="22">
        <v>320358.78000000003</v>
      </c>
      <c r="G20" s="22">
        <v>320358.78000000003</v>
      </c>
      <c r="H20" s="22">
        <f t="shared" si="3"/>
        <v>0</v>
      </c>
    </row>
    <row r="21" spans="1:8">
      <c r="A21" s="20" t="s">
        <v>39</v>
      </c>
      <c r="B21" s="21" t="s">
        <v>40</v>
      </c>
      <c r="C21" s="22">
        <v>70000</v>
      </c>
      <c r="D21" s="22">
        <v>0</v>
      </c>
      <c r="E21" s="22">
        <f t="shared" si="5"/>
        <v>70000</v>
      </c>
      <c r="F21" s="22">
        <v>39511.22</v>
      </c>
      <c r="G21" s="22">
        <v>39511.22</v>
      </c>
      <c r="H21" s="22">
        <f t="shared" si="3"/>
        <v>30488.78</v>
      </c>
    </row>
    <row r="22" spans="1:8">
      <c r="A22" s="20" t="s">
        <v>41</v>
      </c>
      <c r="B22" s="21" t="s">
        <v>42</v>
      </c>
      <c r="C22" s="22"/>
      <c r="D22" s="22"/>
      <c r="E22" s="22">
        <f t="shared" si="5"/>
        <v>0</v>
      </c>
      <c r="F22" s="22"/>
      <c r="G22" s="22"/>
      <c r="H22" s="22">
        <f t="shared" si="3"/>
        <v>0</v>
      </c>
    </row>
    <row r="23" spans="1:8">
      <c r="A23" s="20" t="s">
        <v>43</v>
      </c>
      <c r="B23" s="21" t="s">
        <v>44</v>
      </c>
      <c r="C23" s="22">
        <v>121662.37</v>
      </c>
      <c r="D23" s="22">
        <v>-3847.81</v>
      </c>
      <c r="E23" s="22">
        <f t="shared" si="5"/>
        <v>117814.56</v>
      </c>
      <c r="F23" s="22">
        <v>117814.56</v>
      </c>
      <c r="G23" s="22">
        <v>117814.56</v>
      </c>
      <c r="H23" s="22">
        <f t="shared" si="3"/>
        <v>0</v>
      </c>
    </row>
    <row r="24" spans="1:8">
      <c r="A24" s="17" t="s">
        <v>45</v>
      </c>
      <c r="B24" s="18"/>
      <c r="C24" s="19">
        <f>SUM(C25:C33)</f>
        <v>4428881.2299999995</v>
      </c>
      <c r="D24" s="19">
        <f t="shared" ref="D24:G24" si="6">SUM(D25:D33)</f>
        <v>1380538.27</v>
      </c>
      <c r="E24" s="19">
        <f t="shared" si="6"/>
        <v>5809419.5</v>
      </c>
      <c r="F24" s="19">
        <f t="shared" si="6"/>
        <v>5668734.5799999991</v>
      </c>
      <c r="G24" s="19">
        <f t="shared" si="6"/>
        <v>5629419.6499999994</v>
      </c>
      <c r="H24" s="19">
        <f t="shared" si="3"/>
        <v>140684.92000000086</v>
      </c>
    </row>
    <row r="25" spans="1:8">
      <c r="A25" s="20" t="s">
        <v>46</v>
      </c>
      <c r="B25" s="21" t="s">
        <v>47</v>
      </c>
      <c r="C25" s="22">
        <v>948861.63</v>
      </c>
      <c r="D25" s="22">
        <v>-278184.46999999997</v>
      </c>
      <c r="E25" s="22">
        <f t="shared" ref="E25:E33" si="7">C25+D25</f>
        <v>670677.16</v>
      </c>
      <c r="F25" s="22">
        <v>665677.16</v>
      </c>
      <c r="G25" s="22">
        <v>665677.16</v>
      </c>
      <c r="H25" s="22">
        <f t="shared" si="3"/>
        <v>5000</v>
      </c>
    </row>
    <row r="26" spans="1:8">
      <c r="A26" s="20" t="s">
        <v>48</v>
      </c>
      <c r="B26" s="21" t="s">
        <v>49</v>
      </c>
      <c r="C26" s="22">
        <v>198746.68</v>
      </c>
      <c r="D26" s="22">
        <v>229556.4</v>
      </c>
      <c r="E26" s="22">
        <f t="shared" si="7"/>
        <v>428303.07999999996</v>
      </c>
      <c r="F26" s="22">
        <v>413502.58</v>
      </c>
      <c r="G26" s="22">
        <v>413502.58</v>
      </c>
      <c r="H26" s="22">
        <f t="shared" si="3"/>
        <v>14800.499999999942</v>
      </c>
    </row>
    <row r="27" spans="1:8">
      <c r="A27" s="20" t="s">
        <v>50</v>
      </c>
      <c r="B27" s="21" t="s">
        <v>51</v>
      </c>
      <c r="C27" s="22">
        <v>916275.01</v>
      </c>
      <c r="D27" s="22">
        <v>100000</v>
      </c>
      <c r="E27" s="22">
        <f t="shared" si="7"/>
        <v>1016275.01</v>
      </c>
      <c r="F27" s="22">
        <v>938761.49</v>
      </c>
      <c r="G27" s="22">
        <v>906161.49</v>
      </c>
      <c r="H27" s="22">
        <f t="shared" si="3"/>
        <v>77513.520000000019</v>
      </c>
    </row>
    <row r="28" spans="1:8">
      <c r="A28" s="20" t="s">
        <v>52</v>
      </c>
      <c r="B28" s="21" t="s">
        <v>53</v>
      </c>
      <c r="C28" s="22">
        <v>10863.8</v>
      </c>
      <c r="D28" s="22">
        <v>26985.98</v>
      </c>
      <c r="E28" s="22">
        <f t="shared" si="7"/>
        <v>37849.78</v>
      </c>
      <c r="F28" s="22">
        <v>13056.09</v>
      </c>
      <c r="G28" s="22">
        <v>13056.09</v>
      </c>
      <c r="H28" s="22">
        <f t="shared" si="3"/>
        <v>24793.69</v>
      </c>
    </row>
    <row r="29" spans="1:8">
      <c r="A29" s="20" t="s">
        <v>54</v>
      </c>
      <c r="B29" s="21" t="s">
        <v>55</v>
      </c>
      <c r="C29" s="22">
        <v>1682799.38</v>
      </c>
      <c r="D29" s="22">
        <v>455287.99</v>
      </c>
      <c r="E29" s="22">
        <f t="shared" si="7"/>
        <v>2138087.37</v>
      </c>
      <c r="F29" s="22">
        <v>2136298.86</v>
      </c>
      <c r="G29" s="22">
        <v>2129583.9300000002</v>
      </c>
      <c r="H29" s="22">
        <f t="shared" si="3"/>
        <v>1788.5100000002421</v>
      </c>
    </row>
    <row r="30" spans="1:8">
      <c r="A30" s="20" t="s">
        <v>56</v>
      </c>
      <c r="B30" s="21" t="s">
        <v>57</v>
      </c>
      <c r="C30" s="22">
        <v>32642.85</v>
      </c>
      <c r="D30" s="22">
        <v>0</v>
      </c>
      <c r="E30" s="22">
        <f t="shared" si="7"/>
        <v>32642.85</v>
      </c>
      <c r="F30" s="22">
        <v>21727.96</v>
      </c>
      <c r="G30" s="22">
        <v>21727.96</v>
      </c>
      <c r="H30" s="22">
        <f t="shared" si="3"/>
        <v>10914.89</v>
      </c>
    </row>
    <row r="31" spans="1:8">
      <c r="A31" s="20" t="s">
        <v>58</v>
      </c>
      <c r="B31" s="21" t="s">
        <v>59</v>
      </c>
      <c r="C31" s="22">
        <v>156668.60999999999</v>
      </c>
      <c r="D31" s="22">
        <v>-5000</v>
      </c>
      <c r="E31" s="22">
        <f t="shared" si="7"/>
        <v>151668.60999999999</v>
      </c>
      <c r="F31" s="22">
        <v>151630.76</v>
      </c>
      <c r="G31" s="22">
        <v>151630.76</v>
      </c>
      <c r="H31" s="22">
        <f t="shared" si="3"/>
        <v>37.849999999976717</v>
      </c>
    </row>
    <row r="32" spans="1:8">
      <c r="A32" s="20" t="s">
        <v>60</v>
      </c>
      <c r="B32" s="21" t="s">
        <v>61</v>
      </c>
      <c r="C32" s="22">
        <v>45181.09</v>
      </c>
      <c r="D32" s="22">
        <v>318240</v>
      </c>
      <c r="E32" s="22">
        <f t="shared" si="7"/>
        <v>363421.08999999997</v>
      </c>
      <c r="F32" s="22">
        <v>357737.04</v>
      </c>
      <c r="G32" s="22">
        <v>357737.04</v>
      </c>
      <c r="H32" s="22">
        <f t="shared" si="3"/>
        <v>5684.0499999999884</v>
      </c>
    </row>
    <row r="33" spans="1:8">
      <c r="A33" s="20" t="s">
        <v>62</v>
      </c>
      <c r="B33" s="21" t="s">
        <v>63</v>
      </c>
      <c r="C33" s="22">
        <v>436842.18</v>
      </c>
      <c r="D33" s="22">
        <v>533652.37</v>
      </c>
      <c r="E33" s="22">
        <f t="shared" si="7"/>
        <v>970494.55</v>
      </c>
      <c r="F33" s="22">
        <v>970342.64</v>
      </c>
      <c r="G33" s="22">
        <v>970342.64</v>
      </c>
      <c r="H33" s="22">
        <f t="shared" si="3"/>
        <v>151.9100000000326</v>
      </c>
    </row>
    <row r="34" spans="1:8">
      <c r="A34" s="17" t="s">
        <v>64</v>
      </c>
      <c r="B34" s="18"/>
      <c r="C34" s="19">
        <f>SUM(C35:C43)</f>
        <v>2267606</v>
      </c>
      <c r="D34" s="19">
        <f t="shared" ref="D34:G34" si="8">SUM(D35:D43)</f>
        <v>-130271.87</v>
      </c>
      <c r="E34" s="19">
        <f t="shared" si="8"/>
        <v>2137334.13</v>
      </c>
      <c r="F34" s="19">
        <f t="shared" si="8"/>
        <v>1669525</v>
      </c>
      <c r="G34" s="19">
        <f t="shared" si="8"/>
        <v>1669525</v>
      </c>
      <c r="H34" s="19">
        <f t="shared" si="3"/>
        <v>467809.12999999989</v>
      </c>
    </row>
    <row r="35" spans="1:8">
      <c r="A35" s="20" t="s">
        <v>65</v>
      </c>
      <c r="B35" s="21" t="s">
        <v>66</v>
      </c>
      <c r="C35" s="22">
        <v>177606</v>
      </c>
      <c r="D35" s="22">
        <v>-177606</v>
      </c>
      <c r="E35" s="22">
        <f t="shared" ref="E35:E43" si="9">C35+D35</f>
        <v>0</v>
      </c>
      <c r="F35" s="22">
        <v>0</v>
      </c>
      <c r="G35" s="22">
        <v>0</v>
      </c>
      <c r="H35" s="22">
        <f t="shared" si="3"/>
        <v>0</v>
      </c>
    </row>
    <row r="36" spans="1:8">
      <c r="A36" s="20" t="s">
        <v>67</v>
      </c>
      <c r="B36" s="21" t="s">
        <v>68</v>
      </c>
      <c r="C36" s="22"/>
      <c r="D36" s="22"/>
      <c r="E36" s="22">
        <f t="shared" si="9"/>
        <v>0</v>
      </c>
      <c r="F36" s="22"/>
      <c r="G36" s="22"/>
      <c r="H36" s="22">
        <f t="shared" si="3"/>
        <v>0</v>
      </c>
    </row>
    <row r="37" spans="1:8">
      <c r="A37" s="20" t="s">
        <v>69</v>
      </c>
      <c r="B37" s="21" t="s">
        <v>70</v>
      </c>
      <c r="C37" s="22"/>
      <c r="D37" s="22"/>
      <c r="E37" s="22">
        <f t="shared" si="9"/>
        <v>0</v>
      </c>
      <c r="F37" s="22"/>
      <c r="G37" s="22"/>
      <c r="H37" s="22">
        <f t="shared" si="3"/>
        <v>0</v>
      </c>
    </row>
    <row r="38" spans="1:8">
      <c r="A38" s="20" t="s">
        <v>71</v>
      </c>
      <c r="B38" s="21" t="s">
        <v>72</v>
      </c>
      <c r="C38" s="22">
        <v>2090000</v>
      </c>
      <c r="D38" s="22">
        <v>47334.13</v>
      </c>
      <c r="E38" s="22">
        <f t="shared" si="9"/>
        <v>2137334.13</v>
      </c>
      <c r="F38" s="22">
        <v>1669525</v>
      </c>
      <c r="G38" s="22">
        <v>1669525</v>
      </c>
      <c r="H38" s="22">
        <f t="shared" si="3"/>
        <v>467809.12999999989</v>
      </c>
    </row>
    <row r="39" spans="1:8">
      <c r="A39" s="20" t="s">
        <v>73</v>
      </c>
      <c r="B39" s="21" t="s">
        <v>74</v>
      </c>
      <c r="C39" s="22"/>
      <c r="D39" s="22"/>
      <c r="E39" s="22">
        <f t="shared" si="9"/>
        <v>0</v>
      </c>
      <c r="F39" s="22"/>
      <c r="G39" s="22"/>
      <c r="H39" s="22">
        <f t="shared" si="3"/>
        <v>0</v>
      </c>
    </row>
    <row r="40" spans="1:8">
      <c r="A40" s="20" t="s">
        <v>75</v>
      </c>
      <c r="B40" s="21" t="s">
        <v>76</v>
      </c>
      <c r="C40" s="22"/>
      <c r="D40" s="22"/>
      <c r="E40" s="22">
        <f t="shared" si="9"/>
        <v>0</v>
      </c>
      <c r="F40" s="22"/>
      <c r="G40" s="22"/>
      <c r="H40" s="22">
        <f t="shared" si="3"/>
        <v>0</v>
      </c>
    </row>
    <row r="41" spans="1:8">
      <c r="A41" s="23"/>
      <c r="B41" s="21" t="s">
        <v>77</v>
      </c>
      <c r="C41" s="22"/>
      <c r="D41" s="22"/>
      <c r="E41" s="22">
        <f t="shared" si="9"/>
        <v>0</v>
      </c>
      <c r="F41" s="22"/>
      <c r="G41" s="22"/>
      <c r="H41" s="22">
        <f t="shared" si="3"/>
        <v>0</v>
      </c>
    </row>
    <row r="42" spans="1:8">
      <c r="A42" s="23"/>
      <c r="B42" s="21" t="s">
        <v>78</v>
      </c>
      <c r="C42" s="22"/>
      <c r="D42" s="22"/>
      <c r="E42" s="22">
        <f t="shared" si="9"/>
        <v>0</v>
      </c>
      <c r="F42" s="22"/>
      <c r="G42" s="22"/>
      <c r="H42" s="22">
        <f t="shared" si="3"/>
        <v>0</v>
      </c>
    </row>
    <row r="43" spans="1:8">
      <c r="A43" s="20" t="s">
        <v>79</v>
      </c>
      <c r="B43" s="21" t="s">
        <v>80</v>
      </c>
      <c r="C43" s="22"/>
      <c r="D43" s="22"/>
      <c r="E43" s="22">
        <f t="shared" si="9"/>
        <v>0</v>
      </c>
      <c r="F43" s="22"/>
      <c r="G43" s="22"/>
      <c r="H43" s="22">
        <f t="shared" si="3"/>
        <v>0</v>
      </c>
    </row>
    <row r="44" spans="1:8">
      <c r="A44" s="17" t="s">
        <v>81</v>
      </c>
      <c r="B44" s="18"/>
      <c r="C44" s="19">
        <f>SUM(C45:C53)</f>
        <v>0</v>
      </c>
      <c r="D44" s="19">
        <f t="shared" ref="D44:G44" si="10">SUM(D45:D53)</f>
        <v>3056812.1</v>
      </c>
      <c r="E44" s="19">
        <f t="shared" si="10"/>
        <v>3056812.1</v>
      </c>
      <c r="F44" s="19">
        <f t="shared" si="10"/>
        <v>1365503.35</v>
      </c>
      <c r="G44" s="19">
        <f t="shared" si="10"/>
        <v>1200976.8400000001</v>
      </c>
      <c r="H44" s="19">
        <f t="shared" si="3"/>
        <v>1691308.75</v>
      </c>
    </row>
    <row r="45" spans="1:8">
      <c r="A45" s="20" t="s">
        <v>82</v>
      </c>
      <c r="B45" s="21" t="s">
        <v>83</v>
      </c>
      <c r="C45" s="22">
        <v>0</v>
      </c>
      <c r="D45" s="22">
        <v>2960757.1</v>
      </c>
      <c r="E45" s="22">
        <f t="shared" ref="E45:E53" si="11">C45+D45</f>
        <v>2960757.1</v>
      </c>
      <c r="F45" s="22">
        <v>1270903.3500000001</v>
      </c>
      <c r="G45" s="22">
        <v>1200976.8400000001</v>
      </c>
      <c r="H45" s="22">
        <f t="shared" si="3"/>
        <v>1689853.75</v>
      </c>
    </row>
    <row r="46" spans="1:8">
      <c r="A46" s="20" t="s">
        <v>84</v>
      </c>
      <c r="B46" s="21" t="s">
        <v>85</v>
      </c>
      <c r="C46" s="22"/>
      <c r="D46" s="22"/>
      <c r="E46" s="22">
        <f t="shared" si="11"/>
        <v>0</v>
      </c>
      <c r="F46" s="22"/>
      <c r="G46" s="22"/>
      <c r="H46" s="22">
        <f t="shared" si="3"/>
        <v>0</v>
      </c>
    </row>
    <row r="47" spans="1:8">
      <c r="A47" s="20" t="s">
        <v>86</v>
      </c>
      <c r="B47" s="21" t="s">
        <v>87</v>
      </c>
      <c r="C47" s="22"/>
      <c r="D47" s="22"/>
      <c r="E47" s="22">
        <f t="shared" si="11"/>
        <v>0</v>
      </c>
      <c r="F47" s="22"/>
      <c r="G47" s="22"/>
      <c r="H47" s="22">
        <f t="shared" si="3"/>
        <v>0</v>
      </c>
    </row>
    <row r="48" spans="1:8">
      <c r="A48" s="20" t="s">
        <v>88</v>
      </c>
      <c r="B48" s="21" t="s">
        <v>89</v>
      </c>
      <c r="C48" s="22"/>
      <c r="D48" s="22"/>
      <c r="E48" s="22">
        <f t="shared" si="11"/>
        <v>0</v>
      </c>
      <c r="F48" s="22"/>
      <c r="G48" s="22"/>
      <c r="H48" s="22">
        <f t="shared" si="3"/>
        <v>0</v>
      </c>
    </row>
    <row r="49" spans="1:8">
      <c r="A49" s="20" t="s">
        <v>90</v>
      </c>
      <c r="B49" s="21" t="s">
        <v>91</v>
      </c>
      <c r="C49" s="22"/>
      <c r="D49" s="22"/>
      <c r="E49" s="22">
        <f t="shared" si="11"/>
        <v>0</v>
      </c>
      <c r="F49" s="22"/>
      <c r="G49" s="22"/>
      <c r="H49" s="22">
        <f t="shared" si="3"/>
        <v>0</v>
      </c>
    </row>
    <row r="50" spans="1:8">
      <c r="A50" s="20" t="s">
        <v>92</v>
      </c>
      <c r="B50" s="21" t="s">
        <v>93</v>
      </c>
      <c r="C50" s="22">
        <v>0</v>
      </c>
      <c r="D50" s="22">
        <v>96055</v>
      </c>
      <c r="E50" s="22">
        <f t="shared" si="11"/>
        <v>96055</v>
      </c>
      <c r="F50" s="22">
        <v>94600</v>
      </c>
      <c r="G50" s="22">
        <v>0</v>
      </c>
      <c r="H50" s="22">
        <f t="shared" si="3"/>
        <v>1455</v>
      </c>
    </row>
    <row r="51" spans="1:8">
      <c r="A51" s="20" t="s">
        <v>94</v>
      </c>
      <c r="B51" s="21" t="s">
        <v>95</v>
      </c>
      <c r="C51" s="22"/>
      <c r="D51" s="22"/>
      <c r="E51" s="22">
        <f t="shared" si="11"/>
        <v>0</v>
      </c>
      <c r="F51" s="22"/>
      <c r="G51" s="22"/>
      <c r="H51" s="22">
        <f t="shared" si="3"/>
        <v>0</v>
      </c>
    </row>
    <row r="52" spans="1:8">
      <c r="A52" s="20" t="s">
        <v>96</v>
      </c>
      <c r="B52" s="21" t="s">
        <v>97</v>
      </c>
      <c r="C52" s="22"/>
      <c r="D52" s="22"/>
      <c r="E52" s="22">
        <f t="shared" si="11"/>
        <v>0</v>
      </c>
      <c r="F52" s="22"/>
      <c r="G52" s="22"/>
      <c r="H52" s="22">
        <f t="shared" si="3"/>
        <v>0</v>
      </c>
    </row>
    <row r="53" spans="1:8">
      <c r="A53" s="20" t="s">
        <v>98</v>
      </c>
      <c r="B53" s="21" t="s">
        <v>99</v>
      </c>
      <c r="C53" s="22"/>
      <c r="D53" s="22"/>
      <c r="E53" s="22">
        <f t="shared" si="11"/>
        <v>0</v>
      </c>
      <c r="F53" s="22"/>
      <c r="G53" s="22"/>
      <c r="H53" s="22">
        <f t="shared" si="3"/>
        <v>0</v>
      </c>
    </row>
    <row r="54" spans="1:8">
      <c r="A54" s="17" t="s">
        <v>100</v>
      </c>
      <c r="B54" s="18"/>
      <c r="C54" s="19">
        <f>SUM(C55:C57)</f>
        <v>0</v>
      </c>
      <c r="D54" s="19">
        <f t="shared" ref="D54:G54" si="12">SUM(D55:D57)</f>
        <v>0</v>
      </c>
      <c r="E54" s="19">
        <f t="shared" si="12"/>
        <v>0</v>
      </c>
      <c r="F54" s="19">
        <f t="shared" si="12"/>
        <v>0</v>
      </c>
      <c r="G54" s="19">
        <f t="shared" si="12"/>
        <v>0</v>
      </c>
      <c r="H54" s="19">
        <f t="shared" si="3"/>
        <v>0</v>
      </c>
    </row>
    <row r="55" spans="1:8">
      <c r="A55" s="20" t="s">
        <v>101</v>
      </c>
      <c r="B55" s="21" t="s">
        <v>102</v>
      </c>
      <c r="C55" s="22"/>
      <c r="D55" s="22"/>
      <c r="E55" s="22">
        <f t="shared" ref="E55:E57" si="13">C55+D55</f>
        <v>0</v>
      </c>
      <c r="F55" s="22"/>
      <c r="G55" s="22"/>
      <c r="H55" s="22">
        <f t="shared" si="3"/>
        <v>0</v>
      </c>
    </row>
    <row r="56" spans="1:8">
      <c r="A56" s="20" t="s">
        <v>103</v>
      </c>
      <c r="B56" s="21" t="s">
        <v>104</v>
      </c>
      <c r="C56" s="22"/>
      <c r="D56" s="22"/>
      <c r="E56" s="22">
        <f t="shared" si="13"/>
        <v>0</v>
      </c>
      <c r="F56" s="22"/>
      <c r="G56" s="22"/>
      <c r="H56" s="22">
        <f t="shared" si="3"/>
        <v>0</v>
      </c>
    </row>
    <row r="57" spans="1:8">
      <c r="A57" s="20" t="s">
        <v>105</v>
      </c>
      <c r="B57" s="21" t="s">
        <v>106</v>
      </c>
      <c r="C57" s="22"/>
      <c r="D57" s="22"/>
      <c r="E57" s="22">
        <f t="shared" si="13"/>
        <v>0</v>
      </c>
      <c r="F57" s="22"/>
      <c r="G57" s="22"/>
      <c r="H57" s="22">
        <f t="shared" si="3"/>
        <v>0</v>
      </c>
    </row>
    <row r="58" spans="1:8">
      <c r="A58" s="17" t="s">
        <v>107</v>
      </c>
      <c r="B58" s="18"/>
      <c r="C58" s="19">
        <f>SUM(C59:C66)</f>
        <v>0</v>
      </c>
      <c r="D58" s="19">
        <f t="shared" ref="D58:G58" si="14">SUM(D59:D66)</f>
        <v>0</v>
      </c>
      <c r="E58" s="19">
        <f t="shared" si="14"/>
        <v>0</v>
      </c>
      <c r="F58" s="19">
        <f t="shared" si="14"/>
        <v>0</v>
      </c>
      <c r="G58" s="19">
        <f t="shared" si="14"/>
        <v>0</v>
      </c>
      <c r="H58" s="19">
        <f t="shared" si="3"/>
        <v>0</v>
      </c>
    </row>
    <row r="59" spans="1:8">
      <c r="A59" s="20" t="s">
        <v>108</v>
      </c>
      <c r="B59" s="21" t="s">
        <v>109</v>
      </c>
      <c r="C59" s="22"/>
      <c r="D59" s="22"/>
      <c r="E59" s="22">
        <f t="shared" ref="E59:E66" si="15">C59+D59</f>
        <v>0</v>
      </c>
      <c r="F59" s="22"/>
      <c r="G59" s="22"/>
      <c r="H59" s="22">
        <f t="shared" si="3"/>
        <v>0</v>
      </c>
    </row>
    <row r="60" spans="1:8">
      <c r="A60" s="20" t="s">
        <v>110</v>
      </c>
      <c r="B60" s="21" t="s">
        <v>111</v>
      </c>
      <c r="C60" s="22"/>
      <c r="D60" s="22"/>
      <c r="E60" s="22">
        <f t="shared" si="15"/>
        <v>0</v>
      </c>
      <c r="F60" s="22"/>
      <c r="G60" s="22"/>
      <c r="H60" s="22">
        <f t="shared" si="3"/>
        <v>0</v>
      </c>
    </row>
    <row r="61" spans="1:8">
      <c r="A61" s="20" t="s">
        <v>112</v>
      </c>
      <c r="B61" s="21" t="s">
        <v>113</v>
      </c>
      <c r="C61" s="22"/>
      <c r="D61" s="22"/>
      <c r="E61" s="22">
        <f t="shared" si="15"/>
        <v>0</v>
      </c>
      <c r="F61" s="22"/>
      <c r="G61" s="22"/>
      <c r="H61" s="22">
        <f t="shared" si="3"/>
        <v>0</v>
      </c>
    </row>
    <row r="62" spans="1:8">
      <c r="A62" s="20" t="s">
        <v>114</v>
      </c>
      <c r="B62" s="21" t="s">
        <v>115</v>
      </c>
      <c r="C62" s="22"/>
      <c r="D62" s="22"/>
      <c r="E62" s="22">
        <f t="shared" si="15"/>
        <v>0</v>
      </c>
      <c r="F62" s="22"/>
      <c r="G62" s="22"/>
      <c r="H62" s="22">
        <f t="shared" si="3"/>
        <v>0</v>
      </c>
    </row>
    <row r="63" spans="1:8">
      <c r="A63" s="20" t="s">
        <v>116</v>
      </c>
      <c r="B63" s="21" t="s">
        <v>117</v>
      </c>
      <c r="C63" s="22"/>
      <c r="D63" s="22"/>
      <c r="E63" s="22">
        <f t="shared" si="15"/>
        <v>0</v>
      </c>
      <c r="F63" s="22"/>
      <c r="G63" s="22"/>
      <c r="H63" s="22">
        <f t="shared" si="3"/>
        <v>0</v>
      </c>
    </row>
    <row r="64" spans="1:8">
      <c r="A64" s="20" t="s">
        <v>118</v>
      </c>
      <c r="B64" s="21" t="s">
        <v>119</v>
      </c>
      <c r="C64" s="22"/>
      <c r="D64" s="22"/>
      <c r="E64" s="22">
        <f t="shared" si="15"/>
        <v>0</v>
      </c>
      <c r="F64" s="22"/>
      <c r="G64" s="22"/>
      <c r="H64" s="22">
        <f t="shared" si="3"/>
        <v>0</v>
      </c>
    </row>
    <row r="65" spans="1:8">
      <c r="A65" s="20"/>
      <c r="B65" s="21" t="s">
        <v>120</v>
      </c>
      <c r="C65" s="22"/>
      <c r="D65" s="22"/>
      <c r="E65" s="22">
        <f t="shared" si="15"/>
        <v>0</v>
      </c>
      <c r="F65" s="22"/>
      <c r="G65" s="22"/>
      <c r="H65" s="22">
        <f t="shared" si="3"/>
        <v>0</v>
      </c>
    </row>
    <row r="66" spans="1:8">
      <c r="A66" s="20" t="s">
        <v>121</v>
      </c>
      <c r="B66" s="21" t="s">
        <v>122</v>
      </c>
      <c r="C66" s="22"/>
      <c r="D66" s="22"/>
      <c r="E66" s="22">
        <f t="shared" si="15"/>
        <v>0</v>
      </c>
      <c r="F66" s="22"/>
      <c r="G66" s="22"/>
      <c r="H66" s="22">
        <f t="shared" si="3"/>
        <v>0</v>
      </c>
    </row>
    <row r="67" spans="1:8">
      <c r="A67" s="17" t="s">
        <v>123</v>
      </c>
      <c r="B67" s="18"/>
      <c r="C67" s="19">
        <f>SUM(C68:C70)</f>
        <v>0</v>
      </c>
      <c r="D67" s="19">
        <f t="shared" ref="D67:G67" si="16">SUM(D68:D70)</f>
        <v>0</v>
      </c>
      <c r="E67" s="19">
        <f t="shared" si="16"/>
        <v>0</v>
      </c>
      <c r="F67" s="19">
        <f t="shared" si="16"/>
        <v>0</v>
      </c>
      <c r="G67" s="19">
        <f t="shared" si="16"/>
        <v>0</v>
      </c>
      <c r="H67" s="19">
        <f t="shared" si="3"/>
        <v>0</v>
      </c>
    </row>
    <row r="68" spans="1:8">
      <c r="A68" s="20" t="s">
        <v>124</v>
      </c>
      <c r="B68" s="21" t="s">
        <v>125</v>
      </c>
      <c r="C68" s="22"/>
      <c r="D68" s="22"/>
      <c r="E68" s="22">
        <f t="shared" ref="E68:E70" si="17">C68+D68</f>
        <v>0</v>
      </c>
      <c r="F68" s="22"/>
      <c r="G68" s="22"/>
      <c r="H68" s="22">
        <f t="shared" si="3"/>
        <v>0</v>
      </c>
    </row>
    <row r="69" spans="1:8">
      <c r="A69" s="20" t="s">
        <v>126</v>
      </c>
      <c r="B69" s="21" t="s">
        <v>127</v>
      </c>
      <c r="C69" s="22"/>
      <c r="D69" s="22"/>
      <c r="E69" s="22">
        <f t="shared" si="17"/>
        <v>0</v>
      </c>
      <c r="F69" s="22"/>
      <c r="G69" s="22"/>
      <c r="H69" s="22">
        <f t="shared" si="3"/>
        <v>0</v>
      </c>
    </row>
    <row r="70" spans="1:8">
      <c r="A70" s="20" t="s">
        <v>128</v>
      </c>
      <c r="B70" s="21" t="s">
        <v>129</v>
      </c>
      <c r="C70" s="22"/>
      <c r="D70" s="22"/>
      <c r="E70" s="22">
        <f t="shared" si="17"/>
        <v>0</v>
      </c>
      <c r="F70" s="22"/>
      <c r="G70" s="22"/>
      <c r="H70" s="22">
        <f t="shared" si="3"/>
        <v>0</v>
      </c>
    </row>
    <row r="71" spans="1:8">
      <c r="A71" s="17" t="s">
        <v>130</v>
      </c>
      <c r="B71" s="18"/>
      <c r="C71" s="19">
        <f>SUM(C72:C78)</f>
        <v>0</v>
      </c>
      <c r="D71" s="19">
        <f t="shared" ref="D71:G71" si="18">SUM(D72:D78)</f>
        <v>0</v>
      </c>
      <c r="E71" s="19">
        <f t="shared" si="18"/>
        <v>0</v>
      </c>
      <c r="F71" s="19">
        <f t="shared" si="18"/>
        <v>0</v>
      </c>
      <c r="G71" s="19">
        <f t="shared" si="18"/>
        <v>0</v>
      </c>
      <c r="H71" s="19">
        <f t="shared" si="3"/>
        <v>0</v>
      </c>
    </row>
    <row r="72" spans="1:8">
      <c r="A72" s="20" t="s">
        <v>131</v>
      </c>
      <c r="B72" s="21" t="s">
        <v>132</v>
      </c>
      <c r="C72" s="22"/>
      <c r="D72" s="22"/>
      <c r="E72" s="22">
        <f t="shared" ref="E72:E78" si="19">C72+D72</f>
        <v>0</v>
      </c>
      <c r="F72" s="22"/>
      <c r="G72" s="22"/>
      <c r="H72" s="22">
        <f t="shared" ref="H72:H78" si="20">E72-F72</f>
        <v>0</v>
      </c>
    </row>
    <row r="73" spans="1:8">
      <c r="A73" s="20" t="s">
        <v>133</v>
      </c>
      <c r="B73" s="21" t="s">
        <v>134</v>
      </c>
      <c r="C73" s="22"/>
      <c r="D73" s="22"/>
      <c r="E73" s="22">
        <f t="shared" si="19"/>
        <v>0</v>
      </c>
      <c r="F73" s="22"/>
      <c r="G73" s="22"/>
      <c r="H73" s="22">
        <f t="shared" si="20"/>
        <v>0</v>
      </c>
    </row>
    <row r="74" spans="1:8">
      <c r="A74" s="20" t="s">
        <v>135</v>
      </c>
      <c r="B74" s="21" t="s">
        <v>136</v>
      </c>
      <c r="C74" s="22"/>
      <c r="D74" s="22"/>
      <c r="E74" s="22">
        <f t="shared" si="19"/>
        <v>0</v>
      </c>
      <c r="F74" s="22"/>
      <c r="G74" s="22"/>
      <c r="H74" s="22">
        <f t="shared" si="20"/>
        <v>0</v>
      </c>
    </row>
    <row r="75" spans="1:8">
      <c r="A75" s="20" t="s">
        <v>137</v>
      </c>
      <c r="B75" s="21" t="s">
        <v>138</v>
      </c>
      <c r="C75" s="22"/>
      <c r="D75" s="22"/>
      <c r="E75" s="22">
        <f t="shared" si="19"/>
        <v>0</v>
      </c>
      <c r="F75" s="22"/>
      <c r="G75" s="22"/>
      <c r="H75" s="22">
        <f t="shared" si="20"/>
        <v>0</v>
      </c>
    </row>
    <row r="76" spans="1:8">
      <c r="A76" s="20" t="s">
        <v>139</v>
      </c>
      <c r="B76" s="21" t="s">
        <v>140</v>
      </c>
      <c r="C76" s="22"/>
      <c r="D76" s="22"/>
      <c r="E76" s="22">
        <f t="shared" si="19"/>
        <v>0</v>
      </c>
      <c r="F76" s="22"/>
      <c r="G76" s="22"/>
      <c r="H76" s="22">
        <f t="shared" si="20"/>
        <v>0</v>
      </c>
    </row>
    <row r="77" spans="1:8">
      <c r="A77" s="20" t="s">
        <v>141</v>
      </c>
      <c r="B77" s="21" t="s">
        <v>142</v>
      </c>
      <c r="C77" s="22"/>
      <c r="D77" s="22"/>
      <c r="E77" s="22">
        <f t="shared" si="19"/>
        <v>0</v>
      </c>
      <c r="F77" s="22"/>
      <c r="G77" s="22"/>
      <c r="H77" s="22">
        <f t="shared" si="20"/>
        <v>0</v>
      </c>
    </row>
    <row r="78" spans="1:8">
      <c r="A78" s="20" t="s">
        <v>143</v>
      </c>
      <c r="B78" s="21" t="s">
        <v>144</v>
      </c>
      <c r="C78" s="22"/>
      <c r="D78" s="22"/>
      <c r="E78" s="22">
        <f t="shared" si="19"/>
        <v>0</v>
      </c>
      <c r="F78" s="22"/>
      <c r="G78" s="22"/>
      <c r="H78" s="22">
        <f t="shared" si="20"/>
        <v>0</v>
      </c>
    </row>
    <row r="79" spans="1:8" ht="5.0999999999999996" customHeight="1">
      <c r="A79" s="24"/>
      <c r="B79" s="25"/>
      <c r="C79" s="26"/>
      <c r="D79" s="26"/>
      <c r="E79" s="26"/>
      <c r="F79" s="26"/>
      <c r="G79" s="26"/>
      <c r="H79" s="26"/>
    </row>
    <row r="80" spans="1:8">
      <c r="A80" s="27" t="s">
        <v>145</v>
      </c>
      <c r="B80" s="28"/>
      <c r="C80" s="26">
        <f>C81+C89+C99+C109+C119+C129+C133+C142+C146</f>
        <v>20954345</v>
      </c>
      <c r="D80" s="26">
        <f t="shared" ref="D80:H80" si="21">D81+D89+D99+D109+D119+D129+D133+D142+D146</f>
        <v>3279520.3499999996</v>
      </c>
      <c r="E80" s="26">
        <f t="shared" si="21"/>
        <v>24233865.350000005</v>
      </c>
      <c r="F80" s="26">
        <f t="shared" si="21"/>
        <v>24095252.540000003</v>
      </c>
      <c r="G80" s="26">
        <f t="shared" si="21"/>
        <v>23632189.550000004</v>
      </c>
      <c r="H80" s="26">
        <f t="shared" si="21"/>
        <v>138612.81000000017</v>
      </c>
    </row>
    <row r="81" spans="1:8">
      <c r="A81" s="29" t="s">
        <v>11</v>
      </c>
      <c r="B81" s="30"/>
      <c r="C81" s="26">
        <f>SUM(C82:C88)</f>
        <v>16146050.670000002</v>
      </c>
      <c r="D81" s="26">
        <f t="shared" ref="D81:H81" si="22">SUM(D82:D88)</f>
        <v>1296791</v>
      </c>
      <c r="E81" s="26">
        <f t="shared" si="22"/>
        <v>17442841.670000002</v>
      </c>
      <c r="F81" s="26">
        <f t="shared" si="22"/>
        <v>17442841.670000002</v>
      </c>
      <c r="G81" s="26">
        <f t="shared" si="22"/>
        <v>17442841.670000002</v>
      </c>
      <c r="H81" s="26">
        <f t="shared" si="22"/>
        <v>0</v>
      </c>
    </row>
    <row r="82" spans="1:8">
      <c r="A82" s="20" t="s">
        <v>146</v>
      </c>
      <c r="B82" s="31" t="s">
        <v>13</v>
      </c>
      <c r="C82" s="32">
        <v>8757520.3399999999</v>
      </c>
      <c r="D82" s="32">
        <v>-675768.65</v>
      </c>
      <c r="E82" s="22">
        <f t="shared" ref="E82:E88" si="23">C82+D82</f>
        <v>8081751.6899999995</v>
      </c>
      <c r="F82" s="32">
        <v>8081751.6900000004</v>
      </c>
      <c r="G82" s="32">
        <v>8081751.6900000004</v>
      </c>
      <c r="H82" s="32">
        <f t="shared" ref="H82:H145" si="24">E82-F82</f>
        <v>0</v>
      </c>
    </row>
    <row r="83" spans="1:8">
      <c r="A83" s="20" t="s">
        <v>147</v>
      </c>
      <c r="B83" s="31" t="s">
        <v>15</v>
      </c>
      <c r="C83" s="32">
        <v>1926722.87</v>
      </c>
      <c r="D83" s="32">
        <v>868120.92</v>
      </c>
      <c r="E83" s="22">
        <f t="shared" si="23"/>
        <v>2794843.79</v>
      </c>
      <c r="F83" s="32">
        <v>2794843.79</v>
      </c>
      <c r="G83" s="32">
        <v>2794843.79</v>
      </c>
      <c r="H83" s="32">
        <f t="shared" si="24"/>
        <v>0</v>
      </c>
    </row>
    <row r="84" spans="1:8">
      <c r="A84" s="20" t="s">
        <v>148</v>
      </c>
      <c r="B84" s="31" t="s">
        <v>17</v>
      </c>
      <c r="C84" s="32">
        <v>2030195.84</v>
      </c>
      <c r="D84" s="32">
        <v>-837998.11</v>
      </c>
      <c r="E84" s="22">
        <f t="shared" si="23"/>
        <v>1192197.73</v>
      </c>
      <c r="F84" s="32">
        <v>1192197.73</v>
      </c>
      <c r="G84" s="32">
        <v>1192197.73</v>
      </c>
      <c r="H84" s="32">
        <f t="shared" si="24"/>
        <v>0</v>
      </c>
    </row>
    <row r="85" spans="1:8">
      <c r="A85" s="20" t="s">
        <v>149</v>
      </c>
      <c r="B85" s="31" t="s">
        <v>19</v>
      </c>
      <c r="C85" s="32">
        <v>2858107.71</v>
      </c>
      <c r="D85" s="32">
        <v>915330.8</v>
      </c>
      <c r="E85" s="22">
        <f t="shared" si="23"/>
        <v>3773438.51</v>
      </c>
      <c r="F85" s="32">
        <v>3773438.51</v>
      </c>
      <c r="G85" s="32">
        <v>3773438.51</v>
      </c>
      <c r="H85" s="32">
        <f t="shared" si="24"/>
        <v>0</v>
      </c>
    </row>
    <row r="86" spans="1:8">
      <c r="A86" s="20" t="s">
        <v>150</v>
      </c>
      <c r="B86" s="31" t="s">
        <v>21</v>
      </c>
      <c r="C86" s="32">
        <v>573503.91</v>
      </c>
      <c r="D86" s="32">
        <v>1027106.04</v>
      </c>
      <c r="E86" s="22">
        <f t="shared" si="23"/>
        <v>1600609.9500000002</v>
      </c>
      <c r="F86" s="32">
        <v>1600609.95</v>
      </c>
      <c r="G86" s="32">
        <v>1600609.95</v>
      </c>
      <c r="H86" s="32">
        <f t="shared" si="24"/>
        <v>0</v>
      </c>
    </row>
    <row r="87" spans="1:8">
      <c r="A87" s="20" t="s">
        <v>151</v>
      </c>
      <c r="B87" s="31" t="s">
        <v>23</v>
      </c>
      <c r="C87" s="32"/>
      <c r="D87" s="32"/>
      <c r="E87" s="22">
        <f t="shared" si="23"/>
        <v>0</v>
      </c>
      <c r="F87" s="32"/>
      <c r="G87" s="32"/>
      <c r="H87" s="32">
        <f t="shared" si="24"/>
        <v>0</v>
      </c>
    </row>
    <row r="88" spans="1:8">
      <c r="A88" s="20" t="s">
        <v>152</v>
      </c>
      <c r="B88" s="31" t="s">
        <v>25</v>
      </c>
      <c r="C88" s="32"/>
      <c r="D88" s="32"/>
      <c r="E88" s="22">
        <f t="shared" si="23"/>
        <v>0</v>
      </c>
      <c r="F88" s="32"/>
      <c r="G88" s="32"/>
      <c r="H88" s="32">
        <f t="shared" si="24"/>
        <v>0</v>
      </c>
    </row>
    <row r="89" spans="1:8">
      <c r="A89" s="29" t="s">
        <v>26</v>
      </c>
      <c r="B89" s="30"/>
      <c r="C89" s="26">
        <f>SUM(C90:C98)</f>
        <v>960295.2300000001</v>
      </c>
      <c r="D89" s="26">
        <f t="shared" ref="D89:G89" si="25">SUM(D90:D98)</f>
        <v>-50585.52</v>
      </c>
      <c r="E89" s="26">
        <f t="shared" si="25"/>
        <v>909709.7100000002</v>
      </c>
      <c r="F89" s="26">
        <f t="shared" si="25"/>
        <v>908316.94000000006</v>
      </c>
      <c r="G89" s="26">
        <f t="shared" si="25"/>
        <v>869820.02</v>
      </c>
      <c r="H89" s="26">
        <f t="shared" si="24"/>
        <v>1392.770000000135</v>
      </c>
    </row>
    <row r="90" spans="1:8">
      <c r="A90" s="20" t="s">
        <v>153</v>
      </c>
      <c r="B90" s="31" t="s">
        <v>28</v>
      </c>
      <c r="C90" s="32">
        <v>270787.03000000003</v>
      </c>
      <c r="D90" s="32">
        <v>88028.93</v>
      </c>
      <c r="E90" s="22">
        <f t="shared" ref="E90:E98" si="26">C90+D90</f>
        <v>358815.96</v>
      </c>
      <c r="F90" s="32">
        <v>358815.96</v>
      </c>
      <c r="G90" s="32">
        <v>358815.96</v>
      </c>
      <c r="H90" s="32">
        <f t="shared" si="24"/>
        <v>0</v>
      </c>
    </row>
    <row r="91" spans="1:8">
      <c r="A91" s="20" t="s">
        <v>154</v>
      </c>
      <c r="B91" s="31" t="s">
        <v>30</v>
      </c>
      <c r="C91" s="32">
        <v>57285.1</v>
      </c>
      <c r="D91" s="32">
        <v>-10559.84</v>
      </c>
      <c r="E91" s="22">
        <f t="shared" si="26"/>
        <v>46725.259999999995</v>
      </c>
      <c r="F91" s="32">
        <v>46725.26</v>
      </c>
      <c r="G91" s="32">
        <v>46725.26</v>
      </c>
      <c r="H91" s="32">
        <f t="shared" si="24"/>
        <v>0</v>
      </c>
    </row>
    <row r="92" spans="1:8">
      <c r="A92" s="20" t="s">
        <v>155</v>
      </c>
      <c r="B92" s="31" t="s">
        <v>32</v>
      </c>
      <c r="C92" s="32"/>
      <c r="D92" s="32"/>
      <c r="E92" s="22">
        <f t="shared" si="26"/>
        <v>0</v>
      </c>
      <c r="F92" s="32"/>
      <c r="G92" s="32"/>
      <c r="H92" s="32">
        <f t="shared" si="24"/>
        <v>0</v>
      </c>
    </row>
    <row r="93" spans="1:8">
      <c r="A93" s="20" t="s">
        <v>156</v>
      </c>
      <c r="B93" s="31" t="s">
        <v>34</v>
      </c>
      <c r="C93" s="32">
        <v>102214.38</v>
      </c>
      <c r="D93" s="32">
        <v>34764.6</v>
      </c>
      <c r="E93" s="22">
        <f t="shared" si="26"/>
        <v>136978.98000000001</v>
      </c>
      <c r="F93" s="32">
        <v>136974.57999999999</v>
      </c>
      <c r="G93" s="32">
        <v>98477.66</v>
      </c>
      <c r="H93" s="32">
        <f t="shared" si="24"/>
        <v>4.4000000000232831</v>
      </c>
    </row>
    <row r="94" spans="1:8">
      <c r="A94" s="20" t="s">
        <v>157</v>
      </c>
      <c r="B94" s="31" t="s">
        <v>36</v>
      </c>
      <c r="C94" s="32">
        <v>127987.57</v>
      </c>
      <c r="D94" s="32">
        <v>-26008.39</v>
      </c>
      <c r="E94" s="22">
        <f t="shared" si="26"/>
        <v>101979.18000000001</v>
      </c>
      <c r="F94" s="32">
        <v>101721.85</v>
      </c>
      <c r="G94" s="32">
        <v>101721.85</v>
      </c>
      <c r="H94" s="32">
        <f t="shared" si="24"/>
        <v>257.33000000000175</v>
      </c>
    </row>
    <row r="95" spans="1:8">
      <c r="A95" s="20" t="s">
        <v>158</v>
      </c>
      <c r="B95" s="31" t="s">
        <v>38</v>
      </c>
      <c r="C95" s="32">
        <v>210358.78</v>
      </c>
      <c r="D95" s="32">
        <v>-150000</v>
      </c>
      <c r="E95" s="22">
        <f t="shared" si="26"/>
        <v>60358.78</v>
      </c>
      <c r="F95" s="32">
        <v>59277.79</v>
      </c>
      <c r="G95" s="32">
        <v>59277.79</v>
      </c>
      <c r="H95" s="32">
        <f t="shared" si="24"/>
        <v>1080.989999999998</v>
      </c>
    </row>
    <row r="96" spans="1:8">
      <c r="A96" s="20" t="s">
        <v>159</v>
      </c>
      <c r="B96" s="31" t="s">
        <v>40</v>
      </c>
      <c r="C96" s="32">
        <v>70000</v>
      </c>
      <c r="D96" s="32">
        <v>14810.66</v>
      </c>
      <c r="E96" s="22">
        <f t="shared" si="26"/>
        <v>84810.66</v>
      </c>
      <c r="F96" s="32">
        <v>84760.61</v>
      </c>
      <c r="G96" s="32">
        <v>84760.61</v>
      </c>
      <c r="H96" s="32">
        <f t="shared" si="24"/>
        <v>50.05000000000291</v>
      </c>
    </row>
    <row r="97" spans="1:8">
      <c r="A97" s="20" t="s">
        <v>160</v>
      </c>
      <c r="B97" s="31" t="s">
        <v>42</v>
      </c>
      <c r="C97" s="32"/>
      <c r="D97" s="32"/>
      <c r="E97" s="22">
        <f t="shared" si="26"/>
        <v>0</v>
      </c>
      <c r="F97" s="32"/>
      <c r="G97" s="32"/>
      <c r="H97" s="32">
        <f t="shared" si="24"/>
        <v>0</v>
      </c>
    </row>
    <row r="98" spans="1:8">
      <c r="A98" s="20" t="s">
        <v>161</v>
      </c>
      <c r="B98" s="31" t="s">
        <v>44</v>
      </c>
      <c r="C98" s="32">
        <v>121662.37</v>
      </c>
      <c r="D98" s="32">
        <v>-1621.48</v>
      </c>
      <c r="E98" s="22">
        <f t="shared" si="26"/>
        <v>120040.89</v>
      </c>
      <c r="F98" s="32">
        <v>120040.89</v>
      </c>
      <c r="G98" s="32">
        <v>120040.89</v>
      </c>
      <c r="H98" s="32">
        <f t="shared" si="24"/>
        <v>0</v>
      </c>
    </row>
    <row r="99" spans="1:8">
      <c r="A99" s="29" t="s">
        <v>45</v>
      </c>
      <c r="B99" s="30"/>
      <c r="C99" s="26">
        <f>SUM(C100:C108)</f>
        <v>3747999.0999999996</v>
      </c>
      <c r="D99" s="26">
        <f t="shared" ref="D99:G99" si="27">SUM(D100:D108)</f>
        <v>591493.11</v>
      </c>
      <c r="E99" s="26">
        <f t="shared" si="27"/>
        <v>4339492.21</v>
      </c>
      <c r="F99" s="26">
        <f t="shared" si="27"/>
        <v>4202272.17</v>
      </c>
      <c r="G99" s="26">
        <f t="shared" si="27"/>
        <v>3777706.1000000006</v>
      </c>
      <c r="H99" s="26">
        <f t="shared" si="24"/>
        <v>137220.04000000004</v>
      </c>
    </row>
    <row r="100" spans="1:8">
      <c r="A100" s="20" t="s">
        <v>162</v>
      </c>
      <c r="B100" s="31" t="s">
        <v>47</v>
      </c>
      <c r="C100" s="32">
        <v>948861.63</v>
      </c>
      <c r="D100" s="32">
        <v>-442333.23</v>
      </c>
      <c r="E100" s="22">
        <f t="shared" ref="E100:E108" si="28">C100+D100</f>
        <v>506528.4</v>
      </c>
      <c r="F100" s="32">
        <v>506528.4</v>
      </c>
      <c r="G100" s="32">
        <v>506528.4</v>
      </c>
      <c r="H100" s="32">
        <f t="shared" si="24"/>
        <v>0</v>
      </c>
    </row>
    <row r="101" spans="1:8">
      <c r="A101" s="20" t="s">
        <v>163</v>
      </c>
      <c r="B101" s="31" t="s">
        <v>49</v>
      </c>
      <c r="C101" s="32">
        <v>112408.06</v>
      </c>
      <c r="D101" s="32">
        <v>294921.88</v>
      </c>
      <c r="E101" s="22">
        <f t="shared" si="28"/>
        <v>407329.94</v>
      </c>
      <c r="F101" s="32">
        <v>407329.94</v>
      </c>
      <c r="G101" s="32">
        <v>407329.94</v>
      </c>
      <c r="H101" s="32">
        <f t="shared" si="24"/>
        <v>0</v>
      </c>
    </row>
    <row r="102" spans="1:8">
      <c r="A102" s="20" t="s">
        <v>164</v>
      </c>
      <c r="B102" s="31" t="s">
        <v>51</v>
      </c>
      <c r="C102" s="32">
        <v>916275.01</v>
      </c>
      <c r="D102" s="32">
        <v>8272.33</v>
      </c>
      <c r="E102" s="22">
        <f t="shared" si="28"/>
        <v>924547.34</v>
      </c>
      <c r="F102" s="32">
        <v>790822.34</v>
      </c>
      <c r="G102" s="32">
        <v>760942.34</v>
      </c>
      <c r="H102" s="32">
        <f t="shared" si="24"/>
        <v>133725</v>
      </c>
    </row>
    <row r="103" spans="1:8">
      <c r="A103" s="20" t="s">
        <v>165</v>
      </c>
      <c r="B103" s="31" t="s">
        <v>53</v>
      </c>
      <c r="C103" s="32">
        <v>60863.8</v>
      </c>
      <c r="D103" s="32">
        <v>-5720.28</v>
      </c>
      <c r="E103" s="22">
        <f t="shared" si="28"/>
        <v>55143.520000000004</v>
      </c>
      <c r="F103" s="32">
        <v>55143.519999999997</v>
      </c>
      <c r="G103" s="32">
        <v>55143.519999999997</v>
      </c>
      <c r="H103" s="32">
        <f t="shared" si="24"/>
        <v>0</v>
      </c>
    </row>
    <row r="104" spans="1:8">
      <c r="A104" s="20" t="s">
        <v>166</v>
      </c>
      <c r="B104" s="31" t="s">
        <v>55</v>
      </c>
      <c r="C104" s="32">
        <v>928390.06</v>
      </c>
      <c r="D104" s="32">
        <v>645983.19999999995</v>
      </c>
      <c r="E104" s="22">
        <f t="shared" si="28"/>
        <v>1574373.26</v>
      </c>
      <c r="F104" s="32">
        <v>1574373.26</v>
      </c>
      <c r="G104" s="32">
        <v>1179687.19</v>
      </c>
      <c r="H104" s="32">
        <f t="shared" si="24"/>
        <v>0</v>
      </c>
    </row>
    <row r="105" spans="1:8">
      <c r="A105" s="20" t="s">
        <v>167</v>
      </c>
      <c r="B105" s="31" t="s">
        <v>57</v>
      </c>
      <c r="C105" s="32">
        <v>32642.85</v>
      </c>
      <c r="D105" s="32">
        <v>-14681.23</v>
      </c>
      <c r="E105" s="22">
        <f t="shared" si="28"/>
        <v>17961.62</v>
      </c>
      <c r="F105" s="32">
        <v>17961.62</v>
      </c>
      <c r="G105" s="32">
        <v>17961.62</v>
      </c>
      <c r="H105" s="32">
        <f t="shared" si="24"/>
        <v>0</v>
      </c>
    </row>
    <row r="106" spans="1:8">
      <c r="A106" s="20" t="s">
        <v>168</v>
      </c>
      <c r="B106" s="31" t="s">
        <v>59</v>
      </c>
      <c r="C106" s="32">
        <v>234034.34</v>
      </c>
      <c r="D106" s="32">
        <v>-126063.29</v>
      </c>
      <c r="E106" s="22">
        <f t="shared" si="28"/>
        <v>107971.05</v>
      </c>
      <c r="F106" s="32">
        <v>104532.83</v>
      </c>
      <c r="G106" s="32">
        <v>104532.83</v>
      </c>
      <c r="H106" s="32">
        <f t="shared" si="24"/>
        <v>3438.2200000000012</v>
      </c>
    </row>
    <row r="107" spans="1:8">
      <c r="A107" s="20" t="s">
        <v>169</v>
      </c>
      <c r="B107" s="31" t="s">
        <v>61</v>
      </c>
      <c r="C107" s="32">
        <v>77681.09</v>
      </c>
      <c r="D107" s="32">
        <v>53469.07</v>
      </c>
      <c r="E107" s="22">
        <f t="shared" si="28"/>
        <v>131150.16</v>
      </c>
      <c r="F107" s="32">
        <v>131150.16</v>
      </c>
      <c r="G107" s="32">
        <v>131150.16</v>
      </c>
      <c r="H107" s="32">
        <f t="shared" si="24"/>
        <v>0</v>
      </c>
    </row>
    <row r="108" spans="1:8">
      <c r="A108" s="20" t="s">
        <v>170</v>
      </c>
      <c r="B108" s="31" t="s">
        <v>63</v>
      </c>
      <c r="C108" s="32">
        <v>436842.26</v>
      </c>
      <c r="D108" s="32">
        <v>177644.66</v>
      </c>
      <c r="E108" s="22">
        <f t="shared" si="28"/>
        <v>614486.92000000004</v>
      </c>
      <c r="F108" s="32">
        <v>614430.1</v>
      </c>
      <c r="G108" s="32">
        <v>614430.1</v>
      </c>
      <c r="H108" s="32">
        <f t="shared" si="24"/>
        <v>56.820000000065193</v>
      </c>
    </row>
    <row r="109" spans="1:8">
      <c r="A109" s="29" t="s">
        <v>64</v>
      </c>
      <c r="B109" s="30"/>
      <c r="C109" s="26">
        <f>SUM(C110:C118)</f>
        <v>100000</v>
      </c>
      <c r="D109" s="26">
        <f t="shared" ref="D109:G109" si="29">SUM(D110:D118)</f>
        <v>-100000</v>
      </c>
      <c r="E109" s="26">
        <f t="shared" si="29"/>
        <v>0</v>
      </c>
      <c r="F109" s="26">
        <f t="shared" si="29"/>
        <v>0</v>
      </c>
      <c r="G109" s="26">
        <f t="shared" si="29"/>
        <v>0</v>
      </c>
      <c r="H109" s="26">
        <f t="shared" si="24"/>
        <v>0</v>
      </c>
    </row>
    <row r="110" spans="1:8">
      <c r="A110" s="20" t="s">
        <v>171</v>
      </c>
      <c r="B110" s="31" t="s">
        <v>66</v>
      </c>
      <c r="C110" s="32"/>
      <c r="D110" s="32"/>
      <c r="E110" s="22">
        <f t="shared" ref="E110:E118" si="30">C110+D110</f>
        <v>0</v>
      </c>
      <c r="F110" s="32"/>
      <c r="G110" s="32"/>
      <c r="H110" s="32">
        <f t="shared" si="24"/>
        <v>0</v>
      </c>
    </row>
    <row r="111" spans="1:8">
      <c r="A111" s="20" t="s">
        <v>172</v>
      </c>
      <c r="B111" s="31" t="s">
        <v>68</v>
      </c>
      <c r="C111" s="32"/>
      <c r="D111" s="32"/>
      <c r="E111" s="22">
        <f t="shared" si="30"/>
        <v>0</v>
      </c>
      <c r="F111" s="32"/>
      <c r="G111" s="32"/>
      <c r="H111" s="32">
        <f t="shared" si="24"/>
        <v>0</v>
      </c>
    </row>
    <row r="112" spans="1:8">
      <c r="A112" s="20" t="s">
        <v>173</v>
      </c>
      <c r="B112" s="31" t="s">
        <v>70</v>
      </c>
      <c r="C112" s="32"/>
      <c r="D112" s="32"/>
      <c r="E112" s="22">
        <f t="shared" si="30"/>
        <v>0</v>
      </c>
      <c r="F112" s="32"/>
      <c r="G112" s="32"/>
      <c r="H112" s="32">
        <f t="shared" si="24"/>
        <v>0</v>
      </c>
    </row>
    <row r="113" spans="1:8">
      <c r="A113" s="20" t="s">
        <v>174</v>
      </c>
      <c r="B113" s="31" t="s">
        <v>72</v>
      </c>
      <c r="C113" s="32">
        <v>100000</v>
      </c>
      <c r="D113" s="32">
        <v>-100000</v>
      </c>
      <c r="E113" s="22">
        <f t="shared" si="30"/>
        <v>0</v>
      </c>
      <c r="F113" s="32">
        <v>0</v>
      </c>
      <c r="G113" s="32">
        <v>0</v>
      </c>
      <c r="H113" s="32">
        <f t="shared" si="24"/>
        <v>0</v>
      </c>
    </row>
    <row r="114" spans="1:8">
      <c r="A114" s="20" t="s">
        <v>175</v>
      </c>
      <c r="B114" s="31" t="s">
        <v>74</v>
      </c>
      <c r="C114" s="32"/>
      <c r="D114" s="32"/>
      <c r="E114" s="22">
        <f t="shared" si="30"/>
        <v>0</v>
      </c>
      <c r="F114" s="32"/>
      <c r="G114" s="32"/>
      <c r="H114" s="32">
        <f t="shared" si="24"/>
        <v>0</v>
      </c>
    </row>
    <row r="115" spans="1:8">
      <c r="A115" s="20" t="s">
        <v>176</v>
      </c>
      <c r="B115" s="31" t="s">
        <v>76</v>
      </c>
      <c r="C115" s="32"/>
      <c r="D115" s="32"/>
      <c r="E115" s="22">
        <f t="shared" si="30"/>
        <v>0</v>
      </c>
      <c r="F115" s="32"/>
      <c r="G115" s="32"/>
      <c r="H115" s="32">
        <f t="shared" si="24"/>
        <v>0</v>
      </c>
    </row>
    <row r="116" spans="1:8">
      <c r="A116" s="23"/>
      <c r="B116" s="31" t="s">
        <v>77</v>
      </c>
      <c r="C116" s="32"/>
      <c r="D116" s="32"/>
      <c r="E116" s="22">
        <f t="shared" si="30"/>
        <v>0</v>
      </c>
      <c r="F116" s="32"/>
      <c r="G116" s="32"/>
      <c r="H116" s="32">
        <f t="shared" si="24"/>
        <v>0</v>
      </c>
    </row>
    <row r="117" spans="1:8">
      <c r="A117" s="23"/>
      <c r="B117" s="31" t="s">
        <v>78</v>
      </c>
      <c r="C117" s="32"/>
      <c r="D117" s="32"/>
      <c r="E117" s="22">
        <f t="shared" si="30"/>
        <v>0</v>
      </c>
      <c r="F117" s="32"/>
      <c r="G117" s="32"/>
      <c r="H117" s="32">
        <f t="shared" si="24"/>
        <v>0</v>
      </c>
    </row>
    <row r="118" spans="1:8">
      <c r="A118" s="20" t="s">
        <v>177</v>
      </c>
      <c r="B118" s="31" t="s">
        <v>80</v>
      </c>
      <c r="C118" s="32"/>
      <c r="D118" s="32"/>
      <c r="E118" s="22">
        <f t="shared" si="30"/>
        <v>0</v>
      </c>
      <c r="F118" s="32"/>
      <c r="G118" s="32"/>
      <c r="H118" s="32">
        <f t="shared" si="24"/>
        <v>0</v>
      </c>
    </row>
    <row r="119" spans="1:8">
      <c r="A119" s="29" t="s">
        <v>81</v>
      </c>
      <c r="B119" s="30"/>
      <c r="C119" s="26">
        <f>SUM(C120:C128)</f>
        <v>0</v>
      </c>
      <c r="D119" s="26">
        <f t="shared" ref="D119:G119" si="31">SUM(D120:D128)</f>
        <v>0</v>
      </c>
      <c r="E119" s="26">
        <f t="shared" si="31"/>
        <v>0</v>
      </c>
      <c r="F119" s="26">
        <f t="shared" si="31"/>
        <v>0</v>
      </c>
      <c r="G119" s="26">
        <f t="shared" si="31"/>
        <v>0</v>
      </c>
      <c r="H119" s="26">
        <f t="shared" si="24"/>
        <v>0</v>
      </c>
    </row>
    <row r="120" spans="1:8">
      <c r="A120" s="20" t="s">
        <v>178</v>
      </c>
      <c r="B120" s="31" t="s">
        <v>83</v>
      </c>
      <c r="C120" s="32"/>
      <c r="D120" s="32"/>
      <c r="E120" s="22">
        <f t="shared" ref="E120:E128" si="32">C120+D120</f>
        <v>0</v>
      </c>
      <c r="F120" s="32"/>
      <c r="G120" s="32"/>
      <c r="H120" s="32">
        <f t="shared" si="24"/>
        <v>0</v>
      </c>
    </row>
    <row r="121" spans="1:8">
      <c r="A121" s="20" t="s">
        <v>179</v>
      </c>
      <c r="B121" s="31" t="s">
        <v>85</v>
      </c>
      <c r="C121" s="32"/>
      <c r="D121" s="32"/>
      <c r="E121" s="22">
        <f t="shared" si="32"/>
        <v>0</v>
      </c>
      <c r="F121" s="32"/>
      <c r="G121" s="32"/>
      <c r="H121" s="32">
        <f t="shared" si="24"/>
        <v>0</v>
      </c>
    </row>
    <row r="122" spans="1:8">
      <c r="A122" s="20" t="s">
        <v>180</v>
      </c>
      <c r="B122" s="31" t="s">
        <v>87</v>
      </c>
      <c r="C122" s="32"/>
      <c r="D122" s="32"/>
      <c r="E122" s="22">
        <f t="shared" si="32"/>
        <v>0</v>
      </c>
      <c r="F122" s="32"/>
      <c r="G122" s="32"/>
      <c r="H122" s="32">
        <f t="shared" si="24"/>
        <v>0</v>
      </c>
    </row>
    <row r="123" spans="1:8">
      <c r="A123" s="20" t="s">
        <v>181</v>
      </c>
      <c r="B123" s="31" t="s">
        <v>89</v>
      </c>
      <c r="C123" s="32"/>
      <c r="D123" s="32"/>
      <c r="E123" s="22">
        <f t="shared" si="32"/>
        <v>0</v>
      </c>
      <c r="F123" s="32"/>
      <c r="G123" s="32"/>
      <c r="H123" s="32">
        <f t="shared" si="24"/>
        <v>0</v>
      </c>
    </row>
    <row r="124" spans="1:8">
      <c r="A124" s="20" t="s">
        <v>182</v>
      </c>
      <c r="B124" s="31" t="s">
        <v>91</v>
      </c>
      <c r="C124" s="32"/>
      <c r="D124" s="32"/>
      <c r="E124" s="22">
        <f t="shared" si="32"/>
        <v>0</v>
      </c>
      <c r="F124" s="32"/>
      <c r="G124" s="32"/>
      <c r="H124" s="32">
        <f t="shared" si="24"/>
        <v>0</v>
      </c>
    </row>
    <row r="125" spans="1:8">
      <c r="A125" s="20" t="s">
        <v>183</v>
      </c>
      <c r="B125" s="31" t="s">
        <v>93</v>
      </c>
      <c r="C125" s="32"/>
      <c r="D125" s="32"/>
      <c r="E125" s="22">
        <f t="shared" si="32"/>
        <v>0</v>
      </c>
      <c r="F125" s="32"/>
      <c r="G125" s="32"/>
      <c r="H125" s="32">
        <f t="shared" si="24"/>
        <v>0</v>
      </c>
    </row>
    <row r="126" spans="1:8">
      <c r="A126" s="20" t="s">
        <v>184</v>
      </c>
      <c r="B126" s="31" t="s">
        <v>95</v>
      </c>
      <c r="C126" s="32"/>
      <c r="D126" s="32"/>
      <c r="E126" s="22">
        <f t="shared" si="32"/>
        <v>0</v>
      </c>
      <c r="F126" s="32"/>
      <c r="G126" s="32"/>
      <c r="H126" s="32">
        <f t="shared" si="24"/>
        <v>0</v>
      </c>
    </row>
    <row r="127" spans="1:8">
      <c r="A127" s="20" t="s">
        <v>185</v>
      </c>
      <c r="B127" s="31" t="s">
        <v>97</v>
      </c>
      <c r="C127" s="32"/>
      <c r="D127" s="32"/>
      <c r="E127" s="22">
        <f t="shared" si="32"/>
        <v>0</v>
      </c>
      <c r="F127" s="32"/>
      <c r="G127" s="32"/>
      <c r="H127" s="32">
        <f t="shared" si="24"/>
        <v>0</v>
      </c>
    </row>
    <row r="128" spans="1:8">
      <c r="A128" s="20" t="s">
        <v>186</v>
      </c>
      <c r="B128" s="31" t="s">
        <v>99</v>
      </c>
      <c r="C128" s="32"/>
      <c r="D128" s="32"/>
      <c r="E128" s="22">
        <f t="shared" si="32"/>
        <v>0</v>
      </c>
      <c r="F128" s="32"/>
      <c r="G128" s="32"/>
      <c r="H128" s="32">
        <f t="shared" si="24"/>
        <v>0</v>
      </c>
    </row>
    <row r="129" spans="1:8">
      <c r="A129" s="29" t="s">
        <v>100</v>
      </c>
      <c r="B129" s="30"/>
      <c r="C129" s="26">
        <f>SUM(C130:C132)</f>
        <v>0</v>
      </c>
      <c r="D129" s="26">
        <f t="shared" ref="D129:G129" si="33">SUM(D130:D132)</f>
        <v>1541821.76</v>
      </c>
      <c r="E129" s="26">
        <f t="shared" si="33"/>
        <v>1541821.76</v>
      </c>
      <c r="F129" s="26">
        <f t="shared" si="33"/>
        <v>1541821.76</v>
      </c>
      <c r="G129" s="26">
        <f t="shared" si="33"/>
        <v>1541821.76</v>
      </c>
      <c r="H129" s="26">
        <f t="shared" si="24"/>
        <v>0</v>
      </c>
    </row>
    <row r="130" spans="1:8">
      <c r="A130" s="20" t="s">
        <v>187</v>
      </c>
      <c r="B130" s="31" t="s">
        <v>102</v>
      </c>
      <c r="C130" s="32"/>
      <c r="D130" s="32"/>
      <c r="E130" s="22">
        <f t="shared" ref="E130:E132" si="34">C130+D130</f>
        <v>0</v>
      </c>
      <c r="F130" s="32"/>
      <c r="G130" s="32"/>
      <c r="H130" s="32">
        <f t="shared" si="24"/>
        <v>0</v>
      </c>
    </row>
    <row r="131" spans="1:8">
      <c r="A131" s="20" t="s">
        <v>188</v>
      </c>
      <c r="B131" s="31" t="s">
        <v>104</v>
      </c>
      <c r="C131" s="32">
        <v>0</v>
      </c>
      <c r="D131" s="32">
        <v>1541821.76</v>
      </c>
      <c r="E131" s="22">
        <f t="shared" si="34"/>
        <v>1541821.76</v>
      </c>
      <c r="F131" s="32">
        <v>1541821.76</v>
      </c>
      <c r="G131" s="32">
        <v>1541821.76</v>
      </c>
      <c r="H131" s="32">
        <f t="shared" si="24"/>
        <v>0</v>
      </c>
    </row>
    <row r="132" spans="1:8">
      <c r="A132" s="20" t="s">
        <v>189</v>
      </c>
      <c r="B132" s="31" t="s">
        <v>106</v>
      </c>
      <c r="C132" s="32"/>
      <c r="D132" s="32"/>
      <c r="E132" s="22">
        <f t="shared" si="34"/>
        <v>0</v>
      </c>
      <c r="F132" s="32"/>
      <c r="G132" s="32"/>
      <c r="H132" s="32">
        <f t="shared" si="24"/>
        <v>0</v>
      </c>
    </row>
    <row r="133" spans="1:8">
      <c r="A133" s="29" t="s">
        <v>107</v>
      </c>
      <c r="B133" s="30"/>
      <c r="C133" s="26">
        <f>SUM(C134:C141)</f>
        <v>0</v>
      </c>
      <c r="D133" s="26">
        <f t="shared" ref="D133:G133" si="35">SUM(D134:D141)</f>
        <v>0</v>
      </c>
      <c r="E133" s="26">
        <f t="shared" si="35"/>
        <v>0</v>
      </c>
      <c r="F133" s="26">
        <f t="shared" si="35"/>
        <v>0</v>
      </c>
      <c r="G133" s="26">
        <f t="shared" si="35"/>
        <v>0</v>
      </c>
      <c r="H133" s="26">
        <f t="shared" si="24"/>
        <v>0</v>
      </c>
    </row>
    <row r="134" spans="1:8">
      <c r="A134" s="20" t="s">
        <v>190</v>
      </c>
      <c r="B134" s="31" t="s">
        <v>109</v>
      </c>
      <c r="C134" s="32"/>
      <c r="D134" s="32"/>
      <c r="E134" s="22">
        <f t="shared" ref="E134:E141" si="36">C134+D134</f>
        <v>0</v>
      </c>
      <c r="F134" s="32"/>
      <c r="G134" s="32"/>
      <c r="H134" s="32">
        <f t="shared" si="24"/>
        <v>0</v>
      </c>
    </row>
    <row r="135" spans="1:8">
      <c r="A135" s="20" t="s">
        <v>191</v>
      </c>
      <c r="B135" s="31" t="s">
        <v>111</v>
      </c>
      <c r="C135" s="32"/>
      <c r="D135" s="32"/>
      <c r="E135" s="22">
        <f t="shared" si="36"/>
        <v>0</v>
      </c>
      <c r="F135" s="32"/>
      <c r="G135" s="32"/>
      <c r="H135" s="32">
        <f t="shared" si="24"/>
        <v>0</v>
      </c>
    </row>
    <row r="136" spans="1:8">
      <c r="A136" s="20" t="s">
        <v>192</v>
      </c>
      <c r="B136" s="31" t="s">
        <v>113</v>
      </c>
      <c r="C136" s="32"/>
      <c r="D136" s="32"/>
      <c r="E136" s="22">
        <f t="shared" si="36"/>
        <v>0</v>
      </c>
      <c r="F136" s="32"/>
      <c r="G136" s="32"/>
      <c r="H136" s="32">
        <f t="shared" si="24"/>
        <v>0</v>
      </c>
    </row>
    <row r="137" spans="1:8">
      <c r="A137" s="20" t="s">
        <v>193</v>
      </c>
      <c r="B137" s="31" t="s">
        <v>115</v>
      </c>
      <c r="C137" s="32"/>
      <c r="D137" s="32"/>
      <c r="E137" s="22">
        <f t="shared" si="36"/>
        <v>0</v>
      </c>
      <c r="F137" s="32"/>
      <c r="G137" s="32"/>
      <c r="H137" s="32">
        <f t="shared" si="24"/>
        <v>0</v>
      </c>
    </row>
    <row r="138" spans="1:8">
      <c r="A138" s="20" t="s">
        <v>194</v>
      </c>
      <c r="B138" s="31" t="s">
        <v>117</v>
      </c>
      <c r="C138" s="32"/>
      <c r="D138" s="32"/>
      <c r="E138" s="22">
        <f t="shared" si="36"/>
        <v>0</v>
      </c>
      <c r="F138" s="32"/>
      <c r="G138" s="32"/>
      <c r="H138" s="32">
        <f t="shared" si="24"/>
        <v>0</v>
      </c>
    </row>
    <row r="139" spans="1:8">
      <c r="A139" s="20" t="s">
        <v>195</v>
      </c>
      <c r="B139" s="31" t="s">
        <v>119</v>
      </c>
      <c r="C139" s="32"/>
      <c r="D139" s="32"/>
      <c r="E139" s="22">
        <f t="shared" si="36"/>
        <v>0</v>
      </c>
      <c r="F139" s="32"/>
      <c r="G139" s="32"/>
      <c r="H139" s="32">
        <f t="shared" si="24"/>
        <v>0</v>
      </c>
    </row>
    <row r="140" spans="1:8">
      <c r="A140" s="20"/>
      <c r="B140" s="31" t="s">
        <v>120</v>
      </c>
      <c r="C140" s="32"/>
      <c r="D140" s="32"/>
      <c r="E140" s="22">
        <f t="shared" si="36"/>
        <v>0</v>
      </c>
      <c r="F140" s="32"/>
      <c r="G140" s="32"/>
      <c r="H140" s="32">
        <f t="shared" si="24"/>
        <v>0</v>
      </c>
    </row>
    <row r="141" spans="1:8">
      <c r="A141" s="20" t="s">
        <v>196</v>
      </c>
      <c r="B141" s="31" t="s">
        <v>122</v>
      </c>
      <c r="C141" s="32"/>
      <c r="D141" s="32"/>
      <c r="E141" s="22">
        <f t="shared" si="36"/>
        <v>0</v>
      </c>
      <c r="F141" s="32"/>
      <c r="G141" s="32"/>
      <c r="H141" s="32">
        <f t="shared" si="24"/>
        <v>0</v>
      </c>
    </row>
    <row r="142" spans="1:8">
      <c r="A142" s="29" t="s">
        <v>123</v>
      </c>
      <c r="B142" s="30"/>
      <c r="C142" s="26">
        <f>SUM(C143:C145)</f>
        <v>0</v>
      </c>
      <c r="D142" s="26">
        <f t="shared" ref="D142:G142" si="37">SUM(D143:D145)</f>
        <v>0</v>
      </c>
      <c r="E142" s="26">
        <f t="shared" si="37"/>
        <v>0</v>
      </c>
      <c r="F142" s="26">
        <f t="shared" si="37"/>
        <v>0</v>
      </c>
      <c r="G142" s="26">
        <f t="shared" si="37"/>
        <v>0</v>
      </c>
      <c r="H142" s="26">
        <f t="shared" si="24"/>
        <v>0</v>
      </c>
    </row>
    <row r="143" spans="1:8">
      <c r="A143" s="20" t="s">
        <v>197</v>
      </c>
      <c r="B143" s="31" t="s">
        <v>125</v>
      </c>
      <c r="C143" s="32"/>
      <c r="D143" s="32"/>
      <c r="E143" s="22">
        <f t="shared" ref="E143:E145" si="38">C143+D143</f>
        <v>0</v>
      </c>
      <c r="F143" s="32"/>
      <c r="G143" s="32"/>
      <c r="H143" s="32">
        <f t="shared" si="24"/>
        <v>0</v>
      </c>
    </row>
    <row r="144" spans="1:8">
      <c r="A144" s="20" t="s">
        <v>198</v>
      </c>
      <c r="B144" s="31" t="s">
        <v>127</v>
      </c>
      <c r="C144" s="32"/>
      <c r="D144" s="32"/>
      <c r="E144" s="22">
        <f t="shared" si="38"/>
        <v>0</v>
      </c>
      <c r="F144" s="32"/>
      <c r="G144" s="32"/>
      <c r="H144" s="32">
        <f t="shared" si="24"/>
        <v>0</v>
      </c>
    </row>
    <row r="145" spans="1:8">
      <c r="A145" s="20" t="s">
        <v>199</v>
      </c>
      <c r="B145" s="31" t="s">
        <v>129</v>
      </c>
      <c r="C145" s="32"/>
      <c r="D145" s="32"/>
      <c r="E145" s="22">
        <f t="shared" si="38"/>
        <v>0</v>
      </c>
      <c r="F145" s="32"/>
      <c r="G145" s="32"/>
      <c r="H145" s="32">
        <f t="shared" si="24"/>
        <v>0</v>
      </c>
    </row>
    <row r="146" spans="1:8">
      <c r="A146" s="29" t="s">
        <v>130</v>
      </c>
      <c r="B146" s="30"/>
      <c r="C146" s="26">
        <f>SUM(C147:C153)</f>
        <v>0</v>
      </c>
      <c r="D146" s="26">
        <f t="shared" ref="D146:G146" si="39">SUM(D147:D153)</f>
        <v>0</v>
      </c>
      <c r="E146" s="26">
        <f t="shared" si="39"/>
        <v>0</v>
      </c>
      <c r="F146" s="26">
        <f t="shared" si="39"/>
        <v>0</v>
      </c>
      <c r="G146" s="26">
        <f t="shared" si="39"/>
        <v>0</v>
      </c>
      <c r="H146" s="26">
        <f t="shared" ref="H146:H153" si="40">E146-F146</f>
        <v>0</v>
      </c>
    </row>
    <row r="147" spans="1:8">
      <c r="A147" s="20" t="s">
        <v>200</v>
      </c>
      <c r="B147" s="31" t="s">
        <v>132</v>
      </c>
      <c r="C147" s="32"/>
      <c r="D147" s="32"/>
      <c r="E147" s="22">
        <f t="shared" ref="E147:E153" si="41">C147+D147</f>
        <v>0</v>
      </c>
      <c r="F147" s="32"/>
      <c r="G147" s="32"/>
      <c r="H147" s="32">
        <f t="shared" si="40"/>
        <v>0</v>
      </c>
    </row>
    <row r="148" spans="1:8">
      <c r="A148" s="20" t="s">
        <v>201</v>
      </c>
      <c r="B148" s="31" t="s">
        <v>134</v>
      </c>
      <c r="C148" s="32"/>
      <c r="D148" s="32"/>
      <c r="E148" s="22">
        <f t="shared" si="41"/>
        <v>0</v>
      </c>
      <c r="F148" s="32"/>
      <c r="G148" s="32"/>
      <c r="H148" s="32">
        <f t="shared" si="40"/>
        <v>0</v>
      </c>
    </row>
    <row r="149" spans="1:8">
      <c r="A149" s="20" t="s">
        <v>202</v>
      </c>
      <c r="B149" s="31" t="s">
        <v>136</v>
      </c>
      <c r="C149" s="32"/>
      <c r="D149" s="32"/>
      <c r="E149" s="22">
        <f t="shared" si="41"/>
        <v>0</v>
      </c>
      <c r="F149" s="32"/>
      <c r="G149" s="32"/>
      <c r="H149" s="32">
        <f t="shared" si="40"/>
        <v>0</v>
      </c>
    </row>
    <row r="150" spans="1:8">
      <c r="A150" s="20" t="s">
        <v>203</v>
      </c>
      <c r="B150" s="31" t="s">
        <v>138</v>
      </c>
      <c r="C150" s="32"/>
      <c r="D150" s="32"/>
      <c r="E150" s="22">
        <f t="shared" si="41"/>
        <v>0</v>
      </c>
      <c r="F150" s="32"/>
      <c r="G150" s="32"/>
      <c r="H150" s="32">
        <f t="shared" si="40"/>
        <v>0</v>
      </c>
    </row>
    <row r="151" spans="1:8">
      <c r="A151" s="20" t="s">
        <v>204</v>
      </c>
      <c r="B151" s="31" t="s">
        <v>140</v>
      </c>
      <c r="C151" s="32"/>
      <c r="D151" s="32"/>
      <c r="E151" s="22">
        <f t="shared" si="41"/>
        <v>0</v>
      </c>
      <c r="F151" s="32"/>
      <c r="G151" s="32"/>
      <c r="H151" s="32">
        <f t="shared" si="40"/>
        <v>0</v>
      </c>
    </row>
    <row r="152" spans="1:8">
      <c r="A152" s="20" t="s">
        <v>205</v>
      </c>
      <c r="B152" s="31" t="s">
        <v>142</v>
      </c>
      <c r="C152" s="32"/>
      <c r="D152" s="32"/>
      <c r="E152" s="22">
        <f t="shared" si="41"/>
        <v>0</v>
      </c>
      <c r="F152" s="32"/>
      <c r="G152" s="32"/>
      <c r="H152" s="32">
        <f t="shared" si="40"/>
        <v>0</v>
      </c>
    </row>
    <row r="153" spans="1:8">
      <c r="A153" s="20" t="s">
        <v>206</v>
      </c>
      <c r="B153" s="31" t="s">
        <v>144</v>
      </c>
      <c r="C153" s="32"/>
      <c r="D153" s="32"/>
      <c r="E153" s="22">
        <f t="shared" si="41"/>
        <v>0</v>
      </c>
      <c r="F153" s="32"/>
      <c r="G153" s="32"/>
      <c r="H153" s="32">
        <f t="shared" si="40"/>
        <v>0</v>
      </c>
    </row>
    <row r="154" spans="1:8" ht="5.0999999999999996" customHeight="1">
      <c r="A154" s="24"/>
      <c r="B154" s="33"/>
      <c r="C154" s="32"/>
      <c r="D154" s="32"/>
      <c r="E154" s="32"/>
      <c r="F154" s="32"/>
      <c r="G154" s="32"/>
      <c r="H154" s="32"/>
    </row>
    <row r="155" spans="1:8">
      <c r="A155" s="34" t="s">
        <v>207</v>
      </c>
      <c r="B155" s="35"/>
      <c r="C155" s="26">
        <f>C5+C80</f>
        <v>51951650</v>
      </c>
      <c r="D155" s="26">
        <f t="shared" ref="D155:H155" si="42">D5+D80</f>
        <v>11414823.85</v>
      </c>
      <c r="E155" s="26">
        <f t="shared" si="42"/>
        <v>63366473.850000009</v>
      </c>
      <c r="F155" s="26">
        <f t="shared" si="42"/>
        <v>59305016.019999996</v>
      </c>
      <c r="G155" s="26">
        <f t="shared" si="42"/>
        <v>58638111.590000004</v>
      </c>
      <c r="H155" s="26">
        <f t="shared" si="42"/>
        <v>4061457.8299999996</v>
      </c>
    </row>
    <row r="156" spans="1:8" ht="5.0999999999999996" customHeight="1">
      <c r="A156" s="36"/>
      <c r="B156" s="37"/>
      <c r="C156" s="38"/>
      <c r="D156" s="38"/>
      <c r="E156" s="38"/>
      <c r="F156" s="38"/>
      <c r="G156" s="38"/>
      <c r="H156" s="38"/>
    </row>
  </sheetData>
  <mergeCells count="26">
    <mergeCell ref="A146:B146"/>
    <mergeCell ref="A155:B155"/>
    <mergeCell ref="A99:B99"/>
    <mergeCell ref="A109:B109"/>
    <mergeCell ref="A119:B119"/>
    <mergeCell ref="A129:B129"/>
    <mergeCell ref="A133:B133"/>
    <mergeCell ref="A142:B142"/>
    <mergeCell ref="A58:B58"/>
    <mergeCell ref="A67:B67"/>
    <mergeCell ref="A71:B71"/>
    <mergeCell ref="A80:B80"/>
    <mergeCell ref="A81:B81"/>
    <mergeCell ref="A89:B89"/>
    <mergeCell ref="A6:B6"/>
    <mergeCell ref="A14:B14"/>
    <mergeCell ref="A24:B24"/>
    <mergeCell ref="A34:B34"/>
    <mergeCell ref="A44:B44"/>
    <mergeCell ref="A54:B54"/>
    <mergeCell ref="A1:H1"/>
    <mergeCell ref="A2:H2"/>
    <mergeCell ref="A3:B3"/>
    <mergeCell ref="C3:G3"/>
    <mergeCell ref="A4:B4"/>
    <mergeCell ref="A5:B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2023-01-30T21:59:15Z</dcterms:created>
  <dcterms:modified xsi:type="dcterms:W3CDTF">2023-01-30T22:03:34Z</dcterms:modified>
</cp:coreProperties>
</file>