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4.- 4to TRIMESTRE\INFORMACION FINANCIERA 4to trim\6.-LEY DE DISCIPLINA FINANCIERA\"/>
    </mc:Choice>
  </mc:AlternateContent>
  <xr:revisionPtr revIDLastSave="0" documentId="8_{8F1D719D-9007-4DDC-9EE0-854F41CD6089}" xr6:coauthVersionLast="47" xr6:coauthVersionMax="47" xr10:uidLastSave="{00000000-0000-0000-0000-000000000000}"/>
  <bookViews>
    <workbookView xWindow="-108" yWindow="-108" windowWidth="23256" windowHeight="12576" xr2:uid="{8CB10953-5D8B-49D3-BEE6-56B60F9F91A1}"/>
  </bookViews>
  <sheets>
    <sheet name="F5" sheetId="1" r:id="rId1"/>
  </sheets>
  <externalReferences>
    <externalReference r:id="rId2"/>
  </externalReferences>
  <definedNames>
    <definedName name="_xlnm._FilterDatabase" localSheetId="0" hidden="1">'F5'!$A$4:$G$72</definedName>
    <definedName name="ANIO">'[1]Info General'!$D$20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1" i="1" l="1"/>
  <c r="E71" i="1"/>
  <c r="C71" i="1"/>
  <c r="B71" i="1"/>
  <c r="G70" i="1"/>
  <c r="D70" i="1"/>
  <c r="D71" i="1" s="1"/>
  <c r="G69" i="1"/>
  <c r="G71" i="1" s="1"/>
  <c r="D69" i="1"/>
  <c r="G64" i="1"/>
  <c r="D64" i="1"/>
  <c r="G63" i="1"/>
  <c r="F63" i="1"/>
  <c r="E63" i="1"/>
  <c r="D63" i="1"/>
  <c r="C63" i="1"/>
  <c r="B63" i="1"/>
  <c r="G60" i="1"/>
  <c r="D60" i="1"/>
  <c r="G59" i="1"/>
  <c r="D59" i="1"/>
  <c r="G58" i="1"/>
  <c r="D58" i="1"/>
  <c r="D56" i="1" s="1"/>
  <c r="G57" i="1"/>
  <c r="D57" i="1"/>
  <c r="G56" i="1"/>
  <c r="F56" i="1"/>
  <c r="E56" i="1"/>
  <c r="C56" i="1"/>
  <c r="B56" i="1"/>
  <c r="G55" i="1"/>
  <c r="D55" i="1"/>
  <c r="G54" i="1"/>
  <c r="D54" i="1"/>
  <c r="G53" i="1"/>
  <c r="D53" i="1"/>
  <c r="G52" i="1"/>
  <c r="D52" i="1"/>
  <c r="G51" i="1"/>
  <c r="F51" i="1"/>
  <c r="E51" i="1"/>
  <c r="D51" i="1"/>
  <c r="C51" i="1"/>
  <c r="B51" i="1"/>
  <c r="G50" i="1"/>
  <c r="D50" i="1"/>
  <c r="G49" i="1"/>
  <c r="D49" i="1"/>
  <c r="G48" i="1"/>
  <c r="D48" i="1"/>
  <c r="G47" i="1"/>
  <c r="D47" i="1"/>
  <c r="G46" i="1"/>
  <c r="D46" i="1"/>
  <c r="G45" i="1"/>
  <c r="D45" i="1"/>
  <c r="G44" i="1"/>
  <c r="D44" i="1"/>
  <c r="D42" i="1" s="1"/>
  <c r="G43" i="1"/>
  <c r="D43" i="1"/>
  <c r="G42" i="1"/>
  <c r="G61" i="1" s="1"/>
  <c r="F42" i="1"/>
  <c r="F61" i="1" s="1"/>
  <c r="E42" i="1"/>
  <c r="E61" i="1" s="1"/>
  <c r="C42" i="1"/>
  <c r="C61" i="1" s="1"/>
  <c r="B42" i="1"/>
  <c r="B61" i="1" s="1"/>
  <c r="G37" i="1"/>
  <c r="D37" i="1"/>
  <c r="G36" i="1"/>
  <c r="D36" i="1"/>
  <c r="G35" i="1"/>
  <c r="F35" i="1"/>
  <c r="E35" i="1"/>
  <c r="D35" i="1"/>
  <c r="C35" i="1"/>
  <c r="B35" i="1"/>
  <c r="G34" i="1"/>
  <c r="D34" i="1"/>
  <c r="G33" i="1"/>
  <c r="F33" i="1"/>
  <c r="E33" i="1"/>
  <c r="D33" i="1"/>
  <c r="C33" i="1"/>
  <c r="B33" i="1"/>
  <c r="G32" i="1"/>
  <c r="D32" i="1"/>
  <c r="G31" i="1"/>
  <c r="D31" i="1"/>
  <c r="G30" i="1"/>
  <c r="D30" i="1"/>
  <c r="G29" i="1"/>
  <c r="D29" i="1"/>
  <c r="G28" i="1"/>
  <c r="D28" i="1"/>
  <c r="G27" i="1"/>
  <c r="G26" i="1" s="1"/>
  <c r="D27" i="1"/>
  <c r="F26" i="1"/>
  <c r="F38" i="1" s="1"/>
  <c r="E26" i="1"/>
  <c r="E38" i="1" s="1"/>
  <c r="E66" i="1" s="1"/>
  <c r="D26" i="1"/>
  <c r="D38" i="1" s="1"/>
  <c r="C26" i="1"/>
  <c r="C38" i="1" s="1"/>
  <c r="C66" i="1" s="1"/>
  <c r="B26" i="1"/>
  <c r="B38" i="1" s="1"/>
  <c r="G25" i="1"/>
  <c r="D25" i="1"/>
  <c r="G24" i="1"/>
  <c r="D24" i="1"/>
  <c r="G23" i="1"/>
  <c r="D23" i="1"/>
  <c r="G22" i="1"/>
  <c r="D22" i="1"/>
  <c r="G21" i="1"/>
  <c r="D21" i="1"/>
  <c r="G20" i="1"/>
  <c r="D20" i="1"/>
  <c r="G19" i="1"/>
  <c r="D19" i="1"/>
  <c r="G18" i="1"/>
  <c r="D18" i="1"/>
  <c r="G17" i="1"/>
  <c r="D17" i="1"/>
  <c r="G16" i="1"/>
  <c r="D16" i="1"/>
  <c r="G15" i="1"/>
  <c r="G14" i="1" s="1"/>
  <c r="D15" i="1"/>
  <c r="F14" i="1"/>
  <c r="E14" i="1"/>
  <c r="D14" i="1"/>
  <c r="C14" i="1"/>
  <c r="B14" i="1"/>
  <c r="G13" i="1"/>
  <c r="D13" i="1"/>
  <c r="G12" i="1"/>
  <c r="D12" i="1"/>
  <c r="G11" i="1"/>
  <c r="D11" i="1"/>
  <c r="G10" i="1"/>
  <c r="D10" i="1"/>
  <c r="G9" i="1"/>
  <c r="D9" i="1"/>
  <c r="G8" i="1"/>
  <c r="D8" i="1"/>
  <c r="G7" i="1"/>
  <c r="D7" i="1"/>
  <c r="B66" i="1" l="1"/>
  <c r="G39" i="1"/>
  <c r="F66" i="1"/>
  <c r="D66" i="1"/>
  <c r="G38" i="1"/>
  <c r="G66" i="1" s="1"/>
  <c r="D61" i="1"/>
</calcChain>
</file>

<file path=xl/sharedStrings.xml><?xml version="1.0" encoding="utf-8"?>
<sst xmlns="http://schemas.openxmlformats.org/spreadsheetml/2006/main" count="72" uniqueCount="72">
  <si>
    <t>Formato 5 Estado Analítico de Ingresos Detallado - LDF</t>
  </si>
  <si>
    <t>UNIVERSIDAD TECNOLOGICA DE SALAMANCA
Estado Analítico de Ingresos Detallado - LDF
al 31 de Diciembre de 2022
PESOS</t>
  </si>
  <si>
    <t>Ingreso</t>
  </si>
  <si>
    <t>Concepto (c)</t>
  </si>
  <si>
    <t>Estimado (d)</t>
  </si>
  <si>
    <t>Ampliaciones/ (Reducciones)</t>
  </si>
  <si>
    <t>Modificado</t>
  </si>
  <si>
    <t>Devengado</t>
  </si>
  <si>
    <t>Recaudado</t>
  </si>
  <si>
    <t>Diferencia (e)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</si>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</sst>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5" fillId="0" borderId="0" xfId="1" applyFont="1"/>
    <xf numFmtId="0" fontId="4" fillId="2" borderId="0" xfId="1" applyFont="1" applyFill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6" fillId="2" borderId="4" xfId="1" applyFont="1" applyFill="1" applyBorder="1"/>
    <xf numFmtId="0" fontId="4" fillId="2" borderId="5" xfId="1" applyFont="1" applyFill="1" applyBorder="1" applyAlignment="1">
      <alignment horizontal="center" vertical="top"/>
    </xf>
    <xf numFmtId="0" fontId="4" fillId="2" borderId="5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justify" vertical="center"/>
    </xf>
    <xf numFmtId="4" fontId="5" fillId="0" borderId="4" xfId="1" applyNumberFormat="1" applyFont="1" applyBorder="1" applyAlignment="1">
      <alignment vertical="center"/>
    </xf>
    <xf numFmtId="0" fontId="7" fillId="0" borderId="6" xfId="1" applyFont="1" applyBorder="1" applyAlignment="1">
      <alignment horizontal="left" vertical="center"/>
    </xf>
    <xf numFmtId="4" fontId="5" fillId="0" borderId="6" xfId="1" applyNumberFormat="1" applyFont="1" applyBorder="1" applyAlignment="1">
      <alignment vertical="center"/>
    </xf>
    <xf numFmtId="0" fontId="5" fillId="0" borderId="6" xfId="1" applyFont="1" applyBorder="1" applyAlignment="1">
      <alignment horizontal="left" vertical="center" indent="1"/>
    </xf>
    <xf numFmtId="0" fontId="5" fillId="0" borderId="6" xfId="1" applyFont="1" applyBorder="1" applyAlignment="1">
      <alignment horizontal="left" vertical="center" indent="2"/>
    </xf>
    <xf numFmtId="4" fontId="7" fillId="3" borderId="6" xfId="1" applyNumberFormat="1" applyFont="1" applyFill="1" applyBorder="1" applyAlignment="1">
      <alignment vertical="center"/>
    </xf>
    <xf numFmtId="4" fontId="5" fillId="4" borderId="6" xfId="1" applyNumberFormat="1" applyFont="1" applyFill="1" applyBorder="1" applyAlignment="1">
      <alignment vertical="center"/>
    </xf>
    <xf numFmtId="4" fontId="7" fillId="0" borderId="6" xfId="1" applyNumberFormat="1" applyFont="1" applyBorder="1" applyAlignment="1">
      <alignment vertical="center"/>
    </xf>
    <xf numFmtId="0" fontId="5" fillId="0" borderId="6" xfId="1" applyFont="1" applyBorder="1" applyAlignment="1">
      <alignment horizontal="justify" vertical="center"/>
    </xf>
    <xf numFmtId="0" fontId="5" fillId="0" borderId="6" xfId="1" applyFont="1" applyBorder="1" applyAlignment="1">
      <alignment horizontal="left" vertical="center" wrapText="1" indent="2"/>
    </xf>
    <xf numFmtId="0" fontId="7" fillId="0" borderId="6" xfId="1" applyFont="1" applyBorder="1" applyAlignment="1">
      <alignment horizontal="left" vertical="center" indent="1"/>
    </xf>
    <xf numFmtId="0" fontId="5" fillId="0" borderId="5" xfId="1" applyFont="1" applyBorder="1" applyAlignment="1">
      <alignment horizontal="justify" vertical="center"/>
    </xf>
    <xf numFmtId="4" fontId="5" fillId="0" borderId="5" xfId="1" applyNumberFormat="1" applyFont="1" applyBorder="1" applyAlignment="1">
      <alignment vertical="center"/>
    </xf>
    <xf numFmtId="0" fontId="8" fillId="0" borderId="0" xfId="1" applyFont="1"/>
    <xf numFmtId="0" fontId="5" fillId="0" borderId="0" xfId="1" applyFont="1" applyAlignment="1">
      <alignment horizontal="left" vertical="center" indent="1"/>
    </xf>
    <xf numFmtId="4" fontId="5" fillId="0" borderId="0" xfId="1" applyNumberFormat="1" applyFont="1" applyAlignment="1">
      <alignment vertical="center"/>
    </xf>
  </cellXfs>
  <cellStyles count="2">
    <cellStyle name="Normal" xfId="0" builtinId="0"/>
    <cellStyle name="Normal 2 7" xfId="1" xr:uid="{D25322DA-4E28-42F1-BF1C-288830787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78A1-2C10-4C6E-9D56-656030151CD4}">
  <dimension ref="A1:H74"/>
  <sheetViews>
    <sheetView showGridLines="0" tabSelected="1" zoomScale="85" zoomScaleNormal="85" workbookViewId="0">
      <selection sqref="A1:XFD1"/>
    </sheetView>
  </sheetViews>
  <sheetFormatPr baseColWidth="10" defaultColWidth="12" defaultRowHeight="10.199999999999999" x14ac:dyDescent="0.2"/>
  <cols>
    <col min="1" max="1" width="90.77734375" style="6" customWidth="1"/>
    <col min="2" max="7" width="16.77734375" style="6" customWidth="1"/>
    <col min="8" max="16384" width="12" style="6"/>
  </cols>
  <sheetData>
    <row r="1" spans="1:8" customFormat="1" ht="29.25" customHeight="1" x14ac:dyDescent="0.3">
      <c r="A1" s="1" t="s">
        <v>0</v>
      </c>
      <c r="B1" s="1"/>
      <c r="C1" s="1"/>
      <c r="D1" s="1"/>
      <c r="E1" s="1"/>
      <c r="F1" s="1"/>
      <c r="G1" s="1"/>
      <c r="H1" s="2"/>
    </row>
    <row r="2" spans="1:8" ht="45.9" customHeight="1" x14ac:dyDescent="0.2">
      <c r="A2" s="3" t="s">
        <v>1</v>
      </c>
      <c r="B2" s="4"/>
      <c r="C2" s="4"/>
      <c r="D2" s="4"/>
      <c r="E2" s="4"/>
      <c r="F2" s="4"/>
      <c r="G2" s="5"/>
    </row>
    <row r="3" spans="1:8" x14ac:dyDescent="0.2">
      <c r="A3" s="7"/>
      <c r="B3" s="8" t="s">
        <v>2</v>
      </c>
      <c r="C3" s="8"/>
      <c r="D3" s="8"/>
      <c r="E3" s="8"/>
      <c r="F3" s="8"/>
      <c r="G3" s="9"/>
    </row>
    <row r="4" spans="1:8" ht="20.399999999999999" x14ac:dyDescent="0.2">
      <c r="A4" s="10" t="s">
        <v>3</v>
      </c>
      <c r="B4" s="11" t="s">
        <v>4</v>
      </c>
      <c r="C4" s="12" t="s">
        <v>5</v>
      </c>
      <c r="D4" s="11" t="s">
        <v>6</v>
      </c>
      <c r="E4" s="11" t="s">
        <v>7</v>
      </c>
      <c r="F4" s="11" t="s">
        <v>8</v>
      </c>
      <c r="G4" s="10" t="s">
        <v>9</v>
      </c>
    </row>
    <row r="5" spans="1:8" ht="5.0999999999999996" customHeight="1" x14ac:dyDescent="0.2">
      <c r="A5" s="13"/>
      <c r="B5" s="14"/>
      <c r="C5" s="14"/>
      <c r="D5" s="14"/>
      <c r="E5" s="14"/>
      <c r="F5" s="14"/>
      <c r="G5" s="14"/>
    </row>
    <row r="6" spans="1:8" x14ac:dyDescent="0.2">
      <c r="A6" s="15" t="s">
        <v>10</v>
      </c>
      <c r="B6" s="16"/>
      <c r="C6" s="16"/>
      <c r="D6" s="16"/>
      <c r="E6" s="16"/>
      <c r="F6" s="16"/>
      <c r="G6" s="16"/>
    </row>
    <row r="7" spans="1:8" x14ac:dyDescent="0.2">
      <c r="A7" s="17" t="s">
        <v>11</v>
      </c>
      <c r="B7" s="16"/>
      <c r="C7" s="16"/>
      <c r="D7" s="16">
        <f>B7+C7</f>
        <v>0</v>
      </c>
      <c r="E7" s="16"/>
      <c r="F7" s="16"/>
      <c r="G7" s="16">
        <f>F7-B7</f>
        <v>0</v>
      </c>
    </row>
    <row r="8" spans="1:8" x14ac:dyDescent="0.2">
      <c r="A8" s="17" t="s">
        <v>12</v>
      </c>
      <c r="B8" s="16">
        <v>0</v>
      </c>
      <c r="C8" s="16">
        <v>0</v>
      </c>
      <c r="D8" s="16">
        <f t="shared" ref="D8:D37" si="0">B8+C8</f>
        <v>0</v>
      </c>
      <c r="E8" s="16">
        <v>0</v>
      </c>
      <c r="F8" s="16">
        <v>0</v>
      </c>
      <c r="G8" s="16">
        <f t="shared" ref="G8:G13" si="1">F8-B8</f>
        <v>0</v>
      </c>
    </row>
    <row r="9" spans="1:8" x14ac:dyDescent="0.2">
      <c r="A9" s="17" t="s">
        <v>13</v>
      </c>
      <c r="B9" s="16"/>
      <c r="C9" s="16"/>
      <c r="D9" s="16">
        <f t="shared" si="0"/>
        <v>0</v>
      </c>
      <c r="E9" s="16"/>
      <c r="F9" s="16"/>
      <c r="G9" s="16">
        <f t="shared" si="1"/>
        <v>0</v>
      </c>
    </row>
    <row r="10" spans="1:8" x14ac:dyDescent="0.2">
      <c r="A10" s="17" t="s">
        <v>14</v>
      </c>
      <c r="B10" s="16">
        <v>0</v>
      </c>
      <c r="C10" s="16">
        <v>0</v>
      </c>
      <c r="D10" s="16">
        <f t="shared" si="0"/>
        <v>0</v>
      </c>
      <c r="E10" s="16">
        <v>0</v>
      </c>
      <c r="F10" s="16">
        <v>0</v>
      </c>
      <c r="G10" s="16">
        <f t="shared" si="1"/>
        <v>0</v>
      </c>
    </row>
    <row r="11" spans="1:8" x14ac:dyDescent="0.2">
      <c r="A11" s="17" t="s">
        <v>15</v>
      </c>
      <c r="B11" s="16">
        <v>0</v>
      </c>
      <c r="C11" s="16">
        <v>0</v>
      </c>
      <c r="D11" s="16">
        <f t="shared" si="0"/>
        <v>0</v>
      </c>
      <c r="E11" s="16">
        <v>0</v>
      </c>
      <c r="F11" s="16">
        <v>0</v>
      </c>
      <c r="G11" s="16">
        <f t="shared" si="1"/>
        <v>0</v>
      </c>
    </row>
    <row r="12" spans="1:8" x14ac:dyDescent="0.2">
      <c r="A12" s="17" t="s">
        <v>16</v>
      </c>
      <c r="B12" s="16">
        <v>0</v>
      </c>
      <c r="C12" s="16">
        <v>0</v>
      </c>
      <c r="D12" s="16">
        <f t="shared" si="0"/>
        <v>0</v>
      </c>
      <c r="E12" s="16">
        <v>0</v>
      </c>
      <c r="F12" s="16">
        <v>0</v>
      </c>
      <c r="G12" s="16">
        <f t="shared" si="1"/>
        <v>0</v>
      </c>
    </row>
    <row r="13" spans="1:8" x14ac:dyDescent="0.2">
      <c r="A13" s="17" t="s">
        <v>17</v>
      </c>
      <c r="B13" s="16">
        <v>9865354</v>
      </c>
      <c r="C13" s="16">
        <v>4081138.73</v>
      </c>
      <c r="D13" s="16">
        <f t="shared" si="0"/>
        <v>13946492.73</v>
      </c>
      <c r="E13" s="16">
        <v>11028377.27</v>
      </c>
      <c r="F13" s="16">
        <v>11028377.27</v>
      </c>
      <c r="G13" s="16">
        <f t="shared" si="1"/>
        <v>1163023.2699999996</v>
      </c>
    </row>
    <row r="14" spans="1:8" x14ac:dyDescent="0.2">
      <c r="A14" s="17" t="s">
        <v>18</v>
      </c>
      <c r="B14" s="16">
        <f>SUM(B15:B25)</f>
        <v>0</v>
      </c>
      <c r="C14" s="16">
        <f t="shared" ref="C14:G14" si="2">SUM(C15:C25)</f>
        <v>0</v>
      </c>
      <c r="D14" s="16">
        <f t="shared" si="2"/>
        <v>0</v>
      </c>
      <c r="E14" s="16">
        <f t="shared" si="2"/>
        <v>0</v>
      </c>
      <c r="F14" s="16">
        <f t="shared" si="2"/>
        <v>0</v>
      </c>
      <c r="G14" s="16">
        <f t="shared" si="2"/>
        <v>0</v>
      </c>
    </row>
    <row r="15" spans="1:8" x14ac:dyDescent="0.2">
      <c r="A15" s="18" t="s">
        <v>19</v>
      </c>
      <c r="B15" s="16"/>
      <c r="C15" s="16"/>
      <c r="D15" s="16">
        <f t="shared" si="0"/>
        <v>0</v>
      </c>
      <c r="E15" s="16"/>
      <c r="F15" s="16"/>
      <c r="G15" s="16">
        <f t="shared" ref="G15:G25" si="3">F15-B15</f>
        <v>0</v>
      </c>
    </row>
    <row r="16" spans="1:8" x14ac:dyDescent="0.2">
      <c r="A16" s="18" t="s">
        <v>20</v>
      </c>
      <c r="B16" s="16"/>
      <c r="C16" s="16"/>
      <c r="D16" s="16">
        <f t="shared" si="0"/>
        <v>0</v>
      </c>
      <c r="E16" s="16"/>
      <c r="F16" s="16"/>
      <c r="G16" s="16">
        <f t="shared" si="3"/>
        <v>0</v>
      </c>
    </row>
    <row r="17" spans="1:7" x14ac:dyDescent="0.2">
      <c r="A17" s="18" t="s">
        <v>21</v>
      </c>
      <c r="B17" s="16"/>
      <c r="C17" s="16"/>
      <c r="D17" s="16">
        <f t="shared" si="0"/>
        <v>0</v>
      </c>
      <c r="E17" s="16"/>
      <c r="F17" s="16"/>
      <c r="G17" s="16">
        <f t="shared" si="3"/>
        <v>0</v>
      </c>
    </row>
    <row r="18" spans="1:7" x14ac:dyDescent="0.2">
      <c r="A18" s="18" t="s">
        <v>22</v>
      </c>
      <c r="B18" s="16"/>
      <c r="C18" s="16"/>
      <c r="D18" s="16">
        <f t="shared" si="0"/>
        <v>0</v>
      </c>
      <c r="E18" s="16"/>
      <c r="F18" s="16"/>
      <c r="G18" s="16">
        <f t="shared" si="3"/>
        <v>0</v>
      </c>
    </row>
    <row r="19" spans="1:7" x14ac:dyDescent="0.2">
      <c r="A19" s="18" t="s">
        <v>23</v>
      </c>
      <c r="B19" s="16"/>
      <c r="C19" s="16"/>
      <c r="D19" s="16">
        <f t="shared" si="0"/>
        <v>0</v>
      </c>
      <c r="E19" s="16"/>
      <c r="F19" s="16"/>
      <c r="G19" s="16">
        <f t="shared" si="3"/>
        <v>0</v>
      </c>
    </row>
    <row r="20" spans="1:7" x14ac:dyDescent="0.2">
      <c r="A20" s="18" t="s">
        <v>24</v>
      </c>
      <c r="B20" s="16"/>
      <c r="C20" s="16"/>
      <c r="D20" s="16">
        <f t="shared" si="0"/>
        <v>0</v>
      </c>
      <c r="E20" s="16"/>
      <c r="F20" s="16"/>
      <c r="G20" s="16">
        <f t="shared" si="3"/>
        <v>0</v>
      </c>
    </row>
    <row r="21" spans="1:7" x14ac:dyDescent="0.2">
      <c r="A21" s="18" t="s">
        <v>25</v>
      </c>
      <c r="B21" s="16"/>
      <c r="C21" s="16"/>
      <c r="D21" s="16">
        <f t="shared" si="0"/>
        <v>0</v>
      </c>
      <c r="E21" s="16"/>
      <c r="F21" s="16"/>
      <c r="G21" s="16">
        <f t="shared" si="3"/>
        <v>0</v>
      </c>
    </row>
    <row r="22" spans="1:7" x14ac:dyDescent="0.2">
      <c r="A22" s="18" t="s">
        <v>26</v>
      </c>
      <c r="B22" s="16"/>
      <c r="C22" s="16"/>
      <c r="D22" s="16">
        <f t="shared" si="0"/>
        <v>0</v>
      </c>
      <c r="E22" s="16"/>
      <c r="F22" s="16"/>
      <c r="G22" s="16">
        <f t="shared" si="3"/>
        <v>0</v>
      </c>
    </row>
    <row r="23" spans="1:7" x14ac:dyDescent="0.2">
      <c r="A23" s="18" t="s">
        <v>27</v>
      </c>
      <c r="B23" s="16"/>
      <c r="C23" s="16"/>
      <c r="D23" s="16">
        <f t="shared" si="0"/>
        <v>0</v>
      </c>
      <c r="E23" s="16"/>
      <c r="F23" s="16"/>
      <c r="G23" s="16">
        <f t="shared" si="3"/>
        <v>0</v>
      </c>
    </row>
    <row r="24" spans="1:7" x14ac:dyDescent="0.2">
      <c r="A24" s="18" t="s">
        <v>28</v>
      </c>
      <c r="B24" s="16"/>
      <c r="C24" s="16"/>
      <c r="D24" s="16">
        <f t="shared" si="0"/>
        <v>0</v>
      </c>
      <c r="E24" s="16"/>
      <c r="F24" s="16"/>
      <c r="G24" s="16">
        <f t="shared" si="3"/>
        <v>0</v>
      </c>
    </row>
    <row r="25" spans="1:7" x14ac:dyDescent="0.2">
      <c r="A25" s="18" t="s">
        <v>29</v>
      </c>
      <c r="B25" s="16"/>
      <c r="C25" s="16"/>
      <c r="D25" s="16">
        <f t="shared" si="0"/>
        <v>0</v>
      </c>
      <c r="E25" s="16"/>
      <c r="F25" s="16"/>
      <c r="G25" s="16">
        <f t="shared" si="3"/>
        <v>0</v>
      </c>
    </row>
    <row r="26" spans="1:7" x14ac:dyDescent="0.2">
      <c r="A26" s="17" t="s">
        <v>30</v>
      </c>
      <c r="B26" s="16">
        <f>SUM(B27:B31)</f>
        <v>0</v>
      </c>
      <c r="C26" s="16">
        <f t="shared" ref="C26:G26" si="4">SUM(C27:C31)</f>
        <v>0</v>
      </c>
      <c r="D26" s="16">
        <f t="shared" si="4"/>
        <v>0</v>
      </c>
      <c r="E26" s="16">
        <f t="shared" si="4"/>
        <v>0</v>
      </c>
      <c r="F26" s="16">
        <f t="shared" si="4"/>
        <v>0</v>
      </c>
      <c r="G26" s="16">
        <f t="shared" si="4"/>
        <v>0</v>
      </c>
    </row>
    <row r="27" spans="1:7" x14ac:dyDescent="0.2">
      <c r="A27" s="18" t="s">
        <v>31</v>
      </c>
      <c r="B27" s="16"/>
      <c r="C27" s="16"/>
      <c r="D27" s="16">
        <f t="shared" si="0"/>
        <v>0</v>
      </c>
      <c r="E27" s="16"/>
      <c r="F27" s="16"/>
      <c r="G27" s="16">
        <f t="shared" ref="G27:G32" si="5">F27-B27</f>
        <v>0</v>
      </c>
    </row>
    <row r="28" spans="1:7" x14ac:dyDescent="0.2">
      <c r="A28" s="18" t="s">
        <v>32</v>
      </c>
      <c r="B28" s="16"/>
      <c r="C28" s="16"/>
      <c r="D28" s="16">
        <f t="shared" si="0"/>
        <v>0</v>
      </c>
      <c r="E28" s="16"/>
      <c r="F28" s="16"/>
      <c r="G28" s="16">
        <f t="shared" si="5"/>
        <v>0</v>
      </c>
    </row>
    <row r="29" spans="1:7" x14ac:dyDescent="0.2">
      <c r="A29" s="18" t="s">
        <v>33</v>
      </c>
      <c r="B29" s="16"/>
      <c r="C29" s="16"/>
      <c r="D29" s="16">
        <f t="shared" si="0"/>
        <v>0</v>
      </c>
      <c r="E29" s="16"/>
      <c r="F29" s="16"/>
      <c r="G29" s="16">
        <f t="shared" si="5"/>
        <v>0</v>
      </c>
    </row>
    <row r="30" spans="1:7" x14ac:dyDescent="0.2">
      <c r="A30" s="18" t="s">
        <v>34</v>
      </c>
      <c r="B30" s="16"/>
      <c r="C30" s="16"/>
      <c r="D30" s="16">
        <f t="shared" si="0"/>
        <v>0</v>
      </c>
      <c r="E30" s="16"/>
      <c r="F30" s="16"/>
      <c r="G30" s="16">
        <f t="shared" si="5"/>
        <v>0</v>
      </c>
    </row>
    <row r="31" spans="1:7" x14ac:dyDescent="0.2">
      <c r="A31" s="18" t="s">
        <v>35</v>
      </c>
      <c r="B31" s="16"/>
      <c r="C31" s="16"/>
      <c r="D31" s="16">
        <f t="shared" si="0"/>
        <v>0</v>
      </c>
      <c r="E31" s="16"/>
      <c r="F31" s="16"/>
      <c r="G31" s="16">
        <f t="shared" si="5"/>
        <v>0</v>
      </c>
    </row>
    <row r="32" spans="1:7" x14ac:dyDescent="0.2">
      <c r="A32" s="17" t="s">
        <v>36</v>
      </c>
      <c r="B32" s="16">
        <v>21131951</v>
      </c>
      <c r="C32" s="16">
        <v>5533828.2400000002</v>
      </c>
      <c r="D32" s="16">
        <f t="shared" si="0"/>
        <v>26665779.240000002</v>
      </c>
      <c r="E32" s="16">
        <v>25471748.890000001</v>
      </c>
      <c r="F32" s="16">
        <v>25471748.890000001</v>
      </c>
      <c r="G32" s="16">
        <f t="shared" si="5"/>
        <v>4339797.8900000006</v>
      </c>
    </row>
    <row r="33" spans="1:7" x14ac:dyDescent="0.2">
      <c r="A33" s="17" t="s">
        <v>37</v>
      </c>
      <c r="B33" s="16">
        <f>SUM(B34)</f>
        <v>0</v>
      </c>
      <c r="C33" s="16">
        <f t="shared" ref="C33:G33" si="6">SUM(C34)</f>
        <v>0</v>
      </c>
      <c r="D33" s="16">
        <f t="shared" si="6"/>
        <v>0</v>
      </c>
      <c r="E33" s="16">
        <f t="shared" si="6"/>
        <v>0</v>
      </c>
      <c r="F33" s="16">
        <f t="shared" si="6"/>
        <v>0</v>
      </c>
      <c r="G33" s="16">
        <f t="shared" si="6"/>
        <v>0</v>
      </c>
    </row>
    <row r="34" spans="1:7" x14ac:dyDescent="0.2">
      <c r="A34" s="18" t="s">
        <v>38</v>
      </c>
      <c r="B34" s="16"/>
      <c r="C34" s="16"/>
      <c r="D34" s="16">
        <f t="shared" si="0"/>
        <v>0</v>
      </c>
      <c r="E34" s="16"/>
      <c r="F34" s="16"/>
      <c r="G34" s="16">
        <f>F34-B34</f>
        <v>0</v>
      </c>
    </row>
    <row r="35" spans="1:7" x14ac:dyDescent="0.2">
      <c r="A35" s="17" t="s">
        <v>39</v>
      </c>
      <c r="B35" s="16">
        <f>SUM(B36:B37)</f>
        <v>0</v>
      </c>
      <c r="C35" s="16">
        <f t="shared" ref="C35:G35" si="7">SUM(C36:C37)</f>
        <v>0</v>
      </c>
      <c r="D35" s="16">
        <f t="shared" si="7"/>
        <v>0</v>
      </c>
      <c r="E35" s="16">
        <f t="shared" si="7"/>
        <v>0</v>
      </c>
      <c r="F35" s="16">
        <f t="shared" si="7"/>
        <v>0</v>
      </c>
      <c r="G35" s="16">
        <f t="shared" si="7"/>
        <v>0</v>
      </c>
    </row>
    <row r="36" spans="1:7" x14ac:dyDescent="0.2">
      <c r="A36" s="18" t="s">
        <v>40</v>
      </c>
      <c r="B36" s="16"/>
      <c r="C36" s="16"/>
      <c r="D36" s="16">
        <f t="shared" si="0"/>
        <v>0</v>
      </c>
      <c r="E36" s="16"/>
      <c r="F36" s="16"/>
      <c r="G36" s="16">
        <f t="shared" ref="G36:G37" si="8">F36-B36</f>
        <v>0</v>
      </c>
    </row>
    <row r="37" spans="1:7" x14ac:dyDescent="0.2">
      <c r="A37" s="18" t="s">
        <v>41</v>
      </c>
      <c r="B37" s="16"/>
      <c r="C37" s="16"/>
      <c r="D37" s="16">
        <f t="shared" si="0"/>
        <v>0</v>
      </c>
      <c r="E37" s="16"/>
      <c r="F37" s="16"/>
      <c r="G37" s="16">
        <f t="shared" si="8"/>
        <v>0</v>
      </c>
    </row>
    <row r="38" spans="1:7" x14ac:dyDescent="0.2">
      <c r="A38" s="15" t="s">
        <v>42</v>
      </c>
      <c r="B38" s="19">
        <f t="shared" ref="B38:G38" si="9">SUM(B7:B14)+B26+B32+B33+B35</f>
        <v>30997305</v>
      </c>
      <c r="C38" s="19">
        <f t="shared" si="9"/>
        <v>9614966.9700000007</v>
      </c>
      <c r="D38" s="19">
        <f t="shared" si="9"/>
        <v>40612271.969999999</v>
      </c>
      <c r="E38" s="19">
        <f t="shared" si="9"/>
        <v>36500126.159999996</v>
      </c>
      <c r="F38" s="19">
        <f t="shared" si="9"/>
        <v>36500126.159999996</v>
      </c>
      <c r="G38" s="19">
        <f t="shared" si="9"/>
        <v>5502821.1600000001</v>
      </c>
    </row>
    <row r="39" spans="1:7" x14ac:dyDescent="0.2">
      <c r="A39" s="15" t="s">
        <v>43</v>
      </c>
      <c r="B39" s="20"/>
      <c r="C39" s="20"/>
      <c r="D39" s="20"/>
      <c r="E39" s="20"/>
      <c r="F39" s="20"/>
      <c r="G39" s="21">
        <f>IF((F38-B38)&lt;0,0,(F38-B38))</f>
        <v>5502821.1599999964</v>
      </c>
    </row>
    <row r="40" spans="1:7" ht="5.0999999999999996" customHeight="1" x14ac:dyDescent="0.2">
      <c r="A40" s="22"/>
      <c r="B40" s="16"/>
      <c r="C40" s="16"/>
      <c r="D40" s="16"/>
      <c r="E40" s="16"/>
      <c r="F40" s="16"/>
      <c r="G40" s="16"/>
    </row>
    <row r="41" spans="1:7" x14ac:dyDescent="0.2">
      <c r="A41" s="15" t="s">
        <v>44</v>
      </c>
      <c r="B41" s="16"/>
      <c r="C41" s="16"/>
      <c r="D41" s="16"/>
      <c r="E41" s="16"/>
      <c r="F41" s="16"/>
      <c r="G41" s="16"/>
    </row>
    <row r="42" spans="1:7" x14ac:dyDescent="0.2">
      <c r="A42" s="17" t="s">
        <v>45</v>
      </c>
      <c r="B42" s="16">
        <f>SUM(B43:B50)</f>
        <v>0</v>
      </c>
      <c r="C42" s="16">
        <f t="shared" ref="C42:G42" si="10">SUM(C43:C50)</f>
        <v>1541821.76</v>
      </c>
      <c r="D42" s="16">
        <f t="shared" si="10"/>
        <v>1541821.76</v>
      </c>
      <c r="E42" s="16">
        <f t="shared" si="10"/>
        <v>0</v>
      </c>
      <c r="F42" s="16">
        <f t="shared" si="10"/>
        <v>0</v>
      </c>
      <c r="G42" s="16">
        <f t="shared" si="10"/>
        <v>0</v>
      </c>
    </row>
    <row r="43" spans="1:7" x14ac:dyDescent="0.2">
      <c r="A43" s="18" t="s">
        <v>46</v>
      </c>
      <c r="B43" s="16">
        <v>0</v>
      </c>
      <c r="C43" s="16">
        <v>0</v>
      </c>
      <c r="D43" s="16">
        <f t="shared" ref="D43:D50" si="11">B43+C43</f>
        <v>0</v>
      </c>
      <c r="E43" s="16">
        <v>0</v>
      </c>
      <c r="F43" s="16">
        <v>0</v>
      </c>
      <c r="G43" s="16">
        <f t="shared" ref="G43:G50" si="12">F43-B43</f>
        <v>0</v>
      </c>
    </row>
    <row r="44" spans="1:7" x14ac:dyDescent="0.2">
      <c r="A44" s="18" t="s">
        <v>47</v>
      </c>
      <c r="B44" s="16">
        <v>0</v>
      </c>
      <c r="C44" s="16">
        <v>0</v>
      </c>
      <c r="D44" s="16">
        <f t="shared" si="11"/>
        <v>0</v>
      </c>
      <c r="E44" s="16">
        <v>0</v>
      </c>
      <c r="F44" s="16">
        <v>0</v>
      </c>
      <c r="G44" s="16">
        <f t="shared" si="12"/>
        <v>0</v>
      </c>
    </row>
    <row r="45" spans="1:7" x14ac:dyDescent="0.2">
      <c r="A45" s="18" t="s">
        <v>48</v>
      </c>
      <c r="B45" s="16">
        <v>0</v>
      </c>
      <c r="C45" s="16">
        <v>0</v>
      </c>
      <c r="D45" s="16">
        <f t="shared" si="11"/>
        <v>0</v>
      </c>
      <c r="E45" s="16">
        <v>0</v>
      </c>
      <c r="F45" s="16">
        <v>0</v>
      </c>
      <c r="G45" s="16">
        <f t="shared" si="12"/>
        <v>0</v>
      </c>
    </row>
    <row r="46" spans="1:7" x14ac:dyDescent="0.2">
      <c r="A46" s="23" t="s">
        <v>49</v>
      </c>
      <c r="B46" s="16">
        <v>0</v>
      </c>
      <c r="C46" s="16">
        <v>0</v>
      </c>
      <c r="D46" s="16">
        <f t="shared" si="11"/>
        <v>0</v>
      </c>
      <c r="E46" s="16">
        <v>0</v>
      </c>
      <c r="F46" s="16">
        <v>0</v>
      </c>
      <c r="G46" s="16">
        <f t="shared" si="12"/>
        <v>0</v>
      </c>
    </row>
    <row r="47" spans="1:7" x14ac:dyDescent="0.2">
      <c r="A47" s="18" t="s">
        <v>50</v>
      </c>
      <c r="B47" s="16">
        <v>0</v>
      </c>
      <c r="C47" s="16">
        <v>1541821.76</v>
      </c>
      <c r="D47" s="16">
        <f t="shared" si="11"/>
        <v>1541821.76</v>
      </c>
      <c r="E47" s="16">
        <v>0</v>
      </c>
      <c r="F47" s="16">
        <v>0</v>
      </c>
      <c r="G47" s="16">
        <f t="shared" si="12"/>
        <v>0</v>
      </c>
    </row>
    <row r="48" spans="1:7" x14ac:dyDescent="0.2">
      <c r="A48" s="18" t="s">
        <v>51</v>
      </c>
      <c r="B48" s="16">
        <v>0</v>
      </c>
      <c r="C48" s="16">
        <v>0</v>
      </c>
      <c r="D48" s="16">
        <f t="shared" si="11"/>
        <v>0</v>
      </c>
      <c r="E48" s="16">
        <v>0</v>
      </c>
      <c r="F48" s="16">
        <v>0</v>
      </c>
      <c r="G48" s="16">
        <f t="shared" si="12"/>
        <v>0</v>
      </c>
    </row>
    <row r="49" spans="1:7" x14ac:dyDescent="0.2">
      <c r="A49" s="18" t="s">
        <v>52</v>
      </c>
      <c r="B49" s="16">
        <v>0</v>
      </c>
      <c r="C49" s="16">
        <v>0</v>
      </c>
      <c r="D49" s="16">
        <f t="shared" si="11"/>
        <v>0</v>
      </c>
      <c r="E49" s="16">
        <v>0</v>
      </c>
      <c r="F49" s="16">
        <v>0</v>
      </c>
      <c r="G49" s="16">
        <f t="shared" si="12"/>
        <v>0</v>
      </c>
    </row>
    <row r="50" spans="1:7" x14ac:dyDescent="0.2">
      <c r="A50" s="18" t="s">
        <v>53</v>
      </c>
      <c r="B50" s="16">
        <v>0</v>
      </c>
      <c r="C50" s="16">
        <v>0</v>
      </c>
      <c r="D50" s="16">
        <f t="shared" si="11"/>
        <v>0</v>
      </c>
      <c r="E50" s="16">
        <v>0</v>
      </c>
      <c r="F50" s="16">
        <v>0</v>
      </c>
      <c r="G50" s="16">
        <f t="shared" si="12"/>
        <v>0</v>
      </c>
    </row>
    <row r="51" spans="1:7" x14ac:dyDescent="0.2">
      <c r="A51" s="17" t="s">
        <v>54</v>
      </c>
      <c r="B51" s="16">
        <f>SUM(B52:B55)</f>
        <v>20954345</v>
      </c>
      <c r="C51" s="16">
        <f t="shared" ref="C51:G51" si="13">SUM(C52:C55)</f>
        <v>1737698.59</v>
      </c>
      <c r="D51" s="16">
        <f t="shared" si="13"/>
        <v>22692043.59</v>
      </c>
      <c r="E51" s="16">
        <f t="shared" si="13"/>
        <v>22692043.59</v>
      </c>
      <c r="F51" s="16">
        <f t="shared" si="13"/>
        <v>22692043.59</v>
      </c>
      <c r="G51" s="16">
        <f t="shared" si="13"/>
        <v>1737698.5899999999</v>
      </c>
    </row>
    <row r="52" spans="1:7" x14ac:dyDescent="0.2">
      <c r="A52" s="18" t="s">
        <v>55</v>
      </c>
      <c r="B52" s="16"/>
      <c r="C52" s="16"/>
      <c r="D52" s="16">
        <f t="shared" ref="D52:D55" si="14">B52+C52</f>
        <v>0</v>
      </c>
      <c r="E52" s="16"/>
      <c r="F52" s="16"/>
      <c r="G52" s="16">
        <f t="shared" ref="G52:G55" si="15">F52-B52</f>
        <v>0</v>
      </c>
    </row>
    <row r="53" spans="1:7" x14ac:dyDescent="0.2">
      <c r="A53" s="18" t="s">
        <v>56</v>
      </c>
      <c r="B53" s="16"/>
      <c r="C53" s="16"/>
      <c r="D53" s="16">
        <f t="shared" si="14"/>
        <v>0</v>
      </c>
      <c r="E53" s="16"/>
      <c r="F53" s="16"/>
      <c r="G53" s="16">
        <f t="shared" si="15"/>
        <v>0</v>
      </c>
    </row>
    <row r="54" spans="1:7" x14ac:dyDescent="0.2">
      <c r="A54" s="18" t="s">
        <v>57</v>
      </c>
      <c r="B54" s="16"/>
      <c r="C54" s="16"/>
      <c r="D54" s="16">
        <f t="shared" si="14"/>
        <v>0</v>
      </c>
      <c r="E54" s="16"/>
      <c r="F54" s="16"/>
      <c r="G54" s="16">
        <f t="shared" si="15"/>
        <v>0</v>
      </c>
    </row>
    <row r="55" spans="1:7" x14ac:dyDescent="0.2">
      <c r="A55" s="18" t="s">
        <v>58</v>
      </c>
      <c r="B55" s="16">
        <v>20954345</v>
      </c>
      <c r="C55" s="16">
        <v>1737698.59</v>
      </c>
      <c r="D55" s="16">
        <f t="shared" si="14"/>
        <v>22692043.59</v>
      </c>
      <c r="E55" s="16">
        <v>22692043.59</v>
      </c>
      <c r="F55" s="16">
        <v>22692043.59</v>
      </c>
      <c r="G55" s="16">
        <f t="shared" si="15"/>
        <v>1737698.5899999999</v>
      </c>
    </row>
    <row r="56" spans="1:7" x14ac:dyDescent="0.2">
      <c r="A56" s="17" t="s">
        <v>59</v>
      </c>
      <c r="B56" s="16">
        <f>SUM(B57:B58)</f>
        <v>0</v>
      </c>
      <c r="C56" s="16">
        <f t="shared" ref="C56:G56" si="16">SUM(C57:C58)</f>
        <v>0</v>
      </c>
      <c r="D56" s="16">
        <f t="shared" si="16"/>
        <v>0</v>
      </c>
      <c r="E56" s="16">
        <f t="shared" si="16"/>
        <v>0</v>
      </c>
      <c r="F56" s="16">
        <f t="shared" si="16"/>
        <v>0</v>
      </c>
      <c r="G56" s="16">
        <f t="shared" si="16"/>
        <v>0</v>
      </c>
    </row>
    <row r="57" spans="1:7" x14ac:dyDescent="0.2">
      <c r="A57" s="18" t="s">
        <v>60</v>
      </c>
      <c r="B57" s="16"/>
      <c r="C57" s="16"/>
      <c r="D57" s="16">
        <f t="shared" ref="D57:D60" si="17">B57+C57</f>
        <v>0</v>
      </c>
      <c r="E57" s="16"/>
      <c r="F57" s="16"/>
      <c r="G57" s="16">
        <f t="shared" ref="G57:G60" si="18">F57-B57</f>
        <v>0</v>
      </c>
    </row>
    <row r="58" spans="1:7" x14ac:dyDescent="0.2">
      <c r="A58" s="18" t="s">
        <v>61</v>
      </c>
      <c r="B58" s="16"/>
      <c r="C58" s="16"/>
      <c r="D58" s="16">
        <f t="shared" si="17"/>
        <v>0</v>
      </c>
      <c r="E58" s="16"/>
      <c r="F58" s="16"/>
      <c r="G58" s="16">
        <f t="shared" si="18"/>
        <v>0</v>
      </c>
    </row>
    <row r="59" spans="1:7" x14ac:dyDescent="0.2">
      <c r="A59" s="17" t="s">
        <v>62</v>
      </c>
      <c r="B59" s="16"/>
      <c r="C59" s="16"/>
      <c r="D59" s="16">
        <f t="shared" si="17"/>
        <v>0</v>
      </c>
      <c r="E59" s="16"/>
      <c r="F59" s="16"/>
      <c r="G59" s="16">
        <f t="shared" si="18"/>
        <v>0</v>
      </c>
    </row>
    <row r="60" spans="1:7" x14ac:dyDescent="0.2">
      <c r="A60" s="17" t="s">
        <v>63</v>
      </c>
      <c r="B60" s="16"/>
      <c r="C60" s="16"/>
      <c r="D60" s="16">
        <f t="shared" si="17"/>
        <v>0</v>
      </c>
      <c r="E60" s="16"/>
      <c r="F60" s="16"/>
      <c r="G60" s="16">
        <f t="shared" si="18"/>
        <v>0</v>
      </c>
    </row>
    <row r="61" spans="1:7" x14ac:dyDescent="0.2">
      <c r="A61" s="15" t="s">
        <v>64</v>
      </c>
      <c r="B61" s="19">
        <f t="shared" ref="B61:G61" si="19">B42+B51+B56+B59+B60</f>
        <v>20954345</v>
      </c>
      <c r="C61" s="19">
        <f t="shared" si="19"/>
        <v>3279520.35</v>
      </c>
      <c r="D61" s="19">
        <f t="shared" si="19"/>
        <v>24233865.350000001</v>
      </c>
      <c r="E61" s="19">
        <f t="shared" si="19"/>
        <v>22692043.59</v>
      </c>
      <c r="F61" s="19">
        <f t="shared" si="19"/>
        <v>22692043.59</v>
      </c>
      <c r="G61" s="19">
        <f t="shared" si="19"/>
        <v>1737698.5899999999</v>
      </c>
    </row>
    <row r="62" spans="1:7" ht="5.0999999999999996" customHeight="1" x14ac:dyDescent="0.2">
      <c r="A62" s="22"/>
      <c r="B62" s="16"/>
      <c r="C62" s="16"/>
      <c r="D62" s="16"/>
      <c r="E62" s="16"/>
      <c r="F62" s="16"/>
      <c r="G62" s="16"/>
    </row>
    <row r="63" spans="1:7" x14ac:dyDescent="0.2">
      <c r="A63" s="15" t="s">
        <v>65</v>
      </c>
      <c r="B63" s="19">
        <f>SUM(B64)</f>
        <v>0</v>
      </c>
      <c r="C63" s="19">
        <f t="shared" ref="C63:G63" si="20">SUM(C64)</f>
        <v>0</v>
      </c>
      <c r="D63" s="19">
        <f t="shared" si="20"/>
        <v>0</v>
      </c>
      <c r="E63" s="19">
        <f t="shared" si="20"/>
        <v>0</v>
      </c>
      <c r="F63" s="19">
        <f t="shared" si="20"/>
        <v>0</v>
      </c>
      <c r="G63" s="19">
        <f t="shared" si="20"/>
        <v>0</v>
      </c>
    </row>
    <row r="64" spans="1:7" x14ac:dyDescent="0.2">
      <c r="A64" s="17" t="s">
        <v>66</v>
      </c>
      <c r="B64" s="16"/>
      <c r="C64" s="16"/>
      <c r="D64" s="16">
        <f t="shared" ref="D64" si="21">B64+C64</f>
        <v>0</v>
      </c>
      <c r="E64" s="16"/>
      <c r="F64" s="16"/>
      <c r="G64" s="16">
        <f>F64-B64</f>
        <v>0</v>
      </c>
    </row>
    <row r="65" spans="1:7" ht="5.0999999999999996" customHeight="1" x14ac:dyDescent="0.2">
      <c r="A65" s="22"/>
      <c r="B65" s="16"/>
      <c r="C65" s="16"/>
      <c r="D65" s="16"/>
      <c r="E65" s="16"/>
      <c r="F65" s="16"/>
      <c r="G65" s="16"/>
    </row>
    <row r="66" spans="1:7" x14ac:dyDescent="0.2">
      <c r="A66" s="15" t="s">
        <v>67</v>
      </c>
      <c r="B66" s="19">
        <f t="shared" ref="B66:G66" si="22">B38+B61+B63</f>
        <v>51951650</v>
      </c>
      <c r="C66" s="19">
        <f t="shared" si="22"/>
        <v>12894487.32</v>
      </c>
      <c r="D66" s="19">
        <f t="shared" si="22"/>
        <v>64846137.32</v>
      </c>
      <c r="E66" s="19">
        <f t="shared" si="22"/>
        <v>59192169.75</v>
      </c>
      <c r="F66" s="19">
        <f t="shared" si="22"/>
        <v>59192169.75</v>
      </c>
      <c r="G66" s="19">
        <f t="shared" si="22"/>
        <v>7240519.75</v>
      </c>
    </row>
    <row r="67" spans="1:7" ht="5.0999999999999996" customHeight="1" x14ac:dyDescent="0.2">
      <c r="A67" s="22"/>
      <c r="B67" s="16"/>
      <c r="C67" s="16"/>
      <c r="D67" s="16"/>
      <c r="E67" s="16"/>
      <c r="F67" s="16"/>
      <c r="G67" s="16"/>
    </row>
    <row r="68" spans="1:7" x14ac:dyDescent="0.2">
      <c r="A68" s="15" t="s">
        <v>68</v>
      </c>
      <c r="B68" s="16"/>
      <c r="C68" s="16"/>
      <c r="D68" s="16"/>
      <c r="E68" s="16"/>
      <c r="F68" s="16"/>
      <c r="G68" s="16"/>
    </row>
    <row r="69" spans="1:7" x14ac:dyDescent="0.2">
      <c r="A69" s="17" t="s">
        <v>69</v>
      </c>
      <c r="B69" s="16"/>
      <c r="C69" s="16"/>
      <c r="D69" s="16">
        <f t="shared" ref="D69:D70" si="23">B69+C69</f>
        <v>0</v>
      </c>
      <c r="E69" s="16"/>
      <c r="F69" s="16"/>
      <c r="G69" s="16">
        <f t="shared" ref="G69:G70" si="24">F69-B69</f>
        <v>0</v>
      </c>
    </row>
    <row r="70" spans="1:7" x14ac:dyDescent="0.2">
      <c r="A70" s="17" t="s">
        <v>70</v>
      </c>
      <c r="B70" s="16"/>
      <c r="C70" s="16"/>
      <c r="D70" s="16">
        <f t="shared" si="23"/>
        <v>0</v>
      </c>
      <c r="E70" s="16"/>
      <c r="F70" s="16"/>
      <c r="G70" s="16">
        <f t="shared" si="24"/>
        <v>0</v>
      </c>
    </row>
    <row r="71" spans="1:7" x14ac:dyDescent="0.2">
      <c r="A71" s="24" t="s">
        <v>71</v>
      </c>
      <c r="B71" s="21">
        <f>B69+B70</f>
        <v>0</v>
      </c>
      <c r="C71" s="21">
        <f t="shared" ref="C71:G71" si="25">C69+C70</f>
        <v>0</v>
      </c>
      <c r="D71" s="21">
        <f t="shared" si="25"/>
        <v>0</v>
      </c>
      <c r="E71" s="21">
        <f t="shared" si="25"/>
        <v>0</v>
      </c>
      <c r="F71" s="21">
        <f t="shared" si="25"/>
        <v>0</v>
      </c>
      <c r="G71" s="21">
        <f t="shared" si="25"/>
        <v>0</v>
      </c>
    </row>
    <row r="72" spans="1:7" ht="5.0999999999999996" customHeight="1" x14ac:dyDescent="0.2">
      <c r="A72" s="25"/>
      <c r="B72" s="26"/>
      <c r="C72" s="26"/>
      <c r="D72" s="26"/>
      <c r="E72" s="26"/>
      <c r="F72" s="26"/>
      <c r="G72" s="26"/>
    </row>
    <row r="73" spans="1:7" x14ac:dyDescent="0.2">
      <c r="E73" s="27"/>
      <c r="F73" s="27"/>
    </row>
    <row r="74" spans="1:7" x14ac:dyDescent="0.2">
      <c r="A74" s="28"/>
      <c r="B74" s="29"/>
      <c r="C74" s="29"/>
      <c r="D74" s="29"/>
      <c r="E74" s="29"/>
      <c r="F74" s="29"/>
      <c r="G74" s="29"/>
    </row>
  </sheetData>
  <autoFilter ref="A4:G72" xr:uid="{00000000-0009-0000-0000-000001000000}"/>
  <mergeCells count="3">
    <mergeCell ref="A1:G1"/>
    <mergeCell ref="A2:G2"/>
    <mergeCell ref="B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2023-01-30T21:58:44Z</dcterms:created>
  <dcterms:modified xsi:type="dcterms:W3CDTF">2023-01-30T22:03:19Z</dcterms:modified>
</cp:coreProperties>
</file>