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1.- EJERCICIO 2023\1.1ER TRIMESTRE\SAP HANA\ZFIR032\SIRET2023\"/>
    </mc:Choice>
  </mc:AlternateContent>
  <xr:revisionPtr revIDLastSave="0" documentId="13_ncr:1_{FE5ADFA1-0C7C-4221-B424-516D9767BAB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AI" sheetId="4" r:id="rId1"/>
  </sheets>
  <definedNames>
    <definedName name="_xlnm._FilterDatabase" localSheetId="0" hidden="1">EAI!#REF!</definedName>
    <definedName name="_xlnm.Print_Area" localSheetId="0">EAI!$A$1:$G$46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4" l="1"/>
  <c r="G22" i="4" l="1"/>
  <c r="E31" i="4"/>
  <c r="F31" i="4"/>
  <c r="C31" i="4"/>
  <c r="F21" i="4"/>
  <c r="E21" i="4"/>
  <c r="C21" i="4"/>
  <c r="B31" i="4"/>
  <c r="B21" i="4"/>
  <c r="G38" i="4" l="1"/>
  <c r="G37" i="4" s="1"/>
  <c r="D38" i="4"/>
  <c r="D37" i="4" s="1"/>
  <c r="F37" i="4"/>
  <c r="F40" i="4" s="1"/>
  <c r="E37" i="4"/>
  <c r="E40" i="4" s="1"/>
  <c r="C37" i="4"/>
  <c r="C40" i="4" s="1"/>
  <c r="B37" i="4"/>
  <c r="B40" i="4" s="1"/>
  <c r="G35" i="4"/>
  <c r="D35" i="4"/>
  <c r="G34" i="4"/>
  <c r="D34" i="4"/>
  <c r="G33" i="4"/>
  <c r="D33" i="4"/>
  <c r="G32" i="4"/>
  <c r="D32" i="4"/>
  <c r="G29" i="4"/>
  <c r="D29" i="4"/>
  <c r="G28" i="4"/>
  <c r="D28" i="4"/>
  <c r="G27" i="4"/>
  <c r="D27" i="4"/>
  <c r="G26" i="4"/>
  <c r="D26" i="4"/>
  <c r="G25" i="4"/>
  <c r="D25" i="4"/>
  <c r="G24" i="4"/>
  <c r="D24" i="4"/>
  <c r="G23" i="4"/>
  <c r="G21" i="4" s="1"/>
  <c r="D23" i="4"/>
  <c r="F16" i="4"/>
  <c r="E16" i="4"/>
  <c r="C16" i="4"/>
  <c r="B16" i="4"/>
  <c r="G14" i="4"/>
  <c r="D14" i="4"/>
  <c r="G13" i="4"/>
  <c r="D13" i="4"/>
  <c r="G12" i="4"/>
  <c r="D12" i="4"/>
  <c r="G11" i="4"/>
  <c r="D11" i="4"/>
  <c r="G10" i="4"/>
  <c r="D10" i="4"/>
  <c r="G9" i="4"/>
  <c r="D9" i="4"/>
  <c r="G8" i="4"/>
  <c r="D8" i="4"/>
  <c r="G7" i="4"/>
  <c r="D7" i="4"/>
  <c r="G6" i="4"/>
  <c r="D6" i="4"/>
  <c r="G5" i="4"/>
  <c r="D5" i="4"/>
  <c r="G16" i="4" l="1"/>
  <c r="D16" i="4"/>
  <c r="D21" i="4"/>
  <c r="D31" i="4"/>
  <c r="D40" i="4" s="1"/>
  <c r="G31" i="4"/>
  <c r="G40" i="4" s="1"/>
</calcChain>
</file>

<file path=xl/sharedStrings.xml><?xml version="1.0" encoding="utf-8"?>
<sst xmlns="http://schemas.openxmlformats.org/spreadsheetml/2006/main" count="99" uniqueCount="51">
  <si>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</si>
  <si>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</si>
  <si>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</si>
  <si>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</si>
  <si>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</si>
  <si>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</si>
  <si>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Derivados de Financiamientos</t>
  </si>
  <si>
    <t>(1)</t>
  </si>
  <si>
    <t>(2)</t>
  </si>
  <si>
    <t>(3 = 1 + 2)</t>
  </si>
  <si>
    <t>(4)</t>
  </si>
  <si>
    <t>(5)</t>
  </si>
  <si>
    <t>(6 = 5 - 1)</t>
  </si>
  <si>
    <t>Total</t>
  </si>
  <si>
    <t>Rubro de Ingresos</t>
  </si>
  <si>
    <t>Estimado</t>
  </si>
  <si>
    <t>Modificado</t>
  </si>
  <si>
    <t>Devengado</t>
  </si>
  <si>
    <t>Recaudado</t>
  </si>
  <si>
    <t>Diferencia</t>
  </si>
  <si>
    <t>Ampliaciones y Reducciones</t>
  </si>
  <si>
    <t>Ingresos Excedentes</t>
  </si>
  <si>
    <t>Ingresos</t>
  </si>
  <si>
    <t>Estado Analítico de Ingresos Por Fuente de Financiamiento</t>
  </si>
  <si>
    <t>Ingresos por Venta de Bienes, Prestación de Servicios y Otros Ingresos</t>
  </si>
  <si>
    <t>Participaciones, Aportaciones, Convenios, Incentivos de Derivados de la Colaboración Fiscal y Fondos Distintos de Aportaciones</t>
  </si>
  <si>
    <t>Transferencias, Asignaciones, Subsidios y Subvenciones, y Pensiones y Jubilaciones</t>
  </si>
  <si>
    <t>Ingresos del Poder Ejecutivo Federal o Estatal y de los Municipios</t>
  </si>
  <si>
    <r>
      <t>Productos</t>
    </r>
    <r>
      <rPr>
        <vertAlign val="superscript"/>
        <sz val="8"/>
        <rFont val="Arial"/>
        <family val="2"/>
      </rPr>
      <t>1</t>
    </r>
  </si>
  <si>
    <r>
      <t>Aprovechamientos</t>
    </r>
    <r>
      <rPr>
        <vertAlign val="superscript"/>
        <sz val="8"/>
        <rFont val="Arial"/>
        <family val="2"/>
      </rPr>
      <t>2</t>
    </r>
  </si>
  <si>
    <t>Participaciones, Aportaciones, Convenios, Incentivos Derivados de la Colaboración Fiscal y Fondos Distintos de Aportaciones</t>
  </si>
  <si>
    <r>
      <t>Productos</t>
    </r>
    <r>
      <rPr>
        <vertAlign val="superscript"/>
        <sz val="8"/>
        <color rgb="FF0070C0"/>
        <rFont val="Arial"/>
        <family val="2"/>
      </rPr>
      <t>1</t>
    </r>
  </si>
  <si>
    <r>
      <t>Ingresos por Venta de Bienes, Prestación de Servicios y Otros Ingresos</t>
    </r>
    <r>
      <rPr>
        <vertAlign val="superscript"/>
        <sz val="8"/>
        <rFont val="Arial"/>
        <family val="2"/>
      </rPr>
      <t>3</t>
    </r>
  </si>
  <si>
    <t>Ingresos Derivados de Financiamiento</t>
  </si>
  <si>
    <r>
      <rPr>
        <vertAlign val="superscript"/>
        <sz val="8"/>
        <color theme="1"/>
        <rFont val="Arial"/>
        <family val="2"/>
      </rPr>
      <t>1</t>
    </r>
    <r>
      <rPr>
        <sz val="8"/>
        <color theme="1"/>
        <rFont val="Arial"/>
        <family val="2"/>
      </rPr>
      <t xml:space="preserve"> Incluye intereses que generan las cuentas bancarias de los entes públicos en productos.</t>
    </r>
  </si>
  <si>
    <r>
      <rPr>
        <vertAlign val="superscript"/>
        <sz val="8"/>
        <color theme="1"/>
        <rFont val="Arial"/>
        <family val="2"/>
      </rPr>
      <t>2</t>
    </r>
    <r>
      <rPr>
        <sz val="8"/>
        <color theme="1"/>
        <rFont val="Arial"/>
        <family val="2"/>
      </rPr>
      <t xml:space="preserve"> Incluye donativos en efectivo del Poder Ejecutivo, entre otros aprovechamientos.</t>
    </r>
  </si>
  <si>
    <r>
      <rPr>
        <vertAlign val="superscript"/>
        <sz val="8"/>
        <color theme="1"/>
        <rFont val="Arial"/>
        <family val="2"/>
      </rPr>
      <t>3</t>
    </r>
    <r>
      <rPr>
        <sz val="8"/>
        <color theme="1"/>
        <rFont val="Arial"/>
        <family val="2"/>
      </rPr>
      <t xml:space="preserve"> Se refiere a los ingresos propios obtenidos por los Poderes Legislativo y Judicial, los Órganos Autónomos y las entidades de la administración pública paraestatal y paramunicipal, por sus actividades diversas no inherentes a su operación que generan recursos y que no sean ingresos por venta de bienes o prestación de servicios, tales como donativos en efectivo, entre otros.</t>
    </r>
  </si>
  <si>
    <t>10</t>
  </si>
  <si>
    <t>30</t>
  </si>
  <si>
    <t>40</t>
  </si>
  <si>
    <t>50</t>
  </si>
  <si>
    <t>60</t>
  </si>
  <si>
    <t>70</t>
  </si>
  <si>
    <t>80</t>
  </si>
  <si>
    <t>90</t>
  </si>
  <si>
    <t>00</t>
  </si>
  <si>
    <t>xx</t>
  </si>
  <si>
    <t>20</t>
  </si>
  <si>
    <t>“Bajo protesta de decir verdad declaramos que los Estados Financieros y sus notas, son razonablemente correctos y son responsabilidad del emisor”.</t>
  </si>
  <si>
    <t>UNIVERSIDAD TECNOLOGICA DE SALAMANCA
Estado Analítico de Ingresos
Del 1 de Enero al 31 de Marzo de 2023</t>
  </si>
  <si>
    <t>Ingresos de los Entes Públicos de los Poderes Legislativo y Judicial, de los Órganos Autónomos y del Sector Paraestatal o Paramunicipal, así como de las Empresas Productivas del 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</si>
</sst>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[$€-2]* #,##0.00_-;\-[$€-2]* #,##0.00_-;_-[$€-2]* &quot;-&quot;??_-"/>
    <numFmt numFmtId="167" formatCode="General_)"/>
  </numFmts>
  <fonts count="13" x14ac:knownFonts="1">
    <font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vertAlign val="superscript"/>
      <sz val="8"/>
      <name val="Arial"/>
      <family val="2"/>
    </font>
    <font>
      <vertAlign val="superscript"/>
      <sz val="8"/>
      <color rgb="FF0070C0"/>
      <name val="Arial"/>
      <family val="2"/>
    </font>
    <font>
      <vertAlign val="superscript"/>
      <sz val="8"/>
      <color theme="1"/>
      <name val="Arial"/>
      <family val="2"/>
    </font>
    <font>
      <sz val="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8">
    <xf numFmtId="0" fontId="0" fillId="0" borderId="0"/>
    <xf numFmtId="167" fontId="1" fillId="0" borderId="0"/>
    <xf numFmtId="166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3" fillId="0" borderId="0" xfId="8" applyFont="1" applyAlignment="1" applyProtection="1">
      <alignment horizontal="center" vertical="top"/>
      <protection locked="0"/>
    </xf>
    <xf numFmtId="0" fontId="3" fillId="0" borderId="0" xfId="8" applyFont="1" applyAlignment="1" applyProtection="1">
      <alignment vertical="top"/>
      <protection locked="0"/>
    </xf>
    <xf numFmtId="0" fontId="6" fillId="0" borderId="0" xfId="8" applyFont="1" applyAlignment="1" applyProtection="1">
      <alignment vertical="top"/>
      <protection locked="0"/>
    </xf>
    <xf numFmtId="0" fontId="8" fillId="2" borderId="6" xfId="8" applyFont="1" applyFill="1" applyBorder="1" applyAlignment="1">
      <alignment horizontal="center" vertical="center" wrapText="1"/>
    </xf>
    <xf numFmtId="0" fontId="8" fillId="2" borderId="3" xfId="8" applyFont="1" applyFill="1" applyBorder="1" applyAlignment="1">
      <alignment horizontal="center" vertical="center" wrapText="1"/>
    </xf>
    <xf numFmtId="0" fontId="8" fillId="2" borderId="4" xfId="8" applyFont="1" applyFill="1" applyBorder="1" applyAlignment="1">
      <alignment horizontal="center" vertical="center" wrapText="1"/>
    </xf>
    <xf numFmtId="0" fontId="8" fillId="2" borderId="6" xfId="8" quotePrefix="1" applyFont="1" applyFill="1" applyBorder="1" applyAlignment="1">
      <alignment horizontal="center" vertical="center" wrapText="1"/>
    </xf>
    <xf numFmtId="0" fontId="8" fillId="2" borderId="3" xfId="8" quotePrefix="1" applyFont="1" applyFill="1" applyBorder="1" applyAlignment="1">
      <alignment horizontal="center" vertical="center" wrapText="1"/>
    </xf>
    <xf numFmtId="0" fontId="8" fillId="0" borderId="5" xfId="8" applyFont="1" applyBorder="1" applyAlignment="1" applyProtection="1">
      <alignment horizontal="left" vertical="top" indent="3"/>
      <protection locked="0"/>
    </xf>
    <xf numFmtId="4" fontId="7" fillId="0" borderId="5" xfId="8" applyNumberFormat="1" applyFont="1" applyBorder="1" applyAlignment="1" applyProtection="1">
      <alignment vertical="top"/>
      <protection locked="0"/>
    </xf>
    <xf numFmtId="4" fontId="7" fillId="0" borderId="8" xfId="8" applyNumberFormat="1" applyFont="1" applyBorder="1" applyAlignment="1" applyProtection="1">
      <alignment vertical="top"/>
      <protection locked="0"/>
    </xf>
    <xf numFmtId="4" fontId="3" fillId="0" borderId="9" xfId="8" applyNumberFormat="1" applyFont="1" applyBorder="1" applyAlignment="1" applyProtection="1">
      <alignment vertical="top"/>
      <protection locked="0"/>
    </xf>
    <xf numFmtId="0" fontId="7" fillId="0" borderId="0" xfId="8" applyFont="1" applyAlignment="1">
      <alignment horizontal="left" vertical="top" wrapText="1"/>
    </xf>
    <xf numFmtId="0" fontId="8" fillId="0" borderId="5" xfId="8" applyFont="1" applyBorder="1" applyAlignment="1">
      <alignment horizontal="center" vertical="top" wrapText="1"/>
    </xf>
    <xf numFmtId="4" fontId="3" fillId="0" borderId="8" xfId="8" applyNumberFormat="1" applyFont="1" applyBorder="1" applyAlignment="1" applyProtection="1">
      <alignment vertical="top"/>
      <protection locked="0"/>
    </xf>
    <xf numFmtId="4" fontId="3" fillId="0" borderId="10" xfId="8" applyNumberFormat="1" applyFont="1" applyBorder="1" applyAlignment="1" applyProtection="1">
      <alignment vertical="top"/>
      <protection locked="0"/>
    </xf>
    <xf numFmtId="4" fontId="7" fillId="0" borderId="3" xfId="8" applyNumberFormat="1" applyFont="1" applyBorder="1" applyAlignment="1" applyProtection="1">
      <alignment vertical="top"/>
      <protection locked="0"/>
    </xf>
    <xf numFmtId="4" fontId="8" fillId="0" borderId="8" xfId="8" applyNumberFormat="1" applyFont="1" applyBorder="1" applyAlignment="1" applyProtection="1">
      <alignment vertical="top"/>
      <protection locked="0"/>
    </xf>
    <xf numFmtId="4" fontId="7" fillId="0" borderId="10" xfId="8" applyNumberFormat="1" applyFont="1" applyBorder="1" applyAlignment="1" applyProtection="1">
      <alignment vertical="top"/>
      <protection locked="0"/>
    </xf>
    <xf numFmtId="4" fontId="8" fillId="0" borderId="10" xfId="8" applyNumberFormat="1" applyFont="1" applyBorder="1" applyAlignment="1" applyProtection="1">
      <alignment vertical="top"/>
      <protection locked="0"/>
    </xf>
    <xf numFmtId="4" fontId="7" fillId="0" borderId="9" xfId="8" applyNumberFormat="1" applyFont="1" applyBorder="1" applyAlignment="1" applyProtection="1">
      <alignment vertical="top"/>
      <protection locked="0"/>
    </xf>
    <xf numFmtId="0" fontId="7" fillId="0" borderId="7" xfId="8" applyFont="1" applyBorder="1" applyAlignment="1" applyProtection="1">
      <alignment vertical="top"/>
      <protection locked="0"/>
    </xf>
    <xf numFmtId="4" fontId="7" fillId="0" borderId="7" xfId="8" applyNumberFormat="1" applyFont="1" applyBorder="1" applyAlignment="1" applyProtection="1">
      <alignment vertical="top"/>
      <protection locked="0"/>
    </xf>
    <xf numFmtId="4" fontId="8" fillId="0" borderId="4" xfId="8" applyNumberFormat="1" applyFont="1" applyBorder="1" applyAlignment="1" applyProtection="1">
      <alignment vertical="top"/>
      <protection locked="0"/>
    </xf>
    <xf numFmtId="4" fontId="8" fillId="0" borderId="6" xfId="8" applyNumberFormat="1" applyFont="1" applyBorder="1" applyAlignment="1" applyProtection="1">
      <alignment vertical="top"/>
      <protection locked="0"/>
    </xf>
    <xf numFmtId="4" fontId="7" fillId="0" borderId="1" xfId="8" applyNumberFormat="1" applyFont="1" applyBorder="1" applyAlignment="1" applyProtection="1">
      <alignment vertical="top"/>
      <protection locked="0"/>
    </xf>
    <xf numFmtId="4" fontId="8" fillId="0" borderId="5" xfId="8" applyNumberFormat="1" applyFont="1" applyBorder="1" applyAlignment="1" applyProtection="1">
      <alignment vertical="top"/>
      <protection locked="0"/>
    </xf>
    <xf numFmtId="0" fontId="0" fillId="0" borderId="0" xfId="8" applyFont="1" applyAlignment="1" applyProtection="1">
      <alignment vertical="top" wrapText="1"/>
      <protection locked="0"/>
    </xf>
    <xf numFmtId="0" fontId="0" fillId="0" borderId="0" xfId="8" applyFont="1" applyAlignment="1" applyProtection="1">
      <alignment vertical="top"/>
      <protection locked="0"/>
    </xf>
    <xf numFmtId="49" fontId="12" fillId="0" borderId="0" xfId="8" applyNumberFormat="1" applyFont="1" applyAlignment="1" applyProtection="1">
      <alignment vertical="top"/>
      <protection locked="0"/>
    </xf>
    <xf numFmtId="0" fontId="3" fillId="0" borderId="0" xfId="8" applyFont="1" applyAlignment="1" applyProtection="1">
      <alignment horizontal="left" vertical="top" wrapText="1" indent="1"/>
      <protection locked="0"/>
    </xf>
    <xf numFmtId="0" fontId="7" fillId="0" borderId="0" xfId="8" applyFont="1" applyAlignment="1" applyProtection="1">
      <alignment horizontal="left" vertical="top" wrapText="1" indent="1"/>
      <protection locked="0"/>
    </xf>
    <xf numFmtId="0" fontId="8" fillId="0" borderId="2" xfId="8" applyFont="1" applyBorder="1" applyAlignment="1">
      <alignment horizontal="left" vertical="top" indent="1"/>
    </xf>
    <xf numFmtId="0" fontId="7" fillId="0" borderId="0" xfId="8" applyFont="1" applyAlignment="1">
      <alignment horizontal="left" vertical="top" wrapText="1" indent="2"/>
    </xf>
    <xf numFmtId="0" fontId="8" fillId="2" borderId="7" xfId="8" applyFont="1" applyFill="1" applyBorder="1" applyAlignment="1">
      <alignment vertical="center"/>
    </xf>
    <xf numFmtId="0" fontId="8" fillId="2" borderId="11" xfId="8" applyFont="1" applyFill="1" applyBorder="1" applyAlignment="1">
      <alignment vertical="center"/>
    </xf>
    <xf numFmtId="0" fontId="8" fillId="2" borderId="3" xfId="8" applyFont="1" applyFill="1" applyBorder="1" applyAlignment="1">
      <alignment horizontal="center" vertical="center"/>
    </xf>
    <xf numFmtId="0" fontId="8" fillId="0" borderId="2" xfId="0" applyFont="1" applyBorder="1" applyAlignment="1">
      <alignment horizontal="left" vertical="top" wrapText="1"/>
    </xf>
    <xf numFmtId="0" fontId="8" fillId="2" borderId="4" xfId="8" applyFont="1" applyFill="1" applyBorder="1" applyAlignment="1" applyProtection="1">
      <alignment horizontal="center" vertical="center" wrapText="1"/>
      <protection locked="0"/>
    </xf>
    <xf numFmtId="0" fontId="8" fillId="2" borderId="5" xfId="8" applyFont="1" applyFill="1" applyBorder="1" applyAlignment="1" applyProtection="1">
      <alignment horizontal="center" vertical="center" wrapText="1"/>
      <protection locked="0"/>
    </xf>
    <xf numFmtId="0" fontId="8" fillId="2" borderId="6" xfId="8" applyFont="1" applyFill="1" applyBorder="1" applyAlignment="1" applyProtection="1">
      <alignment horizontal="center" vertical="center" wrapText="1"/>
      <protection locked="0"/>
    </xf>
    <xf numFmtId="0" fontId="0" fillId="0" borderId="0" xfId="8" applyFont="1" applyAlignment="1" applyProtection="1">
      <alignment horizontal="left" vertical="top" wrapText="1"/>
      <protection locked="0"/>
    </xf>
    <xf numFmtId="0" fontId="8" fillId="2" borderId="8" xfId="8" applyFont="1" applyFill="1" applyBorder="1" applyAlignment="1">
      <alignment horizontal="center" vertical="center" wrapText="1"/>
    </xf>
    <xf numFmtId="0" fontId="8" fillId="2" borderId="9" xfId="8" applyFont="1" applyFill="1" applyBorder="1" applyAlignment="1">
      <alignment horizontal="center" vertical="center" wrapText="1"/>
    </xf>
  </cellXfs>
  <cellStyles count="18">
    <cellStyle name="=C:\WINNT\SYSTEM32\COMMAND.COM" xfId="1" xr:uid="{00000000-0005-0000-0000-000000000000}"/>
    <cellStyle name="Euro" xfId="2" xr:uid="{00000000-0005-0000-0000-000001000000}"/>
    <cellStyle name="Millares 2" xfId="3" xr:uid="{00000000-0005-0000-0000-000002000000}"/>
    <cellStyle name="Millares 2 2" xfId="4" xr:uid="{00000000-0005-0000-0000-000003000000}"/>
    <cellStyle name="Millares 2 3" xfId="5" xr:uid="{00000000-0005-0000-0000-000004000000}"/>
    <cellStyle name="Millares 3" xfId="6" xr:uid="{00000000-0005-0000-0000-000005000000}"/>
    <cellStyle name="Moneda 2" xfId="7" xr:uid="{00000000-0005-0000-0000-000006000000}"/>
    <cellStyle name="Normal" xfId="0" builtinId="0"/>
    <cellStyle name="Normal 2" xfId="8" xr:uid="{00000000-0005-0000-0000-000008000000}"/>
    <cellStyle name="Normal 2 2" xfId="9" xr:uid="{00000000-0005-0000-0000-000009000000}"/>
    <cellStyle name="Normal 3" xfId="10" xr:uid="{00000000-0005-0000-0000-00000A000000}"/>
    <cellStyle name="Normal 4" xfId="11" xr:uid="{00000000-0005-0000-0000-00000B000000}"/>
    <cellStyle name="Normal 4 2" xfId="12" xr:uid="{00000000-0005-0000-0000-00000C000000}"/>
    <cellStyle name="Normal 5" xfId="13" xr:uid="{00000000-0005-0000-0000-00000D000000}"/>
    <cellStyle name="Normal 5 2" xfId="14" xr:uid="{00000000-0005-0000-0000-00000E000000}"/>
    <cellStyle name="Normal 6" xfId="15" xr:uid="{00000000-0005-0000-0000-00000F000000}"/>
    <cellStyle name="Normal 6 2" xfId="16" xr:uid="{00000000-0005-0000-0000-000010000000}"/>
    <cellStyle name="Porcentual 2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8168889431442"/>
    <pageSetUpPr fitToPage="1"/>
  </sheetPr>
  <dimension ref="A1:H45"/>
  <sheetViews>
    <sheetView showGridLines="0" tabSelected="1" topLeftCell="A22" zoomScaleNormal="100" workbookViewId="0">
      <selection activeCell="A31" sqref="A31"/>
    </sheetView>
  </sheetViews>
  <sheetFormatPr baseColWidth="10" defaultColWidth="12" defaultRowHeight="10.199999999999999" x14ac:dyDescent="0.2"/>
  <cols>
    <col min="1" max="1" width="62.42578125" style="2" customWidth="1"/>
    <col min="2" max="2" width="17.85546875" style="2" customWidth="1"/>
    <col min="3" max="3" width="19.85546875" style="2" customWidth="1"/>
    <col min="4" max="5" width="17.85546875" style="2" customWidth="1"/>
    <col min="6" max="6" width="18.85546875" style="2" customWidth="1"/>
    <col min="7" max="7" width="17.85546875" style="2" customWidth="1"/>
    <col min="8" max="16384" width="12" style="2"/>
  </cols>
  <sheetData>
    <row r="1" spans="1:8" s="3" customFormat="1" ht="39.9" customHeight="1" x14ac:dyDescent="0.2">
      <c r="A1" s="39" t="s">
        <v>49</v>
      </c>
      <c r="B1" s="40"/>
      <c r="C1" s="40"/>
      <c r="D1" s="40"/>
      <c r="E1" s="40"/>
      <c r="F1" s="40"/>
      <c r="G1" s="41"/>
    </row>
    <row r="2" spans="1:8" s="3" customFormat="1" x14ac:dyDescent="0.2">
      <c r="A2" s="35"/>
      <c r="B2" s="40" t="s">
        <v>22</v>
      </c>
      <c r="C2" s="40"/>
      <c r="D2" s="40"/>
      <c r="E2" s="40"/>
      <c r="F2" s="40"/>
      <c r="G2" s="43" t="s">
        <v>19</v>
      </c>
    </row>
    <row r="3" spans="1:8" s="1" customFormat="1" ht="24.9" customHeight="1" x14ac:dyDescent="0.2">
      <c r="A3" s="37" t="s">
        <v>14</v>
      </c>
      <c r="B3" s="4" t="s">
        <v>15</v>
      </c>
      <c r="C3" s="5" t="s">
        <v>20</v>
      </c>
      <c r="D3" s="5" t="s">
        <v>16</v>
      </c>
      <c r="E3" s="5" t="s">
        <v>17</v>
      </c>
      <c r="F3" s="6" t="s">
        <v>18</v>
      </c>
      <c r="G3" s="44"/>
    </row>
    <row r="4" spans="1:8" s="1" customFormat="1" x14ac:dyDescent="0.2">
      <c r="A4" s="36"/>
      <c r="B4" s="7" t="s">
        <v>7</v>
      </c>
      <c r="C4" s="8" t="s">
        <v>8</v>
      </c>
      <c r="D4" s="8" t="s">
        <v>9</v>
      </c>
      <c r="E4" s="8" t="s">
        <v>10</v>
      </c>
      <c r="F4" s="8" t="s">
        <v>11</v>
      </c>
      <c r="G4" s="8" t="s">
        <v>12</v>
      </c>
    </row>
    <row r="5" spans="1:8" x14ac:dyDescent="0.2">
      <c r="A5" s="31" t="s">
        <v>0</v>
      </c>
      <c r="B5" s="15">
        <v>0</v>
      </c>
      <c r="C5" s="15">
        <v>0</v>
      </c>
      <c r="D5" s="15">
        <f>B5+C5</f>
        <v>0</v>
      </c>
      <c r="E5" s="15">
        <v>0</v>
      </c>
      <c r="F5" s="15">
        <v>0</v>
      </c>
      <c r="G5" s="15">
        <f>F5-B5</f>
        <v>0</v>
      </c>
      <c r="H5" s="30" t="s">
        <v>37</v>
      </c>
    </row>
    <row r="6" spans="1:8" x14ac:dyDescent="0.2">
      <c r="A6" s="32" t="s">
        <v>1</v>
      </c>
      <c r="B6" s="16">
        <v>0</v>
      </c>
      <c r="C6" s="16">
        <v>0</v>
      </c>
      <c r="D6" s="16">
        <f t="shared" ref="D6:D9" si="0">B6+C6</f>
        <v>0</v>
      </c>
      <c r="E6" s="16">
        <v>0</v>
      </c>
      <c r="F6" s="16">
        <v>0</v>
      </c>
      <c r="G6" s="16">
        <f t="shared" ref="G6:G9" si="1">F6-B6</f>
        <v>0</v>
      </c>
      <c r="H6" s="30" t="s">
        <v>47</v>
      </c>
    </row>
    <row r="7" spans="1:8" x14ac:dyDescent="0.2">
      <c r="A7" s="31" t="s">
        <v>2</v>
      </c>
      <c r="B7" s="16">
        <v>0</v>
      </c>
      <c r="C7" s="16">
        <v>0</v>
      </c>
      <c r="D7" s="16">
        <f t="shared" si="0"/>
        <v>0</v>
      </c>
      <c r="E7" s="16">
        <v>0</v>
      </c>
      <c r="F7" s="16">
        <v>0</v>
      </c>
      <c r="G7" s="16">
        <f t="shared" si="1"/>
        <v>0</v>
      </c>
      <c r="H7" s="30" t="s">
        <v>38</v>
      </c>
    </row>
    <row r="8" spans="1:8" x14ac:dyDescent="0.2">
      <c r="A8" s="31" t="s">
        <v>3</v>
      </c>
      <c r="B8" s="16">
        <v>0</v>
      </c>
      <c r="C8" s="16">
        <v>0</v>
      </c>
      <c r="D8" s="16">
        <f t="shared" si="0"/>
        <v>0</v>
      </c>
      <c r="E8" s="16">
        <v>0</v>
      </c>
      <c r="F8" s="16">
        <v>0</v>
      </c>
      <c r="G8" s="16">
        <f t="shared" si="1"/>
        <v>0</v>
      </c>
      <c r="H8" s="30" t="s">
        <v>39</v>
      </c>
    </row>
    <row r="9" spans="1:8" x14ac:dyDescent="0.2">
      <c r="A9" s="31" t="s">
        <v>4</v>
      </c>
      <c r="B9" s="16">
        <v>0</v>
      </c>
      <c r="C9" s="16">
        <v>0</v>
      </c>
      <c r="D9" s="16">
        <f t="shared" si="0"/>
        <v>0</v>
      </c>
      <c r="E9" s="16">
        <v>0</v>
      </c>
      <c r="F9" s="16">
        <v>0</v>
      </c>
      <c r="G9" s="16">
        <f t="shared" si="1"/>
        <v>0</v>
      </c>
      <c r="H9" s="30" t="s">
        <v>40</v>
      </c>
    </row>
    <row r="10" spans="1:8" x14ac:dyDescent="0.2">
      <c r="A10" s="32" t="s">
        <v>5</v>
      </c>
      <c r="B10" s="16">
        <v>0</v>
      </c>
      <c r="C10" s="16">
        <v>0</v>
      </c>
      <c r="D10" s="16">
        <f t="shared" ref="D10:D13" si="2">B10+C10</f>
        <v>0</v>
      </c>
      <c r="E10" s="16">
        <v>0</v>
      </c>
      <c r="F10" s="16">
        <v>0</v>
      </c>
      <c r="G10" s="16">
        <f t="shared" ref="G10:G13" si="3">F10-B10</f>
        <v>0</v>
      </c>
      <c r="H10" s="30" t="s">
        <v>41</v>
      </c>
    </row>
    <row r="11" spans="1:8" ht="20.399999999999999" x14ac:dyDescent="0.2">
      <c r="A11" s="31" t="s">
        <v>24</v>
      </c>
      <c r="B11" s="16">
        <v>10431922</v>
      </c>
      <c r="C11" s="16">
        <v>0</v>
      </c>
      <c r="D11" s="16">
        <f t="shared" si="2"/>
        <v>10431922</v>
      </c>
      <c r="E11" s="16">
        <v>2936127.58</v>
      </c>
      <c r="F11" s="16">
        <v>2936127.58</v>
      </c>
      <c r="G11" s="16">
        <f t="shared" si="3"/>
        <v>-7495794.4199999999</v>
      </c>
      <c r="H11" s="30" t="s">
        <v>42</v>
      </c>
    </row>
    <row r="12" spans="1:8" ht="20.399999999999999" x14ac:dyDescent="0.2">
      <c r="A12" s="31" t="s">
        <v>25</v>
      </c>
      <c r="B12" s="16">
        <v>21479051</v>
      </c>
      <c r="C12" s="16">
        <v>1545475</v>
      </c>
      <c r="D12" s="16">
        <f t="shared" si="2"/>
        <v>23024526</v>
      </c>
      <c r="E12" s="16">
        <v>0</v>
      </c>
      <c r="F12" s="16">
        <v>0</v>
      </c>
      <c r="G12" s="16">
        <f t="shared" si="3"/>
        <v>-21479051</v>
      </c>
      <c r="H12" s="30" t="s">
        <v>43</v>
      </c>
    </row>
    <row r="13" spans="1:8" ht="20.399999999999999" x14ac:dyDescent="0.2">
      <c r="A13" s="31" t="s">
        <v>26</v>
      </c>
      <c r="B13" s="16">
        <v>22220000.5</v>
      </c>
      <c r="C13" s="16">
        <v>0</v>
      </c>
      <c r="D13" s="16">
        <f t="shared" si="2"/>
        <v>22220000.5</v>
      </c>
      <c r="E13" s="16">
        <v>6346556.2699999996</v>
      </c>
      <c r="F13" s="16">
        <v>6346556.2699999996</v>
      </c>
      <c r="G13" s="16">
        <f t="shared" si="3"/>
        <v>-15873444.23</v>
      </c>
      <c r="H13" s="30" t="s">
        <v>44</v>
      </c>
    </row>
    <row r="14" spans="1:8" x14ac:dyDescent="0.2">
      <c r="A14" s="31" t="s">
        <v>6</v>
      </c>
      <c r="B14" s="16">
        <v>0</v>
      </c>
      <c r="C14" s="16">
        <v>0</v>
      </c>
      <c r="D14" s="16">
        <f t="shared" ref="D14" si="4">B14+C14</f>
        <v>0</v>
      </c>
      <c r="E14" s="16">
        <v>0</v>
      </c>
      <c r="F14" s="16">
        <v>0</v>
      </c>
      <c r="G14" s="16">
        <f t="shared" ref="G14" si="5">F14-B14</f>
        <v>0</v>
      </c>
      <c r="H14" s="30" t="s">
        <v>45</v>
      </c>
    </row>
    <row r="15" spans="1:8" x14ac:dyDescent="0.2">
      <c r="B15" s="12"/>
      <c r="C15" s="12"/>
      <c r="D15" s="12"/>
      <c r="E15" s="12"/>
      <c r="F15" s="12"/>
      <c r="G15" s="12"/>
      <c r="H15" s="30" t="s">
        <v>46</v>
      </c>
    </row>
    <row r="16" spans="1:8" x14ac:dyDescent="0.2">
      <c r="A16" s="9" t="s">
        <v>13</v>
      </c>
      <c r="B16" s="17">
        <f>SUM(B5:B14)</f>
        <v>54130973.5</v>
      </c>
      <c r="C16" s="17">
        <f t="shared" ref="C16:G16" si="6">SUM(C5:C14)</f>
        <v>1545475</v>
      </c>
      <c r="D16" s="17">
        <f t="shared" si="6"/>
        <v>55676448.5</v>
      </c>
      <c r="E16" s="17">
        <f t="shared" si="6"/>
        <v>9282683.8499999996</v>
      </c>
      <c r="F16" s="10">
        <f t="shared" si="6"/>
        <v>9282683.8499999996</v>
      </c>
      <c r="G16" s="11">
        <f t="shared" si="6"/>
        <v>-44848289.650000006</v>
      </c>
      <c r="H16" s="30" t="s">
        <v>46</v>
      </c>
    </row>
    <row r="17" spans="1:8" x14ac:dyDescent="0.2">
      <c r="A17" s="22"/>
      <c r="B17" s="23"/>
      <c r="C17" s="23"/>
      <c r="D17" s="26"/>
      <c r="E17" s="24" t="s">
        <v>21</v>
      </c>
      <c r="F17" s="27"/>
      <c r="G17" s="21"/>
      <c r="H17" s="30" t="s">
        <v>46</v>
      </c>
    </row>
    <row r="18" spans="1:8" ht="10.199999999999999" customHeight="1" x14ac:dyDescent="0.2">
      <c r="A18" s="35"/>
      <c r="B18" s="40" t="s">
        <v>22</v>
      </c>
      <c r="C18" s="40"/>
      <c r="D18" s="40"/>
      <c r="E18" s="40"/>
      <c r="F18" s="40"/>
      <c r="G18" s="43" t="s">
        <v>19</v>
      </c>
      <c r="H18" s="30" t="s">
        <v>46</v>
      </c>
    </row>
    <row r="19" spans="1:8" ht="20.399999999999999" x14ac:dyDescent="0.2">
      <c r="A19" s="37" t="s">
        <v>23</v>
      </c>
      <c r="B19" s="4" t="s">
        <v>15</v>
      </c>
      <c r="C19" s="5" t="s">
        <v>20</v>
      </c>
      <c r="D19" s="5" t="s">
        <v>16</v>
      </c>
      <c r="E19" s="5" t="s">
        <v>17</v>
      </c>
      <c r="F19" s="6" t="s">
        <v>18</v>
      </c>
      <c r="G19" s="44"/>
      <c r="H19" s="30" t="s">
        <v>46</v>
      </c>
    </row>
    <row r="20" spans="1:8" x14ac:dyDescent="0.2">
      <c r="A20" s="36"/>
      <c r="B20" s="7" t="s">
        <v>7</v>
      </c>
      <c r="C20" s="8" t="s">
        <v>8</v>
      </c>
      <c r="D20" s="8" t="s">
        <v>9</v>
      </c>
      <c r="E20" s="8" t="s">
        <v>10</v>
      </c>
      <c r="F20" s="8" t="s">
        <v>11</v>
      </c>
      <c r="G20" s="8" t="s">
        <v>12</v>
      </c>
      <c r="H20" s="30" t="s">
        <v>46</v>
      </c>
    </row>
    <row r="21" spans="1:8" x14ac:dyDescent="0.2">
      <c r="A21" s="33" t="s">
        <v>27</v>
      </c>
      <c r="B21" s="18">
        <f t="shared" ref="B21:G21" si="7">SUM(B22+B23+B24+B25+B26+B27+B28+B29)</f>
        <v>0</v>
      </c>
      <c r="C21" s="18">
        <f t="shared" si="7"/>
        <v>0</v>
      </c>
      <c r="D21" s="18">
        <f t="shared" si="7"/>
        <v>0</v>
      </c>
      <c r="E21" s="18">
        <f t="shared" si="7"/>
        <v>0</v>
      </c>
      <c r="F21" s="18">
        <f t="shared" si="7"/>
        <v>0</v>
      </c>
      <c r="G21" s="18">
        <f t="shared" si="7"/>
        <v>0</v>
      </c>
      <c r="H21" s="30" t="s">
        <v>46</v>
      </c>
    </row>
    <row r="22" spans="1:8" x14ac:dyDescent="0.2">
      <c r="A22" s="34" t="s">
        <v>0</v>
      </c>
      <c r="B22" s="19">
        <v>0</v>
      </c>
      <c r="C22" s="19">
        <v>0</v>
      </c>
      <c r="D22" s="19">
        <f t="shared" ref="D22:D25" si="8">B22+C22</f>
        <v>0</v>
      </c>
      <c r="E22" s="19">
        <v>0</v>
      </c>
      <c r="F22" s="19">
        <v>0</v>
      </c>
      <c r="G22" s="19">
        <f t="shared" ref="G22:G25" si="9">F22-B22</f>
        <v>0</v>
      </c>
      <c r="H22" s="30" t="s">
        <v>37</v>
      </c>
    </row>
    <row r="23" spans="1:8" x14ac:dyDescent="0.2">
      <c r="A23" s="34" t="s">
        <v>1</v>
      </c>
      <c r="B23" s="19">
        <v>0</v>
      </c>
      <c r="C23" s="19">
        <v>0</v>
      </c>
      <c r="D23" s="19">
        <f t="shared" si="8"/>
        <v>0</v>
      </c>
      <c r="E23" s="19">
        <v>0</v>
      </c>
      <c r="F23" s="19">
        <v>0</v>
      </c>
      <c r="G23" s="19">
        <f t="shared" si="9"/>
        <v>0</v>
      </c>
      <c r="H23" s="30" t="s">
        <v>47</v>
      </c>
    </row>
    <row r="24" spans="1:8" x14ac:dyDescent="0.2">
      <c r="A24" s="34" t="s">
        <v>2</v>
      </c>
      <c r="B24" s="19">
        <v>0</v>
      </c>
      <c r="C24" s="19">
        <v>0</v>
      </c>
      <c r="D24" s="19">
        <f t="shared" si="8"/>
        <v>0</v>
      </c>
      <c r="E24" s="19">
        <v>0</v>
      </c>
      <c r="F24" s="19">
        <v>0</v>
      </c>
      <c r="G24" s="19">
        <f t="shared" si="9"/>
        <v>0</v>
      </c>
      <c r="H24" s="30" t="s">
        <v>38</v>
      </c>
    </row>
    <row r="25" spans="1:8" x14ac:dyDescent="0.2">
      <c r="A25" s="34" t="s">
        <v>3</v>
      </c>
      <c r="B25" s="19">
        <v>0</v>
      </c>
      <c r="C25" s="19">
        <v>0</v>
      </c>
      <c r="D25" s="19">
        <f t="shared" si="8"/>
        <v>0</v>
      </c>
      <c r="E25" s="19">
        <v>0</v>
      </c>
      <c r="F25" s="19">
        <v>0</v>
      </c>
      <c r="G25" s="19">
        <f t="shared" si="9"/>
        <v>0</v>
      </c>
      <c r="H25" s="30" t="s">
        <v>39</v>
      </c>
    </row>
    <row r="26" spans="1:8" ht="11.4" x14ac:dyDescent="0.2">
      <c r="A26" s="34" t="s">
        <v>28</v>
      </c>
      <c r="B26" s="19">
        <v>0</v>
      </c>
      <c r="C26" s="19">
        <v>0</v>
      </c>
      <c r="D26" s="19">
        <f t="shared" ref="D26" si="10">B26+C26</f>
        <v>0</v>
      </c>
      <c r="E26" s="19">
        <v>0</v>
      </c>
      <c r="F26" s="19">
        <v>0</v>
      </c>
      <c r="G26" s="19">
        <f t="shared" ref="G26" si="11">F26-B26</f>
        <v>0</v>
      </c>
      <c r="H26" s="30" t="s">
        <v>40</v>
      </c>
    </row>
    <row r="27" spans="1:8" ht="11.4" x14ac:dyDescent="0.2">
      <c r="A27" s="34" t="s">
        <v>29</v>
      </c>
      <c r="B27" s="19">
        <v>0</v>
      </c>
      <c r="C27" s="19">
        <v>0</v>
      </c>
      <c r="D27" s="19">
        <f t="shared" ref="D27:D29" si="12">B27+C27</f>
        <v>0</v>
      </c>
      <c r="E27" s="19">
        <v>0</v>
      </c>
      <c r="F27" s="19">
        <v>0</v>
      </c>
      <c r="G27" s="19">
        <f t="shared" ref="G27:G29" si="13">F27-B27</f>
        <v>0</v>
      </c>
      <c r="H27" s="30" t="s">
        <v>41</v>
      </c>
    </row>
    <row r="28" spans="1:8" ht="20.399999999999999" x14ac:dyDescent="0.2">
      <c r="A28" s="34" t="s">
        <v>30</v>
      </c>
      <c r="B28" s="19">
        <v>0</v>
      </c>
      <c r="C28" s="19">
        <v>0</v>
      </c>
      <c r="D28" s="19">
        <f t="shared" si="12"/>
        <v>0</v>
      </c>
      <c r="E28" s="19">
        <v>0</v>
      </c>
      <c r="F28" s="19">
        <v>0</v>
      </c>
      <c r="G28" s="19">
        <f t="shared" si="13"/>
        <v>0</v>
      </c>
      <c r="H28" s="30" t="s">
        <v>43</v>
      </c>
    </row>
    <row r="29" spans="1:8" ht="20.399999999999999" x14ac:dyDescent="0.2">
      <c r="A29" s="34" t="s">
        <v>26</v>
      </c>
      <c r="B29" s="19">
        <v>0</v>
      </c>
      <c r="C29" s="19">
        <v>0</v>
      </c>
      <c r="D29" s="19">
        <f t="shared" si="12"/>
        <v>0</v>
      </c>
      <c r="E29" s="19">
        <v>0</v>
      </c>
      <c r="F29" s="19">
        <v>0</v>
      </c>
      <c r="G29" s="19">
        <f t="shared" si="13"/>
        <v>0</v>
      </c>
      <c r="H29" s="30" t="s">
        <v>44</v>
      </c>
    </row>
    <row r="30" spans="1:8" x14ac:dyDescent="0.2">
      <c r="A30" s="13"/>
      <c r="B30" s="19"/>
      <c r="C30" s="19"/>
      <c r="D30" s="19"/>
      <c r="E30" s="19"/>
      <c r="F30" s="19"/>
      <c r="G30" s="19"/>
      <c r="H30" s="30" t="s">
        <v>46</v>
      </c>
    </row>
    <row r="31" spans="1:8" ht="34.799999999999997" customHeight="1" x14ac:dyDescent="0.2">
      <c r="A31" s="38" t="s">
        <v>50</v>
      </c>
      <c r="B31" s="20">
        <f t="shared" ref="B31:G31" si="14">SUM(B32:B35)</f>
        <v>32651922.5</v>
      </c>
      <c r="C31" s="20">
        <f t="shared" si="14"/>
        <v>0</v>
      </c>
      <c r="D31" s="20">
        <f t="shared" si="14"/>
        <v>32651922.5</v>
      </c>
      <c r="E31" s="20">
        <f t="shared" si="14"/>
        <v>9282683.8499999996</v>
      </c>
      <c r="F31" s="20">
        <f t="shared" si="14"/>
        <v>9282683.8499999996</v>
      </c>
      <c r="G31" s="20">
        <f t="shared" si="14"/>
        <v>-23369238.649999999</v>
      </c>
      <c r="H31" s="30" t="s">
        <v>46</v>
      </c>
    </row>
    <row r="32" spans="1:8" x14ac:dyDescent="0.2">
      <c r="A32" s="34" t="s">
        <v>1</v>
      </c>
      <c r="B32" s="19">
        <v>0</v>
      </c>
      <c r="C32" s="19">
        <v>0</v>
      </c>
      <c r="D32" s="19">
        <f>B32+C32</f>
        <v>0</v>
      </c>
      <c r="E32" s="19">
        <v>0</v>
      </c>
      <c r="F32" s="19">
        <v>0</v>
      </c>
      <c r="G32" s="19">
        <f>F32-B32</f>
        <v>0</v>
      </c>
      <c r="H32" s="30" t="s">
        <v>47</v>
      </c>
    </row>
    <row r="33" spans="1:8" ht="11.4" x14ac:dyDescent="0.2">
      <c r="A33" s="34" t="s">
        <v>31</v>
      </c>
      <c r="B33" s="19">
        <v>0</v>
      </c>
      <c r="C33" s="19">
        <v>0</v>
      </c>
      <c r="D33" s="19">
        <f>B33+C33</f>
        <v>0</v>
      </c>
      <c r="E33" s="19">
        <v>0</v>
      </c>
      <c r="F33" s="19">
        <v>0</v>
      </c>
      <c r="G33" s="19">
        <f t="shared" ref="G33:G34" si="15">F33-B33</f>
        <v>0</v>
      </c>
      <c r="H33" s="30" t="s">
        <v>40</v>
      </c>
    </row>
    <row r="34" spans="1:8" ht="21.6" x14ac:dyDescent="0.2">
      <c r="A34" s="34" t="s">
        <v>32</v>
      </c>
      <c r="B34" s="19">
        <v>10431922</v>
      </c>
      <c r="C34" s="19">
        <v>0</v>
      </c>
      <c r="D34" s="19">
        <f>B34+C34</f>
        <v>10431922</v>
      </c>
      <c r="E34" s="19">
        <v>2936127.58</v>
      </c>
      <c r="F34" s="19">
        <v>2936127.58</v>
      </c>
      <c r="G34" s="19">
        <f t="shared" si="15"/>
        <v>-7495794.4199999999</v>
      </c>
      <c r="H34" s="30" t="s">
        <v>42</v>
      </c>
    </row>
    <row r="35" spans="1:8" ht="20.399999999999999" x14ac:dyDescent="0.2">
      <c r="A35" s="34" t="s">
        <v>26</v>
      </c>
      <c r="B35" s="19">
        <v>22220000.5</v>
      </c>
      <c r="C35" s="19">
        <v>0</v>
      </c>
      <c r="D35" s="19">
        <f>B35+C35</f>
        <v>22220000.5</v>
      </c>
      <c r="E35" s="19">
        <v>6346556.2699999996</v>
      </c>
      <c r="F35" s="19">
        <v>6346556.2699999996</v>
      </c>
      <c r="G35" s="19">
        <f t="shared" ref="G35" si="16">F35-B35</f>
        <v>-15873444.23</v>
      </c>
      <c r="H35" s="30" t="s">
        <v>44</v>
      </c>
    </row>
    <row r="36" spans="1:8" x14ac:dyDescent="0.2">
      <c r="A36" s="13"/>
      <c r="B36" s="19"/>
      <c r="C36" s="19"/>
      <c r="D36" s="19"/>
      <c r="E36" s="19"/>
      <c r="F36" s="19"/>
      <c r="G36" s="19"/>
      <c r="H36" s="30" t="s">
        <v>46</v>
      </c>
    </row>
    <row r="37" spans="1:8" x14ac:dyDescent="0.2">
      <c r="A37" s="33" t="s">
        <v>33</v>
      </c>
      <c r="B37" s="20">
        <f t="shared" ref="B37:G37" si="17">SUM(B38)</f>
        <v>0</v>
      </c>
      <c r="C37" s="20">
        <f t="shared" si="17"/>
        <v>0</v>
      </c>
      <c r="D37" s="20">
        <f t="shared" si="17"/>
        <v>0</v>
      </c>
      <c r="E37" s="20">
        <f t="shared" si="17"/>
        <v>0</v>
      </c>
      <c r="F37" s="20">
        <f t="shared" si="17"/>
        <v>0</v>
      </c>
      <c r="G37" s="20">
        <f t="shared" si="17"/>
        <v>0</v>
      </c>
      <c r="H37" s="30" t="s">
        <v>46</v>
      </c>
    </row>
    <row r="38" spans="1:8" x14ac:dyDescent="0.2">
      <c r="A38" s="34" t="s">
        <v>6</v>
      </c>
      <c r="B38" s="19">
        <v>0</v>
      </c>
      <c r="C38" s="19">
        <v>0</v>
      </c>
      <c r="D38" s="19">
        <f>B38+C38</f>
        <v>0</v>
      </c>
      <c r="E38" s="19">
        <v>0</v>
      </c>
      <c r="F38" s="19">
        <v>0</v>
      </c>
      <c r="G38" s="19">
        <f>F38-B38</f>
        <v>0</v>
      </c>
      <c r="H38" s="30" t="s">
        <v>45</v>
      </c>
    </row>
    <row r="39" spans="1:8" x14ac:dyDescent="0.2">
      <c r="A39" s="34"/>
      <c r="B39" s="19"/>
      <c r="C39" s="19"/>
      <c r="D39" s="19"/>
      <c r="E39" s="19"/>
      <c r="F39" s="19"/>
      <c r="G39" s="19"/>
      <c r="H39" s="30"/>
    </row>
    <row r="40" spans="1:8" x14ac:dyDescent="0.2">
      <c r="A40" s="14" t="s">
        <v>13</v>
      </c>
      <c r="B40" s="17">
        <f>SUM(B37+B31+B21)</f>
        <v>32651922.5</v>
      </c>
      <c r="C40" s="17">
        <f t="shared" ref="C40:G40" si="18">SUM(C37+C31+C21)</f>
        <v>0</v>
      </c>
      <c r="D40" s="17">
        <f t="shared" si="18"/>
        <v>32651922.5</v>
      </c>
      <c r="E40" s="17">
        <f t="shared" si="18"/>
        <v>9282683.8499999996</v>
      </c>
      <c r="F40" s="17">
        <f t="shared" si="18"/>
        <v>9282683.8499999996</v>
      </c>
      <c r="G40" s="11">
        <f t="shared" si="18"/>
        <v>-23369238.649999999</v>
      </c>
      <c r="H40" s="30" t="s">
        <v>46</v>
      </c>
    </row>
    <row r="41" spans="1:8" x14ac:dyDescent="0.2">
      <c r="A41" s="22"/>
      <c r="B41" s="23"/>
      <c r="C41" s="23"/>
      <c r="D41" s="23"/>
      <c r="E41" s="24" t="s">
        <v>21</v>
      </c>
      <c r="F41" s="25"/>
      <c r="G41" s="21"/>
      <c r="H41" s="30" t="s">
        <v>46</v>
      </c>
    </row>
    <row r="42" spans="1:8" x14ac:dyDescent="0.2">
      <c r="A42" t="s">
        <v>48</v>
      </c>
    </row>
    <row r="43" spans="1:8" ht="21.6" x14ac:dyDescent="0.2">
      <c r="A43" s="28" t="s">
        <v>34</v>
      </c>
    </row>
    <row r="44" spans="1:8" ht="11.4" x14ac:dyDescent="0.2">
      <c r="A44" s="29" t="s">
        <v>35</v>
      </c>
    </row>
    <row r="45" spans="1:8" ht="30.75" customHeight="1" x14ac:dyDescent="0.2">
      <c r="A45" s="42" t="s">
        <v>36</v>
      </c>
      <c r="B45" s="42"/>
      <c r="C45" s="42"/>
      <c r="D45" s="42"/>
      <c r="E45" s="42"/>
      <c r="F45" s="42"/>
      <c r="G45" s="42"/>
    </row>
  </sheetData>
  <sheetProtection formatCells="0" formatColumns="0" formatRows="0" insertRows="0" autoFilter="0"/>
  <mergeCells count="6">
    <mergeCell ref="A1:G1"/>
    <mergeCell ref="A45:G45"/>
    <mergeCell ref="B2:F2"/>
    <mergeCell ref="G2:G3"/>
    <mergeCell ref="B18:F18"/>
    <mergeCell ref="G18:G19"/>
  </mergeCells>
  <pageMargins left="0.70866141732283472" right="0.70866141732283472" top="0.74803149606299213" bottom="0.74803149606299213" header="0.31496062992125984" footer="0.31496062992125984"/>
  <pageSetup paperSize="9" scale="96" fitToHeight="0" orientation="landscape" r:id="rId1"/>
  <ignoredErrors>
    <ignoredError sqref="B20:F20 B4:F4 H40:H41 H5:H38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5BF8F08-8393-4DB4-A1F7-A689FA62DC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1F782C6-C5B4-4361-A1DF-CC0A1031DC80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1AEAB4C-407B-45DB-A576-431B680DACF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EAI</vt:lpstr>
      <vt:lpstr>EAI!Área_de_impresión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DEPTO_REC_FIN</cp:lastModifiedBy>
  <cp:lastPrinted>2023-04-28T15:12:49Z</cp:lastPrinted>
  <dcterms:created xsi:type="dcterms:W3CDTF">2012-12-11T20:48:19Z</dcterms:created>
  <dcterms:modified xsi:type="dcterms:W3CDTF">2023-05-04T23:55:55Z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