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00119656-414E-4FA2-B299-70712DAE31A8}" xr6:coauthVersionLast="47" xr6:coauthVersionMax="47" xr10:uidLastSave="{00000000-0000-0000-0000-000000000000}"/>
  <bookViews>
    <workbookView xWindow="-108" yWindow="-108" windowWidth="23256" windowHeight="12456" firstSheet="8" activeTab="13" xr2:uid="{00000000-000D-0000-FFFF-FFFF00000000}"/>
  </bookViews>
  <sheets>
    <sheet name="Quices y tareas" sheetId="3" r:id="rId1"/>
    <sheet name="Asistencia complementarias" sheetId="1" r:id="rId2"/>
    <sheet name="Asistencia magistral" sheetId="2" r:id="rId3"/>
    <sheet name="Parcial 1" sheetId="4" r:id="rId4"/>
    <sheet name="Parcial 1 con correcciones" sheetId="5" r:id="rId5"/>
    <sheet name="Parcial 2" sheetId="6" r:id="rId6"/>
    <sheet name="Parcial 2 corregido" sheetId="8" r:id="rId7"/>
    <sheet name="Parcial 3" sheetId="9" r:id="rId8"/>
    <sheet name="Parcial 3 con correcciones" sheetId="10" r:id="rId9"/>
    <sheet name="Parcial 4" sheetId="11" r:id="rId10"/>
    <sheet name="Parcial 4 corregido" sheetId="12" r:id="rId11"/>
    <sheet name="Final Parte I" sheetId="13" r:id="rId12"/>
    <sheet name="Final Parte II" sheetId="14" r:id="rId13"/>
    <sheet name="Reporte final" sheetId="15" r:id="rId14"/>
  </sheets>
  <definedNames>
    <definedName name="_xlnm._FilterDatabase" localSheetId="2" hidden="1">'Asistencia magistral'!$A$2:$V$2</definedName>
    <definedName name="_xlnm._FilterDatabase" localSheetId="11" hidden="1">'Final Parte I'!$A$2:$S$101</definedName>
    <definedName name="_xlnm._FilterDatabase" localSheetId="12" hidden="1">'Final Parte II'!$A$2:$H$101</definedName>
    <definedName name="_xlnm._FilterDatabase" localSheetId="3" hidden="1">'Parcial 1'!$A$2:$J$2</definedName>
    <definedName name="_xlnm._FilterDatabase" localSheetId="4" hidden="1">'Parcial 1 con correcciones'!$A$2:$K$2</definedName>
    <definedName name="_xlnm._FilterDatabase" localSheetId="5" hidden="1">'Parcial 2'!$B$2:$I$2</definedName>
    <definedName name="_xlnm._FilterDatabase" localSheetId="6" hidden="1">'Parcial 2 corregido'!$A$2:$K$2</definedName>
    <definedName name="_xlnm._FilterDatabase" localSheetId="7" hidden="1">'Parcial 3'!$B$2:$I$2</definedName>
    <definedName name="_xlnm._FilterDatabase" localSheetId="8" hidden="1">'Parcial 3 con correcciones'!$B$2:$I$2</definedName>
    <definedName name="_xlnm._FilterDatabase" localSheetId="9" hidden="1">'Parcial 4'!$B$2:$I$2</definedName>
    <definedName name="_xlnm._FilterDatabase" localSheetId="10" hidden="1">'Parcial 4 corregido'!$B$2:$L$2</definedName>
    <definedName name="_xlnm._FilterDatabase" localSheetId="0" hidden="1">'Quices y tareas'!$A$2:$X$2</definedName>
    <definedName name="_xlnm._FilterDatabase" localSheetId="13" hidden="1">'Reporte final'!$A$1:$M$1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13" l="1"/>
  <c r="S3" i="13"/>
  <c r="S68" i="13"/>
  <c r="S69" i="13"/>
  <c r="S70" i="13"/>
  <c r="S4" i="13"/>
  <c r="S36" i="13"/>
  <c r="S71" i="13"/>
  <c r="S37" i="13"/>
  <c r="S38" i="13"/>
  <c r="S39" i="13"/>
  <c r="S40" i="13"/>
  <c r="S5" i="13"/>
  <c r="S72" i="13"/>
  <c r="S73" i="13"/>
  <c r="S6" i="13"/>
  <c r="S7" i="13"/>
  <c r="S41" i="13"/>
  <c r="S42" i="13"/>
  <c r="S43" i="13"/>
  <c r="S8" i="13"/>
  <c r="S74" i="13"/>
  <c r="T7" i="13" s="1"/>
  <c r="S9" i="13"/>
  <c r="S75" i="13"/>
  <c r="S10" i="13"/>
  <c r="S76" i="13"/>
  <c r="S11" i="13"/>
  <c r="S12" i="13"/>
  <c r="S13" i="13"/>
  <c r="S14" i="13"/>
  <c r="S15" i="13"/>
  <c r="S77" i="13"/>
  <c r="S78" i="13"/>
  <c r="S79" i="13"/>
  <c r="S44" i="13"/>
  <c r="S45" i="13"/>
  <c r="S80" i="13"/>
  <c r="S46" i="13"/>
  <c r="S81" i="13"/>
  <c r="S47" i="13"/>
  <c r="S48" i="13"/>
  <c r="S16" i="13"/>
  <c r="S49" i="13"/>
  <c r="S50" i="13"/>
  <c r="S82" i="13"/>
  <c r="S51" i="13"/>
  <c r="S17" i="13"/>
  <c r="S83" i="13"/>
  <c r="S52" i="13"/>
  <c r="S84" i="13"/>
  <c r="S85" i="13"/>
  <c r="T17" i="13" s="1"/>
  <c r="S86" i="13"/>
  <c r="S53" i="13"/>
  <c r="S54" i="13"/>
  <c r="S18" i="13"/>
  <c r="S55" i="13"/>
  <c r="S87" i="13"/>
  <c r="S88" i="13"/>
  <c r="S19" i="13"/>
  <c r="S56" i="13"/>
  <c r="S89" i="13"/>
  <c r="S20" i="13"/>
  <c r="S90" i="13"/>
  <c r="S57" i="13"/>
  <c r="T37" i="13" s="1"/>
  <c r="S58" i="13"/>
  <c r="T14" i="13" s="1"/>
  <c r="S91" i="13"/>
  <c r="S21" i="13"/>
  <c r="S92" i="13"/>
  <c r="T28" i="13" s="1"/>
  <c r="S59" i="13"/>
  <c r="S22" i="13"/>
  <c r="S93" i="13"/>
  <c r="S60" i="13"/>
  <c r="S23" i="13"/>
  <c r="S94" i="13"/>
  <c r="S24" i="13"/>
  <c r="S95" i="13"/>
  <c r="T76" i="13" s="1"/>
  <c r="S25" i="13"/>
  <c r="S26" i="13"/>
  <c r="S27" i="13"/>
  <c r="T4" i="13"/>
  <c r="S61" i="13"/>
  <c r="S62" i="13"/>
  <c r="T38" i="13" s="1"/>
  <c r="S29" i="13"/>
  <c r="S96" i="13"/>
  <c r="T78" i="13" s="1"/>
  <c r="S30" i="13"/>
  <c r="S31" i="13"/>
  <c r="S63" i="13"/>
  <c r="S97" i="13"/>
  <c r="T80" i="13" s="1"/>
  <c r="S32" i="13"/>
  <c r="S33" i="13"/>
  <c r="S64" i="13"/>
  <c r="S98" i="13"/>
  <c r="S65" i="13"/>
  <c r="S99" i="13"/>
  <c r="T82" i="13" s="1"/>
  <c r="S66" i="13"/>
  <c r="S67" i="13"/>
  <c r="T83" i="13" s="1"/>
  <c r="S100" i="13"/>
  <c r="T13" i="13" s="1"/>
  <c r="S34" i="13"/>
  <c r="T84" i="13" s="1"/>
  <c r="S35" i="13"/>
  <c r="H77" i="15" s="1"/>
  <c r="H34" i="14"/>
  <c r="H100" i="14"/>
  <c r="H67" i="14"/>
  <c r="H57" i="15" s="1"/>
  <c r="H66" i="14"/>
  <c r="H99" i="14"/>
  <c r="H65" i="14"/>
  <c r="H98" i="14"/>
  <c r="H66" i="15" s="1"/>
  <c r="H64" i="14"/>
  <c r="H33" i="14"/>
  <c r="H32" i="14"/>
  <c r="H97" i="14"/>
  <c r="H63" i="14"/>
  <c r="H31" i="14"/>
  <c r="H30" i="14"/>
  <c r="H96" i="14"/>
  <c r="H29" i="14"/>
  <c r="H62" i="14"/>
  <c r="H61" i="14"/>
  <c r="H28" i="14"/>
  <c r="H27" i="14"/>
  <c r="H26" i="14"/>
  <c r="H25" i="14"/>
  <c r="H95" i="14"/>
  <c r="H24" i="14"/>
  <c r="H94" i="14"/>
  <c r="H23" i="14"/>
  <c r="H60" i="14"/>
  <c r="H93" i="14"/>
  <c r="H22" i="14"/>
  <c r="H59" i="14"/>
  <c r="H92" i="14"/>
  <c r="H21" i="14"/>
  <c r="H91" i="14"/>
  <c r="H58" i="14"/>
  <c r="H57" i="14"/>
  <c r="H90" i="14"/>
  <c r="H20" i="14"/>
  <c r="H89" i="14"/>
  <c r="H56" i="14"/>
  <c r="H53" i="15" s="1"/>
  <c r="H19" i="14"/>
  <c r="H88" i="14"/>
  <c r="H87" i="14"/>
  <c r="H55" i="14"/>
  <c r="H18" i="14"/>
  <c r="H54" i="14"/>
  <c r="H53" i="14"/>
  <c r="H86" i="14"/>
  <c r="H85" i="14"/>
  <c r="H84" i="14"/>
  <c r="H52" i="14"/>
  <c r="H83" i="14"/>
  <c r="H17" i="14"/>
  <c r="H51" i="14"/>
  <c r="H82" i="14"/>
  <c r="H50" i="14"/>
  <c r="H49" i="14"/>
  <c r="H16" i="14"/>
  <c r="H48" i="14"/>
  <c r="H47" i="14"/>
  <c r="H81" i="14"/>
  <c r="H46" i="14"/>
  <c r="H80" i="14"/>
  <c r="H45" i="14"/>
  <c r="H44" i="14"/>
  <c r="H79" i="14"/>
  <c r="H78" i="14"/>
  <c r="H77" i="14"/>
  <c r="H15" i="14"/>
  <c r="H14" i="14"/>
  <c r="H13" i="14"/>
  <c r="H12" i="14"/>
  <c r="H11" i="14"/>
  <c r="H76" i="14"/>
  <c r="H10" i="14"/>
  <c r="H75" i="14"/>
  <c r="H22" i="15" s="1"/>
  <c r="H9" i="14"/>
  <c r="H74" i="14"/>
  <c r="H8" i="14"/>
  <c r="H43" i="14"/>
  <c r="H47" i="15" s="1"/>
  <c r="H42" i="14"/>
  <c r="H41" i="14"/>
  <c r="H7" i="14"/>
  <c r="H6" i="14"/>
  <c r="H68" i="15" s="1"/>
  <c r="H73" i="14"/>
  <c r="H72" i="14"/>
  <c r="H5" i="14"/>
  <c r="H40" i="14"/>
  <c r="H39" i="14"/>
  <c r="H38" i="14"/>
  <c r="H37" i="14"/>
  <c r="H71" i="14"/>
  <c r="H36" i="14"/>
  <c r="H4" i="14"/>
  <c r="H70" i="14"/>
  <c r="H69" i="14"/>
  <c r="H68" i="14"/>
  <c r="H3" i="14"/>
  <c r="H35" i="14"/>
  <c r="M100" i="3"/>
  <c r="G33" i="15" s="1"/>
  <c r="M99" i="3"/>
  <c r="G99" i="15" s="1"/>
  <c r="M98" i="3"/>
  <c r="G66" i="15" s="1"/>
  <c r="M97" i="3"/>
  <c r="G65" i="15" s="1"/>
  <c r="M96" i="3"/>
  <c r="G98" i="15" s="1"/>
  <c r="M95" i="3"/>
  <c r="G64" i="15" s="1"/>
  <c r="M94" i="3"/>
  <c r="G97" i="15" s="1"/>
  <c r="M93" i="3"/>
  <c r="G63" i="15" s="1"/>
  <c r="M92" i="3"/>
  <c r="G32" i="15" s="1"/>
  <c r="M91" i="3"/>
  <c r="G31" i="15" s="1"/>
  <c r="M90" i="3"/>
  <c r="G96" i="15" s="1"/>
  <c r="M89" i="3"/>
  <c r="G62" i="15" s="1"/>
  <c r="M88" i="3"/>
  <c r="G30" i="15" s="1"/>
  <c r="M87" i="3"/>
  <c r="G29" i="15" s="1"/>
  <c r="M86" i="3"/>
  <c r="G95" i="15" s="1"/>
  <c r="M85" i="3"/>
  <c r="G28" i="15" s="1"/>
  <c r="M84" i="3"/>
  <c r="G61" i="15" s="1"/>
  <c r="M83" i="3"/>
  <c r="G60" i="15" s="1"/>
  <c r="M82" i="3"/>
  <c r="G27" i="15" s="1"/>
  <c r="M81" i="3"/>
  <c r="G26" i="15" s="1"/>
  <c r="M80" i="3"/>
  <c r="G25" i="15" s="1"/>
  <c r="M79" i="3"/>
  <c r="G24" i="15" s="1"/>
  <c r="M78" i="3"/>
  <c r="G94" i="15" s="1"/>
  <c r="M77" i="3"/>
  <c r="G23" i="15" s="1"/>
  <c r="M76" i="3"/>
  <c r="G93" i="15" s="1"/>
  <c r="M75" i="3"/>
  <c r="G22" i="15" s="1"/>
  <c r="M74" i="3"/>
  <c r="G59" i="15" s="1"/>
  <c r="M73" i="3"/>
  <c r="G92" i="15" s="1"/>
  <c r="M72" i="3"/>
  <c r="G21" i="15" s="1"/>
  <c r="M71" i="3"/>
  <c r="G58" i="15" s="1"/>
  <c r="M70" i="3"/>
  <c r="G91" i="15" s="1"/>
  <c r="M69" i="3"/>
  <c r="G20" i="15" s="1"/>
  <c r="M68" i="3"/>
  <c r="G90" i="15" s="1"/>
  <c r="M67" i="3"/>
  <c r="G57" i="15" s="1"/>
  <c r="M66" i="3"/>
  <c r="G56" i="15" s="1"/>
  <c r="M65" i="3"/>
  <c r="G89" i="15" s="1"/>
  <c r="M64" i="3"/>
  <c r="G19" i="15" s="1"/>
  <c r="M63" i="3"/>
  <c r="G88" i="15" s="1"/>
  <c r="M62" i="3"/>
  <c r="G55" i="15" s="1"/>
  <c r="M61" i="3"/>
  <c r="G18" i="15" s="1"/>
  <c r="M60" i="3"/>
  <c r="G87" i="15" s="1"/>
  <c r="M59" i="3"/>
  <c r="G86" i="15" s="1"/>
  <c r="M58" i="3"/>
  <c r="G54" i="15" s="1"/>
  <c r="M57" i="3"/>
  <c r="G17" i="15" s="1"/>
  <c r="M56" i="3"/>
  <c r="G53" i="15" s="1"/>
  <c r="M55" i="3"/>
  <c r="G52" i="15" s="1"/>
  <c r="M54" i="3"/>
  <c r="G85" i="15" s="1"/>
  <c r="M53" i="3"/>
  <c r="G84" i="15" s="1"/>
  <c r="M52" i="3"/>
  <c r="G83" i="15" s="1"/>
  <c r="M51" i="3"/>
  <c r="G51" i="15" s="1"/>
  <c r="M50" i="3"/>
  <c r="G82" i="15" s="1"/>
  <c r="M49" i="3"/>
  <c r="G16" i="15" s="1"/>
  <c r="M48" i="3"/>
  <c r="G50" i="15" s="1"/>
  <c r="M47" i="3"/>
  <c r="G81" i="15" s="1"/>
  <c r="M46" i="3"/>
  <c r="G49" i="15" s="1"/>
  <c r="M45" i="3"/>
  <c r="G48" i="15" s="1"/>
  <c r="M44" i="3"/>
  <c r="G15" i="15" s="1"/>
  <c r="M43" i="3"/>
  <c r="G47" i="15" s="1"/>
  <c r="M42" i="3"/>
  <c r="G46" i="15" s="1"/>
  <c r="M41" i="3"/>
  <c r="G80" i="15" s="1"/>
  <c r="M40" i="3"/>
  <c r="G45" i="15" s="1"/>
  <c r="M39" i="3"/>
  <c r="G79" i="15" s="1"/>
  <c r="M38" i="3"/>
  <c r="G44" i="15" s="1"/>
  <c r="M37" i="3"/>
  <c r="G43" i="15" s="1"/>
  <c r="M36" i="3"/>
  <c r="G78" i="15" s="1"/>
  <c r="M35" i="3"/>
  <c r="G77" i="15" s="1"/>
  <c r="M34" i="3"/>
  <c r="G76" i="15" s="1"/>
  <c r="M33" i="3"/>
  <c r="G14" i="15" s="1"/>
  <c r="M32" i="3"/>
  <c r="G13" i="15" s="1"/>
  <c r="M31" i="3"/>
  <c r="G12" i="15" s="1"/>
  <c r="M30" i="3"/>
  <c r="G11" i="15" s="1"/>
  <c r="M29" i="3"/>
  <c r="G10" i="15" s="1"/>
  <c r="M28" i="3"/>
  <c r="G75" i="15" s="1"/>
  <c r="M27" i="3"/>
  <c r="G9" i="15" s="1"/>
  <c r="M26" i="3"/>
  <c r="G74" i="15" s="1"/>
  <c r="M25" i="3"/>
  <c r="G8" i="15" s="1"/>
  <c r="M24" i="3"/>
  <c r="G73" i="15" s="1"/>
  <c r="M23" i="3"/>
  <c r="G7" i="15" s="1"/>
  <c r="M22" i="3"/>
  <c r="G42" i="15" s="1"/>
  <c r="M21" i="3"/>
  <c r="G41" i="15" s="1"/>
  <c r="M20" i="3"/>
  <c r="G40" i="15" s="1"/>
  <c r="M19" i="3"/>
  <c r="G6" i="15" s="1"/>
  <c r="M18" i="3"/>
  <c r="G5" i="15" s="1"/>
  <c r="M17" i="3"/>
  <c r="G72" i="15" s="1"/>
  <c r="M16" i="3"/>
  <c r="G71" i="15" s="1"/>
  <c r="M15" i="3"/>
  <c r="G4" i="15" s="1"/>
  <c r="M14" i="3"/>
  <c r="G39" i="15" s="1"/>
  <c r="M13" i="3"/>
  <c r="G38" i="15" s="1"/>
  <c r="M12" i="3"/>
  <c r="G37" i="15" s="1"/>
  <c r="M11" i="3"/>
  <c r="G36" i="15" s="1"/>
  <c r="M10" i="3"/>
  <c r="G70" i="15" s="1"/>
  <c r="M9" i="3"/>
  <c r="G35" i="15" s="1"/>
  <c r="M8" i="3"/>
  <c r="G3" i="15" s="1"/>
  <c r="M7" i="3"/>
  <c r="G69" i="15" s="1"/>
  <c r="M6" i="3"/>
  <c r="G68" i="15" s="1"/>
  <c r="M5" i="3"/>
  <c r="G67" i="15" s="1"/>
  <c r="M4" i="3"/>
  <c r="G2" i="15" s="1"/>
  <c r="M3" i="3"/>
  <c r="G34" i="15" s="1"/>
  <c r="G101" i="14"/>
  <c r="F101" i="14"/>
  <c r="E101" i="14"/>
  <c r="D101" i="14"/>
  <c r="H2" i="15"/>
  <c r="H97" i="15"/>
  <c r="H67" i="15"/>
  <c r="H21" i="15"/>
  <c r="H3" i="15"/>
  <c r="H13" i="15"/>
  <c r="H59" i="15"/>
  <c r="H64" i="15"/>
  <c r="H11" i="15"/>
  <c r="H14" i="15"/>
  <c r="H35" i="15"/>
  <c r="H76" i="15"/>
  <c r="H93" i="15"/>
  <c r="H23" i="15"/>
  <c r="H17" i="15"/>
  <c r="H27" i="15"/>
  <c r="H54" i="15"/>
  <c r="H60" i="15"/>
  <c r="J35" i="12"/>
  <c r="F77" i="15" s="1"/>
  <c r="J3" i="12"/>
  <c r="F34" i="15" s="1"/>
  <c r="J68" i="12"/>
  <c r="J69" i="12"/>
  <c r="J70" i="12"/>
  <c r="J4" i="12"/>
  <c r="J36" i="12"/>
  <c r="J71" i="12"/>
  <c r="J37" i="12"/>
  <c r="J38" i="12"/>
  <c r="J39" i="12"/>
  <c r="J40" i="12"/>
  <c r="J5" i="12"/>
  <c r="J72" i="12"/>
  <c r="J73" i="12"/>
  <c r="J6" i="12"/>
  <c r="J7" i="12"/>
  <c r="F69" i="15" s="1"/>
  <c r="J41" i="12"/>
  <c r="J42" i="12"/>
  <c r="J43" i="12"/>
  <c r="J8" i="12"/>
  <c r="J74" i="12"/>
  <c r="J9" i="12"/>
  <c r="J75" i="12"/>
  <c r="J10" i="12"/>
  <c r="J76" i="12"/>
  <c r="J11" i="12"/>
  <c r="J12" i="12"/>
  <c r="J13" i="12"/>
  <c r="J14" i="12"/>
  <c r="J15" i="12"/>
  <c r="F4" i="15" s="1"/>
  <c r="J77" i="12"/>
  <c r="J78" i="12"/>
  <c r="J79" i="12"/>
  <c r="F78" i="15" s="1"/>
  <c r="J44" i="12"/>
  <c r="J45" i="12"/>
  <c r="J80" i="12"/>
  <c r="J46" i="12"/>
  <c r="J81" i="12"/>
  <c r="J47" i="12"/>
  <c r="J48" i="12"/>
  <c r="J16" i="12"/>
  <c r="J49" i="12"/>
  <c r="J50" i="12"/>
  <c r="J82" i="12"/>
  <c r="J51" i="12"/>
  <c r="J17" i="12"/>
  <c r="F16" i="15" s="1"/>
  <c r="J83" i="12"/>
  <c r="F82" i="15" s="1"/>
  <c r="J52" i="12"/>
  <c r="J84" i="12"/>
  <c r="J85" i="12"/>
  <c r="J86" i="12"/>
  <c r="J53" i="12"/>
  <c r="J54" i="12"/>
  <c r="J18" i="12"/>
  <c r="J55" i="12"/>
  <c r="J87" i="12"/>
  <c r="F29" i="15" s="1"/>
  <c r="J88" i="12"/>
  <c r="J19" i="12"/>
  <c r="J56" i="12"/>
  <c r="J89" i="12"/>
  <c r="J20" i="12"/>
  <c r="J90" i="12"/>
  <c r="J57" i="12"/>
  <c r="J58" i="12"/>
  <c r="J91" i="12"/>
  <c r="F90" i="15" s="1"/>
  <c r="J21" i="12"/>
  <c r="J92" i="12"/>
  <c r="J59" i="12"/>
  <c r="F86" i="15" s="1"/>
  <c r="J22" i="12"/>
  <c r="F21" i="15" s="1"/>
  <c r="J93" i="12"/>
  <c r="F92" i="15" s="1"/>
  <c r="J60" i="12"/>
  <c r="F59" i="15" s="1"/>
  <c r="J23" i="12"/>
  <c r="F7" i="15" s="1"/>
  <c r="J94" i="12"/>
  <c r="F93" i="15" s="1"/>
  <c r="J24" i="12"/>
  <c r="J95" i="12"/>
  <c r="J25" i="12"/>
  <c r="J26" i="12"/>
  <c r="J27" i="12"/>
  <c r="F26" i="15" s="1"/>
  <c r="J28" i="12"/>
  <c r="J61" i="12"/>
  <c r="J62" i="12"/>
  <c r="F61" i="15" s="1"/>
  <c r="J29" i="12"/>
  <c r="F28" i="15" s="1"/>
  <c r="J96" i="12"/>
  <c r="F95" i="15" s="1"/>
  <c r="J30" i="12"/>
  <c r="J31" i="12"/>
  <c r="F30" i="15" s="1"/>
  <c r="J63" i="12"/>
  <c r="J97" i="12"/>
  <c r="J32" i="12"/>
  <c r="J33" i="12"/>
  <c r="J64" i="12"/>
  <c r="F63" i="15" s="1"/>
  <c r="J98" i="12"/>
  <c r="J65" i="12"/>
  <c r="J99" i="12"/>
  <c r="J66" i="12"/>
  <c r="J67" i="12"/>
  <c r="F66" i="15" s="1"/>
  <c r="J100" i="12"/>
  <c r="J34" i="12"/>
  <c r="E101" i="12"/>
  <c r="F101" i="12"/>
  <c r="G101" i="12"/>
  <c r="H101" i="12"/>
  <c r="I101" i="12"/>
  <c r="I32" i="11"/>
  <c r="I91" i="11"/>
  <c r="I16" i="11"/>
  <c r="I61" i="11"/>
  <c r="I35" i="11"/>
  <c r="I11" i="11"/>
  <c r="I14" i="11"/>
  <c r="I73" i="11"/>
  <c r="I12" i="11"/>
  <c r="I44" i="11"/>
  <c r="I15" i="11"/>
  <c r="I8" i="11"/>
  <c r="I41" i="11"/>
  <c r="I5" i="11"/>
  <c r="I59" i="11"/>
  <c r="I79" i="11"/>
  <c r="I34" i="11"/>
  <c r="I67" i="11"/>
  <c r="I99" i="11"/>
  <c r="I98" i="11"/>
  <c r="I97" i="11"/>
  <c r="I63" i="11"/>
  <c r="I96" i="11"/>
  <c r="I27" i="11"/>
  <c r="I95" i="11"/>
  <c r="I60" i="11"/>
  <c r="I93" i="11"/>
  <c r="I22" i="11"/>
  <c r="I19" i="11"/>
  <c r="I88" i="11"/>
  <c r="I87" i="11"/>
  <c r="I18" i="11"/>
  <c r="I84" i="11"/>
  <c r="I52" i="11"/>
  <c r="I83" i="11"/>
  <c r="I17" i="11"/>
  <c r="I82" i="11"/>
  <c r="I50" i="11"/>
  <c r="I47" i="11"/>
  <c r="I46" i="11"/>
  <c r="I78" i="11"/>
  <c r="I77" i="11"/>
  <c r="I13" i="11"/>
  <c r="I9" i="11"/>
  <c r="I6" i="11"/>
  <c r="I72" i="11"/>
  <c r="I38" i="11"/>
  <c r="I4" i="11"/>
  <c r="I69" i="11"/>
  <c r="I51" i="11"/>
  <c r="I75" i="11"/>
  <c r="I36" i="11"/>
  <c r="I66" i="11"/>
  <c r="I26" i="11"/>
  <c r="I64" i="11"/>
  <c r="I30" i="11"/>
  <c r="I20" i="11"/>
  <c r="I81" i="11"/>
  <c r="I43" i="11"/>
  <c r="I7" i="11"/>
  <c r="I33" i="11"/>
  <c r="I23" i="11"/>
  <c r="I62" i="11"/>
  <c r="I57" i="11"/>
  <c r="I89" i="11"/>
  <c r="I40" i="11"/>
  <c r="I37" i="11"/>
  <c r="I70" i="11"/>
  <c r="I31" i="11"/>
  <c r="I29" i="11"/>
  <c r="I25" i="11"/>
  <c r="I24" i="11"/>
  <c r="I92" i="11"/>
  <c r="I56" i="11"/>
  <c r="I86" i="11"/>
  <c r="I80" i="11"/>
  <c r="I10" i="11"/>
  <c r="I39" i="11"/>
  <c r="I71" i="11"/>
  <c r="I94" i="11"/>
  <c r="I55" i="11"/>
  <c r="I42" i="11"/>
  <c r="I54" i="11"/>
  <c r="I85" i="11"/>
  <c r="I48" i="11"/>
  <c r="I3" i="11"/>
  <c r="I58" i="11"/>
  <c r="I100" i="11"/>
  <c r="I65" i="11"/>
  <c r="I53" i="11"/>
  <c r="I49" i="11"/>
  <c r="I76" i="11"/>
  <c r="I45" i="11"/>
  <c r="I74" i="11"/>
  <c r="I90" i="11"/>
  <c r="I21" i="11"/>
  <c r="I28" i="11"/>
  <c r="I68" i="11"/>
  <c r="H19" i="15" l="1"/>
  <c r="H90" i="15"/>
  <c r="H96" i="15"/>
  <c r="H26" i="15"/>
  <c r="H56" i="15"/>
  <c r="H92" i="15"/>
  <c r="T40" i="13"/>
  <c r="T47" i="13"/>
  <c r="T12" i="13"/>
  <c r="T45" i="13"/>
  <c r="T21" i="13"/>
  <c r="T44" i="13"/>
  <c r="T18" i="13"/>
  <c r="T9" i="13"/>
  <c r="T39" i="13"/>
  <c r="T36" i="13"/>
  <c r="T11" i="13"/>
  <c r="T16" i="13"/>
  <c r="T24" i="13"/>
  <c r="T81" i="13"/>
  <c r="T27" i="13"/>
  <c r="H62" i="15"/>
  <c r="T96" i="13"/>
  <c r="T48" i="13"/>
  <c r="T46" i="13"/>
  <c r="T79" i="13"/>
  <c r="T31" i="13"/>
  <c r="T77" i="13"/>
  <c r="T29" i="13"/>
  <c r="T6" i="13"/>
  <c r="T19" i="13"/>
  <c r="T32" i="13"/>
  <c r="T30" i="13"/>
  <c r="T25" i="13"/>
  <c r="H89" i="15"/>
  <c r="T20" i="13"/>
  <c r="T26" i="13"/>
  <c r="T8" i="13"/>
  <c r="F80" i="15"/>
  <c r="F97" i="15"/>
  <c r="F96" i="15"/>
  <c r="F49" i="15"/>
  <c r="F46" i="15"/>
  <c r="F44" i="15"/>
  <c r="F94" i="15"/>
  <c r="F65" i="15"/>
  <c r="F62" i="15"/>
  <c r="F23" i="15"/>
  <c r="F20" i="15"/>
  <c r="F89" i="15"/>
  <c r="F18" i="15"/>
  <c r="F17" i="15"/>
  <c r="F84" i="15"/>
  <c r="F48" i="15"/>
  <c r="F43" i="15"/>
  <c r="F27" i="15"/>
  <c r="F91" i="15"/>
  <c r="F54" i="15"/>
  <c r="F33" i="15"/>
  <c r="F98" i="15"/>
  <c r="F32" i="15"/>
  <c r="F25" i="15"/>
  <c r="F83" i="15"/>
  <c r="F50" i="15"/>
  <c r="F45" i="15"/>
  <c r="F56" i="15"/>
  <c r="F55" i="15"/>
  <c r="F85" i="15"/>
  <c r="F76" i="15"/>
  <c r="F11" i="15"/>
  <c r="F74" i="15"/>
  <c r="F42" i="15"/>
  <c r="F5" i="15"/>
  <c r="F39" i="15"/>
  <c r="F70" i="15"/>
  <c r="F68" i="15"/>
  <c r="F12" i="15"/>
  <c r="F81" i="15"/>
  <c r="F88" i="15"/>
  <c r="F24" i="15"/>
  <c r="F64" i="15"/>
  <c r="J101" i="12"/>
  <c r="F10" i="15"/>
  <c r="F8" i="15"/>
  <c r="F41" i="15"/>
  <c r="F72" i="15"/>
  <c r="F38" i="15"/>
  <c r="F35" i="15"/>
  <c r="F67" i="15"/>
  <c r="F6" i="15"/>
  <c r="F51" i="15"/>
  <c r="F57" i="15"/>
  <c r="F60" i="15"/>
  <c r="F99" i="15"/>
  <c r="F19" i="15"/>
  <c r="F87" i="15"/>
  <c r="F53" i="15"/>
  <c r="F15" i="15"/>
  <c r="F13" i="15"/>
  <c r="F75" i="15"/>
  <c r="F73" i="15"/>
  <c r="F40" i="15"/>
  <c r="F71" i="15"/>
  <c r="F37" i="15"/>
  <c r="F3" i="15"/>
  <c r="F2" i="15"/>
  <c r="F79" i="15"/>
  <c r="F52" i="15"/>
  <c r="F58" i="15"/>
  <c r="F36" i="15"/>
  <c r="F9" i="15"/>
  <c r="F47" i="15"/>
  <c r="F22" i="15"/>
  <c r="F31" i="15"/>
  <c r="F14" i="15"/>
  <c r="T100" i="13"/>
  <c r="T97" i="13"/>
  <c r="T75" i="13"/>
  <c r="T74" i="13"/>
  <c r="T73" i="13"/>
  <c r="T86" i="13"/>
  <c r="T5" i="13"/>
  <c r="H20" i="15"/>
  <c r="T99" i="13"/>
  <c r="T72" i="13"/>
  <c r="T71" i="13"/>
  <c r="T70" i="13"/>
  <c r="T69" i="13"/>
  <c r="T68" i="13"/>
  <c r="T67" i="13"/>
  <c r="T66" i="13"/>
  <c r="T65" i="13"/>
  <c r="T51" i="13"/>
  <c r="T64" i="13"/>
  <c r="T63" i="13"/>
  <c r="T10" i="13"/>
  <c r="H48" i="15"/>
  <c r="T98" i="13"/>
  <c r="T62" i="13"/>
  <c r="T43" i="13"/>
  <c r="T61" i="13"/>
  <c r="T91" i="13"/>
  <c r="T85" i="13"/>
  <c r="T60" i="13"/>
  <c r="T59" i="13"/>
  <c r="T90" i="13"/>
  <c r="T94" i="13"/>
  <c r="T58" i="13"/>
  <c r="T92" i="13"/>
  <c r="T95" i="13"/>
  <c r="T50" i="13"/>
  <c r="T57" i="13"/>
  <c r="T89" i="13"/>
  <c r="T42" i="13"/>
  <c r="T88" i="13"/>
  <c r="T41" i="13"/>
  <c r="T56" i="13"/>
  <c r="T93" i="13"/>
  <c r="T55" i="13"/>
  <c r="T87" i="13"/>
  <c r="T35" i="13"/>
  <c r="T23" i="13"/>
  <c r="T54" i="13"/>
  <c r="T34" i="13"/>
  <c r="T22" i="13"/>
  <c r="T49" i="13"/>
  <c r="T53" i="13"/>
  <c r="T33" i="13"/>
  <c r="T52" i="13"/>
  <c r="T3" i="13"/>
  <c r="T15" i="13"/>
  <c r="H82" i="15"/>
  <c r="H16" i="15"/>
  <c r="H50" i="15"/>
  <c r="H52" i="15"/>
  <c r="H7" i="15"/>
  <c r="H81" i="15"/>
  <c r="H79" i="15"/>
  <c r="H44" i="15"/>
  <c r="H85" i="15"/>
  <c r="H12" i="15"/>
  <c r="H41" i="15"/>
  <c r="H63" i="15"/>
  <c r="H6" i="15"/>
  <c r="H5" i="15"/>
  <c r="H72" i="15"/>
  <c r="H49" i="15"/>
  <c r="H32" i="15"/>
  <c r="H37" i="15"/>
  <c r="H15" i="15"/>
  <c r="H46" i="15"/>
  <c r="H69" i="15"/>
  <c r="H80" i="15"/>
  <c r="H74" i="15"/>
  <c r="H10" i="15"/>
  <c r="H58" i="15"/>
  <c r="H91" i="15"/>
  <c r="H75" i="15"/>
  <c r="H45" i="15"/>
  <c r="H8" i="15"/>
  <c r="H34" i="15"/>
  <c r="H43" i="15"/>
  <c r="H30" i="15"/>
  <c r="H73" i="15"/>
  <c r="H84" i="15"/>
  <c r="H29" i="15"/>
  <c r="H25" i="15"/>
  <c r="H88" i="15"/>
  <c r="H40" i="15"/>
  <c r="H9" i="15"/>
  <c r="H95" i="15"/>
  <c r="H33" i="15"/>
  <c r="H28" i="15"/>
  <c r="H71" i="15"/>
  <c r="H78" i="15"/>
  <c r="H55" i="15"/>
  <c r="H4" i="15"/>
  <c r="H83" i="15"/>
  <c r="H39" i="15"/>
  <c r="H99" i="15"/>
  <c r="H18" i="15"/>
  <c r="H65" i="15"/>
  <c r="H42" i="15"/>
  <c r="H87" i="15"/>
  <c r="H38" i="15"/>
  <c r="H24" i="15"/>
  <c r="H36" i="15"/>
  <c r="H51" i="15"/>
  <c r="H94" i="15"/>
  <c r="H31" i="15"/>
  <c r="H86" i="15"/>
  <c r="H98" i="15"/>
  <c r="H61" i="15"/>
  <c r="H70" i="15"/>
  <c r="D101" i="11"/>
  <c r="F101" i="11"/>
  <c r="G101" i="11"/>
  <c r="H101" i="11"/>
  <c r="E101" i="11"/>
  <c r="H101" i="10"/>
  <c r="G101" i="10"/>
  <c r="F101" i="10"/>
  <c r="E101" i="10"/>
  <c r="I100" i="10"/>
  <c r="E99" i="15" s="1"/>
  <c r="I99" i="10"/>
  <c r="I98" i="10"/>
  <c r="I97" i="10"/>
  <c r="I96" i="10"/>
  <c r="I95" i="10"/>
  <c r="I94" i="10"/>
  <c r="E93" i="15" s="1"/>
  <c r="I93" i="10"/>
  <c r="I92" i="10"/>
  <c r="I91" i="10"/>
  <c r="I90" i="10"/>
  <c r="E89" i="15" s="1"/>
  <c r="I89" i="10"/>
  <c r="E88" i="15" s="1"/>
  <c r="I88" i="10"/>
  <c r="I87" i="10"/>
  <c r="I86" i="10"/>
  <c r="I85" i="10"/>
  <c r="I84" i="10"/>
  <c r="I83" i="10"/>
  <c r="I82" i="10"/>
  <c r="E81" i="15" s="1"/>
  <c r="I81" i="10"/>
  <c r="I80" i="10"/>
  <c r="E79" i="15" s="1"/>
  <c r="I79" i="10"/>
  <c r="I78" i="10"/>
  <c r="E77" i="15" s="1"/>
  <c r="I77" i="10"/>
  <c r="I76" i="10"/>
  <c r="I75" i="10"/>
  <c r="I74" i="10"/>
  <c r="E73" i="15" s="1"/>
  <c r="I73" i="10"/>
  <c r="I72" i="10"/>
  <c r="I71" i="10"/>
  <c r="I70" i="10"/>
  <c r="E69" i="15" s="1"/>
  <c r="I69" i="10"/>
  <c r="I68" i="10"/>
  <c r="I67" i="10"/>
  <c r="I66" i="10"/>
  <c r="E65" i="15" s="1"/>
  <c r="I65" i="10"/>
  <c r="E64" i="15" s="1"/>
  <c r="I64" i="10"/>
  <c r="E63" i="15" s="1"/>
  <c r="I63" i="10"/>
  <c r="I62" i="10"/>
  <c r="E61" i="15" s="1"/>
  <c r="I61" i="10"/>
  <c r="E60" i="15" s="1"/>
  <c r="I60" i="10"/>
  <c r="I59" i="10"/>
  <c r="E58" i="15" s="1"/>
  <c r="I58" i="10"/>
  <c r="E57" i="15" s="1"/>
  <c r="I57" i="10"/>
  <c r="I56" i="10"/>
  <c r="I55" i="10"/>
  <c r="I54" i="10"/>
  <c r="E53" i="15" s="1"/>
  <c r="I53" i="10"/>
  <c r="E52" i="15" s="1"/>
  <c r="I52" i="10"/>
  <c r="E51" i="15" s="1"/>
  <c r="I51" i="10"/>
  <c r="I50" i="10"/>
  <c r="I49" i="10"/>
  <c r="I48" i="10"/>
  <c r="E47" i="15" s="1"/>
  <c r="I47" i="10"/>
  <c r="I46" i="10"/>
  <c r="E45" i="15" s="1"/>
  <c r="I45" i="10"/>
  <c r="I44" i="10"/>
  <c r="E43" i="15" s="1"/>
  <c r="I43" i="10"/>
  <c r="I42" i="10"/>
  <c r="E41" i="15" s="1"/>
  <c r="I41" i="10"/>
  <c r="I40" i="10"/>
  <c r="I39" i="10"/>
  <c r="I38" i="10"/>
  <c r="E37" i="15" s="1"/>
  <c r="I37" i="10"/>
  <c r="E36" i="15" s="1"/>
  <c r="I36" i="10"/>
  <c r="I35" i="10"/>
  <c r="I34" i="10"/>
  <c r="E33" i="15" s="1"/>
  <c r="I33" i="10"/>
  <c r="E32" i="15" s="1"/>
  <c r="I32" i="10"/>
  <c r="E31" i="15" s="1"/>
  <c r="I31" i="10"/>
  <c r="E30" i="15" s="1"/>
  <c r="I30" i="10"/>
  <c r="E29" i="15" s="1"/>
  <c r="I29" i="10"/>
  <c r="E28" i="15" s="1"/>
  <c r="I28" i="10"/>
  <c r="I27" i="10"/>
  <c r="E26" i="15" s="1"/>
  <c r="I26" i="10"/>
  <c r="E25" i="15" s="1"/>
  <c r="I25" i="10"/>
  <c r="E24" i="15" s="1"/>
  <c r="I24" i="10"/>
  <c r="E23" i="15" s="1"/>
  <c r="I23" i="10"/>
  <c r="E22" i="15" s="1"/>
  <c r="I22" i="10"/>
  <c r="E21" i="15" s="1"/>
  <c r="I21" i="10"/>
  <c r="E20" i="15" s="1"/>
  <c r="I20" i="10"/>
  <c r="E19" i="15" s="1"/>
  <c r="I19" i="10"/>
  <c r="E18" i="15" s="1"/>
  <c r="I18" i="10"/>
  <c r="E17" i="15" s="1"/>
  <c r="I17" i="10"/>
  <c r="E16" i="15" s="1"/>
  <c r="I16" i="10"/>
  <c r="E15" i="15" s="1"/>
  <c r="I15" i="10"/>
  <c r="I14" i="10"/>
  <c r="E13" i="15" s="1"/>
  <c r="I13" i="10"/>
  <c r="E12" i="15" s="1"/>
  <c r="I12" i="10"/>
  <c r="I11" i="10"/>
  <c r="I10" i="10"/>
  <c r="E9" i="15" s="1"/>
  <c r="I9" i="10"/>
  <c r="E8" i="15" s="1"/>
  <c r="I8" i="10"/>
  <c r="E7" i="15" s="1"/>
  <c r="I7" i="10"/>
  <c r="E6" i="15" s="1"/>
  <c r="I6" i="10"/>
  <c r="E5" i="15" s="1"/>
  <c r="I5" i="10"/>
  <c r="E4" i="15" s="1"/>
  <c r="I4" i="10"/>
  <c r="E3" i="15" s="1"/>
  <c r="I3" i="10"/>
  <c r="I101" i="9"/>
  <c r="H101" i="9"/>
  <c r="E85" i="15" l="1"/>
  <c r="E97" i="15"/>
  <c r="E2" i="15"/>
  <c r="E10" i="15"/>
  <c r="E14" i="15"/>
  <c r="E34" i="15"/>
  <c r="E38" i="15"/>
  <c r="E42" i="15"/>
  <c r="E46" i="15"/>
  <c r="E50" i="15"/>
  <c r="E54" i="15"/>
  <c r="E62" i="15"/>
  <c r="E66" i="15"/>
  <c r="E70" i="15"/>
  <c r="E74" i="15"/>
  <c r="E78" i="15"/>
  <c r="E82" i="15"/>
  <c r="E86" i="15"/>
  <c r="E90" i="15"/>
  <c r="E94" i="15"/>
  <c r="E98" i="15"/>
  <c r="E49" i="15"/>
  <c r="E27" i="15"/>
  <c r="E35" i="15"/>
  <c r="E39" i="15"/>
  <c r="E55" i="15"/>
  <c r="E59" i="15"/>
  <c r="E67" i="15"/>
  <c r="E71" i="15"/>
  <c r="E75" i="15"/>
  <c r="E83" i="15"/>
  <c r="E87" i="15"/>
  <c r="E91" i="15"/>
  <c r="E95" i="15"/>
  <c r="E11" i="15"/>
  <c r="E40" i="15"/>
  <c r="E44" i="15"/>
  <c r="E48" i="15"/>
  <c r="E56" i="15"/>
  <c r="E68" i="15"/>
  <c r="E72" i="15"/>
  <c r="E76" i="15"/>
  <c r="E80" i="15"/>
  <c r="E84" i="15"/>
  <c r="E92" i="15"/>
  <c r="E96" i="15"/>
  <c r="I101" i="11"/>
  <c r="I101" i="10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4" i="9"/>
  <c r="F101" i="9"/>
  <c r="G101" i="9"/>
  <c r="K34" i="8"/>
  <c r="K100" i="8"/>
  <c r="D99" i="15" s="1"/>
  <c r="K67" i="8"/>
  <c r="K66" i="8"/>
  <c r="K99" i="8"/>
  <c r="K65" i="8"/>
  <c r="D64" i="15" s="1"/>
  <c r="K98" i="8"/>
  <c r="K64" i="8"/>
  <c r="K33" i="8"/>
  <c r="K32" i="8"/>
  <c r="D31" i="15" s="1"/>
  <c r="K97" i="8"/>
  <c r="K63" i="8"/>
  <c r="K31" i="8"/>
  <c r="K30" i="8"/>
  <c r="K96" i="8"/>
  <c r="K29" i="8"/>
  <c r="K62" i="8"/>
  <c r="K61" i="8"/>
  <c r="D60" i="15" s="1"/>
  <c r="K28" i="8"/>
  <c r="K27" i="8"/>
  <c r="K26" i="8"/>
  <c r="K25" i="8"/>
  <c r="D24" i="15" s="1"/>
  <c r="K95" i="8"/>
  <c r="K24" i="8"/>
  <c r="K94" i="8"/>
  <c r="K23" i="8"/>
  <c r="D22" i="15" s="1"/>
  <c r="K60" i="8"/>
  <c r="K93" i="8"/>
  <c r="K22" i="8"/>
  <c r="K59" i="8"/>
  <c r="D58" i="15" s="1"/>
  <c r="K92" i="8"/>
  <c r="K21" i="8"/>
  <c r="K91" i="8"/>
  <c r="K58" i="8"/>
  <c r="D57" i="15" s="1"/>
  <c r="K57" i="8"/>
  <c r="D56" i="15" s="1"/>
  <c r="K90" i="8"/>
  <c r="K20" i="8"/>
  <c r="D19" i="15" s="1"/>
  <c r="K89" i="8"/>
  <c r="D88" i="15" s="1"/>
  <c r="K56" i="8"/>
  <c r="D55" i="15" s="1"/>
  <c r="K19" i="8"/>
  <c r="K88" i="8"/>
  <c r="D87" i="15" s="1"/>
  <c r="K87" i="8"/>
  <c r="D86" i="15" s="1"/>
  <c r="K55" i="8"/>
  <c r="K18" i="8"/>
  <c r="D17" i="15" s="1"/>
  <c r="K54" i="8"/>
  <c r="D53" i="15" s="1"/>
  <c r="K53" i="8"/>
  <c r="D52" i="15" s="1"/>
  <c r="K86" i="8"/>
  <c r="K85" i="8"/>
  <c r="K84" i="8"/>
  <c r="K52" i="8"/>
  <c r="D51" i="15" s="1"/>
  <c r="K83" i="8"/>
  <c r="K17" i="8"/>
  <c r="K51" i="8"/>
  <c r="K82" i="8"/>
  <c r="D81" i="15" s="1"/>
  <c r="K50" i="8"/>
  <c r="K49" i="8"/>
  <c r="K16" i="8"/>
  <c r="K48" i="8"/>
  <c r="D47" i="15" s="1"/>
  <c r="K47" i="8"/>
  <c r="K81" i="8"/>
  <c r="K46" i="8"/>
  <c r="K80" i="8"/>
  <c r="D79" i="15" s="1"/>
  <c r="K45" i="8"/>
  <c r="K44" i="8"/>
  <c r="K79" i="8"/>
  <c r="K78" i="8"/>
  <c r="K77" i="8"/>
  <c r="D76" i="15" s="1"/>
  <c r="K15" i="8"/>
  <c r="D14" i="15" s="1"/>
  <c r="K14" i="8"/>
  <c r="K13" i="8"/>
  <c r="D12" i="15" s="1"/>
  <c r="K12" i="8"/>
  <c r="K11" i="8"/>
  <c r="D10" i="15" s="1"/>
  <c r="K76" i="8"/>
  <c r="D75" i="15" s="1"/>
  <c r="K10" i="8"/>
  <c r="D9" i="15" s="1"/>
  <c r="K75" i="8"/>
  <c r="D74" i="15" s="1"/>
  <c r="K9" i="8"/>
  <c r="K74" i="8"/>
  <c r="D73" i="15" s="1"/>
  <c r="K8" i="8"/>
  <c r="D7" i="15" s="1"/>
  <c r="K43" i="8"/>
  <c r="D42" i="15" s="1"/>
  <c r="K42" i="8"/>
  <c r="D41" i="15" s="1"/>
  <c r="K41" i="8"/>
  <c r="D40" i="15" s="1"/>
  <c r="K7" i="8"/>
  <c r="D6" i="15" s="1"/>
  <c r="K6" i="8"/>
  <c r="D5" i="15" s="1"/>
  <c r="K73" i="8"/>
  <c r="D72" i="15" s="1"/>
  <c r="K72" i="8"/>
  <c r="D71" i="15" s="1"/>
  <c r="K5" i="8"/>
  <c r="D4" i="15" s="1"/>
  <c r="K40" i="8"/>
  <c r="D39" i="15" s="1"/>
  <c r="K39" i="8"/>
  <c r="K38" i="8"/>
  <c r="D37" i="15" s="1"/>
  <c r="K37" i="8"/>
  <c r="D36" i="15" s="1"/>
  <c r="K71" i="8"/>
  <c r="K36" i="8"/>
  <c r="D35" i="15" s="1"/>
  <c r="K4" i="8"/>
  <c r="K70" i="8"/>
  <c r="D69" i="15" s="1"/>
  <c r="K69" i="8"/>
  <c r="D68" i="15" s="1"/>
  <c r="K68" i="8"/>
  <c r="K3" i="8"/>
  <c r="D2" i="15" s="1"/>
  <c r="K35" i="8"/>
  <c r="D34" i="15" s="1"/>
  <c r="I101" i="8"/>
  <c r="H101" i="8"/>
  <c r="G101" i="8"/>
  <c r="F101" i="8"/>
  <c r="E101" i="8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G101" i="6"/>
  <c r="D101" i="6"/>
  <c r="P101" i="2"/>
  <c r="O101" i="2"/>
  <c r="N101" i="2"/>
  <c r="M101" i="2"/>
  <c r="K101" i="2"/>
  <c r="E101" i="6"/>
  <c r="F101" i="6"/>
  <c r="H101" i="6"/>
  <c r="L101" i="2"/>
  <c r="I101" i="5"/>
  <c r="H101" i="5"/>
  <c r="G101" i="5"/>
  <c r="F101" i="5"/>
  <c r="E101" i="5"/>
  <c r="K100" i="5"/>
  <c r="C33" i="15" s="1"/>
  <c r="K99" i="5"/>
  <c r="C99" i="15" s="1"/>
  <c r="K98" i="5"/>
  <c r="C66" i="15" s="1"/>
  <c r="K97" i="5"/>
  <c r="C65" i="15" s="1"/>
  <c r="K96" i="5"/>
  <c r="C98" i="15" s="1"/>
  <c r="K95" i="5"/>
  <c r="C64" i="15" s="1"/>
  <c r="K94" i="5"/>
  <c r="C97" i="15" s="1"/>
  <c r="K93" i="5"/>
  <c r="C63" i="15" s="1"/>
  <c r="K92" i="5"/>
  <c r="C32" i="15" s="1"/>
  <c r="K91" i="5"/>
  <c r="C31" i="15" s="1"/>
  <c r="K90" i="5"/>
  <c r="C96" i="15" s="1"/>
  <c r="K89" i="5"/>
  <c r="C62" i="15" s="1"/>
  <c r="K88" i="5"/>
  <c r="C30" i="15" s="1"/>
  <c r="K87" i="5"/>
  <c r="C29" i="15" s="1"/>
  <c r="K86" i="5"/>
  <c r="C95" i="15" s="1"/>
  <c r="K85" i="5"/>
  <c r="C28" i="15" s="1"/>
  <c r="K84" i="5"/>
  <c r="C61" i="15" s="1"/>
  <c r="K83" i="5"/>
  <c r="C60" i="15" s="1"/>
  <c r="K82" i="5"/>
  <c r="C27" i="15" s="1"/>
  <c r="K81" i="5"/>
  <c r="C26" i="15" s="1"/>
  <c r="K80" i="5"/>
  <c r="C25" i="15" s="1"/>
  <c r="K79" i="5"/>
  <c r="C24" i="15" s="1"/>
  <c r="K78" i="5"/>
  <c r="K77" i="5"/>
  <c r="C23" i="15" s="1"/>
  <c r="K76" i="5"/>
  <c r="K75" i="5"/>
  <c r="C22" i="15" s="1"/>
  <c r="K74" i="5"/>
  <c r="C59" i="15" s="1"/>
  <c r="K73" i="5"/>
  <c r="C92" i="15" s="1"/>
  <c r="K72" i="5"/>
  <c r="C21" i="15" s="1"/>
  <c r="K71" i="5"/>
  <c r="C58" i="15" s="1"/>
  <c r="K70" i="5"/>
  <c r="K69" i="5"/>
  <c r="C20" i="15" s="1"/>
  <c r="K68" i="5"/>
  <c r="K67" i="5"/>
  <c r="C57" i="15" s="1"/>
  <c r="K66" i="5"/>
  <c r="C56" i="15" s="1"/>
  <c r="K65" i="5"/>
  <c r="C89" i="15" s="1"/>
  <c r="K64" i="5"/>
  <c r="C19" i="15" s="1"/>
  <c r="I19" i="15" s="1"/>
  <c r="K63" i="5"/>
  <c r="C88" i="15" s="1"/>
  <c r="K62" i="5"/>
  <c r="C55" i="15" s="1"/>
  <c r="K61" i="5"/>
  <c r="C18" i="15" s="1"/>
  <c r="K60" i="5"/>
  <c r="K59" i="5"/>
  <c r="K58" i="5"/>
  <c r="C54" i="15" s="1"/>
  <c r="K57" i="5"/>
  <c r="C17" i="15" s="1"/>
  <c r="K56" i="5"/>
  <c r="C53" i="15" s="1"/>
  <c r="I53" i="15" s="1"/>
  <c r="K55" i="5"/>
  <c r="C52" i="15" s="1"/>
  <c r="K54" i="5"/>
  <c r="C85" i="15" s="1"/>
  <c r="K53" i="5"/>
  <c r="C84" i="15" s="1"/>
  <c r="K52" i="5"/>
  <c r="K51" i="5"/>
  <c r="C51" i="15" s="1"/>
  <c r="K50" i="5"/>
  <c r="K49" i="5"/>
  <c r="C16" i="15" s="1"/>
  <c r="K48" i="5"/>
  <c r="K47" i="5"/>
  <c r="C81" i="15" s="1"/>
  <c r="K46" i="5"/>
  <c r="K45" i="5"/>
  <c r="C48" i="15" s="1"/>
  <c r="K44" i="5"/>
  <c r="C15" i="15" s="1"/>
  <c r="K43" i="5"/>
  <c r="C47" i="15" s="1"/>
  <c r="K42" i="5"/>
  <c r="C46" i="15" s="1"/>
  <c r="K41" i="5"/>
  <c r="C80" i="15" s="1"/>
  <c r="K40" i="5"/>
  <c r="K39" i="5"/>
  <c r="C79" i="15" s="1"/>
  <c r="K38" i="5"/>
  <c r="K37" i="5"/>
  <c r="C43" i="15" s="1"/>
  <c r="K36" i="5"/>
  <c r="K35" i="5"/>
  <c r="K34" i="5"/>
  <c r="K33" i="5"/>
  <c r="C14" i="15" s="1"/>
  <c r="K32" i="5"/>
  <c r="C13" i="15" s="1"/>
  <c r="K31" i="5"/>
  <c r="C12" i="15" s="1"/>
  <c r="K30" i="5"/>
  <c r="C11" i="15" s="1"/>
  <c r="K29" i="5"/>
  <c r="C10" i="15" s="1"/>
  <c r="K28" i="5"/>
  <c r="K27" i="5"/>
  <c r="C9" i="15" s="1"/>
  <c r="K26" i="5"/>
  <c r="K25" i="5"/>
  <c r="C8" i="15" s="1"/>
  <c r="K24" i="5"/>
  <c r="C73" i="15" s="1"/>
  <c r="J73" i="15" s="1"/>
  <c r="K23" i="5"/>
  <c r="C7" i="15" s="1"/>
  <c r="K22" i="5"/>
  <c r="K21" i="5"/>
  <c r="C41" i="15" s="1"/>
  <c r="K20" i="5"/>
  <c r="K19" i="5"/>
  <c r="C6" i="15" s="1"/>
  <c r="K18" i="5"/>
  <c r="C5" i="15" s="1"/>
  <c r="K17" i="5"/>
  <c r="K16" i="5"/>
  <c r="K15" i="5"/>
  <c r="C4" i="15" s="1"/>
  <c r="K14" i="5"/>
  <c r="K13" i="5"/>
  <c r="K12" i="5"/>
  <c r="K11" i="5"/>
  <c r="K10" i="5"/>
  <c r="K9" i="5"/>
  <c r="C35" i="15" s="1"/>
  <c r="K8" i="5"/>
  <c r="C3" i="15" s="1"/>
  <c r="K7" i="5"/>
  <c r="K6" i="5"/>
  <c r="K5" i="5"/>
  <c r="K4" i="5"/>
  <c r="C2" i="15" s="1"/>
  <c r="K3" i="5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H101" i="4"/>
  <c r="G101" i="4"/>
  <c r="F101" i="4"/>
  <c r="E101" i="4"/>
  <c r="D101" i="4"/>
  <c r="C34" i="2"/>
  <c r="C100" i="2"/>
  <c r="C67" i="2"/>
  <c r="C66" i="2"/>
  <c r="C99" i="2"/>
  <c r="C65" i="2"/>
  <c r="C98" i="2"/>
  <c r="C64" i="2"/>
  <c r="C33" i="2"/>
  <c r="C32" i="2"/>
  <c r="C97" i="2"/>
  <c r="C63" i="2"/>
  <c r="C31" i="2"/>
  <c r="C30" i="2"/>
  <c r="C96" i="2"/>
  <c r="C29" i="2"/>
  <c r="C62" i="2"/>
  <c r="C61" i="2"/>
  <c r="C28" i="2"/>
  <c r="C27" i="2"/>
  <c r="C26" i="2"/>
  <c r="C25" i="2"/>
  <c r="C95" i="2"/>
  <c r="C24" i="2"/>
  <c r="C94" i="2"/>
  <c r="C23" i="2"/>
  <c r="C60" i="2"/>
  <c r="C93" i="2"/>
  <c r="C22" i="2"/>
  <c r="C59" i="2"/>
  <c r="C92" i="2"/>
  <c r="C21" i="2"/>
  <c r="C91" i="2"/>
  <c r="C58" i="2"/>
  <c r="C57" i="2"/>
  <c r="C90" i="2"/>
  <c r="C20" i="2"/>
  <c r="C89" i="2"/>
  <c r="C56" i="2"/>
  <c r="C19" i="2"/>
  <c r="C88" i="2"/>
  <c r="C87" i="2"/>
  <c r="C55" i="2"/>
  <c r="C18" i="2"/>
  <c r="C54" i="2"/>
  <c r="C53" i="2"/>
  <c r="C86" i="2"/>
  <c r="C85" i="2"/>
  <c r="C84" i="2"/>
  <c r="C52" i="2"/>
  <c r="C83" i="2"/>
  <c r="C17" i="2"/>
  <c r="C51" i="2"/>
  <c r="C82" i="2"/>
  <c r="C50" i="2"/>
  <c r="C49" i="2"/>
  <c r="C16" i="2"/>
  <c r="C48" i="2"/>
  <c r="C47" i="2"/>
  <c r="C81" i="2"/>
  <c r="C46" i="2"/>
  <c r="C80" i="2"/>
  <c r="C45" i="2"/>
  <c r="C44" i="2"/>
  <c r="C79" i="2"/>
  <c r="C78" i="2"/>
  <c r="C77" i="2"/>
  <c r="C15" i="2"/>
  <c r="C14" i="2"/>
  <c r="C13" i="2"/>
  <c r="C12" i="2"/>
  <c r="C11" i="2"/>
  <c r="C76" i="2"/>
  <c r="C10" i="2"/>
  <c r="C75" i="2"/>
  <c r="C9" i="2"/>
  <c r="C74" i="2"/>
  <c r="C8" i="2"/>
  <c r="C43" i="2"/>
  <c r="C42" i="2"/>
  <c r="C41" i="2"/>
  <c r="C7" i="2"/>
  <c r="C6" i="2"/>
  <c r="C73" i="2"/>
  <c r="C72" i="2"/>
  <c r="C5" i="2"/>
  <c r="C40" i="2"/>
  <c r="C39" i="2"/>
  <c r="C38" i="2"/>
  <c r="C37" i="2"/>
  <c r="C71" i="2"/>
  <c r="C36" i="2"/>
  <c r="C4" i="2"/>
  <c r="C70" i="2"/>
  <c r="C69" i="2"/>
  <c r="C68" i="2"/>
  <c r="C3" i="2"/>
  <c r="C35" i="2"/>
  <c r="F101" i="2"/>
  <c r="G101" i="2"/>
  <c r="J101" i="2"/>
  <c r="I101" i="2"/>
  <c r="H101" i="2"/>
  <c r="E101" i="2"/>
  <c r="D101" i="2"/>
  <c r="J2" i="15" l="1"/>
  <c r="I5" i="15"/>
  <c r="J55" i="15"/>
  <c r="I56" i="15"/>
  <c r="D77" i="15"/>
  <c r="D29" i="15"/>
  <c r="I29" i="15" s="1"/>
  <c r="J4" i="15"/>
  <c r="J6" i="15"/>
  <c r="J7" i="15"/>
  <c r="I9" i="15"/>
  <c r="J12" i="15"/>
  <c r="J79" i="15"/>
  <c r="I47" i="15"/>
  <c r="I81" i="15"/>
  <c r="J51" i="15"/>
  <c r="I52" i="15"/>
  <c r="J88" i="15"/>
  <c r="I57" i="15"/>
  <c r="J58" i="15"/>
  <c r="J22" i="15"/>
  <c r="I24" i="15"/>
  <c r="J60" i="15"/>
  <c r="J31" i="15"/>
  <c r="I64" i="15"/>
  <c r="J99" i="15"/>
  <c r="D3" i="15"/>
  <c r="D13" i="15"/>
  <c r="J13" i="15" s="1"/>
  <c r="D78" i="15"/>
  <c r="D45" i="15"/>
  <c r="D15" i="15"/>
  <c r="J15" i="15" s="1"/>
  <c r="D50" i="15"/>
  <c r="D83" i="15"/>
  <c r="D90" i="15"/>
  <c r="D21" i="15"/>
  <c r="I21" i="15" s="1"/>
  <c r="D93" i="15"/>
  <c r="D25" i="15"/>
  <c r="I25" i="15" s="1"/>
  <c r="D61" i="15"/>
  <c r="I61" i="15" s="1"/>
  <c r="D30" i="15"/>
  <c r="J30" i="15" s="1"/>
  <c r="D32" i="15"/>
  <c r="I32" i="15" s="1"/>
  <c r="D98" i="15"/>
  <c r="J98" i="15" s="1"/>
  <c r="D33" i="15"/>
  <c r="J33" i="15" s="1"/>
  <c r="J3" i="15"/>
  <c r="D67" i="15"/>
  <c r="D38" i="15"/>
  <c r="D8" i="15"/>
  <c r="I8" i="15" s="1"/>
  <c r="D43" i="15"/>
  <c r="I43" i="15" s="1"/>
  <c r="D80" i="15"/>
  <c r="J80" i="15" s="1"/>
  <c r="D48" i="15"/>
  <c r="I48" i="15" s="1"/>
  <c r="D16" i="15"/>
  <c r="I16" i="15" s="1"/>
  <c r="D84" i="15"/>
  <c r="I84" i="15" s="1"/>
  <c r="D18" i="15"/>
  <c r="D89" i="15"/>
  <c r="J89" i="15" s="1"/>
  <c r="D20" i="15"/>
  <c r="J20" i="15" s="1"/>
  <c r="D92" i="15"/>
  <c r="I92" i="15" s="1"/>
  <c r="D23" i="15"/>
  <c r="J23" i="15" s="1"/>
  <c r="D26" i="15"/>
  <c r="J26" i="15" s="1"/>
  <c r="D28" i="15"/>
  <c r="J28" i="15" s="1"/>
  <c r="D62" i="15"/>
  <c r="J62" i="15" s="1"/>
  <c r="D63" i="15"/>
  <c r="D65" i="15"/>
  <c r="I65" i="15" s="1"/>
  <c r="I13" i="15"/>
  <c r="D70" i="15"/>
  <c r="D11" i="15"/>
  <c r="I11" i="15" s="1"/>
  <c r="D44" i="15"/>
  <c r="D46" i="15"/>
  <c r="J46" i="15" s="1"/>
  <c r="D49" i="15"/>
  <c r="D82" i="15"/>
  <c r="D85" i="15"/>
  <c r="J85" i="15" s="1"/>
  <c r="D54" i="15"/>
  <c r="J54" i="15" s="1"/>
  <c r="D91" i="15"/>
  <c r="D59" i="15"/>
  <c r="J59" i="15" s="1"/>
  <c r="D94" i="15"/>
  <c r="D27" i="15"/>
  <c r="I27" i="15" s="1"/>
  <c r="D95" i="15"/>
  <c r="I95" i="15" s="1"/>
  <c r="D96" i="15"/>
  <c r="I96" i="15" s="1"/>
  <c r="D97" i="15"/>
  <c r="I97" i="15" s="1"/>
  <c r="D66" i="15"/>
  <c r="J66" i="15" s="1"/>
  <c r="J35" i="15"/>
  <c r="I41" i="15"/>
  <c r="J10" i="15"/>
  <c r="J14" i="15"/>
  <c r="J17" i="15"/>
  <c r="J18" i="15"/>
  <c r="I20" i="15"/>
  <c r="I63" i="15"/>
  <c r="C68" i="15"/>
  <c r="C70" i="15"/>
  <c r="C39" i="15"/>
  <c r="C42" i="15"/>
  <c r="C74" i="15"/>
  <c r="C76" i="15"/>
  <c r="C44" i="15"/>
  <c r="C49" i="15"/>
  <c r="C82" i="15"/>
  <c r="C91" i="15"/>
  <c r="C94" i="15"/>
  <c r="I7" i="15"/>
  <c r="I6" i="15"/>
  <c r="I58" i="15"/>
  <c r="K58" i="15" s="1"/>
  <c r="I73" i="15"/>
  <c r="K73" i="15" s="1"/>
  <c r="I88" i="15"/>
  <c r="I55" i="15"/>
  <c r="K55" i="15" s="1"/>
  <c r="I99" i="15"/>
  <c r="I51" i="15"/>
  <c r="I60" i="15"/>
  <c r="I35" i="15"/>
  <c r="I22" i="15"/>
  <c r="I17" i="15"/>
  <c r="K17" i="15" s="1"/>
  <c r="I3" i="15"/>
  <c r="J81" i="15"/>
  <c r="K81" i="15" s="1"/>
  <c r="J57" i="15"/>
  <c r="J53" i="15"/>
  <c r="K53" i="15" s="1"/>
  <c r="J41" i="15"/>
  <c r="J21" i="15"/>
  <c r="J9" i="15"/>
  <c r="K9" i="15" s="1"/>
  <c r="J5" i="15"/>
  <c r="K5" i="15" s="1"/>
  <c r="C34" i="15"/>
  <c r="C69" i="15"/>
  <c r="C36" i="15"/>
  <c r="C77" i="15"/>
  <c r="C86" i="15"/>
  <c r="I12" i="15"/>
  <c r="I80" i="15"/>
  <c r="I28" i="15"/>
  <c r="I4" i="15"/>
  <c r="K4" i="15" s="1"/>
  <c r="I18" i="15"/>
  <c r="I14" i="15"/>
  <c r="I2" i="15"/>
  <c r="K2" i="15" s="1"/>
  <c r="J64" i="15"/>
  <c r="J56" i="15"/>
  <c r="K56" i="15" s="1"/>
  <c r="J52" i="15"/>
  <c r="J24" i="15"/>
  <c r="C37" i="15"/>
  <c r="C71" i="15"/>
  <c r="C40" i="15"/>
  <c r="C75" i="15"/>
  <c r="C78" i="15"/>
  <c r="C45" i="15"/>
  <c r="C50" i="15"/>
  <c r="C83" i="15"/>
  <c r="C87" i="15"/>
  <c r="C90" i="15"/>
  <c r="C93" i="15"/>
  <c r="I79" i="15"/>
  <c r="I15" i="15"/>
  <c r="I31" i="15"/>
  <c r="K31" i="15" s="1"/>
  <c r="J63" i="15"/>
  <c r="J47" i="15"/>
  <c r="J19" i="15"/>
  <c r="K19" i="15" s="1"/>
  <c r="C67" i="15"/>
  <c r="C38" i="15"/>
  <c r="C72" i="15"/>
  <c r="I10" i="15"/>
  <c r="I30" i="15"/>
  <c r="K101" i="5"/>
  <c r="J101" i="4"/>
  <c r="J101" i="9"/>
  <c r="J32" i="15" l="1"/>
  <c r="I23" i="15"/>
  <c r="J29" i="15"/>
  <c r="I59" i="15"/>
  <c r="K20" i="15"/>
  <c r="K80" i="15"/>
  <c r="I33" i="15"/>
  <c r="K33" i="15" s="1"/>
  <c r="K47" i="15"/>
  <c r="J25" i="15"/>
  <c r="K25" i="15" s="1"/>
  <c r="J84" i="15"/>
  <c r="K64" i="15"/>
  <c r="K14" i="15"/>
  <c r="K52" i="15"/>
  <c r="J16" i="15"/>
  <c r="K16" i="15" s="1"/>
  <c r="J61" i="15"/>
  <c r="K61" i="15" s="1"/>
  <c r="K24" i="15"/>
  <c r="J92" i="15"/>
  <c r="K92" i="15" s="1"/>
  <c r="K35" i="15"/>
  <c r="K99" i="15"/>
  <c r="K7" i="15"/>
  <c r="J8" i="15"/>
  <c r="K8" i="15" s="1"/>
  <c r="I46" i="15"/>
  <c r="K46" i="15" s="1"/>
  <c r="J95" i="15"/>
  <c r="K95" i="15" s="1"/>
  <c r="I62" i="15"/>
  <c r="K62" i="15" s="1"/>
  <c r="I54" i="15"/>
  <c r="K54" i="15" s="1"/>
  <c r="J43" i="15"/>
  <c r="J48" i="15"/>
  <c r="K48" i="15" s="1"/>
  <c r="K22" i="15"/>
  <c r="I98" i="15"/>
  <c r="K98" i="15" s="1"/>
  <c r="J97" i="15"/>
  <c r="K97" i="15" s="1"/>
  <c r="I85" i="15"/>
  <c r="K85" i="15" s="1"/>
  <c r="K32" i="15"/>
  <c r="K13" i="15"/>
  <c r="K51" i="15"/>
  <c r="K21" i="15"/>
  <c r="K88" i="15"/>
  <c r="K6" i="15"/>
  <c r="K60" i="15"/>
  <c r="K30" i="15"/>
  <c r="K3" i="15"/>
  <c r="K41" i="15"/>
  <c r="K15" i="15"/>
  <c r="K12" i="15"/>
  <c r="K29" i="15"/>
  <c r="J27" i="15"/>
  <c r="K27" i="15" s="1"/>
  <c r="J11" i="15"/>
  <c r="K11" i="15" s="1"/>
  <c r="I66" i="15"/>
  <c r="K66" i="15" s="1"/>
  <c r="J65" i="15"/>
  <c r="K65" i="15" s="1"/>
  <c r="J96" i="15"/>
  <c r="K96" i="15" s="1"/>
  <c r="I89" i="15"/>
  <c r="K89" i="15" s="1"/>
  <c r="K59" i="15"/>
  <c r="I26" i="15"/>
  <c r="K26" i="15" s="1"/>
  <c r="K79" i="15"/>
  <c r="K57" i="15"/>
  <c r="K10" i="15"/>
  <c r="K63" i="15"/>
  <c r="K18" i="15"/>
  <c r="K23" i="15"/>
  <c r="K28" i="15"/>
  <c r="K43" i="15"/>
  <c r="K84" i="15"/>
  <c r="J90" i="15"/>
  <c r="I90" i="15"/>
  <c r="J83" i="15"/>
  <c r="I83" i="15"/>
  <c r="I45" i="15"/>
  <c r="J45" i="15"/>
  <c r="J75" i="15"/>
  <c r="I75" i="15"/>
  <c r="J71" i="15"/>
  <c r="I71" i="15"/>
  <c r="I72" i="15"/>
  <c r="J72" i="15"/>
  <c r="J67" i="15"/>
  <c r="I67" i="15"/>
  <c r="I77" i="15"/>
  <c r="J77" i="15"/>
  <c r="J69" i="15"/>
  <c r="I69" i="15"/>
  <c r="J91" i="15"/>
  <c r="I91" i="15"/>
  <c r="I49" i="15"/>
  <c r="J49" i="15"/>
  <c r="I76" i="15"/>
  <c r="J76" i="15"/>
  <c r="J42" i="15"/>
  <c r="I42" i="15"/>
  <c r="J70" i="15"/>
  <c r="I70" i="15"/>
  <c r="I93" i="15"/>
  <c r="J93" i="15"/>
  <c r="J87" i="15"/>
  <c r="I87" i="15"/>
  <c r="J50" i="15"/>
  <c r="I50" i="15"/>
  <c r="J78" i="15"/>
  <c r="I78" i="15"/>
  <c r="J40" i="15"/>
  <c r="I40" i="15"/>
  <c r="I37" i="15"/>
  <c r="J37" i="15"/>
  <c r="J38" i="15"/>
  <c r="I38" i="15"/>
  <c r="J86" i="15"/>
  <c r="I86" i="15"/>
  <c r="I36" i="15"/>
  <c r="J36" i="15"/>
  <c r="J34" i="15"/>
  <c r="I34" i="15"/>
  <c r="J94" i="15"/>
  <c r="I94" i="15"/>
  <c r="J82" i="15"/>
  <c r="I82" i="15"/>
  <c r="I44" i="15"/>
  <c r="J44" i="15"/>
  <c r="J74" i="15"/>
  <c r="I74" i="15"/>
  <c r="I39" i="15"/>
  <c r="J39" i="15"/>
  <c r="I68" i="15"/>
  <c r="J68" i="15"/>
  <c r="K94" i="15" l="1"/>
  <c r="K38" i="15"/>
  <c r="K40" i="15"/>
  <c r="K50" i="15"/>
  <c r="K42" i="15"/>
  <c r="K69" i="15"/>
  <c r="K67" i="15"/>
  <c r="K71" i="15"/>
  <c r="K90" i="15"/>
  <c r="K37" i="15"/>
  <c r="K76" i="15"/>
  <c r="K77" i="15"/>
  <c r="K72" i="15"/>
  <c r="K68" i="15"/>
  <c r="K44" i="15"/>
  <c r="K36" i="15"/>
  <c r="K93" i="15"/>
  <c r="K49" i="15"/>
  <c r="K74" i="15"/>
  <c r="K82" i="15"/>
  <c r="K34" i="15"/>
  <c r="K86" i="15"/>
  <c r="K78" i="15"/>
  <c r="K87" i="15"/>
  <c r="K70" i="15"/>
  <c r="K91" i="15"/>
  <c r="K75" i="15"/>
  <c r="K83" i="15"/>
  <c r="K39" i="15"/>
  <c r="K45" i="15"/>
</calcChain>
</file>

<file path=xl/sharedStrings.xml><?xml version="1.0" encoding="utf-8"?>
<sst xmlns="http://schemas.openxmlformats.org/spreadsheetml/2006/main" count="3740" uniqueCount="97">
  <si>
    <t>Num</t>
  </si>
  <si>
    <t>Quices</t>
  </si>
  <si>
    <t>Nota de Seguimiento</t>
  </si>
  <si>
    <t>Código de periodo</t>
  </si>
  <si>
    <t>Curso</t>
  </si>
  <si>
    <t>NRC</t>
  </si>
  <si>
    <t>Tipo calificación</t>
  </si>
  <si>
    <t>Calificación parcial</t>
  </si>
  <si>
    <t>Calificación final</t>
  </si>
  <si>
    <t>Sección</t>
  </si>
  <si>
    <t>Título curso</t>
  </si>
  <si>
    <t>Profesor</t>
  </si>
  <si>
    <t xml:space="preserve">Quiz 1 </t>
  </si>
  <si>
    <t>Quiz 2</t>
  </si>
  <si>
    <t>Quiz 3</t>
  </si>
  <si>
    <t>Quiz 4</t>
  </si>
  <si>
    <t>ww semana 2</t>
  </si>
  <si>
    <t>ww semana 6</t>
  </si>
  <si>
    <t>ww semana 7</t>
  </si>
  <si>
    <t>ww semana 8</t>
  </si>
  <si>
    <t>ww semana 10</t>
  </si>
  <si>
    <t>ww semana 11</t>
  </si>
  <si>
    <t>MATE-1203</t>
  </si>
  <si>
    <t>ESTANDAR NUMERICO 1.5-5.0</t>
  </si>
  <si>
    <t>CÁLCULO DIFERENCIAL</t>
  </si>
  <si>
    <t>BARRERA CANO, JUAN DAVID</t>
  </si>
  <si>
    <t>Programa</t>
  </si>
  <si>
    <t>FISI - FISICA</t>
  </si>
  <si>
    <t>IBIO - INGENIERIA BIOMEDICA</t>
  </si>
  <si>
    <t>ECON - ECONOMIA</t>
  </si>
  <si>
    <t>IIND - INGENIERIA INDUSTRIAL</t>
  </si>
  <si>
    <t>ADMI - ADMINISTRACION DE EMPRESAS</t>
  </si>
  <si>
    <t>EDIR - ESTUDIOS DIRIGIDOS</t>
  </si>
  <si>
    <t>Excusa</t>
  </si>
  <si>
    <t>IMEC - INGENIERIA MECANICA</t>
  </si>
  <si>
    <t>ISIS - ING. DE SISTEMAS Y COMPUTACION</t>
  </si>
  <si>
    <t>IELC - INGENIERIA ELECTRONICA</t>
  </si>
  <si>
    <t>ICIV - INGENIERÍA CIVIL</t>
  </si>
  <si>
    <t>DISO - DISEÑO</t>
  </si>
  <si>
    <t>MICR - MICROBIOLOGIA</t>
  </si>
  <si>
    <t>Excuca</t>
  </si>
  <si>
    <t>QUIM - QUIMICA</t>
  </si>
  <si>
    <t>IELE - INGENIERIA ELECTRICA</t>
  </si>
  <si>
    <t>ARQU - ARQUITECTURA</t>
  </si>
  <si>
    <t>BIOL - BIOLOGIA</t>
  </si>
  <si>
    <t>No planilla</t>
  </si>
  <si>
    <t>Perc. asist</t>
  </si>
  <si>
    <t>Total</t>
  </si>
  <si>
    <t>Parcial 1</t>
  </si>
  <si>
    <t>Tema</t>
  </si>
  <si>
    <t>Punto 1</t>
  </si>
  <si>
    <t>Punto 2</t>
  </si>
  <si>
    <t>Punto 3</t>
  </si>
  <si>
    <t>Punto 4</t>
  </si>
  <si>
    <t>Punto 5</t>
  </si>
  <si>
    <t>Punto 6</t>
  </si>
  <si>
    <t>Nota</t>
  </si>
  <si>
    <t>Promedios:</t>
  </si>
  <si>
    <t>Reclamó examen</t>
  </si>
  <si>
    <t>Parcial 2</t>
  </si>
  <si>
    <t>No presentó</t>
  </si>
  <si>
    <t>reclamó</t>
  </si>
  <si>
    <t>ID</t>
  </si>
  <si>
    <t>Parcial 3</t>
  </si>
  <si>
    <t>Parcial 4</t>
  </si>
  <si>
    <t>Reclamó</t>
  </si>
  <si>
    <t>Punto 7</t>
  </si>
  <si>
    <t>Punto 8</t>
  </si>
  <si>
    <t>Punto 9</t>
  </si>
  <si>
    <t>Punto 10</t>
  </si>
  <si>
    <t>Punto 11</t>
  </si>
  <si>
    <t>Punto 12</t>
  </si>
  <si>
    <t>Punto 13</t>
  </si>
  <si>
    <t>Punto 14</t>
  </si>
  <si>
    <t>Punto 15</t>
  </si>
  <si>
    <t>Puntaje</t>
  </si>
  <si>
    <t>Examen Final</t>
  </si>
  <si>
    <t>Seguimiento</t>
  </si>
  <si>
    <t>Final</t>
  </si>
  <si>
    <t>Nota final viejo esquema</t>
  </si>
  <si>
    <t>Nota final sin seguimiento</t>
  </si>
  <si>
    <t>Nota final nuevo esquema</t>
  </si>
  <si>
    <t>Genero</t>
  </si>
  <si>
    <t>Sexo</t>
  </si>
  <si>
    <t>20212</t>
  </si>
  <si>
    <t>20222</t>
  </si>
  <si>
    <t>20221</t>
  </si>
  <si>
    <t>20191</t>
  </si>
  <si>
    <t>20181</t>
  </si>
  <si>
    <t>20231</t>
  </si>
  <si>
    <t>20202</t>
  </si>
  <si>
    <t>20211</t>
  </si>
  <si>
    <t>20161</t>
  </si>
  <si>
    <t>20201</t>
  </si>
  <si>
    <t>Año-semestre registro</t>
  </si>
  <si>
    <t>Quiz 1</t>
  </si>
  <si>
    <t>Porcentaje asistencia magistral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</si>
</sst>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charset val="1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quotePrefix="1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opLeftCell="A80" workbookViewId="0">
      <selection activeCell="C2" sqref="C2:D100"/>
    </sheetView>
  </sheetViews>
  <sheetFormatPr baseColWidth="10" defaultColWidth="9" defaultRowHeight="15.75" customHeight="1" x14ac:dyDescent="0.3"/>
  <cols>
    <col min="1" max="1" width="20.8984375" customWidth="1"/>
    <col min="2" max="2" width="5" bestFit="1" customWidth="1"/>
    <col min="5" max="5" width="8.09765625" bestFit="1" customWidth="1"/>
    <col min="6" max="6" width="12.09765625" customWidth="1"/>
    <col min="7" max="10" width="14" bestFit="1" customWidth="1"/>
    <col min="11" max="12" width="15" bestFit="1" customWidth="1"/>
    <col min="13" max="13" width="18.3984375" bestFit="1" customWidth="1"/>
    <col min="14" max="14" width="15.59765625" bestFit="1" customWidth="1"/>
    <col min="15" max="15" width="19" bestFit="1" customWidth="1"/>
    <col min="16" max="16" width="36.09765625" bestFit="1" customWidth="1"/>
    <col min="17" max="17" width="10.19921875" bestFit="1" customWidth="1"/>
    <col min="18" max="18" width="5.8984375" bestFit="1" customWidth="1"/>
  </cols>
  <sheetData>
    <row r="1" spans="1:24" ht="15" customHeight="1" x14ac:dyDescent="0.3">
      <c r="A1" t="s">
        <v>83</v>
      </c>
      <c r="B1" t="s">
        <v>0</v>
      </c>
      <c r="C1" s="13" t="s">
        <v>1</v>
      </c>
      <c r="D1" s="13"/>
      <c r="E1" s="13"/>
      <c r="F1" s="13"/>
      <c r="G1" s="13"/>
      <c r="H1" s="13"/>
      <c r="I1" s="13"/>
      <c r="J1" s="13"/>
      <c r="K1" s="13"/>
      <c r="L1" s="13"/>
      <c r="M1" s="5" t="s">
        <v>2</v>
      </c>
      <c r="N1" t="s">
        <v>3</v>
      </c>
      <c r="O1" t="s">
        <v>94</v>
      </c>
      <c r="P1" t="s">
        <v>26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ht="15.6" x14ac:dyDescent="0.3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24" ht="15.6" x14ac:dyDescent="0.3">
      <c r="A3">
        <v>1</v>
      </c>
      <c r="B3">
        <v>1</v>
      </c>
      <c r="C3" s="2">
        <v>2</v>
      </c>
      <c r="D3">
        <v>0</v>
      </c>
      <c r="E3">
        <v>0</v>
      </c>
      <c r="F3">
        <v>0</v>
      </c>
      <c r="G3">
        <v>4.0475000000000003</v>
      </c>
      <c r="H3">
        <v>0.27250000000000002</v>
      </c>
      <c r="I3">
        <v>0</v>
      </c>
      <c r="J3">
        <v>0</v>
      </c>
      <c r="K3">
        <v>0</v>
      </c>
      <c r="L3">
        <v>0</v>
      </c>
      <c r="M3">
        <f t="shared" ref="M3:M34" si="0">(0.7)*(1/3)*(SUM(C3:F3)-MIN(C3:F3))+0.3*((1/2)*(G3+(1/2)*MAX((SUM(H3:J3)-MIN(H3:J3)),(K3+L3))))</f>
        <v>1.0942291666666668</v>
      </c>
      <c r="N3">
        <v>202310</v>
      </c>
      <c r="O3" t="s">
        <v>84</v>
      </c>
      <c r="P3" t="s">
        <v>27</v>
      </c>
      <c r="Q3" t="s">
        <v>22</v>
      </c>
      <c r="R3">
        <v>38976</v>
      </c>
      <c r="S3" t="s">
        <v>23</v>
      </c>
      <c r="V3">
        <v>23</v>
      </c>
      <c r="W3" t="s">
        <v>24</v>
      </c>
      <c r="X3" t="s">
        <v>25</v>
      </c>
    </row>
    <row r="4" spans="1:24" ht="15.6" x14ac:dyDescent="0.3">
      <c r="A4">
        <v>0</v>
      </c>
      <c r="B4">
        <v>2</v>
      </c>
      <c r="C4" s="2">
        <v>2</v>
      </c>
      <c r="D4">
        <v>3.6</v>
      </c>
      <c r="E4">
        <v>3</v>
      </c>
      <c r="F4">
        <v>2</v>
      </c>
      <c r="G4">
        <v>4.9215000000000009</v>
      </c>
      <c r="H4">
        <v>0.75</v>
      </c>
      <c r="I4">
        <v>0</v>
      </c>
      <c r="J4">
        <v>0</v>
      </c>
      <c r="K4">
        <v>4.1070000000000002</v>
      </c>
      <c r="L4">
        <v>0</v>
      </c>
      <c r="M4">
        <f t="shared" si="0"/>
        <v>3.0529166666666665</v>
      </c>
      <c r="N4">
        <v>202310</v>
      </c>
      <c r="O4" t="s">
        <v>85</v>
      </c>
      <c r="P4" t="s">
        <v>28</v>
      </c>
      <c r="Q4" t="s">
        <v>22</v>
      </c>
      <c r="R4">
        <v>38976</v>
      </c>
      <c r="S4" t="s">
        <v>23</v>
      </c>
      <c r="V4">
        <v>23</v>
      </c>
      <c r="W4" t="s">
        <v>24</v>
      </c>
      <c r="X4" t="s">
        <v>25</v>
      </c>
    </row>
    <row r="5" spans="1:24" ht="15.6" x14ac:dyDescent="0.3">
      <c r="A5">
        <v>1</v>
      </c>
      <c r="B5">
        <v>3</v>
      </c>
      <c r="C5" s="2">
        <v>2</v>
      </c>
      <c r="D5">
        <v>5</v>
      </c>
      <c r="E5">
        <v>5</v>
      </c>
      <c r="F5">
        <v>2</v>
      </c>
      <c r="G5">
        <v>4.6094999999999997</v>
      </c>
      <c r="H5">
        <v>4.625</v>
      </c>
      <c r="I5">
        <v>4.38</v>
      </c>
      <c r="J5">
        <v>3.9945000000000004</v>
      </c>
      <c r="K5">
        <v>4.4645000000000001</v>
      </c>
      <c r="L5">
        <v>4.2795000000000005</v>
      </c>
      <c r="M5">
        <f t="shared" si="0"/>
        <v>4.1667999999999994</v>
      </c>
      <c r="N5">
        <v>202310</v>
      </c>
      <c r="O5" t="s">
        <v>85</v>
      </c>
      <c r="P5" t="s">
        <v>29</v>
      </c>
      <c r="Q5" t="s">
        <v>22</v>
      </c>
      <c r="R5">
        <v>38976</v>
      </c>
      <c r="S5" t="s">
        <v>23</v>
      </c>
      <c r="V5">
        <v>23</v>
      </c>
      <c r="W5" t="s">
        <v>24</v>
      </c>
      <c r="X5" t="s">
        <v>25</v>
      </c>
    </row>
    <row r="6" spans="1:24" ht="15.6" x14ac:dyDescent="0.3">
      <c r="A6">
        <v>0</v>
      </c>
      <c r="B6">
        <v>4</v>
      </c>
      <c r="C6" s="2">
        <v>5</v>
      </c>
      <c r="D6">
        <v>3</v>
      </c>
      <c r="E6">
        <v>4.5</v>
      </c>
      <c r="F6">
        <v>5</v>
      </c>
      <c r="G6">
        <v>4.7930000000000001</v>
      </c>
      <c r="H6">
        <v>3.8635000000000002</v>
      </c>
      <c r="I6">
        <v>1.6665000000000001</v>
      </c>
      <c r="J6">
        <v>2.4735</v>
      </c>
      <c r="K6">
        <v>4.2854999999999999</v>
      </c>
      <c r="L6">
        <v>0</v>
      </c>
      <c r="M6">
        <f t="shared" si="0"/>
        <v>4.5775583333333332</v>
      </c>
      <c r="N6">
        <v>202310</v>
      </c>
      <c r="O6" t="s">
        <v>85</v>
      </c>
      <c r="P6" t="s">
        <v>30</v>
      </c>
      <c r="Q6" t="s">
        <v>22</v>
      </c>
      <c r="R6">
        <v>38976</v>
      </c>
      <c r="S6" t="s">
        <v>23</v>
      </c>
      <c r="V6">
        <v>23</v>
      </c>
      <c r="W6" t="s">
        <v>24</v>
      </c>
      <c r="X6" t="s">
        <v>25</v>
      </c>
    </row>
    <row r="7" spans="1:24" ht="15.6" x14ac:dyDescent="0.3">
      <c r="A7">
        <v>0</v>
      </c>
      <c r="B7">
        <v>5</v>
      </c>
      <c r="C7" s="2">
        <v>0</v>
      </c>
      <c r="D7">
        <v>1</v>
      </c>
      <c r="E7">
        <v>0</v>
      </c>
      <c r="G7">
        <v>4.8120000000000003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0.95513333333333328</v>
      </c>
      <c r="N7">
        <v>202310</v>
      </c>
      <c r="O7" t="s">
        <v>86</v>
      </c>
      <c r="P7" t="s">
        <v>30</v>
      </c>
      <c r="Q7" t="s">
        <v>22</v>
      </c>
      <c r="R7">
        <v>38976</v>
      </c>
      <c r="S7" t="s">
        <v>23</v>
      </c>
      <c r="V7">
        <v>23</v>
      </c>
      <c r="W7" t="s">
        <v>24</v>
      </c>
      <c r="X7" t="s">
        <v>25</v>
      </c>
    </row>
    <row r="8" spans="1:24" ht="15.6" x14ac:dyDescent="0.3">
      <c r="A8">
        <v>0</v>
      </c>
      <c r="B8">
        <v>6</v>
      </c>
      <c r="C8" s="2">
        <v>1.8</v>
      </c>
      <c r="D8">
        <v>3.8</v>
      </c>
      <c r="E8">
        <v>5</v>
      </c>
      <c r="F8">
        <v>3</v>
      </c>
      <c r="G8">
        <v>4.7335000000000003</v>
      </c>
      <c r="H8">
        <v>3.8525</v>
      </c>
      <c r="I8">
        <v>3.7134999999999998</v>
      </c>
      <c r="J8">
        <v>0.32900000000000001</v>
      </c>
      <c r="K8">
        <v>3.5284999999999997</v>
      </c>
      <c r="L8">
        <v>2.5325000000000002</v>
      </c>
      <c r="M8">
        <f t="shared" si="0"/>
        <v>4.0308083333333329</v>
      </c>
      <c r="N8">
        <v>202310</v>
      </c>
      <c r="O8" t="s">
        <v>85</v>
      </c>
      <c r="P8" t="s">
        <v>29</v>
      </c>
      <c r="Q8" t="s">
        <v>22</v>
      </c>
      <c r="R8">
        <v>38976</v>
      </c>
      <c r="S8" t="s">
        <v>23</v>
      </c>
      <c r="V8">
        <v>23</v>
      </c>
      <c r="W8" t="s">
        <v>24</v>
      </c>
      <c r="X8" t="s">
        <v>25</v>
      </c>
    </row>
    <row r="9" spans="1:24" ht="15.6" x14ac:dyDescent="0.3">
      <c r="A9">
        <v>1</v>
      </c>
      <c r="B9">
        <v>7</v>
      </c>
      <c r="C9" s="2">
        <v>2</v>
      </c>
      <c r="D9">
        <v>5</v>
      </c>
      <c r="E9">
        <v>5</v>
      </c>
      <c r="F9">
        <v>4.5</v>
      </c>
      <c r="G9">
        <v>4.9905000000000008</v>
      </c>
      <c r="H9">
        <v>4.8180000000000005</v>
      </c>
      <c r="I9">
        <v>4.8900000000000006</v>
      </c>
      <c r="J9">
        <v>4.4080000000000004</v>
      </c>
      <c r="K9">
        <v>4.4645000000000001</v>
      </c>
      <c r="L9">
        <v>4.2735000000000003</v>
      </c>
      <c r="M9">
        <f t="shared" si="0"/>
        <v>4.860008333333333</v>
      </c>
      <c r="N9">
        <v>202310</v>
      </c>
      <c r="O9" t="s">
        <v>85</v>
      </c>
      <c r="P9" t="s">
        <v>29</v>
      </c>
      <c r="Q9" t="s">
        <v>22</v>
      </c>
      <c r="R9">
        <v>38976</v>
      </c>
      <c r="S9" t="s">
        <v>23</v>
      </c>
      <c r="V9">
        <v>23</v>
      </c>
      <c r="W9" t="s">
        <v>24</v>
      </c>
      <c r="X9" t="s">
        <v>25</v>
      </c>
    </row>
    <row r="10" spans="1:24" ht="15.6" x14ac:dyDescent="0.3">
      <c r="A10">
        <v>1</v>
      </c>
      <c r="B10">
        <v>8</v>
      </c>
      <c r="C10" s="2">
        <v>2</v>
      </c>
      <c r="D10">
        <v>4.2</v>
      </c>
      <c r="E10">
        <v>2</v>
      </c>
      <c r="G10">
        <v>3.9550000000000001</v>
      </c>
      <c r="H10">
        <v>2.484</v>
      </c>
      <c r="I10">
        <v>1.89</v>
      </c>
      <c r="J10">
        <v>0.13150000000000001</v>
      </c>
      <c r="K10">
        <v>0</v>
      </c>
      <c r="L10">
        <v>0</v>
      </c>
      <c r="M10">
        <f t="shared" si="0"/>
        <v>2.3679666666666663</v>
      </c>
      <c r="N10">
        <v>202310</v>
      </c>
      <c r="O10" t="s">
        <v>86</v>
      </c>
      <c r="P10" t="s">
        <v>30</v>
      </c>
      <c r="Q10" t="s">
        <v>22</v>
      </c>
      <c r="R10">
        <v>38976</v>
      </c>
      <c r="S10" t="s">
        <v>23</v>
      </c>
      <c r="V10">
        <v>23</v>
      </c>
      <c r="W10" t="s">
        <v>24</v>
      </c>
      <c r="X10" t="s">
        <v>25</v>
      </c>
    </row>
    <row r="11" spans="1:24" ht="15.6" x14ac:dyDescent="0.3">
      <c r="A11">
        <v>1</v>
      </c>
      <c r="B11">
        <v>9</v>
      </c>
      <c r="C11" s="2">
        <v>2</v>
      </c>
      <c r="D11">
        <v>3</v>
      </c>
      <c r="E11">
        <v>3</v>
      </c>
      <c r="G11">
        <v>4.9664999999999999</v>
      </c>
      <c r="H11">
        <v>3.9024999999999999</v>
      </c>
      <c r="I11">
        <v>4.2700000000000005</v>
      </c>
      <c r="J11">
        <v>4.0130000000000008</v>
      </c>
      <c r="K11">
        <v>3.5715000000000003</v>
      </c>
      <c r="L11">
        <v>4.6174999999999997</v>
      </c>
      <c r="M11">
        <f t="shared" si="0"/>
        <v>2.7662</v>
      </c>
      <c r="N11">
        <v>202310</v>
      </c>
      <c r="O11" t="s">
        <v>85</v>
      </c>
      <c r="P11" t="s">
        <v>31</v>
      </c>
      <c r="Q11" t="s">
        <v>22</v>
      </c>
      <c r="R11">
        <v>38976</v>
      </c>
      <c r="S11" t="s">
        <v>23</v>
      </c>
      <c r="V11">
        <v>23</v>
      </c>
      <c r="W11" t="s">
        <v>24</v>
      </c>
      <c r="X11" t="s">
        <v>25</v>
      </c>
    </row>
    <row r="12" spans="1:24" ht="15.6" x14ac:dyDescent="0.3">
      <c r="A12">
        <v>0</v>
      </c>
      <c r="B12">
        <v>10</v>
      </c>
      <c r="C12" s="2">
        <v>1</v>
      </c>
      <c r="D12">
        <v>0</v>
      </c>
      <c r="E12">
        <v>0</v>
      </c>
      <c r="G12">
        <v>2.2025000000000001</v>
      </c>
      <c r="H12">
        <v>0.22750000000000001</v>
      </c>
      <c r="I12">
        <v>0</v>
      </c>
      <c r="J12">
        <v>0</v>
      </c>
      <c r="K12">
        <v>0</v>
      </c>
      <c r="L12">
        <v>0</v>
      </c>
      <c r="M12">
        <f t="shared" si="0"/>
        <v>0.58077083333333335</v>
      </c>
      <c r="N12">
        <v>202310</v>
      </c>
      <c r="O12" t="s">
        <v>85</v>
      </c>
      <c r="P12" t="s">
        <v>31</v>
      </c>
      <c r="Q12" t="s">
        <v>22</v>
      </c>
      <c r="R12">
        <v>38976</v>
      </c>
      <c r="S12" t="s">
        <v>23</v>
      </c>
      <c r="V12">
        <v>23</v>
      </c>
      <c r="W12" t="s">
        <v>24</v>
      </c>
      <c r="X12" t="s">
        <v>25</v>
      </c>
    </row>
    <row r="13" spans="1:24" ht="15.6" x14ac:dyDescent="0.3">
      <c r="A13">
        <v>1</v>
      </c>
      <c r="B13">
        <v>11</v>
      </c>
      <c r="C13" s="2">
        <v>5</v>
      </c>
      <c r="D13">
        <v>4.8</v>
      </c>
      <c r="E13">
        <v>4.5</v>
      </c>
      <c r="F13">
        <v>4.5</v>
      </c>
      <c r="G13">
        <v>4.4260000000000002</v>
      </c>
      <c r="H13">
        <v>4.5</v>
      </c>
      <c r="I13">
        <v>3.8734999999999999</v>
      </c>
      <c r="J13">
        <v>3.1055000000000001</v>
      </c>
      <c r="K13">
        <v>4.4355000000000002</v>
      </c>
      <c r="L13">
        <v>2.5030000000000001</v>
      </c>
      <c r="M13">
        <f t="shared" si="0"/>
        <v>4.6285791666666665</v>
      </c>
      <c r="N13">
        <v>202310</v>
      </c>
      <c r="O13" t="s">
        <v>85</v>
      </c>
      <c r="P13" t="s">
        <v>32</v>
      </c>
      <c r="Q13" t="s">
        <v>22</v>
      </c>
      <c r="R13">
        <v>38976</v>
      </c>
      <c r="S13" t="s">
        <v>23</v>
      </c>
      <c r="V13">
        <v>23</v>
      </c>
      <c r="W13" t="s">
        <v>24</v>
      </c>
      <c r="X13" t="s">
        <v>25</v>
      </c>
    </row>
    <row r="14" spans="1:24" ht="15.6" x14ac:dyDescent="0.3">
      <c r="A14">
        <v>1</v>
      </c>
      <c r="B14">
        <v>12</v>
      </c>
      <c r="C14" s="2">
        <v>2</v>
      </c>
      <c r="D14">
        <v>3.9</v>
      </c>
      <c r="E14">
        <v>5</v>
      </c>
      <c r="G14">
        <v>4.5190000000000001</v>
      </c>
      <c r="H14">
        <v>2.8820000000000001</v>
      </c>
      <c r="I14">
        <v>0.44350000000000001</v>
      </c>
      <c r="J14">
        <v>0.26300000000000001</v>
      </c>
      <c r="K14">
        <v>1.6965000000000001</v>
      </c>
      <c r="L14">
        <v>0</v>
      </c>
      <c r="M14">
        <f t="shared" si="0"/>
        <v>3.0039291666666665</v>
      </c>
      <c r="N14">
        <v>202310</v>
      </c>
      <c r="O14" t="s">
        <v>85</v>
      </c>
      <c r="P14" t="s">
        <v>27</v>
      </c>
      <c r="Q14" t="s">
        <v>22</v>
      </c>
      <c r="R14">
        <v>38976</v>
      </c>
      <c r="S14" t="s">
        <v>23</v>
      </c>
      <c r="V14">
        <v>23</v>
      </c>
      <c r="W14" t="s">
        <v>24</v>
      </c>
      <c r="X14" t="s">
        <v>25</v>
      </c>
    </row>
    <row r="15" spans="1:24" ht="15.6" x14ac:dyDescent="0.3">
      <c r="A15">
        <v>1</v>
      </c>
      <c r="B15">
        <v>13</v>
      </c>
      <c r="C15" s="2">
        <v>3</v>
      </c>
      <c r="D15">
        <v>4.5999999999999996</v>
      </c>
      <c r="E15">
        <v>4.5</v>
      </c>
      <c r="F15">
        <v>4.2</v>
      </c>
      <c r="G15">
        <v>4.5740000000000007</v>
      </c>
      <c r="H15">
        <v>3.3930000000000002</v>
      </c>
      <c r="I15">
        <v>1.3335000000000001</v>
      </c>
      <c r="J15">
        <v>0.26300000000000001</v>
      </c>
      <c r="K15">
        <v>1.4285000000000001</v>
      </c>
      <c r="L15">
        <v>4.6204999999999998</v>
      </c>
      <c r="M15">
        <f t="shared" si="0"/>
        <v>4.2431083333333328</v>
      </c>
      <c r="N15">
        <v>202310</v>
      </c>
      <c r="O15" t="s">
        <v>85</v>
      </c>
      <c r="P15" t="s">
        <v>34</v>
      </c>
      <c r="Q15" t="s">
        <v>22</v>
      </c>
      <c r="R15">
        <v>38976</v>
      </c>
      <c r="S15" t="s">
        <v>23</v>
      </c>
      <c r="V15">
        <v>23</v>
      </c>
      <c r="W15" t="s">
        <v>24</v>
      </c>
      <c r="X15" t="s">
        <v>25</v>
      </c>
    </row>
    <row r="16" spans="1:24" ht="15.6" x14ac:dyDescent="0.3">
      <c r="A16">
        <v>0</v>
      </c>
      <c r="B16">
        <v>14</v>
      </c>
      <c r="C16" s="2">
        <v>2</v>
      </c>
      <c r="D16">
        <v>4.2</v>
      </c>
      <c r="E16">
        <v>2.7</v>
      </c>
      <c r="F16">
        <v>4.2</v>
      </c>
      <c r="G16">
        <v>3.9095</v>
      </c>
      <c r="H16">
        <v>1.175</v>
      </c>
      <c r="I16">
        <v>0.33350000000000002</v>
      </c>
      <c r="J16">
        <v>0.26300000000000001</v>
      </c>
      <c r="K16">
        <v>2.9180000000000001</v>
      </c>
      <c r="L16">
        <v>0.14699999999999999</v>
      </c>
      <c r="M16">
        <f t="shared" si="0"/>
        <v>3.4062999999999999</v>
      </c>
      <c r="N16">
        <v>202310</v>
      </c>
      <c r="O16" t="s">
        <v>85</v>
      </c>
      <c r="P16" t="s">
        <v>35</v>
      </c>
      <c r="Q16" t="s">
        <v>22</v>
      </c>
      <c r="R16">
        <v>38976</v>
      </c>
      <c r="S16" t="s">
        <v>23</v>
      </c>
      <c r="V16">
        <v>23</v>
      </c>
      <c r="W16" t="s">
        <v>24</v>
      </c>
      <c r="X16" t="s">
        <v>25</v>
      </c>
    </row>
    <row r="17" spans="1:24" ht="15.6" x14ac:dyDescent="0.3">
      <c r="A17">
        <v>1</v>
      </c>
      <c r="B17">
        <v>15</v>
      </c>
      <c r="C17" s="2">
        <v>1.5</v>
      </c>
      <c r="D17">
        <v>3.6</v>
      </c>
      <c r="E17">
        <v>2.7</v>
      </c>
      <c r="F17">
        <v>3.8</v>
      </c>
      <c r="G17">
        <v>0</v>
      </c>
      <c r="H17">
        <v>0</v>
      </c>
      <c r="I17">
        <v>0</v>
      </c>
      <c r="J17">
        <v>0</v>
      </c>
      <c r="K17">
        <v>2.9465000000000003</v>
      </c>
      <c r="L17">
        <v>0</v>
      </c>
      <c r="M17">
        <f t="shared" si="0"/>
        <v>2.5776541666666666</v>
      </c>
      <c r="N17">
        <v>202310</v>
      </c>
      <c r="O17" t="s">
        <v>85</v>
      </c>
      <c r="P17" t="s">
        <v>30</v>
      </c>
      <c r="Q17" t="s">
        <v>22</v>
      </c>
      <c r="R17">
        <v>38976</v>
      </c>
      <c r="S17" t="s">
        <v>23</v>
      </c>
      <c r="V17">
        <v>23</v>
      </c>
      <c r="W17" t="s">
        <v>24</v>
      </c>
      <c r="X17" t="s">
        <v>25</v>
      </c>
    </row>
    <row r="18" spans="1:24" ht="15.6" x14ac:dyDescent="0.3">
      <c r="A18">
        <v>1</v>
      </c>
      <c r="B18">
        <v>16</v>
      </c>
      <c r="C18" s="2">
        <v>2.5</v>
      </c>
      <c r="D18">
        <v>4.2</v>
      </c>
      <c r="E18">
        <v>2.7</v>
      </c>
      <c r="F18">
        <v>2</v>
      </c>
      <c r="G18">
        <v>4.7595000000000001</v>
      </c>
      <c r="H18">
        <v>3.9024999999999999</v>
      </c>
      <c r="I18">
        <v>3</v>
      </c>
      <c r="J18">
        <v>2.8160000000000003</v>
      </c>
      <c r="K18">
        <v>4.0645000000000007</v>
      </c>
      <c r="L18">
        <v>2.2675000000000001</v>
      </c>
      <c r="M18">
        <f t="shared" si="0"/>
        <v>3.4249458333333331</v>
      </c>
      <c r="N18">
        <v>202310</v>
      </c>
      <c r="O18" t="s">
        <v>85</v>
      </c>
      <c r="P18" t="s">
        <v>30</v>
      </c>
      <c r="Q18" t="s">
        <v>22</v>
      </c>
      <c r="R18">
        <v>38976</v>
      </c>
      <c r="S18" t="s">
        <v>23</v>
      </c>
      <c r="V18">
        <v>23</v>
      </c>
      <c r="W18" t="s">
        <v>24</v>
      </c>
      <c r="X18" t="s">
        <v>25</v>
      </c>
    </row>
    <row r="19" spans="1:24" ht="15.6" x14ac:dyDescent="0.3">
      <c r="A19">
        <v>1</v>
      </c>
      <c r="B19">
        <v>17</v>
      </c>
      <c r="C19" s="2">
        <v>5</v>
      </c>
      <c r="D19">
        <v>5</v>
      </c>
      <c r="E19">
        <v>2</v>
      </c>
      <c r="G19">
        <v>0</v>
      </c>
      <c r="H19">
        <v>3.6365000000000003</v>
      </c>
      <c r="I19">
        <v>3.2134999999999998</v>
      </c>
      <c r="J19">
        <v>1.4265000000000001</v>
      </c>
      <c r="K19">
        <v>4.2854999999999999</v>
      </c>
      <c r="L19">
        <v>3.5619999999999998</v>
      </c>
      <c r="M19">
        <f t="shared" si="0"/>
        <v>2.9218958333333331</v>
      </c>
      <c r="N19">
        <v>202310</v>
      </c>
      <c r="O19" t="s">
        <v>85</v>
      </c>
      <c r="P19" t="s">
        <v>36</v>
      </c>
      <c r="Q19" t="s">
        <v>22</v>
      </c>
      <c r="R19">
        <v>38976</v>
      </c>
      <c r="S19" t="s">
        <v>23</v>
      </c>
      <c r="V19">
        <v>23</v>
      </c>
      <c r="W19" t="s">
        <v>24</v>
      </c>
      <c r="X19" t="s">
        <v>25</v>
      </c>
    </row>
    <row r="20" spans="1:24" ht="15.6" x14ac:dyDescent="0.3">
      <c r="A20">
        <v>1</v>
      </c>
      <c r="B20">
        <v>18</v>
      </c>
      <c r="C20" s="2">
        <v>2</v>
      </c>
      <c r="D20">
        <v>4.4000000000000004</v>
      </c>
      <c r="E20">
        <v>3.7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1.8900000000000001</v>
      </c>
      <c r="N20">
        <v>202310</v>
      </c>
      <c r="O20" t="s">
        <v>86</v>
      </c>
      <c r="P20" t="s">
        <v>27</v>
      </c>
      <c r="Q20" t="s">
        <v>22</v>
      </c>
      <c r="R20">
        <v>38976</v>
      </c>
      <c r="S20" t="s">
        <v>23</v>
      </c>
      <c r="V20">
        <v>23</v>
      </c>
      <c r="W20" t="s">
        <v>24</v>
      </c>
      <c r="X20" t="s">
        <v>25</v>
      </c>
    </row>
    <row r="21" spans="1:24" ht="15.6" x14ac:dyDescent="0.3">
      <c r="A21">
        <v>1</v>
      </c>
      <c r="B21">
        <v>19</v>
      </c>
      <c r="C21" s="2">
        <v>0</v>
      </c>
      <c r="D21">
        <v>0</v>
      </c>
      <c r="E21">
        <v>0</v>
      </c>
      <c r="G21">
        <v>0</v>
      </c>
      <c r="H21">
        <v>2.4090000000000003</v>
      </c>
      <c r="I21">
        <v>0.33350000000000002</v>
      </c>
      <c r="J21">
        <v>3.2055000000000002</v>
      </c>
      <c r="K21">
        <v>0</v>
      </c>
      <c r="L21">
        <v>0</v>
      </c>
      <c r="M21">
        <f t="shared" si="0"/>
        <v>0.4210875</v>
      </c>
      <c r="N21">
        <v>202310</v>
      </c>
      <c r="O21" t="s">
        <v>87</v>
      </c>
      <c r="P21" t="s">
        <v>31</v>
      </c>
      <c r="Q21" t="s">
        <v>22</v>
      </c>
      <c r="R21">
        <v>38976</v>
      </c>
      <c r="S21" t="s">
        <v>23</v>
      </c>
      <c r="V21">
        <v>23</v>
      </c>
      <c r="W21" t="s">
        <v>24</v>
      </c>
      <c r="X21" t="s">
        <v>25</v>
      </c>
    </row>
    <row r="22" spans="1:24" ht="15.6" x14ac:dyDescent="0.3">
      <c r="A22">
        <v>1</v>
      </c>
      <c r="B22">
        <v>20</v>
      </c>
      <c r="C22" s="2">
        <v>1.8</v>
      </c>
      <c r="D22">
        <v>3.8</v>
      </c>
      <c r="E22">
        <v>5</v>
      </c>
      <c r="F22">
        <v>2</v>
      </c>
      <c r="G22">
        <v>0.47599999999999998</v>
      </c>
      <c r="H22">
        <v>0.6070000000000001</v>
      </c>
      <c r="I22">
        <v>0</v>
      </c>
      <c r="J22">
        <v>0</v>
      </c>
      <c r="K22">
        <v>0</v>
      </c>
      <c r="L22">
        <v>0</v>
      </c>
      <c r="M22">
        <f t="shared" si="0"/>
        <v>2.6369249999999997</v>
      </c>
      <c r="N22">
        <v>202310</v>
      </c>
      <c r="O22" t="s">
        <v>85</v>
      </c>
      <c r="P22" t="s">
        <v>30</v>
      </c>
      <c r="Q22" t="s">
        <v>22</v>
      </c>
      <c r="R22">
        <v>38976</v>
      </c>
      <c r="S22" t="s">
        <v>23</v>
      </c>
      <c r="V22">
        <v>23</v>
      </c>
      <c r="W22" t="s">
        <v>24</v>
      </c>
      <c r="X22" t="s">
        <v>25</v>
      </c>
    </row>
    <row r="23" spans="1:24" ht="15.6" x14ac:dyDescent="0.3">
      <c r="A23">
        <v>1</v>
      </c>
      <c r="B23">
        <v>21</v>
      </c>
      <c r="C23" s="2">
        <v>1.8</v>
      </c>
      <c r="D23">
        <v>0</v>
      </c>
      <c r="E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0.42</v>
      </c>
      <c r="N23">
        <v>202310</v>
      </c>
      <c r="O23" t="s">
        <v>86</v>
      </c>
      <c r="P23" t="s">
        <v>28</v>
      </c>
      <c r="Q23" t="s">
        <v>22</v>
      </c>
      <c r="R23">
        <v>38976</v>
      </c>
      <c r="S23" t="s">
        <v>23</v>
      </c>
      <c r="V23">
        <v>23</v>
      </c>
      <c r="W23" t="s">
        <v>24</v>
      </c>
      <c r="X23" t="s">
        <v>25</v>
      </c>
    </row>
    <row r="24" spans="1:24" ht="15.6" x14ac:dyDescent="0.3">
      <c r="A24">
        <v>0</v>
      </c>
      <c r="B24">
        <v>22</v>
      </c>
      <c r="C24" s="2">
        <v>5</v>
      </c>
      <c r="D24">
        <v>0</v>
      </c>
      <c r="E24">
        <v>2.5</v>
      </c>
      <c r="G24">
        <v>4.9550000000000001</v>
      </c>
      <c r="H24">
        <v>2.5455000000000001</v>
      </c>
      <c r="I24">
        <v>0.16000000000000003</v>
      </c>
      <c r="J24">
        <v>0</v>
      </c>
      <c r="K24">
        <v>3.8395000000000006</v>
      </c>
      <c r="L24">
        <v>1.4765000000000001</v>
      </c>
      <c r="M24">
        <f t="shared" si="0"/>
        <v>2.8919499999999996</v>
      </c>
      <c r="N24">
        <v>202310</v>
      </c>
      <c r="O24" t="s">
        <v>86</v>
      </c>
      <c r="P24" t="s">
        <v>27</v>
      </c>
      <c r="Q24" t="s">
        <v>22</v>
      </c>
      <c r="R24">
        <v>38976</v>
      </c>
      <c r="S24" t="s">
        <v>23</v>
      </c>
      <c r="V24">
        <v>23</v>
      </c>
      <c r="W24" t="s">
        <v>24</v>
      </c>
      <c r="X24" t="s">
        <v>25</v>
      </c>
    </row>
    <row r="25" spans="1:24" ht="15.6" x14ac:dyDescent="0.3">
      <c r="A25">
        <v>1</v>
      </c>
      <c r="B25">
        <v>23</v>
      </c>
      <c r="C25" s="2">
        <v>1</v>
      </c>
      <c r="D25">
        <v>5</v>
      </c>
      <c r="E25">
        <v>4.3</v>
      </c>
      <c r="F25">
        <v>3.8</v>
      </c>
      <c r="G25">
        <v>4.9905000000000008</v>
      </c>
      <c r="H25">
        <v>2.6320000000000001</v>
      </c>
      <c r="I25">
        <v>1</v>
      </c>
      <c r="J25">
        <v>0</v>
      </c>
      <c r="K25">
        <v>3.8104999999999998</v>
      </c>
      <c r="L25">
        <v>0</v>
      </c>
      <c r="M25">
        <f t="shared" si="0"/>
        <v>4.0910291666666669</v>
      </c>
      <c r="N25">
        <v>202310</v>
      </c>
      <c r="O25" t="s">
        <v>86</v>
      </c>
      <c r="P25" t="s">
        <v>30</v>
      </c>
      <c r="Q25" t="s">
        <v>22</v>
      </c>
      <c r="R25">
        <v>38976</v>
      </c>
      <c r="S25" t="s">
        <v>23</v>
      </c>
      <c r="V25">
        <v>23</v>
      </c>
      <c r="W25" t="s">
        <v>24</v>
      </c>
      <c r="X25" t="s">
        <v>25</v>
      </c>
    </row>
    <row r="26" spans="1:24" ht="15.6" x14ac:dyDescent="0.3">
      <c r="A26">
        <v>1</v>
      </c>
      <c r="B26">
        <v>24</v>
      </c>
      <c r="C26" s="2">
        <v>3</v>
      </c>
      <c r="D26">
        <v>4.2</v>
      </c>
      <c r="E26">
        <v>3</v>
      </c>
      <c r="F26">
        <v>2</v>
      </c>
      <c r="G26">
        <v>4.6500000000000004</v>
      </c>
      <c r="H26">
        <v>1.0455000000000001</v>
      </c>
      <c r="I26">
        <v>0.33350000000000002</v>
      </c>
      <c r="J26">
        <v>0</v>
      </c>
      <c r="K26">
        <v>3.0355000000000003</v>
      </c>
      <c r="L26">
        <v>0</v>
      </c>
      <c r="M26">
        <f t="shared" si="0"/>
        <v>3.3051624999999998</v>
      </c>
      <c r="N26">
        <v>202310</v>
      </c>
      <c r="O26" t="s">
        <v>86</v>
      </c>
      <c r="P26" t="s">
        <v>35</v>
      </c>
      <c r="Q26" t="s">
        <v>22</v>
      </c>
      <c r="R26">
        <v>38976</v>
      </c>
      <c r="S26" t="s">
        <v>23</v>
      </c>
      <c r="V26">
        <v>23</v>
      </c>
      <c r="W26" t="s">
        <v>24</v>
      </c>
      <c r="X26" t="s">
        <v>25</v>
      </c>
    </row>
    <row r="27" spans="1:24" ht="15.6" x14ac:dyDescent="0.3">
      <c r="A27">
        <v>1</v>
      </c>
      <c r="B27">
        <v>25</v>
      </c>
      <c r="C27" s="2">
        <v>1</v>
      </c>
      <c r="D27">
        <v>3.5</v>
      </c>
      <c r="E27">
        <v>2</v>
      </c>
      <c r="F27">
        <v>3.5</v>
      </c>
      <c r="G27">
        <v>4.8120000000000003</v>
      </c>
      <c r="H27">
        <v>3.1475000000000004</v>
      </c>
      <c r="I27">
        <v>3.2065000000000001</v>
      </c>
      <c r="J27">
        <v>2.6055000000000001</v>
      </c>
      <c r="K27">
        <v>3.8395000000000006</v>
      </c>
      <c r="L27">
        <v>3.5560000000000005</v>
      </c>
      <c r="M27">
        <f t="shared" si="0"/>
        <v>3.3764624999999997</v>
      </c>
      <c r="N27">
        <v>202310</v>
      </c>
      <c r="O27" t="s">
        <v>85</v>
      </c>
      <c r="P27" t="s">
        <v>30</v>
      </c>
      <c r="Q27" t="s">
        <v>22</v>
      </c>
      <c r="R27">
        <v>38976</v>
      </c>
      <c r="S27" t="s">
        <v>23</v>
      </c>
      <c r="V27">
        <v>23</v>
      </c>
      <c r="W27" t="s">
        <v>24</v>
      </c>
      <c r="X27" t="s">
        <v>25</v>
      </c>
    </row>
    <row r="28" spans="1:24" ht="15.6" x14ac:dyDescent="0.3">
      <c r="A28">
        <v>1</v>
      </c>
      <c r="B28">
        <v>26</v>
      </c>
      <c r="C28" s="2">
        <v>0</v>
      </c>
      <c r="D28">
        <v>0</v>
      </c>
      <c r="E28">
        <v>1.5</v>
      </c>
      <c r="G28">
        <v>0</v>
      </c>
      <c r="H28">
        <v>2.0635000000000003</v>
      </c>
      <c r="I28">
        <v>0</v>
      </c>
      <c r="J28">
        <v>0</v>
      </c>
      <c r="K28">
        <v>3.3930000000000002</v>
      </c>
      <c r="L28">
        <v>0.95600000000000007</v>
      </c>
      <c r="M28">
        <f t="shared" si="0"/>
        <v>0.67617499999999997</v>
      </c>
      <c r="N28">
        <v>202310</v>
      </c>
      <c r="O28" t="s">
        <v>88</v>
      </c>
      <c r="P28" t="s">
        <v>27</v>
      </c>
      <c r="Q28" t="s">
        <v>22</v>
      </c>
      <c r="R28">
        <v>38976</v>
      </c>
      <c r="S28" t="s">
        <v>23</v>
      </c>
      <c r="V28">
        <v>23</v>
      </c>
      <c r="W28" t="s">
        <v>24</v>
      </c>
      <c r="X28" t="s">
        <v>25</v>
      </c>
    </row>
    <row r="29" spans="1:24" ht="15.6" x14ac:dyDescent="0.3">
      <c r="A29">
        <v>1</v>
      </c>
      <c r="B29">
        <v>27</v>
      </c>
      <c r="C29" s="2">
        <v>0</v>
      </c>
      <c r="D29">
        <v>0</v>
      </c>
      <c r="E29">
        <v>0</v>
      </c>
      <c r="G29">
        <v>2.3715000000000002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0.35572500000000001</v>
      </c>
      <c r="N29">
        <v>202310</v>
      </c>
      <c r="O29" t="s">
        <v>86</v>
      </c>
      <c r="P29" t="s">
        <v>35</v>
      </c>
      <c r="Q29" t="s">
        <v>22</v>
      </c>
      <c r="R29">
        <v>38976</v>
      </c>
      <c r="S29" t="s">
        <v>23</v>
      </c>
      <c r="V29">
        <v>23</v>
      </c>
      <c r="W29" t="s">
        <v>24</v>
      </c>
      <c r="X29" t="s">
        <v>25</v>
      </c>
    </row>
    <row r="30" spans="1:24" ht="15.6" x14ac:dyDescent="0.3">
      <c r="A30">
        <v>1</v>
      </c>
      <c r="B30">
        <v>28</v>
      </c>
      <c r="C30" s="2">
        <v>0</v>
      </c>
      <c r="D30">
        <v>0</v>
      </c>
      <c r="E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si="0"/>
        <v>0</v>
      </c>
      <c r="N30">
        <v>202310</v>
      </c>
      <c r="O30" t="s">
        <v>86</v>
      </c>
      <c r="P30" t="s">
        <v>35</v>
      </c>
      <c r="Q30" t="s">
        <v>22</v>
      </c>
      <c r="R30">
        <v>38976</v>
      </c>
      <c r="S30" t="s">
        <v>23</v>
      </c>
      <c r="V30">
        <v>23</v>
      </c>
      <c r="W30" t="s">
        <v>24</v>
      </c>
      <c r="X30" t="s">
        <v>25</v>
      </c>
    </row>
    <row r="31" spans="1:24" ht="15.6" x14ac:dyDescent="0.3">
      <c r="A31">
        <v>1</v>
      </c>
      <c r="B31">
        <v>29</v>
      </c>
      <c r="C31" s="2">
        <v>5</v>
      </c>
      <c r="D31">
        <v>4.9000000000000004</v>
      </c>
      <c r="E31">
        <v>2</v>
      </c>
      <c r="G31">
        <v>4.524</v>
      </c>
      <c r="H31">
        <v>3.1320000000000001</v>
      </c>
      <c r="I31">
        <v>2.16</v>
      </c>
      <c r="J31">
        <v>0</v>
      </c>
      <c r="K31">
        <v>3.3034999999999997</v>
      </c>
      <c r="L31">
        <v>0</v>
      </c>
      <c r="M31">
        <f t="shared" si="0"/>
        <v>3.3855</v>
      </c>
      <c r="N31">
        <v>202310</v>
      </c>
      <c r="O31" t="s">
        <v>86</v>
      </c>
      <c r="P31" t="s">
        <v>35</v>
      </c>
      <c r="Q31" t="s">
        <v>22</v>
      </c>
      <c r="R31">
        <v>38976</v>
      </c>
      <c r="S31" t="s">
        <v>23</v>
      </c>
      <c r="V31">
        <v>23</v>
      </c>
      <c r="W31" t="s">
        <v>24</v>
      </c>
      <c r="X31" t="s">
        <v>25</v>
      </c>
    </row>
    <row r="32" spans="1:24" ht="15.6" x14ac:dyDescent="0.3">
      <c r="A32">
        <v>1</v>
      </c>
      <c r="B32">
        <v>30</v>
      </c>
      <c r="C32" s="2">
        <v>2</v>
      </c>
      <c r="D32">
        <v>2</v>
      </c>
      <c r="E32">
        <v>0</v>
      </c>
      <c r="G32">
        <v>0</v>
      </c>
      <c r="H32">
        <v>1.0044999999999999</v>
      </c>
      <c r="I32">
        <v>0</v>
      </c>
      <c r="J32">
        <v>0.26300000000000001</v>
      </c>
      <c r="K32">
        <v>0</v>
      </c>
      <c r="L32">
        <v>0</v>
      </c>
      <c r="M32">
        <f t="shared" si="0"/>
        <v>1.0283958333333332</v>
      </c>
      <c r="N32">
        <v>202310</v>
      </c>
      <c r="O32" t="s">
        <v>89</v>
      </c>
      <c r="P32" t="s">
        <v>35</v>
      </c>
      <c r="Q32" t="s">
        <v>22</v>
      </c>
      <c r="R32">
        <v>38976</v>
      </c>
      <c r="S32" t="s">
        <v>23</v>
      </c>
      <c r="V32">
        <v>23</v>
      </c>
      <c r="W32" t="s">
        <v>24</v>
      </c>
      <c r="X32" t="s">
        <v>25</v>
      </c>
    </row>
    <row r="33" spans="1:24" ht="15.6" x14ac:dyDescent="0.3">
      <c r="A33">
        <v>1</v>
      </c>
      <c r="B33">
        <v>31</v>
      </c>
      <c r="C33" s="2">
        <v>2</v>
      </c>
      <c r="D33">
        <v>4.5999999999999996</v>
      </c>
      <c r="E33">
        <v>5</v>
      </c>
      <c r="F33">
        <v>4</v>
      </c>
      <c r="G33">
        <v>4.5740000000000007</v>
      </c>
      <c r="H33">
        <v>3.3525</v>
      </c>
      <c r="I33">
        <v>1.2235</v>
      </c>
      <c r="J33">
        <v>0.59199999999999997</v>
      </c>
      <c r="K33">
        <v>0.53550000000000009</v>
      </c>
      <c r="L33">
        <v>0</v>
      </c>
      <c r="M33">
        <f t="shared" si="0"/>
        <v>4.202633333333333</v>
      </c>
      <c r="N33">
        <v>202310</v>
      </c>
      <c r="O33" t="s">
        <v>86</v>
      </c>
      <c r="P33" t="s">
        <v>35</v>
      </c>
      <c r="Q33" t="s">
        <v>22</v>
      </c>
      <c r="R33">
        <v>38976</v>
      </c>
      <c r="S33" t="s">
        <v>23</v>
      </c>
      <c r="V33">
        <v>23</v>
      </c>
      <c r="W33" t="s">
        <v>24</v>
      </c>
      <c r="X33" t="s">
        <v>25</v>
      </c>
    </row>
    <row r="34" spans="1:24" ht="15.6" x14ac:dyDescent="0.3">
      <c r="A34">
        <v>1</v>
      </c>
      <c r="B34">
        <v>32</v>
      </c>
      <c r="C34" s="2">
        <v>2.5</v>
      </c>
      <c r="D34">
        <v>4</v>
      </c>
      <c r="E34">
        <v>4.3</v>
      </c>
      <c r="F34">
        <v>4.8</v>
      </c>
      <c r="G34">
        <v>4.3025000000000002</v>
      </c>
      <c r="H34">
        <v>3.2774999999999999</v>
      </c>
      <c r="I34">
        <v>3.2235</v>
      </c>
      <c r="J34">
        <v>2.6920000000000002</v>
      </c>
      <c r="K34">
        <v>4.375</v>
      </c>
      <c r="L34">
        <v>4.4119999999999999</v>
      </c>
      <c r="M34">
        <f t="shared" si="0"/>
        <v>4.3610666666666669</v>
      </c>
      <c r="N34">
        <v>202310</v>
      </c>
      <c r="O34" t="s">
        <v>85</v>
      </c>
      <c r="P34" t="s">
        <v>35</v>
      </c>
      <c r="Q34" t="s">
        <v>22</v>
      </c>
      <c r="R34">
        <v>38976</v>
      </c>
      <c r="S34" t="s">
        <v>23</v>
      </c>
      <c r="V34">
        <v>23</v>
      </c>
      <c r="W34" t="s">
        <v>24</v>
      </c>
      <c r="X34" t="s">
        <v>25</v>
      </c>
    </row>
    <row r="35" spans="1:24" ht="15.6" x14ac:dyDescent="0.3">
      <c r="A35">
        <v>1</v>
      </c>
      <c r="B35">
        <v>33</v>
      </c>
      <c r="C35">
        <v>4</v>
      </c>
      <c r="D35">
        <v>2.5</v>
      </c>
      <c r="E35">
        <v>2.9</v>
      </c>
      <c r="F35">
        <v>1.5</v>
      </c>
      <c r="G35">
        <v>0.23799999999999999</v>
      </c>
      <c r="H35">
        <v>3.6295000000000002</v>
      </c>
      <c r="I35">
        <v>0.8165</v>
      </c>
      <c r="J35">
        <v>4.4735000000000005</v>
      </c>
      <c r="K35">
        <v>3.8250000000000002</v>
      </c>
      <c r="L35">
        <v>4.0175000000000001</v>
      </c>
      <c r="M35">
        <f t="shared" ref="M35:M66" si="1">(0.7)*(1/3)*(SUM(C35:F35)-MIN(C35:F35))+0.3*((1/2)*(G35+(1/2)*MAX((SUM(H35:J35)-MIN(H35:J35)),(K35+L35))))</f>
        <v>2.8367583333333335</v>
      </c>
      <c r="N35">
        <v>202310</v>
      </c>
      <c r="O35" t="s">
        <v>85</v>
      </c>
      <c r="P35" t="s">
        <v>35</v>
      </c>
      <c r="Q35" t="s">
        <v>22</v>
      </c>
      <c r="R35">
        <v>38978</v>
      </c>
      <c r="S35" t="s">
        <v>23</v>
      </c>
      <c r="V35">
        <v>23</v>
      </c>
      <c r="W35" t="s">
        <v>24</v>
      </c>
      <c r="X35" t="s">
        <v>25</v>
      </c>
    </row>
    <row r="36" spans="1:24" ht="15.6" x14ac:dyDescent="0.3">
      <c r="A36">
        <v>1</v>
      </c>
      <c r="B36">
        <v>34</v>
      </c>
      <c r="C36">
        <v>2</v>
      </c>
      <c r="D36">
        <v>1.9</v>
      </c>
      <c r="E36">
        <v>3.8</v>
      </c>
      <c r="F36">
        <v>3</v>
      </c>
      <c r="G36">
        <v>4.6689999999999996</v>
      </c>
      <c r="H36">
        <v>3.6975000000000002</v>
      </c>
      <c r="I36">
        <v>3.89</v>
      </c>
      <c r="J36">
        <v>3.4210000000000003</v>
      </c>
      <c r="K36">
        <v>4.6429999999999998</v>
      </c>
      <c r="L36">
        <v>4.2355</v>
      </c>
      <c r="M36">
        <f t="shared" si="1"/>
        <v>3.4195708333333323</v>
      </c>
      <c r="N36">
        <v>202310</v>
      </c>
      <c r="O36" t="s">
        <v>85</v>
      </c>
      <c r="P36" t="s">
        <v>30</v>
      </c>
      <c r="Q36" t="s">
        <v>22</v>
      </c>
      <c r="R36">
        <v>38978</v>
      </c>
      <c r="S36" t="s">
        <v>23</v>
      </c>
      <c r="V36">
        <v>23</v>
      </c>
      <c r="W36" t="s">
        <v>24</v>
      </c>
      <c r="X36" t="s">
        <v>25</v>
      </c>
    </row>
    <row r="37" spans="1:24" ht="15.6" x14ac:dyDescent="0.3">
      <c r="A37">
        <v>1</v>
      </c>
      <c r="B37">
        <v>35</v>
      </c>
      <c r="C37">
        <v>1</v>
      </c>
      <c r="D37">
        <v>4.4000000000000004</v>
      </c>
      <c r="E37">
        <v>2.5</v>
      </c>
      <c r="F37">
        <v>5</v>
      </c>
      <c r="G37">
        <v>4.6595000000000004</v>
      </c>
      <c r="H37">
        <v>2.8635000000000002</v>
      </c>
      <c r="I37">
        <v>2.1100000000000003</v>
      </c>
      <c r="J37">
        <v>2.7105000000000001</v>
      </c>
      <c r="K37">
        <v>0</v>
      </c>
      <c r="L37">
        <v>0.17649999999999999</v>
      </c>
      <c r="M37">
        <f t="shared" si="1"/>
        <v>3.8936416666666664</v>
      </c>
      <c r="N37">
        <v>202310</v>
      </c>
      <c r="O37" t="s">
        <v>86</v>
      </c>
      <c r="P37" t="s">
        <v>37</v>
      </c>
      <c r="Q37" t="s">
        <v>22</v>
      </c>
      <c r="R37">
        <v>38978</v>
      </c>
      <c r="S37" t="s">
        <v>23</v>
      </c>
      <c r="V37">
        <v>23</v>
      </c>
      <c r="W37" t="s">
        <v>24</v>
      </c>
      <c r="X37" t="s">
        <v>25</v>
      </c>
    </row>
    <row r="38" spans="1:24" ht="15.6" x14ac:dyDescent="0.3">
      <c r="A38">
        <v>0</v>
      </c>
      <c r="B38">
        <v>36</v>
      </c>
      <c r="C38">
        <v>2</v>
      </c>
      <c r="D38">
        <v>4</v>
      </c>
      <c r="E38">
        <v>3.5</v>
      </c>
      <c r="F38">
        <v>3.5</v>
      </c>
      <c r="G38">
        <v>4.9905000000000008</v>
      </c>
      <c r="H38">
        <v>3.2570000000000001</v>
      </c>
      <c r="I38">
        <v>1.4435000000000002</v>
      </c>
      <c r="J38">
        <v>2.8160000000000003</v>
      </c>
      <c r="K38">
        <v>4.2854999999999999</v>
      </c>
      <c r="L38">
        <v>2.347</v>
      </c>
      <c r="M38">
        <f t="shared" si="1"/>
        <v>3.8126791666666664</v>
      </c>
      <c r="N38">
        <v>202310</v>
      </c>
      <c r="O38" t="s">
        <v>85</v>
      </c>
      <c r="P38" t="s">
        <v>27</v>
      </c>
      <c r="Q38" t="s">
        <v>22</v>
      </c>
      <c r="R38">
        <v>38978</v>
      </c>
      <c r="S38" t="s">
        <v>23</v>
      </c>
      <c r="V38">
        <v>23</v>
      </c>
      <c r="W38" t="s">
        <v>24</v>
      </c>
      <c r="X38" t="s">
        <v>25</v>
      </c>
    </row>
    <row r="39" spans="1:24" ht="15.6" x14ac:dyDescent="0.3">
      <c r="A39">
        <v>0</v>
      </c>
      <c r="B39">
        <v>37</v>
      </c>
      <c r="C39">
        <v>2.5</v>
      </c>
      <c r="D39">
        <v>3.4</v>
      </c>
      <c r="E39">
        <v>3</v>
      </c>
      <c r="F39">
        <v>5</v>
      </c>
      <c r="G39">
        <v>4.3475000000000001</v>
      </c>
      <c r="H39">
        <v>2.8025000000000002</v>
      </c>
      <c r="I39">
        <v>2.9365000000000001</v>
      </c>
      <c r="J39">
        <v>0.6895</v>
      </c>
      <c r="K39">
        <v>2.1145</v>
      </c>
      <c r="L39">
        <v>1.7355</v>
      </c>
      <c r="M39">
        <f t="shared" si="1"/>
        <v>3.7425499999999996</v>
      </c>
      <c r="N39">
        <v>202310</v>
      </c>
      <c r="O39" t="s">
        <v>86</v>
      </c>
      <c r="P39" t="s">
        <v>29</v>
      </c>
      <c r="Q39" t="s">
        <v>22</v>
      </c>
      <c r="R39">
        <v>38978</v>
      </c>
      <c r="S39" t="s">
        <v>23</v>
      </c>
      <c r="V39">
        <v>23</v>
      </c>
      <c r="W39" t="s">
        <v>24</v>
      </c>
      <c r="X39" t="s">
        <v>25</v>
      </c>
    </row>
    <row r="40" spans="1:24" ht="15.6" x14ac:dyDescent="0.3">
      <c r="A40">
        <v>1</v>
      </c>
      <c r="B40">
        <v>38</v>
      </c>
      <c r="C40">
        <v>1</v>
      </c>
      <c r="D40">
        <v>1.9</v>
      </c>
      <c r="E40">
        <v>1.8</v>
      </c>
      <c r="G40">
        <v>4.5834999999999999</v>
      </c>
      <c r="H40">
        <v>1.5910000000000002</v>
      </c>
      <c r="I40">
        <v>0</v>
      </c>
      <c r="J40">
        <v>0</v>
      </c>
      <c r="K40">
        <v>0</v>
      </c>
      <c r="L40">
        <v>0</v>
      </c>
      <c r="M40">
        <f t="shared" si="1"/>
        <v>1.6701833333333331</v>
      </c>
      <c r="N40">
        <v>202310</v>
      </c>
      <c r="O40" t="s">
        <v>86</v>
      </c>
      <c r="P40" t="s">
        <v>35</v>
      </c>
      <c r="Q40" t="s">
        <v>22</v>
      </c>
      <c r="R40">
        <v>38978</v>
      </c>
      <c r="S40" t="s">
        <v>23</v>
      </c>
      <c r="V40">
        <v>23</v>
      </c>
      <c r="W40" t="s">
        <v>24</v>
      </c>
      <c r="X40" t="s">
        <v>25</v>
      </c>
    </row>
    <row r="41" spans="1:24" ht="15.6" x14ac:dyDescent="0.3">
      <c r="A41">
        <v>1</v>
      </c>
      <c r="B41">
        <v>39</v>
      </c>
      <c r="C41">
        <v>4.5</v>
      </c>
      <c r="D41">
        <v>2</v>
      </c>
      <c r="E41">
        <v>2</v>
      </c>
      <c r="F41">
        <v>0.5</v>
      </c>
      <c r="G41">
        <v>4.6595000000000004</v>
      </c>
      <c r="H41">
        <v>4.3704999999999998</v>
      </c>
      <c r="I41">
        <v>0.33350000000000002</v>
      </c>
      <c r="J41">
        <v>4.2235000000000005</v>
      </c>
      <c r="K41">
        <v>3.5715000000000003</v>
      </c>
      <c r="L41">
        <v>3.3090000000000006</v>
      </c>
      <c r="M41">
        <f t="shared" si="1"/>
        <v>3.3268083333333331</v>
      </c>
      <c r="N41">
        <v>202310</v>
      </c>
      <c r="O41" t="s">
        <v>85</v>
      </c>
      <c r="P41" t="s">
        <v>35</v>
      </c>
      <c r="Q41" t="s">
        <v>22</v>
      </c>
      <c r="R41">
        <v>38978</v>
      </c>
      <c r="S41" t="s">
        <v>23</v>
      </c>
      <c r="V41">
        <v>23</v>
      </c>
      <c r="W41" t="s">
        <v>24</v>
      </c>
      <c r="X41" t="s">
        <v>25</v>
      </c>
    </row>
    <row r="42" spans="1:24" ht="15.6" x14ac:dyDescent="0.3">
      <c r="A42">
        <v>1</v>
      </c>
      <c r="B42">
        <v>40</v>
      </c>
      <c r="C42">
        <v>3.8</v>
      </c>
      <c r="D42">
        <v>3.7</v>
      </c>
      <c r="E42">
        <v>2</v>
      </c>
      <c r="F42">
        <v>4</v>
      </c>
      <c r="G42">
        <v>4.2854999999999999</v>
      </c>
      <c r="H42">
        <v>1.4590000000000001</v>
      </c>
      <c r="I42">
        <v>0</v>
      </c>
      <c r="J42">
        <v>0</v>
      </c>
      <c r="K42">
        <v>0</v>
      </c>
      <c r="L42">
        <v>0</v>
      </c>
      <c r="M42">
        <f t="shared" si="1"/>
        <v>3.4355833333333332</v>
      </c>
      <c r="N42">
        <v>202310</v>
      </c>
      <c r="O42" t="s">
        <v>84</v>
      </c>
      <c r="P42" t="s">
        <v>30</v>
      </c>
      <c r="Q42" t="s">
        <v>22</v>
      </c>
      <c r="R42">
        <v>38978</v>
      </c>
      <c r="S42" t="s">
        <v>23</v>
      </c>
      <c r="V42">
        <v>23</v>
      </c>
      <c r="W42" t="s">
        <v>24</v>
      </c>
      <c r="X42" t="s">
        <v>25</v>
      </c>
    </row>
    <row r="43" spans="1:24" ht="15.6" x14ac:dyDescent="0.3">
      <c r="A43">
        <v>1</v>
      </c>
      <c r="B43">
        <v>41</v>
      </c>
      <c r="C43">
        <v>2.5</v>
      </c>
      <c r="D43">
        <v>1.7</v>
      </c>
      <c r="E43">
        <v>3.3</v>
      </c>
      <c r="F43">
        <v>3.8</v>
      </c>
      <c r="G43">
        <v>4.3215000000000003</v>
      </c>
      <c r="H43">
        <v>0.7955000000000001</v>
      </c>
      <c r="I43">
        <v>0</v>
      </c>
      <c r="J43">
        <v>0</v>
      </c>
      <c r="K43">
        <v>1.7250000000000001</v>
      </c>
      <c r="L43">
        <v>0</v>
      </c>
      <c r="M43">
        <f t="shared" si="1"/>
        <v>3.0176000000000003</v>
      </c>
      <c r="N43">
        <v>202310</v>
      </c>
      <c r="O43" t="s">
        <v>86</v>
      </c>
      <c r="P43" t="s">
        <v>35</v>
      </c>
      <c r="Q43" t="s">
        <v>22</v>
      </c>
      <c r="R43">
        <v>38978</v>
      </c>
      <c r="S43" t="s">
        <v>23</v>
      </c>
      <c r="V43">
        <v>23</v>
      </c>
      <c r="W43" t="s">
        <v>24</v>
      </c>
      <c r="X43" t="s">
        <v>25</v>
      </c>
    </row>
    <row r="44" spans="1:24" ht="15.6" x14ac:dyDescent="0.3">
      <c r="A44">
        <v>1</v>
      </c>
      <c r="B44">
        <v>42</v>
      </c>
      <c r="C44">
        <v>1.5</v>
      </c>
      <c r="D44">
        <v>4.8</v>
      </c>
      <c r="E44">
        <v>3</v>
      </c>
      <c r="F44">
        <v>3.1</v>
      </c>
      <c r="G44">
        <v>4.8475000000000001</v>
      </c>
      <c r="H44">
        <v>4.5910000000000002</v>
      </c>
      <c r="I44">
        <v>4.3965000000000005</v>
      </c>
      <c r="J44">
        <v>3.6765000000000003</v>
      </c>
      <c r="K44">
        <v>4.2715000000000005</v>
      </c>
      <c r="L44">
        <v>4.3380000000000001</v>
      </c>
      <c r="M44">
        <f t="shared" si="1"/>
        <v>3.9445208333333328</v>
      </c>
      <c r="N44">
        <v>202310</v>
      </c>
      <c r="O44" t="s">
        <v>85</v>
      </c>
      <c r="P44" t="s">
        <v>30</v>
      </c>
      <c r="Q44" t="s">
        <v>22</v>
      </c>
      <c r="R44">
        <v>38978</v>
      </c>
      <c r="S44" t="s">
        <v>23</v>
      </c>
      <c r="V44">
        <v>23</v>
      </c>
      <c r="W44" t="s">
        <v>24</v>
      </c>
      <c r="X44" t="s">
        <v>25</v>
      </c>
    </row>
    <row r="45" spans="1:24" ht="15.6" x14ac:dyDescent="0.3">
      <c r="A45">
        <v>1</v>
      </c>
      <c r="B45">
        <v>43</v>
      </c>
      <c r="C45">
        <v>0</v>
      </c>
      <c r="D45">
        <v>2.7</v>
      </c>
      <c r="E45">
        <v>3</v>
      </c>
      <c r="F45">
        <v>3.5</v>
      </c>
      <c r="G45">
        <v>4.7525000000000004</v>
      </c>
      <c r="H45">
        <v>4.3180000000000005</v>
      </c>
      <c r="I45">
        <v>2.3800000000000003</v>
      </c>
      <c r="J45">
        <v>3.6659999999999999</v>
      </c>
      <c r="K45">
        <v>4.5250000000000004</v>
      </c>
      <c r="L45">
        <v>3.9205000000000001</v>
      </c>
      <c r="M45">
        <f t="shared" si="1"/>
        <v>3.4929541666666664</v>
      </c>
      <c r="N45">
        <v>202310</v>
      </c>
      <c r="O45" t="s">
        <v>90</v>
      </c>
      <c r="P45" t="s">
        <v>29</v>
      </c>
      <c r="Q45" t="s">
        <v>22</v>
      </c>
      <c r="R45">
        <v>38978</v>
      </c>
      <c r="S45" t="s">
        <v>23</v>
      </c>
      <c r="V45">
        <v>23</v>
      </c>
      <c r="W45" t="s">
        <v>24</v>
      </c>
      <c r="X45" t="s">
        <v>25</v>
      </c>
    </row>
    <row r="46" spans="1:24" ht="15.6" x14ac:dyDescent="0.3">
      <c r="A46">
        <v>0</v>
      </c>
      <c r="B46">
        <v>44</v>
      </c>
      <c r="C46">
        <v>5</v>
      </c>
      <c r="D46">
        <v>3.9</v>
      </c>
      <c r="E46">
        <v>4</v>
      </c>
      <c r="F46">
        <v>2</v>
      </c>
      <c r="G46">
        <v>4.2835000000000001</v>
      </c>
      <c r="H46">
        <v>4.4545000000000003</v>
      </c>
      <c r="I46">
        <v>3.6034999999999999</v>
      </c>
      <c r="J46">
        <v>3.7895000000000003</v>
      </c>
      <c r="K46">
        <v>4.2854999999999999</v>
      </c>
      <c r="L46">
        <v>4.0145000000000008</v>
      </c>
      <c r="M46">
        <f t="shared" si="1"/>
        <v>4.2750249999999994</v>
      </c>
      <c r="N46">
        <v>202310</v>
      </c>
      <c r="O46" t="s">
        <v>85</v>
      </c>
      <c r="P46" t="s">
        <v>38</v>
      </c>
      <c r="Q46" t="s">
        <v>22</v>
      </c>
      <c r="R46">
        <v>38978</v>
      </c>
      <c r="S46" t="s">
        <v>23</v>
      </c>
      <c r="V46">
        <v>23</v>
      </c>
      <c r="W46" t="s">
        <v>24</v>
      </c>
      <c r="X46" t="s">
        <v>25</v>
      </c>
    </row>
    <row r="47" spans="1:24" ht="15.6" x14ac:dyDescent="0.3">
      <c r="A47">
        <v>1</v>
      </c>
      <c r="B47">
        <v>45</v>
      </c>
      <c r="C47">
        <v>2</v>
      </c>
      <c r="D47">
        <v>3.7</v>
      </c>
      <c r="E47">
        <v>0.8</v>
      </c>
      <c r="G47">
        <v>1.3095000000000001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si="1"/>
        <v>1.5264249999999999</v>
      </c>
      <c r="N47">
        <v>202310</v>
      </c>
      <c r="O47" t="s">
        <v>85</v>
      </c>
      <c r="P47" t="s">
        <v>28</v>
      </c>
      <c r="Q47" t="s">
        <v>22</v>
      </c>
      <c r="R47">
        <v>38978</v>
      </c>
      <c r="S47" t="s">
        <v>23</v>
      </c>
      <c r="V47">
        <v>23</v>
      </c>
      <c r="W47" t="s">
        <v>24</v>
      </c>
      <c r="X47" t="s">
        <v>25</v>
      </c>
    </row>
    <row r="48" spans="1:24" ht="15.6" x14ac:dyDescent="0.3">
      <c r="A48">
        <v>0</v>
      </c>
      <c r="B48">
        <v>46</v>
      </c>
      <c r="C48">
        <v>2</v>
      </c>
      <c r="D48">
        <v>5</v>
      </c>
      <c r="E48">
        <v>5</v>
      </c>
      <c r="F48">
        <v>5</v>
      </c>
      <c r="G48">
        <v>4.8620000000000001</v>
      </c>
      <c r="H48">
        <v>4.2430000000000003</v>
      </c>
      <c r="I48">
        <v>1.3335000000000001</v>
      </c>
      <c r="J48">
        <v>4.5</v>
      </c>
      <c r="K48">
        <v>4.5534999999999997</v>
      </c>
      <c r="L48">
        <v>4.4909999999999997</v>
      </c>
      <c r="M48">
        <f t="shared" si="1"/>
        <v>4.9076374999999999</v>
      </c>
      <c r="N48">
        <v>202310</v>
      </c>
      <c r="O48" t="s">
        <v>84</v>
      </c>
      <c r="P48" t="s">
        <v>39</v>
      </c>
      <c r="Q48" t="s">
        <v>22</v>
      </c>
      <c r="R48">
        <v>38978</v>
      </c>
      <c r="S48" t="s">
        <v>23</v>
      </c>
      <c r="V48">
        <v>23</v>
      </c>
      <c r="W48" t="s">
        <v>24</v>
      </c>
      <c r="X48" t="s">
        <v>25</v>
      </c>
    </row>
    <row r="49" spans="1:24" ht="15.6" x14ac:dyDescent="0.3">
      <c r="A49">
        <v>1</v>
      </c>
      <c r="B49">
        <v>47</v>
      </c>
      <c r="C49">
        <v>2</v>
      </c>
      <c r="D49">
        <v>1</v>
      </c>
      <c r="E49">
        <v>0.8</v>
      </c>
      <c r="G49">
        <v>4.8215000000000003</v>
      </c>
      <c r="H49">
        <v>0</v>
      </c>
      <c r="I49">
        <v>0</v>
      </c>
      <c r="J49">
        <v>1.3420000000000001</v>
      </c>
      <c r="K49">
        <v>0</v>
      </c>
      <c r="L49">
        <v>0</v>
      </c>
      <c r="M49">
        <f t="shared" si="1"/>
        <v>1.5238749999999999</v>
      </c>
      <c r="N49">
        <v>202310</v>
      </c>
      <c r="O49" t="s">
        <v>91</v>
      </c>
      <c r="P49" t="s">
        <v>35</v>
      </c>
      <c r="Q49" t="s">
        <v>22</v>
      </c>
      <c r="R49">
        <v>38978</v>
      </c>
      <c r="S49" t="s">
        <v>23</v>
      </c>
      <c r="V49">
        <v>23</v>
      </c>
      <c r="W49" t="s">
        <v>24</v>
      </c>
      <c r="X49" t="s">
        <v>25</v>
      </c>
    </row>
    <row r="50" spans="1:24" ht="15.6" x14ac:dyDescent="0.3">
      <c r="A50">
        <v>0</v>
      </c>
      <c r="B50">
        <v>48</v>
      </c>
      <c r="C50">
        <v>2</v>
      </c>
      <c r="D50">
        <v>3.9</v>
      </c>
      <c r="E50">
        <v>4</v>
      </c>
      <c r="F50">
        <v>3.6</v>
      </c>
      <c r="G50">
        <v>4.9215000000000009</v>
      </c>
      <c r="H50">
        <v>4.4045000000000005</v>
      </c>
      <c r="I50">
        <v>3.8265000000000002</v>
      </c>
      <c r="J50">
        <v>2.8420000000000005</v>
      </c>
      <c r="K50">
        <v>4.375</v>
      </c>
      <c r="L50">
        <v>4.4119999999999999</v>
      </c>
      <c r="M50">
        <f t="shared" si="1"/>
        <v>4.0805833333333332</v>
      </c>
      <c r="N50">
        <v>202310</v>
      </c>
      <c r="O50" t="s">
        <v>85</v>
      </c>
      <c r="P50" t="s">
        <v>30</v>
      </c>
      <c r="Q50" t="s">
        <v>22</v>
      </c>
      <c r="R50">
        <v>38978</v>
      </c>
      <c r="S50" t="s">
        <v>23</v>
      </c>
      <c r="V50">
        <v>23</v>
      </c>
      <c r="W50" t="s">
        <v>24</v>
      </c>
      <c r="X50" t="s">
        <v>25</v>
      </c>
    </row>
    <row r="51" spans="1:24" ht="15.6" x14ac:dyDescent="0.3">
      <c r="A51">
        <v>0</v>
      </c>
      <c r="B51">
        <v>49</v>
      </c>
      <c r="C51">
        <v>3.3</v>
      </c>
      <c r="D51">
        <v>2.7</v>
      </c>
      <c r="E51">
        <v>2.6</v>
      </c>
      <c r="F51">
        <v>4</v>
      </c>
      <c r="G51">
        <v>4.9310000000000009</v>
      </c>
      <c r="H51">
        <v>4.0910000000000002</v>
      </c>
      <c r="I51">
        <v>2.9935</v>
      </c>
      <c r="J51">
        <v>2.2815000000000003</v>
      </c>
      <c r="K51">
        <v>4.5534999999999997</v>
      </c>
      <c r="L51">
        <v>3</v>
      </c>
      <c r="M51">
        <f t="shared" si="1"/>
        <v>3.6394958333333332</v>
      </c>
      <c r="N51">
        <v>202310</v>
      </c>
      <c r="O51" t="s">
        <v>85</v>
      </c>
      <c r="P51" t="s">
        <v>30</v>
      </c>
      <c r="Q51" t="s">
        <v>22</v>
      </c>
      <c r="R51">
        <v>38978</v>
      </c>
      <c r="S51" t="s">
        <v>23</v>
      </c>
      <c r="V51">
        <v>23</v>
      </c>
      <c r="W51" t="s">
        <v>24</v>
      </c>
      <c r="X51" t="s">
        <v>25</v>
      </c>
    </row>
    <row r="52" spans="1:24" ht="15.6" x14ac:dyDescent="0.3">
      <c r="A52">
        <v>0</v>
      </c>
      <c r="B52">
        <v>50</v>
      </c>
      <c r="C52">
        <v>4.5</v>
      </c>
      <c r="D52">
        <v>4.5999999999999996</v>
      </c>
      <c r="E52">
        <v>1.6</v>
      </c>
      <c r="F52">
        <v>2</v>
      </c>
      <c r="G52">
        <v>4.3259999999999996</v>
      </c>
      <c r="H52">
        <v>4.0750000000000002</v>
      </c>
      <c r="I52">
        <v>2.8800000000000003</v>
      </c>
      <c r="J52">
        <v>3.1840000000000002</v>
      </c>
      <c r="K52">
        <v>4.5534999999999997</v>
      </c>
      <c r="L52">
        <v>3.4969999999999999</v>
      </c>
      <c r="M52">
        <f t="shared" si="1"/>
        <v>3.8426874999999998</v>
      </c>
      <c r="N52">
        <v>202310</v>
      </c>
      <c r="O52" t="s">
        <v>85</v>
      </c>
      <c r="P52" t="s">
        <v>31</v>
      </c>
      <c r="Q52" t="s">
        <v>22</v>
      </c>
      <c r="R52">
        <v>38978</v>
      </c>
      <c r="S52" t="s">
        <v>23</v>
      </c>
      <c r="V52">
        <v>23</v>
      </c>
      <c r="W52" t="s">
        <v>24</v>
      </c>
      <c r="X52" t="s">
        <v>25</v>
      </c>
    </row>
    <row r="53" spans="1:24" ht="15.6" x14ac:dyDescent="0.3">
      <c r="A53">
        <v>1</v>
      </c>
      <c r="B53">
        <v>51</v>
      </c>
      <c r="C53">
        <v>5</v>
      </c>
      <c r="D53">
        <v>4.5</v>
      </c>
      <c r="E53">
        <v>1.9</v>
      </c>
      <c r="F53">
        <v>0.3</v>
      </c>
      <c r="G53">
        <v>4.1760000000000002</v>
      </c>
      <c r="H53">
        <v>0</v>
      </c>
      <c r="I53">
        <v>0</v>
      </c>
      <c r="J53">
        <v>0</v>
      </c>
      <c r="K53">
        <v>1.3395000000000001</v>
      </c>
      <c r="L53">
        <v>2.1590000000000003</v>
      </c>
      <c r="M53">
        <f t="shared" si="1"/>
        <v>3.5487874999999995</v>
      </c>
      <c r="N53">
        <v>202310</v>
      </c>
      <c r="O53" t="s">
        <v>91</v>
      </c>
      <c r="P53" t="s">
        <v>41</v>
      </c>
      <c r="Q53" t="s">
        <v>22</v>
      </c>
      <c r="R53">
        <v>38978</v>
      </c>
      <c r="S53" t="s">
        <v>23</v>
      </c>
      <c r="V53">
        <v>23</v>
      </c>
      <c r="W53" t="s">
        <v>24</v>
      </c>
      <c r="X53" t="s">
        <v>25</v>
      </c>
    </row>
    <row r="54" spans="1:24" ht="15.6" x14ac:dyDescent="0.3">
      <c r="A54">
        <v>1</v>
      </c>
      <c r="B54">
        <v>52</v>
      </c>
      <c r="C54">
        <v>0</v>
      </c>
      <c r="D54">
        <v>0</v>
      </c>
      <c r="E54">
        <v>0</v>
      </c>
      <c r="G54">
        <v>3.7595000000000001</v>
      </c>
      <c r="H54">
        <v>2.4615</v>
      </c>
      <c r="I54">
        <v>1.2065000000000001</v>
      </c>
      <c r="J54">
        <v>0</v>
      </c>
      <c r="K54">
        <v>0</v>
      </c>
      <c r="L54">
        <v>0</v>
      </c>
      <c r="M54">
        <f t="shared" si="1"/>
        <v>0.83902500000000002</v>
      </c>
      <c r="N54">
        <v>202310</v>
      </c>
      <c r="O54" t="s">
        <v>84</v>
      </c>
      <c r="P54" t="s">
        <v>31</v>
      </c>
      <c r="Q54" t="s">
        <v>22</v>
      </c>
      <c r="R54">
        <v>38978</v>
      </c>
      <c r="S54" t="s">
        <v>23</v>
      </c>
      <c r="V54">
        <v>23</v>
      </c>
      <c r="W54" t="s">
        <v>24</v>
      </c>
      <c r="X54" t="s">
        <v>25</v>
      </c>
    </row>
    <row r="55" spans="1:24" ht="15.6" x14ac:dyDescent="0.3">
      <c r="A55">
        <v>1</v>
      </c>
      <c r="B55">
        <v>53</v>
      </c>
      <c r="C55">
        <v>0</v>
      </c>
      <c r="D55">
        <v>2.9</v>
      </c>
      <c r="E55">
        <v>3.3</v>
      </c>
      <c r="F55">
        <v>3.9</v>
      </c>
      <c r="G55">
        <v>4.5740000000000007</v>
      </c>
      <c r="H55">
        <v>4.6820000000000004</v>
      </c>
      <c r="I55">
        <v>4.1665000000000001</v>
      </c>
      <c r="J55">
        <v>4.4735000000000005</v>
      </c>
      <c r="K55">
        <v>4.6429999999999998</v>
      </c>
      <c r="L55">
        <v>4.0674999999999999</v>
      </c>
      <c r="M55">
        <f t="shared" si="1"/>
        <v>3.7294291666666668</v>
      </c>
      <c r="N55">
        <v>202310</v>
      </c>
      <c r="O55" t="s">
        <v>84</v>
      </c>
      <c r="P55" t="s">
        <v>30</v>
      </c>
      <c r="Q55" t="s">
        <v>22</v>
      </c>
      <c r="R55">
        <v>38978</v>
      </c>
      <c r="S55" t="s">
        <v>23</v>
      </c>
      <c r="V55">
        <v>23</v>
      </c>
      <c r="W55" t="s">
        <v>24</v>
      </c>
      <c r="X55" t="s">
        <v>25</v>
      </c>
    </row>
    <row r="56" spans="1:24" ht="15.6" x14ac:dyDescent="0.3">
      <c r="A56">
        <v>1</v>
      </c>
      <c r="B56">
        <v>54</v>
      </c>
      <c r="C56">
        <v>1</v>
      </c>
      <c r="D56">
        <v>2.8</v>
      </c>
      <c r="E56">
        <v>3.1</v>
      </c>
      <c r="F56">
        <v>3.5</v>
      </c>
      <c r="G56">
        <v>4.774</v>
      </c>
      <c r="H56">
        <v>3.0295000000000005</v>
      </c>
      <c r="I56">
        <v>3.5564999999999998</v>
      </c>
      <c r="J56">
        <v>0</v>
      </c>
      <c r="K56">
        <v>4.1070000000000002</v>
      </c>
      <c r="L56">
        <v>0.29399999999999998</v>
      </c>
      <c r="M56">
        <f t="shared" si="1"/>
        <v>3.4033833333333332</v>
      </c>
      <c r="N56">
        <v>202310</v>
      </c>
      <c r="O56" t="s">
        <v>86</v>
      </c>
      <c r="P56" t="s">
        <v>42</v>
      </c>
      <c r="Q56" t="s">
        <v>22</v>
      </c>
      <c r="R56">
        <v>38978</v>
      </c>
      <c r="S56" t="s">
        <v>23</v>
      </c>
      <c r="V56">
        <v>23</v>
      </c>
      <c r="W56" t="s">
        <v>24</v>
      </c>
      <c r="X56" t="s">
        <v>25</v>
      </c>
    </row>
    <row r="57" spans="1:24" ht="15.6" x14ac:dyDescent="0.3">
      <c r="A57">
        <v>1</v>
      </c>
      <c r="B57">
        <v>55</v>
      </c>
      <c r="C57">
        <v>2</v>
      </c>
      <c r="D57">
        <v>2.9</v>
      </c>
      <c r="E57">
        <v>2.5</v>
      </c>
      <c r="F57">
        <v>3</v>
      </c>
      <c r="G57">
        <v>4.3500000000000005</v>
      </c>
      <c r="H57">
        <v>3.5409999999999999</v>
      </c>
      <c r="I57">
        <v>3.6665000000000001</v>
      </c>
      <c r="J57">
        <v>0.90800000000000003</v>
      </c>
      <c r="K57">
        <v>3.9000000000000004</v>
      </c>
      <c r="L57">
        <v>1.1175000000000002</v>
      </c>
      <c r="M57">
        <f t="shared" si="1"/>
        <v>3.1530624999999999</v>
      </c>
      <c r="N57">
        <v>202310</v>
      </c>
      <c r="O57" t="s">
        <v>86</v>
      </c>
      <c r="P57" t="s">
        <v>29</v>
      </c>
      <c r="Q57" t="s">
        <v>22</v>
      </c>
      <c r="R57">
        <v>38978</v>
      </c>
      <c r="S57" t="s">
        <v>23</v>
      </c>
      <c r="V57">
        <v>23</v>
      </c>
      <c r="W57" t="s">
        <v>24</v>
      </c>
      <c r="X57" t="s">
        <v>25</v>
      </c>
    </row>
    <row r="58" spans="1:24" ht="15.6" x14ac:dyDescent="0.3">
      <c r="A58">
        <v>0</v>
      </c>
      <c r="B58">
        <v>56</v>
      </c>
      <c r="C58">
        <v>4.5</v>
      </c>
      <c r="D58">
        <v>4</v>
      </c>
      <c r="E58">
        <v>0</v>
      </c>
      <c r="G58">
        <v>4.7880000000000003</v>
      </c>
      <c r="H58">
        <v>2.0045000000000002</v>
      </c>
      <c r="I58">
        <v>0</v>
      </c>
      <c r="J58">
        <v>0.32900000000000001</v>
      </c>
      <c r="K58">
        <v>0</v>
      </c>
      <c r="L58">
        <v>0</v>
      </c>
      <c r="M58">
        <f t="shared" si="1"/>
        <v>2.8765458333333331</v>
      </c>
      <c r="N58">
        <v>202310</v>
      </c>
      <c r="O58" t="s">
        <v>84</v>
      </c>
      <c r="P58" t="s">
        <v>43</v>
      </c>
      <c r="Q58" t="s">
        <v>22</v>
      </c>
      <c r="R58">
        <v>38978</v>
      </c>
      <c r="S58" t="s">
        <v>23</v>
      </c>
      <c r="V58">
        <v>23</v>
      </c>
      <c r="W58" t="s">
        <v>24</v>
      </c>
      <c r="X58" t="s">
        <v>25</v>
      </c>
    </row>
    <row r="59" spans="1:24" ht="15.6" x14ac:dyDescent="0.3">
      <c r="A59">
        <v>1</v>
      </c>
      <c r="B59">
        <v>57</v>
      </c>
      <c r="C59">
        <v>1</v>
      </c>
      <c r="D59">
        <v>1.5</v>
      </c>
      <c r="E59">
        <v>3</v>
      </c>
      <c r="F59">
        <v>3.5</v>
      </c>
      <c r="G59">
        <v>4.9810000000000008</v>
      </c>
      <c r="H59">
        <v>4.4320000000000004</v>
      </c>
      <c r="I59">
        <v>4.5564999999999998</v>
      </c>
      <c r="J59">
        <v>4.0340000000000007</v>
      </c>
      <c r="K59">
        <v>4.6429999999999998</v>
      </c>
      <c r="L59">
        <v>3.9560000000000004</v>
      </c>
      <c r="M59">
        <f t="shared" si="1"/>
        <v>3.2879541666666663</v>
      </c>
      <c r="N59">
        <v>202310</v>
      </c>
      <c r="O59" t="s">
        <v>85</v>
      </c>
      <c r="P59" t="s">
        <v>29</v>
      </c>
      <c r="Q59" t="s">
        <v>22</v>
      </c>
      <c r="R59">
        <v>38978</v>
      </c>
      <c r="S59" t="s">
        <v>23</v>
      </c>
      <c r="V59">
        <v>23</v>
      </c>
      <c r="W59" t="s">
        <v>24</v>
      </c>
      <c r="X59" t="s">
        <v>25</v>
      </c>
    </row>
    <row r="60" spans="1:24" ht="15.6" x14ac:dyDescent="0.3">
      <c r="A60">
        <v>1</v>
      </c>
      <c r="B60">
        <v>58</v>
      </c>
      <c r="C60">
        <v>4</v>
      </c>
      <c r="D60">
        <v>4.7</v>
      </c>
      <c r="E60">
        <v>4.9000000000000004</v>
      </c>
      <c r="F60">
        <v>4</v>
      </c>
      <c r="G60">
        <v>4.9905000000000008</v>
      </c>
      <c r="H60">
        <v>4.6365000000000007</v>
      </c>
      <c r="I60">
        <v>3.7134999999999998</v>
      </c>
      <c r="J60">
        <v>3.8290000000000002</v>
      </c>
      <c r="K60">
        <v>4.4355000000000002</v>
      </c>
      <c r="L60">
        <v>4.5145000000000008</v>
      </c>
      <c r="M60">
        <f t="shared" si="1"/>
        <v>4.5931583333333332</v>
      </c>
      <c r="N60">
        <v>202310</v>
      </c>
      <c r="O60" t="s">
        <v>85</v>
      </c>
      <c r="Q60" t="s">
        <v>22</v>
      </c>
      <c r="R60">
        <v>38978</v>
      </c>
      <c r="S60" t="s">
        <v>23</v>
      </c>
      <c r="V60">
        <v>23</v>
      </c>
      <c r="W60" t="s">
        <v>24</v>
      </c>
      <c r="X60" t="s">
        <v>25</v>
      </c>
    </row>
    <row r="61" spans="1:24" ht="15.6" x14ac:dyDescent="0.3">
      <c r="A61">
        <v>0</v>
      </c>
      <c r="B61">
        <v>59</v>
      </c>
      <c r="C61">
        <v>2.5</v>
      </c>
      <c r="D61">
        <v>2.6</v>
      </c>
      <c r="E61">
        <v>5</v>
      </c>
      <c r="F61">
        <v>5</v>
      </c>
      <c r="G61">
        <v>4.7619999999999996</v>
      </c>
      <c r="H61">
        <v>2.7115</v>
      </c>
      <c r="I61">
        <v>2.6665000000000001</v>
      </c>
      <c r="J61">
        <v>3.1055000000000001</v>
      </c>
      <c r="K61">
        <v>4.5534999999999997</v>
      </c>
      <c r="L61">
        <v>4.838000000000001</v>
      </c>
      <c r="M61">
        <f t="shared" si="1"/>
        <v>4.3586624999999994</v>
      </c>
      <c r="N61">
        <v>202310</v>
      </c>
      <c r="O61" t="s">
        <v>85</v>
      </c>
      <c r="P61" t="s">
        <v>32</v>
      </c>
      <c r="Q61" t="s">
        <v>22</v>
      </c>
      <c r="R61">
        <v>38978</v>
      </c>
      <c r="S61" t="s">
        <v>23</v>
      </c>
      <c r="V61">
        <v>23</v>
      </c>
      <c r="W61" t="s">
        <v>24</v>
      </c>
      <c r="X61" t="s">
        <v>25</v>
      </c>
    </row>
    <row r="62" spans="1:24" ht="15.6" x14ac:dyDescent="0.3">
      <c r="A62">
        <v>0</v>
      </c>
      <c r="B62">
        <v>60</v>
      </c>
      <c r="C62">
        <v>3.5</v>
      </c>
      <c r="D62">
        <v>1.4</v>
      </c>
      <c r="E62">
        <v>2.6</v>
      </c>
      <c r="F62">
        <v>4.3</v>
      </c>
      <c r="G62">
        <v>4.8120000000000003</v>
      </c>
      <c r="H62">
        <v>4.2615000000000007</v>
      </c>
      <c r="I62">
        <v>3.1035000000000004</v>
      </c>
      <c r="J62">
        <v>2.5475000000000003</v>
      </c>
      <c r="K62">
        <v>3.6895000000000007</v>
      </c>
      <c r="L62">
        <v>0.58799999999999997</v>
      </c>
      <c r="M62">
        <f t="shared" si="1"/>
        <v>3.7008416666666664</v>
      </c>
      <c r="N62">
        <v>202310</v>
      </c>
      <c r="O62" t="s">
        <v>86</v>
      </c>
      <c r="P62" t="s">
        <v>30</v>
      </c>
      <c r="Q62" t="s">
        <v>22</v>
      </c>
      <c r="R62">
        <v>38978</v>
      </c>
      <c r="S62" t="s">
        <v>23</v>
      </c>
      <c r="V62">
        <v>23</v>
      </c>
      <c r="W62" t="s">
        <v>24</v>
      </c>
      <c r="X62" t="s">
        <v>25</v>
      </c>
    </row>
    <row r="63" spans="1:24" ht="15.6" x14ac:dyDescent="0.3">
      <c r="A63">
        <v>1</v>
      </c>
      <c r="B63">
        <v>61</v>
      </c>
      <c r="C63">
        <v>2</v>
      </c>
      <c r="D63">
        <v>1.5</v>
      </c>
      <c r="E63">
        <v>0</v>
      </c>
      <c r="F63">
        <v>5</v>
      </c>
      <c r="G63">
        <v>0</v>
      </c>
      <c r="H63">
        <v>2.4275000000000002</v>
      </c>
      <c r="I63">
        <v>2.3800000000000003</v>
      </c>
      <c r="J63">
        <v>1.3160000000000001</v>
      </c>
      <c r="K63">
        <v>4.2854999999999999</v>
      </c>
      <c r="L63">
        <v>3.8855</v>
      </c>
      <c r="M63">
        <f t="shared" si="1"/>
        <v>2.5961583333333333</v>
      </c>
      <c r="N63">
        <v>202310</v>
      </c>
      <c r="O63" t="s">
        <v>85</v>
      </c>
      <c r="P63" t="s">
        <v>31</v>
      </c>
      <c r="Q63" t="s">
        <v>22</v>
      </c>
      <c r="R63">
        <v>38978</v>
      </c>
      <c r="S63" t="s">
        <v>23</v>
      </c>
      <c r="V63">
        <v>23</v>
      </c>
      <c r="W63" t="s">
        <v>24</v>
      </c>
      <c r="X63" t="s">
        <v>25</v>
      </c>
    </row>
    <row r="64" spans="1:24" ht="15.6" x14ac:dyDescent="0.3">
      <c r="A64">
        <v>1</v>
      </c>
      <c r="B64">
        <v>62</v>
      </c>
      <c r="C64">
        <v>4</v>
      </c>
      <c r="D64">
        <v>3.2</v>
      </c>
      <c r="E64">
        <v>3.9</v>
      </c>
      <c r="F64">
        <v>2.2999999999999998</v>
      </c>
      <c r="G64">
        <v>4.8120000000000003</v>
      </c>
      <c r="H64">
        <v>4.7385000000000002</v>
      </c>
      <c r="I64">
        <v>1</v>
      </c>
      <c r="J64">
        <v>0</v>
      </c>
      <c r="K64">
        <v>3.9000000000000004</v>
      </c>
      <c r="L64">
        <v>0</v>
      </c>
      <c r="M64">
        <f t="shared" si="1"/>
        <v>3.7421874999999991</v>
      </c>
      <c r="N64">
        <v>202310</v>
      </c>
      <c r="O64" t="s">
        <v>86</v>
      </c>
      <c r="P64" t="s">
        <v>35</v>
      </c>
      <c r="Q64" t="s">
        <v>22</v>
      </c>
      <c r="R64">
        <v>38978</v>
      </c>
      <c r="S64" t="s">
        <v>23</v>
      </c>
      <c r="V64">
        <v>23</v>
      </c>
      <c r="W64" t="s">
        <v>24</v>
      </c>
      <c r="X64" t="s">
        <v>25</v>
      </c>
    </row>
    <row r="65" spans="1:24" ht="15.6" x14ac:dyDescent="0.3">
      <c r="A65">
        <v>0</v>
      </c>
      <c r="B65">
        <v>63</v>
      </c>
      <c r="C65">
        <v>3.8</v>
      </c>
      <c r="D65">
        <v>5</v>
      </c>
      <c r="E65">
        <v>4.9000000000000004</v>
      </c>
      <c r="F65">
        <v>5</v>
      </c>
      <c r="G65">
        <v>4.8525</v>
      </c>
      <c r="H65">
        <v>4.5454999999999997</v>
      </c>
      <c r="I65">
        <v>4.4435000000000002</v>
      </c>
      <c r="J65">
        <v>4.8235000000000001</v>
      </c>
      <c r="K65">
        <v>4.5250000000000004</v>
      </c>
      <c r="L65">
        <v>4.6704999999999997</v>
      </c>
      <c r="M65">
        <f t="shared" si="1"/>
        <v>4.9072166666666668</v>
      </c>
      <c r="N65">
        <v>202310</v>
      </c>
      <c r="O65" t="s">
        <v>91</v>
      </c>
      <c r="P65" t="s">
        <v>30</v>
      </c>
      <c r="Q65" t="s">
        <v>22</v>
      </c>
      <c r="R65">
        <v>38978</v>
      </c>
      <c r="S65" t="s">
        <v>23</v>
      </c>
      <c r="V65">
        <v>23</v>
      </c>
      <c r="W65" t="s">
        <v>24</v>
      </c>
      <c r="X65" t="s">
        <v>25</v>
      </c>
    </row>
    <row r="66" spans="1:24" ht="15.6" x14ac:dyDescent="0.3">
      <c r="A66">
        <v>0</v>
      </c>
      <c r="B66">
        <v>64</v>
      </c>
      <c r="C66">
        <v>4</v>
      </c>
      <c r="D66">
        <v>4.5</v>
      </c>
      <c r="E66">
        <v>3.1</v>
      </c>
      <c r="F66">
        <v>1</v>
      </c>
      <c r="G66">
        <v>0</v>
      </c>
      <c r="H66">
        <v>2.2454999999999998</v>
      </c>
      <c r="I66">
        <v>0</v>
      </c>
      <c r="J66">
        <v>0.26300000000000001</v>
      </c>
      <c r="K66">
        <v>3.9284999999999997</v>
      </c>
      <c r="L66">
        <v>2.2175000000000002</v>
      </c>
      <c r="M66">
        <f t="shared" si="1"/>
        <v>3.1676166666666661</v>
      </c>
      <c r="N66">
        <v>202310</v>
      </c>
      <c r="O66" t="s">
        <v>86</v>
      </c>
      <c r="P66" t="s">
        <v>34</v>
      </c>
      <c r="Q66" t="s">
        <v>22</v>
      </c>
      <c r="R66">
        <v>38978</v>
      </c>
      <c r="S66" t="s">
        <v>23</v>
      </c>
      <c r="V66">
        <v>23</v>
      </c>
      <c r="W66" t="s">
        <v>24</v>
      </c>
      <c r="X66" t="s">
        <v>25</v>
      </c>
    </row>
    <row r="67" spans="1:24" ht="15.6" x14ac:dyDescent="0.3">
      <c r="A67">
        <v>0</v>
      </c>
      <c r="B67">
        <v>65</v>
      </c>
      <c r="C67">
        <v>2</v>
      </c>
      <c r="D67">
        <v>2.9</v>
      </c>
      <c r="E67">
        <v>2.8</v>
      </c>
      <c r="F67">
        <v>2.2999999999999998</v>
      </c>
      <c r="G67">
        <v>5</v>
      </c>
      <c r="H67">
        <v>4.7725</v>
      </c>
      <c r="I67">
        <v>4.2700000000000005</v>
      </c>
      <c r="J67">
        <v>4.3420000000000005</v>
      </c>
      <c r="K67">
        <v>4.6429999999999998</v>
      </c>
      <c r="L67">
        <v>4.0735000000000001</v>
      </c>
      <c r="M67">
        <f t="shared" ref="M67:M98" si="2">(0.7)*(1/3)*(SUM(C67:F67)-MIN(C67:F67))+0.3*((1/2)*(G67+(1/2)*MAX((SUM(H67:J67)-MIN(H67:J67)),(K67+L67))))</f>
        <v>3.3002541666666665</v>
      </c>
      <c r="N67">
        <v>202310</v>
      </c>
      <c r="O67" t="s">
        <v>85</v>
      </c>
      <c r="P67" t="s">
        <v>30</v>
      </c>
      <c r="Q67" t="s">
        <v>22</v>
      </c>
      <c r="R67">
        <v>38978</v>
      </c>
      <c r="S67" t="s">
        <v>23</v>
      </c>
      <c r="V67">
        <v>23</v>
      </c>
      <c r="W67" t="s">
        <v>24</v>
      </c>
      <c r="X67" t="s">
        <v>25</v>
      </c>
    </row>
    <row r="68" spans="1:24" ht="15.6" x14ac:dyDescent="0.3">
      <c r="A68">
        <v>1</v>
      </c>
      <c r="B68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 t="shared" si="2"/>
        <v>0</v>
      </c>
      <c r="N68">
        <v>202310</v>
      </c>
      <c r="O68" t="s">
        <v>92</v>
      </c>
      <c r="P68" t="s">
        <v>44</v>
      </c>
      <c r="Q68" t="s">
        <v>22</v>
      </c>
      <c r="R68">
        <v>38999</v>
      </c>
      <c r="S68" t="s">
        <v>23</v>
      </c>
      <c r="V68">
        <v>23</v>
      </c>
      <c r="W68" t="s">
        <v>24</v>
      </c>
      <c r="X68" t="s">
        <v>25</v>
      </c>
    </row>
    <row r="69" spans="1:24" ht="15.6" x14ac:dyDescent="0.3">
      <c r="A69">
        <v>0</v>
      </c>
      <c r="B69">
        <v>67</v>
      </c>
      <c r="C69">
        <v>4.9000000000000004</v>
      </c>
      <c r="D69">
        <v>3.1</v>
      </c>
      <c r="E69">
        <v>4.8</v>
      </c>
      <c r="F69">
        <v>4.8</v>
      </c>
      <c r="G69">
        <v>4.1975000000000007</v>
      </c>
      <c r="H69">
        <v>3.8475000000000001</v>
      </c>
      <c r="I69">
        <v>2.89</v>
      </c>
      <c r="J69">
        <v>1.8</v>
      </c>
      <c r="K69">
        <v>4.1070000000000002</v>
      </c>
      <c r="L69">
        <v>3.8235000000000001</v>
      </c>
      <c r="M69">
        <f t="shared" si="2"/>
        <v>4.6077458333333334</v>
      </c>
      <c r="N69">
        <v>202310</v>
      </c>
      <c r="O69" t="s">
        <v>85</v>
      </c>
      <c r="P69" t="s">
        <v>35</v>
      </c>
      <c r="Q69" t="s">
        <v>22</v>
      </c>
      <c r="R69">
        <v>38999</v>
      </c>
      <c r="S69" t="s">
        <v>23</v>
      </c>
      <c r="V69">
        <v>23</v>
      </c>
      <c r="W69" t="s">
        <v>24</v>
      </c>
      <c r="X69" t="s">
        <v>25</v>
      </c>
    </row>
    <row r="70" spans="1:24" ht="15.6" x14ac:dyDescent="0.3">
      <c r="A70">
        <v>0</v>
      </c>
      <c r="B70">
        <v>68</v>
      </c>
      <c r="C70">
        <v>5</v>
      </c>
      <c r="D70">
        <v>5</v>
      </c>
      <c r="E70">
        <v>4.9000000000000004</v>
      </c>
      <c r="F70">
        <v>5</v>
      </c>
      <c r="G70">
        <v>4.8810000000000002</v>
      </c>
      <c r="H70">
        <v>4.641</v>
      </c>
      <c r="I70">
        <v>3.89</v>
      </c>
      <c r="J70">
        <v>0.92100000000000015</v>
      </c>
      <c r="K70">
        <v>0</v>
      </c>
      <c r="L70">
        <v>0.17649999999999999</v>
      </c>
      <c r="M70">
        <f t="shared" si="2"/>
        <v>4.8719749999999991</v>
      </c>
      <c r="N70">
        <v>202310</v>
      </c>
      <c r="O70" t="s">
        <v>86</v>
      </c>
      <c r="P70" t="s">
        <v>41</v>
      </c>
      <c r="Q70" t="s">
        <v>22</v>
      </c>
      <c r="R70">
        <v>38999</v>
      </c>
      <c r="S70" t="s">
        <v>23</v>
      </c>
      <c r="V70">
        <v>23</v>
      </c>
      <c r="W70" t="s">
        <v>24</v>
      </c>
      <c r="X70" t="s">
        <v>25</v>
      </c>
    </row>
    <row r="71" spans="1:24" ht="15.6" x14ac:dyDescent="0.3">
      <c r="A71">
        <v>1</v>
      </c>
      <c r="B71">
        <v>69</v>
      </c>
      <c r="C71">
        <v>3.2</v>
      </c>
      <c r="D71">
        <v>2.2999999999999998</v>
      </c>
      <c r="E71">
        <v>4.95</v>
      </c>
      <c r="F71">
        <v>5</v>
      </c>
      <c r="G71">
        <v>4.8810000000000002</v>
      </c>
      <c r="H71">
        <v>2.0455000000000001</v>
      </c>
      <c r="I71">
        <v>0</v>
      </c>
      <c r="J71">
        <v>0</v>
      </c>
      <c r="K71">
        <v>0</v>
      </c>
      <c r="L71">
        <v>0</v>
      </c>
      <c r="M71">
        <f t="shared" si="2"/>
        <v>3.9538958333333323</v>
      </c>
      <c r="N71">
        <v>202310</v>
      </c>
      <c r="O71" t="s">
        <v>86</v>
      </c>
      <c r="P71" t="s">
        <v>30</v>
      </c>
      <c r="Q71" t="s">
        <v>22</v>
      </c>
      <c r="R71">
        <v>38999</v>
      </c>
      <c r="S71" t="s">
        <v>23</v>
      </c>
      <c r="V71">
        <v>23</v>
      </c>
      <c r="W71" t="s">
        <v>24</v>
      </c>
      <c r="X71" t="s">
        <v>25</v>
      </c>
    </row>
    <row r="72" spans="1:24" ht="15.6" x14ac:dyDescent="0.3">
      <c r="A72">
        <v>1</v>
      </c>
      <c r="B72">
        <v>70</v>
      </c>
      <c r="C72">
        <v>4.3</v>
      </c>
      <c r="D72">
        <v>4.0999999999999996</v>
      </c>
      <c r="E72">
        <v>4.3</v>
      </c>
      <c r="F72">
        <v>5</v>
      </c>
      <c r="G72">
        <v>4.9405000000000001</v>
      </c>
      <c r="H72">
        <v>4.5</v>
      </c>
      <c r="I72">
        <v>3.38</v>
      </c>
      <c r="J72">
        <v>1.4870000000000001</v>
      </c>
      <c r="K72">
        <v>4.4035000000000002</v>
      </c>
      <c r="L72">
        <v>4.4119999999999999</v>
      </c>
      <c r="M72">
        <f t="shared" si="2"/>
        <v>4.5755708333333329</v>
      </c>
      <c r="N72">
        <v>202310</v>
      </c>
      <c r="O72" t="s">
        <v>85</v>
      </c>
      <c r="P72" t="s">
        <v>30</v>
      </c>
      <c r="Q72" t="s">
        <v>22</v>
      </c>
      <c r="R72">
        <v>38999</v>
      </c>
      <c r="S72" t="s">
        <v>23</v>
      </c>
      <c r="V72">
        <v>23</v>
      </c>
      <c r="W72" t="s">
        <v>24</v>
      </c>
      <c r="X72" t="s">
        <v>25</v>
      </c>
    </row>
    <row r="73" spans="1:24" ht="15.6" x14ac:dyDescent="0.3">
      <c r="A73">
        <v>1</v>
      </c>
      <c r="B73">
        <v>71</v>
      </c>
      <c r="C73">
        <v>4.4000000000000004</v>
      </c>
      <c r="D73">
        <v>3.7</v>
      </c>
      <c r="E73">
        <v>5</v>
      </c>
      <c r="F73">
        <v>5</v>
      </c>
      <c r="G73">
        <v>4.1760000000000002</v>
      </c>
      <c r="H73">
        <v>3.8070000000000004</v>
      </c>
      <c r="I73">
        <v>3.0965000000000003</v>
      </c>
      <c r="J73">
        <v>1.1185</v>
      </c>
      <c r="K73">
        <v>3.4820000000000002</v>
      </c>
      <c r="L73">
        <v>4.0145000000000008</v>
      </c>
      <c r="M73">
        <f t="shared" si="2"/>
        <v>4.5486374999999999</v>
      </c>
      <c r="N73">
        <v>202310</v>
      </c>
      <c r="O73" t="s">
        <v>85</v>
      </c>
      <c r="P73" t="s">
        <v>35</v>
      </c>
      <c r="Q73" t="s">
        <v>22</v>
      </c>
      <c r="R73">
        <v>38999</v>
      </c>
      <c r="S73" t="s">
        <v>23</v>
      </c>
      <c r="V73">
        <v>23</v>
      </c>
      <c r="W73" t="s">
        <v>24</v>
      </c>
      <c r="X73" t="s">
        <v>25</v>
      </c>
    </row>
    <row r="74" spans="1:24" ht="15.6" x14ac:dyDescent="0.3">
      <c r="A74">
        <v>1</v>
      </c>
      <c r="B74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 t="shared" si="2"/>
        <v>0</v>
      </c>
      <c r="N74">
        <v>202310</v>
      </c>
      <c r="O74" t="s">
        <v>93</v>
      </c>
      <c r="P74" t="s">
        <v>35</v>
      </c>
      <c r="Q74" t="s">
        <v>22</v>
      </c>
      <c r="R74">
        <v>38999</v>
      </c>
      <c r="S74" t="s">
        <v>23</v>
      </c>
      <c r="V74">
        <v>23</v>
      </c>
      <c r="W74" t="s">
        <v>24</v>
      </c>
      <c r="X74" t="s">
        <v>25</v>
      </c>
    </row>
    <row r="75" spans="1:24" ht="15.6" x14ac:dyDescent="0.3">
      <c r="A75">
        <v>1</v>
      </c>
      <c r="B75">
        <v>73</v>
      </c>
      <c r="C75">
        <v>4.5999999999999996</v>
      </c>
      <c r="D75">
        <v>4.3</v>
      </c>
      <c r="E75">
        <v>5</v>
      </c>
      <c r="F75">
        <v>5</v>
      </c>
      <c r="G75">
        <v>4.7525000000000004</v>
      </c>
      <c r="H75">
        <v>4.5454999999999997</v>
      </c>
      <c r="I75">
        <v>1.6665000000000001</v>
      </c>
      <c r="J75">
        <v>3.5</v>
      </c>
      <c r="K75">
        <v>4.1965000000000003</v>
      </c>
      <c r="L75">
        <v>3.8090000000000006</v>
      </c>
      <c r="M75">
        <f t="shared" si="2"/>
        <v>4.7229541666666659</v>
      </c>
      <c r="N75">
        <v>202310</v>
      </c>
      <c r="O75" t="s">
        <v>85</v>
      </c>
      <c r="P75" t="s">
        <v>30</v>
      </c>
      <c r="Q75" t="s">
        <v>22</v>
      </c>
      <c r="R75">
        <v>38999</v>
      </c>
      <c r="S75" t="s">
        <v>23</v>
      </c>
      <c r="V75">
        <v>23</v>
      </c>
      <c r="W75" t="s">
        <v>24</v>
      </c>
      <c r="X75" t="s">
        <v>25</v>
      </c>
    </row>
    <row r="76" spans="1:24" ht="15.6" x14ac:dyDescent="0.3">
      <c r="A76">
        <v>1</v>
      </c>
      <c r="B76">
        <v>74</v>
      </c>
      <c r="C76">
        <v>4.2</v>
      </c>
      <c r="D76">
        <v>4</v>
      </c>
      <c r="E76">
        <v>4.8</v>
      </c>
      <c r="F76">
        <v>5</v>
      </c>
      <c r="G76">
        <v>3.2740000000000005</v>
      </c>
      <c r="H76">
        <v>2.7275</v>
      </c>
      <c r="I76">
        <v>0.33350000000000002</v>
      </c>
      <c r="J76">
        <v>0.35000000000000003</v>
      </c>
      <c r="K76">
        <v>0.35699999999999998</v>
      </c>
      <c r="L76">
        <v>1.5205000000000002</v>
      </c>
      <c r="M76">
        <f t="shared" si="2"/>
        <v>3.9885791666666663</v>
      </c>
      <c r="N76">
        <v>202310</v>
      </c>
      <c r="O76" t="s">
        <v>91</v>
      </c>
      <c r="P76" t="s">
        <v>34</v>
      </c>
      <c r="Q76" t="s">
        <v>22</v>
      </c>
      <c r="R76">
        <v>38999</v>
      </c>
      <c r="S76" t="s">
        <v>23</v>
      </c>
      <c r="V76">
        <v>23</v>
      </c>
      <c r="W76" t="s">
        <v>24</v>
      </c>
      <c r="X76" t="s">
        <v>25</v>
      </c>
    </row>
    <row r="77" spans="1:24" ht="15.6" x14ac:dyDescent="0.3">
      <c r="A77">
        <v>0</v>
      </c>
      <c r="B77">
        <v>75</v>
      </c>
      <c r="C77">
        <v>4.9000000000000004</v>
      </c>
      <c r="D77">
        <v>5</v>
      </c>
      <c r="E77">
        <v>4.9000000000000004</v>
      </c>
      <c r="F77">
        <v>5</v>
      </c>
      <c r="G77">
        <v>4.6284999999999998</v>
      </c>
      <c r="H77">
        <v>4.6590000000000007</v>
      </c>
      <c r="I77">
        <v>3.89</v>
      </c>
      <c r="J77">
        <v>0</v>
      </c>
      <c r="K77">
        <v>4.5534999999999997</v>
      </c>
      <c r="L77">
        <v>4.9265000000000008</v>
      </c>
      <c r="M77">
        <f t="shared" si="2"/>
        <v>4.8819416666666662</v>
      </c>
      <c r="N77">
        <v>202310</v>
      </c>
      <c r="O77" t="s">
        <v>85</v>
      </c>
      <c r="P77" t="s">
        <v>32</v>
      </c>
      <c r="Q77" t="s">
        <v>22</v>
      </c>
      <c r="R77">
        <v>38999</v>
      </c>
      <c r="S77" t="s">
        <v>23</v>
      </c>
      <c r="V77">
        <v>23</v>
      </c>
      <c r="W77" t="s">
        <v>24</v>
      </c>
      <c r="X77" t="s">
        <v>25</v>
      </c>
    </row>
    <row r="78" spans="1:24" ht="15.6" x14ac:dyDescent="0.3">
      <c r="A78">
        <v>0</v>
      </c>
      <c r="B78">
        <v>76</v>
      </c>
      <c r="C78">
        <v>4.3</v>
      </c>
      <c r="D78">
        <v>4.9000000000000004</v>
      </c>
      <c r="E78">
        <v>5</v>
      </c>
      <c r="F78">
        <v>4.8</v>
      </c>
      <c r="G78">
        <v>4.0594999999999999</v>
      </c>
      <c r="H78">
        <v>4.1090000000000009</v>
      </c>
      <c r="I78">
        <v>2.2235</v>
      </c>
      <c r="J78">
        <v>0</v>
      </c>
      <c r="K78">
        <v>4.375</v>
      </c>
      <c r="L78">
        <v>4.3530000000000006</v>
      </c>
      <c r="M78">
        <f t="shared" si="2"/>
        <v>4.6935249999999993</v>
      </c>
      <c r="N78">
        <v>202310</v>
      </c>
      <c r="O78" t="s">
        <v>85</v>
      </c>
      <c r="P78" t="s">
        <v>31</v>
      </c>
      <c r="Q78" t="s">
        <v>22</v>
      </c>
      <c r="R78">
        <v>38999</v>
      </c>
      <c r="S78" t="s">
        <v>23</v>
      </c>
      <c r="V78">
        <v>23</v>
      </c>
      <c r="W78" t="s">
        <v>24</v>
      </c>
      <c r="X78" t="s">
        <v>25</v>
      </c>
    </row>
    <row r="79" spans="1:24" ht="15.6" x14ac:dyDescent="0.3">
      <c r="A79">
        <v>1</v>
      </c>
      <c r="B79">
        <v>77</v>
      </c>
      <c r="C79">
        <v>4.2</v>
      </c>
      <c r="D79">
        <v>4.95</v>
      </c>
      <c r="E79">
        <v>4.9000000000000004</v>
      </c>
      <c r="F79">
        <v>4.8</v>
      </c>
      <c r="G79">
        <v>4.7785000000000002</v>
      </c>
      <c r="H79">
        <v>3.9615000000000005</v>
      </c>
      <c r="I79">
        <v>2.5565000000000002</v>
      </c>
      <c r="J79">
        <v>0</v>
      </c>
      <c r="K79">
        <v>3.1855000000000002</v>
      </c>
      <c r="L79">
        <v>1.8090000000000002</v>
      </c>
      <c r="M79">
        <f t="shared" si="2"/>
        <v>4.6239583333333334</v>
      </c>
      <c r="N79">
        <v>202310</v>
      </c>
      <c r="O79" t="s">
        <v>85</v>
      </c>
      <c r="P79" t="s">
        <v>32</v>
      </c>
      <c r="Q79" t="s">
        <v>22</v>
      </c>
      <c r="R79">
        <v>38999</v>
      </c>
      <c r="S79" t="s">
        <v>23</v>
      </c>
      <c r="V79">
        <v>23</v>
      </c>
      <c r="W79" t="s">
        <v>24</v>
      </c>
      <c r="X79" t="s">
        <v>25</v>
      </c>
    </row>
    <row r="80" spans="1:24" ht="15.6" x14ac:dyDescent="0.3">
      <c r="A80">
        <v>1</v>
      </c>
      <c r="B80">
        <v>78</v>
      </c>
      <c r="C80">
        <v>0</v>
      </c>
      <c r="D80">
        <v>0</v>
      </c>
      <c r="E80">
        <v>4.8</v>
      </c>
      <c r="F80">
        <v>4.5</v>
      </c>
      <c r="G80">
        <v>4.1950000000000003</v>
      </c>
      <c r="H80">
        <v>1.8180000000000001</v>
      </c>
      <c r="I80">
        <v>0</v>
      </c>
      <c r="J80">
        <v>0</v>
      </c>
      <c r="K80">
        <v>0</v>
      </c>
      <c r="L80">
        <v>0.17649999999999999</v>
      </c>
      <c r="M80">
        <f t="shared" si="2"/>
        <v>2.9356</v>
      </c>
      <c r="N80">
        <v>202310</v>
      </c>
      <c r="O80" t="s">
        <v>86</v>
      </c>
      <c r="P80" t="s">
        <v>34</v>
      </c>
      <c r="Q80" t="s">
        <v>22</v>
      </c>
      <c r="R80">
        <v>38999</v>
      </c>
      <c r="S80" t="s">
        <v>23</v>
      </c>
      <c r="V80">
        <v>23</v>
      </c>
      <c r="W80" t="s">
        <v>24</v>
      </c>
      <c r="X80" t="s">
        <v>25</v>
      </c>
    </row>
    <row r="81" spans="1:24" ht="15.6" x14ac:dyDescent="0.3">
      <c r="A81">
        <v>0</v>
      </c>
      <c r="B81">
        <v>79</v>
      </c>
      <c r="C81">
        <v>4.0999999999999996</v>
      </c>
      <c r="D81">
        <v>4.25</v>
      </c>
      <c r="E81">
        <v>4.9000000000000004</v>
      </c>
      <c r="F81">
        <v>4.8</v>
      </c>
      <c r="G81">
        <v>4.7619999999999996</v>
      </c>
      <c r="H81">
        <v>3.2570000000000001</v>
      </c>
      <c r="I81">
        <v>0.2235</v>
      </c>
      <c r="J81">
        <v>3.5210000000000004</v>
      </c>
      <c r="K81">
        <v>3.6465000000000005</v>
      </c>
      <c r="L81">
        <v>1.5</v>
      </c>
      <c r="M81">
        <f t="shared" si="2"/>
        <v>4.4776499999999997</v>
      </c>
      <c r="N81">
        <v>202310</v>
      </c>
      <c r="O81" t="s">
        <v>86</v>
      </c>
      <c r="P81" t="s">
        <v>30</v>
      </c>
      <c r="Q81" t="s">
        <v>22</v>
      </c>
      <c r="R81">
        <v>38999</v>
      </c>
      <c r="S81" t="s">
        <v>23</v>
      </c>
      <c r="V81">
        <v>23</v>
      </c>
      <c r="W81" t="s">
        <v>24</v>
      </c>
      <c r="X81" t="s">
        <v>25</v>
      </c>
    </row>
    <row r="82" spans="1:24" ht="15.6" x14ac:dyDescent="0.3">
      <c r="A82">
        <v>1</v>
      </c>
      <c r="B82">
        <v>80</v>
      </c>
      <c r="C82">
        <v>4.4000000000000004</v>
      </c>
      <c r="D82">
        <v>3.3</v>
      </c>
      <c r="E82">
        <v>4.3</v>
      </c>
      <c r="F82">
        <v>5</v>
      </c>
      <c r="G82">
        <v>4.2335000000000003</v>
      </c>
      <c r="H82">
        <v>4.2275</v>
      </c>
      <c r="I82">
        <v>3.8265000000000002</v>
      </c>
      <c r="J82">
        <v>1.5920000000000001</v>
      </c>
      <c r="K82">
        <v>4.4355000000000002</v>
      </c>
      <c r="L82">
        <v>4.2090000000000005</v>
      </c>
      <c r="M82">
        <f t="shared" si="2"/>
        <v>4.4800291666666663</v>
      </c>
      <c r="N82">
        <v>202310</v>
      </c>
      <c r="O82" t="s">
        <v>85</v>
      </c>
      <c r="P82" t="s">
        <v>30</v>
      </c>
      <c r="Q82" t="s">
        <v>22</v>
      </c>
      <c r="R82">
        <v>38999</v>
      </c>
      <c r="S82" t="s">
        <v>23</v>
      </c>
      <c r="V82">
        <v>23</v>
      </c>
      <c r="W82" t="s">
        <v>24</v>
      </c>
      <c r="X82" t="s">
        <v>25</v>
      </c>
    </row>
    <row r="83" spans="1:24" ht="15.6" x14ac:dyDescent="0.3">
      <c r="A83">
        <v>1</v>
      </c>
      <c r="B83">
        <v>81</v>
      </c>
      <c r="C83">
        <v>4.3</v>
      </c>
      <c r="D83">
        <v>5</v>
      </c>
      <c r="E83">
        <v>5</v>
      </c>
      <c r="F83">
        <v>5</v>
      </c>
      <c r="G83">
        <v>4.838000000000001</v>
      </c>
      <c r="H83">
        <v>4.3570000000000002</v>
      </c>
      <c r="I83">
        <v>1.8800000000000001</v>
      </c>
      <c r="J83">
        <v>2.1265000000000001</v>
      </c>
      <c r="K83">
        <v>4.5534999999999997</v>
      </c>
      <c r="L83">
        <v>4.6470000000000002</v>
      </c>
      <c r="M83">
        <f t="shared" si="2"/>
        <v>4.9157374999999996</v>
      </c>
      <c r="N83">
        <v>202310</v>
      </c>
      <c r="O83" t="s">
        <v>85</v>
      </c>
      <c r="P83" t="s">
        <v>31</v>
      </c>
      <c r="Q83" t="s">
        <v>22</v>
      </c>
      <c r="R83">
        <v>38999</v>
      </c>
      <c r="S83" t="s">
        <v>23</v>
      </c>
      <c r="V83">
        <v>23</v>
      </c>
      <c r="W83" t="s">
        <v>24</v>
      </c>
      <c r="X83" t="s">
        <v>25</v>
      </c>
    </row>
    <row r="84" spans="1:24" ht="15.6" x14ac:dyDescent="0.3">
      <c r="A84">
        <v>1</v>
      </c>
      <c r="B84">
        <v>82</v>
      </c>
      <c r="C84">
        <v>4.8</v>
      </c>
      <c r="D84">
        <v>5</v>
      </c>
      <c r="E84">
        <v>4.5999999999999996</v>
      </c>
      <c r="F84">
        <v>5</v>
      </c>
      <c r="G84">
        <v>4.7284999999999995</v>
      </c>
      <c r="H84">
        <v>4.5454999999999997</v>
      </c>
      <c r="I84">
        <v>4.3334999999999999</v>
      </c>
      <c r="J84">
        <v>0</v>
      </c>
      <c r="K84">
        <v>0</v>
      </c>
      <c r="L84">
        <v>3.7355</v>
      </c>
      <c r="M84">
        <f t="shared" si="2"/>
        <v>4.8285333333333327</v>
      </c>
      <c r="N84">
        <v>202310</v>
      </c>
      <c r="O84" t="s">
        <v>85</v>
      </c>
      <c r="P84" t="s">
        <v>30</v>
      </c>
      <c r="Q84" t="s">
        <v>22</v>
      </c>
      <c r="R84">
        <v>38999</v>
      </c>
      <c r="S84" t="s">
        <v>23</v>
      </c>
      <c r="V84">
        <v>23</v>
      </c>
      <c r="W84" t="s">
        <v>24</v>
      </c>
      <c r="X84" t="s">
        <v>25</v>
      </c>
    </row>
    <row r="85" spans="1:24" ht="15.6" x14ac:dyDescent="0.3">
      <c r="A85">
        <v>1</v>
      </c>
      <c r="B85">
        <v>83</v>
      </c>
      <c r="C85">
        <v>3.9</v>
      </c>
      <c r="D85">
        <v>0</v>
      </c>
      <c r="E85">
        <v>4.2</v>
      </c>
      <c r="F85">
        <v>4.8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 t="shared" si="2"/>
        <v>3.0099999999999993</v>
      </c>
      <c r="N85">
        <v>202310</v>
      </c>
      <c r="O85" t="s">
        <v>84</v>
      </c>
      <c r="P85" t="s">
        <v>34</v>
      </c>
      <c r="Q85" t="s">
        <v>22</v>
      </c>
      <c r="R85">
        <v>38999</v>
      </c>
      <c r="S85" t="s">
        <v>23</v>
      </c>
      <c r="V85">
        <v>23</v>
      </c>
      <c r="W85" t="s">
        <v>24</v>
      </c>
      <c r="X85" t="s">
        <v>25</v>
      </c>
    </row>
    <row r="86" spans="1:24" ht="15.6" x14ac:dyDescent="0.3">
      <c r="A86">
        <v>0</v>
      </c>
      <c r="B86">
        <v>84</v>
      </c>
      <c r="C86">
        <v>3.5</v>
      </c>
      <c r="D86">
        <v>3.6</v>
      </c>
      <c r="E86">
        <v>3.6</v>
      </c>
      <c r="F86">
        <v>4.8</v>
      </c>
      <c r="G86">
        <v>2.1335000000000002</v>
      </c>
      <c r="H86">
        <v>2.6975000000000002</v>
      </c>
      <c r="I86">
        <v>0</v>
      </c>
      <c r="J86">
        <v>0</v>
      </c>
      <c r="K86">
        <v>0</v>
      </c>
      <c r="L86">
        <v>0</v>
      </c>
      <c r="M86">
        <f t="shared" si="2"/>
        <v>3.3223374999999997</v>
      </c>
      <c r="N86">
        <v>202310</v>
      </c>
      <c r="O86" t="s">
        <v>86</v>
      </c>
      <c r="P86" t="s">
        <v>37</v>
      </c>
      <c r="Q86" t="s">
        <v>22</v>
      </c>
      <c r="R86">
        <v>38999</v>
      </c>
      <c r="S86" t="s">
        <v>23</v>
      </c>
      <c r="V86">
        <v>23</v>
      </c>
      <c r="W86" t="s">
        <v>24</v>
      </c>
      <c r="X86" t="s">
        <v>25</v>
      </c>
    </row>
    <row r="87" spans="1:24" ht="15.6" x14ac:dyDescent="0.3">
      <c r="A87">
        <v>1</v>
      </c>
      <c r="B87">
        <v>85</v>
      </c>
      <c r="C87">
        <v>3.5</v>
      </c>
      <c r="D87">
        <v>4.875</v>
      </c>
      <c r="E87">
        <v>4.5999999999999996</v>
      </c>
      <c r="F87">
        <v>5</v>
      </c>
      <c r="G87">
        <v>0</v>
      </c>
      <c r="H87">
        <v>0</v>
      </c>
      <c r="I87">
        <v>0</v>
      </c>
      <c r="J87">
        <v>0</v>
      </c>
      <c r="K87">
        <v>0.625</v>
      </c>
      <c r="L87">
        <v>0</v>
      </c>
      <c r="M87">
        <f t="shared" si="2"/>
        <v>3.4243749999999999</v>
      </c>
      <c r="N87">
        <v>202310</v>
      </c>
      <c r="O87" t="s">
        <v>85</v>
      </c>
      <c r="P87" t="s">
        <v>31</v>
      </c>
      <c r="Q87" t="s">
        <v>22</v>
      </c>
      <c r="R87">
        <v>38999</v>
      </c>
      <c r="S87" t="s">
        <v>23</v>
      </c>
      <c r="V87">
        <v>23</v>
      </c>
      <c r="W87" t="s">
        <v>24</v>
      </c>
      <c r="X87" t="s">
        <v>25</v>
      </c>
    </row>
    <row r="88" spans="1:24" ht="15.6" x14ac:dyDescent="0.3">
      <c r="A88">
        <v>0</v>
      </c>
      <c r="B88">
        <v>86</v>
      </c>
      <c r="C88">
        <v>4.8</v>
      </c>
      <c r="D88">
        <v>3.7749999999999999</v>
      </c>
      <c r="E88">
        <v>5</v>
      </c>
      <c r="F88">
        <v>5</v>
      </c>
      <c r="G88">
        <v>5</v>
      </c>
      <c r="H88">
        <v>0</v>
      </c>
      <c r="I88">
        <v>0</v>
      </c>
      <c r="J88">
        <v>1.1105</v>
      </c>
      <c r="K88">
        <v>0.26800000000000002</v>
      </c>
      <c r="L88">
        <v>2.8380000000000001</v>
      </c>
      <c r="M88">
        <f t="shared" si="2"/>
        <v>4.4362833333333329</v>
      </c>
      <c r="N88">
        <v>202310</v>
      </c>
      <c r="O88" t="s">
        <v>85</v>
      </c>
      <c r="P88" t="s">
        <v>35</v>
      </c>
      <c r="Q88" t="s">
        <v>22</v>
      </c>
      <c r="R88">
        <v>38999</v>
      </c>
      <c r="S88" t="s">
        <v>23</v>
      </c>
      <c r="V88">
        <v>23</v>
      </c>
      <c r="W88" t="s">
        <v>24</v>
      </c>
      <c r="X88" t="s">
        <v>25</v>
      </c>
    </row>
    <row r="89" spans="1:24" ht="15.6" x14ac:dyDescent="0.3">
      <c r="A89">
        <v>1</v>
      </c>
      <c r="B89">
        <v>87</v>
      </c>
      <c r="C89">
        <v>2.1</v>
      </c>
      <c r="D89">
        <v>3.65</v>
      </c>
      <c r="E89">
        <v>3.5</v>
      </c>
      <c r="F89">
        <v>4</v>
      </c>
      <c r="G89">
        <v>0.71450000000000002</v>
      </c>
      <c r="H89">
        <v>0</v>
      </c>
      <c r="I89">
        <v>0</v>
      </c>
      <c r="J89">
        <v>0</v>
      </c>
      <c r="K89">
        <v>0</v>
      </c>
      <c r="L89">
        <v>0.28250000000000003</v>
      </c>
      <c r="M89">
        <f t="shared" si="2"/>
        <v>2.7300291666666667</v>
      </c>
      <c r="N89">
        <v>202310</v>
      </c>
      <c r="O89" t="s">
        <v>86</v>
      </c>
      <c r="P89" t="s">
        <v>34</v>
      </c>
      <c r="Q89" t="s">
        <v>22</v>
      </c>
      <c r="R89">
        <v>38999</v>
      </c>
      <c r="S89" t="s">
        <v>23</v>
      </c>
      <c r="V89">
        <v>23</v>
      </c>
      <c r="W89" t="s">
        <v>24</v>
      </c>
      <c r="X89" t="s">
        <v>25</v>
      </c>
    </row>
    <row r="90" spans="1:24" ht="15.6" x14ac:dyDescent="0.3">
      <c r="A90">
        <v>1</v>
      </c>
      <c r="B90">
        <v>88</v>
      </c>
      <c r="C90">
        <v>0</v>
      </c>
      <c r="D90">
        <v>0</v>
      </c>
      <c r="E90">
        <v>0</v>
      </c>
      <c r="F90">
        <v>0</v>
      </c>
      <c r="G90">
        <v>2.0070000000000001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si="2"/>
        <v>0.30104999999999998</v>
      </c>
      <c r="N90">
        <v>202310</v>
      </c>
      <c r="O90" t="s">
        <v>93</v>
      </c>
      <c r="P90" t="s">
        <v>31</v>
      </c>
      <c r="Q90" t="s">
        <v>22</v>
      </c>
      <c r="R90">
        <v>38999</v>
      </c>
      <c r="S90" t="s">
        <v>23</v>
      </c>
      <c r="V90">
        <v>23</v>
      </c>
      <c r="W90" t="s">
        <v>24</v>
      </c>
      <c r="X90" t="s">
        <v>25</v>
      </c>
    </row>
    <row r="91" spans="1:24" ht="15.6" x14ac:dyDescent="0.3">
      <c r="A91">
        <v>1</v>
      </c>
      <c r="B91">
        <v>89</v>
      </c>
      <c r="C91">
        <v>4.9000000000000004</v>
      </c>
      <c r="D91">
        <v>3.5</v>
      </c>
      <c r="E91">
        <v>4.5</v>
      </c>
      <c r="F91">
        <v>0</v>
      </c>
      <c r="G91">
        <v>0</v>
      </c>
      <c r="H91">
        <v>2.4545000000000003</v>
      </c>
      <c r="I91">
        <v>0</v>
      </c>
      <c r="J91">
        <v>1.2630000000000001</v>
      </c>
      <c r="K91">
        <v>0.71450000000000002</v>
      </c>
      <c r="L91">
        <v>0.29399999999999998</v>
      </c>
      <c r="M91">
        <f t="shared" si="2"/>
        <v>3.2888124999999997</v>
      </c>
      <c r="N91">
        <v>202310</v>
      </c>
      <c r="O91" t="s">
        <v>89</v>
      </c>
      <c r="P91" t="s">
        <v>30</v>
      </c>
      <c r="Q91" t="s">
        <v>22</v>
      </c>
      <c r="R91">
        <v>38999</v>
      </c>
      <c r="S91" t="s">
        <v>23</v>
      </c>
      <c r="V91">
        <v>23</v>
      </c>
      <c r="W91" t="s">
        <v>24</v>
      </c>
      <c r="X91" t="s">
        <v>25</v>
      </c>
    </row>
    <row r="92" spans="1:24" ht="15.6" x14ac:dyDescent="0.3">
      <c r="A92">
        <v>1</v>
      </c>
      <c r="B92">
        <v>90</v>
      </c>
      <c r="C92">
        <v>4.3</v>
      </c>
      <c r="D92">
        <v>0</v>
      </c>
      <c r="E92">
        <v>0</v>
      </c>
      <c r="F92">
        <v>4.8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 t="shared" si="2"/>
        <v>2.1233333333333331</v>
      </c>
      <c r="N92">
        <v>202310</v>
      </c>
      <c r="O92" t="s">
        <v>86</v>
      </c>
      <c r="P92" t="s">
        <v>37</v>
      </c>
      <c r="Q92" t="s">
        <v>22</v>
      </c>
      <c r="R92">
        <v>38999</v>
      </c>
      <c r="S92" t="s">
        <v>23</v>
      </c>
      <c r="V92">
        <v>23</v>
      </c>
      <c r="W92" t="s">
        <v>24</v>
      </c>
      <c r="X92" t="s">
        <v>25</v>
      </c>
    </row>
    <row r="93" spans="1:24" ht="15.6" x14ac:dyDescent="0.3">
      <c r="A93">
        <v>1</v>
      </c>
      <c r="B93">
        <v>91</v>
      </c>
      <c r="C93">
        <v>3.6</v>
      </c>
      <c r="D93">
        <v>4.5</v>
      </c>
      <c r="E93">
        <v>5</v>
      </c>
      <c r="F93">
        <v>5</v>
      </c>
      <c r="G93">
        <v>4.9405000000000001</v>
      </c>
      <c r="H93">
        <v>4.4885000000000002</v>
      </c>
      <c r="I93">
        <v>3.4935000000000005</v>
      </c>
      <c r="J93">
        <v>1.3160000000000001</v>
      </c>
      <c r="K93">
        <v>4.6429999999999998</v>
      </c>
      <c r="L93">
        <v>4.0439999999999996</v>
      </c>
      <c r="M93">
        <f t="shared" si="2"/>
        <v>4.7759333333333327</v>
      </c>
      <c r="N93">
        <v>202310</v>
      </c>
      <c r="O93" t="s">
        <v>85</v>
      </c>
      <c r="P93" t="s">
        <v>31</v>
      </c>
      <c r="Q93" t="s">
        <v>22</v>
      </c>
      <c r="R93">
        <v>38999</v>
      </c>
      <c r="S93" t="s">
        <v>23</v>
      </c>
      <c r="V93">
        <v>23</v>
      </c>
      <c r="W93" t="s">
        <v>24</v>
      </c>
      <c r="X93" t="s">
        <v>25</v>
      </c>
    </row>
    <row r="94" spans="1:24" ht="15.6" x14ac:dyDescent="0.3">
      <c r="A94">
        <v>1</v>
      </c>
      <c r="B94">
        <v>92</v>
      </c>
      <c r="C94">
        <v>5</v>
      </c>
      <c r="D94">
        <v>5</v>
      </c>
      <c r="E94">
        <v>5</v>
      </c>
      <c r="F94">
        <v>5</v>
      </c>
      <c r="G94">
        <v>4.8810000000000002</v>
      </c>
      <c r="H94">
        <v>3.3930000000000002</v>
      </c>
      <c r="I94">
        <v>2.9365000000000001</v>
      </c>
      <c r="J94">
        <v>2.4475000000000002</v>
      </c>
      <c r="K94">
        <v>4.2854999999999999</v>
      </c>
      <c r="L94">
        <v>4.9705000000000004</v>
      </c>
      <c r="M94">
        <f t="shared" si="2"/>
        <v>4.9263499999999993</v>
      </c>
      <c r="N94">
        <v>202310</v>
      </c>
      <c r="O94" t="s">
        <v>84</v>
      </c>
      <c r="P94" t="s">
        <v>29</v>
      </c>
      <c r="Q94" t="s">
        <v>22</v>
      </c>
      <c r="R94">
        <v>38999</v>
      </c>
      <c r="S94" t="s">
        <v>23</v>
      </c>
      <c r="V94">
        <v>23</v>
      </c>
      <c r="W94" t="s">
        <v>24</v>
      </c>
      <c r="X94" t="s">
        <v>25</v>
      </c>
    </row>
    <row r="95" spans="1:24" ht="15.6" x14ac:dyDescent="0.3">
      <c r="A95">
        <v>1</v>
      </c>
      <c r="B95">
        <v>93</v>
      </c>
      <c r="C95">
        <v>2.5</v>
      </c>
      <c r="D95">
        <v>3.2</v>
      </c>
      <c r="E95">
        <v>4.5</v>
      </c>
      <c r="F95">
        <v>5</v>
      </c>
      <c r="G95">
        <v>4.0380000000000003</v>
      </c>
      <c r="H95">
        <v>4.0090000000000003</v>
      </c>
      <c r="I95">
        <v>2.3335000000000004</v>
      </c>
      <c r="J95">
        <v>0.13150000000000001</v>
      </c>
      <c r="K95">
        <v>3.8680000000000003</v>
      </c>
      <c r="L95">
        <v>3.6645000000000003</v>
      </c>
      <c r="M95">
        <f t="shared" si="2"/>
        <v>4.1339708333333327</v>
      </c>
      <c r="N95">
        <v>202310</v>
      </c>
      <c r="O95" t="s">
        <v>85</v>
      </c>
      <c r="P95" t="s">
        <v>31</v>
      </c>
      <c r="Q95" t="s">
        <v>22</v>
      </c>
      <c r="R95">
        <v>38999</v>
      </c>
      <c r="S95" t="s">
        <v>23</v>
      </c>
      <c r="V95">
        <v>23</v>
      </c>
      <c r="W95" t="s">
        <v>24</v>
      </c>
      <c r="X95" t="s">
        <v>25</v>
      </c>
    </row>
    <row r="96" spans="1:24" ht="15.6" x14ac:dyDescent="0.3">
      <c r="A96">
        <v>0</v>
      </c>
      <c r="B96">
        <v>94</v>
      </c>
      <c r="C96">
        <v>5</v>
      </c>
      <c r="D96">
        <v>5</v>
      </c>
      <c r="E96">
        <v>5</v>
      </c>
      <c r="F96">
        <v>5</v>
      </c>
      <c r="G96">
        <v>4.5740000000000007</v>
      </c>
      <c r="H96">
        <v>4.7725</v>
      </c>
      <c r="I96">
        <v>4.5564999999999998</v>
      </c>
      <c r="J96">
        <v>0.26300000000000001</v>
      </c>
      <c r="K96">
        <v>4.6429999999999998</v>
      </c>
      <c r="L96">
        <v>4.5880000000000001</v>
      </c>
      <c r="M96">
        <f t="shared" si="2"/>
        <v>4.8857749999999998</v>
      </c>
      <c r="N96">
        <v>202310</v>
      </c>
      <c r="O96" t="s">
        <v>85</v>
      </c>
      <c r="P96" t="s">
        <v>31</v>
      </c>
      <c r="Q96" t="s">
        <v>22</v>
      </c>
      <c r="R96">
        <v>38999</v>
      </c>
      <c r="S96" t="s">
        <v>23</v>
      </c>
      <c r="V96">
        <v>23</v>
      </c>
      <c r="W96" t="s">
        <v>24</v>
      </c>
      <c r="X96" t="s">
        <v>25</v>
      </c>
    </row>
    <row r="97" spans="1:24" ht="15.6" x14ac:dyDescent="0.3">
      <c r="A97">
        <v>0</v>
      </c>
      <c r="B97">
        <v>95</v>
      </c>
      <c r="C97">
        <v>4.7</v>
      </c>
      <c r="D97">
        <v>5</v>
      </c>
      <c r="E97">
        <v>5</v>
      </c>
      <c r="F97">
        <v>5</v>
      </c>
      <c r="G97">
        <v>4.5549999999999997</v>
      </c>
      <c r="H97">
        <v>4.1659999999999995</v>
      </c>
      <c r="I97">
        <v>3.1100000000000003</v>
      </c>
      <c r="J97">
        <v>2.4555000000000002</v>
      </c>
      <c r="K97">
        <v>4.375</v>
      </c>
      <c r="L97">
        <v>4.7060000000000004</v>
      </c>
      <c r="M97">
        <f t="shared" si="2"/>
        <v>4.8643249999999991</v>
      </c>
      <c r="N97">
        <v>202310</v>
      </c>
      <c r="O97" t="s">
        <v>85</v>
      </c>
      <c r="P97" t="s">
        <v>31</v>
      </c>
      <c r="Q97" t="s">
        <v>22</v>
      </c>
      <c r="R97">
        <v>38999</v>
      </c>
      <c r="S97" t="s">
        <v>23</v>
      </c>
      <c r="V97">
        <v>23</v>
      </c>
      <c r="W97" t="s">
        <v>24</v>
      </c>
      <c r="X97" t="s">
        <v>25</v>
      </c>
    </row>
    <row r="98" spans="1:24" ht="15.6" x14ac:dyDescent="0.3">
      <c r="A98">
        <v>0</v>
      </c>
      <c r="B98">
        <v>96</v>
      </c>
      <c r="C98">
        <v>4.4000000000000004</v>
      </c>
      <c r="D98">
        <v>5</v>
      </c>
      <c r="E98">
        <v>5</v>
      </c>
      <c r="F98">
        <v>5</v>
      </c>
      <c r="G98">
        <v>4.8405000000000005</v>
      </c>
      <c r="H98">
        <v>3.7204999999999999</v>
      </c>
      <c r="I98">
        <v>3.7134999999999998</v>
      </c>
      <c r="J98">
        <v>2.6920000000000002</v>
      </c>
      <c r="K98">
        <v>4.4930000000000003</v>
      </c>
      <c r="L98">
        <v>4.9705000000000004</v>
      </c>
      <c r="M98">
        <f t="shared" si="2"/>
        <v>4.935837499999999</v>
      </c>
      <c r="N98">
        <v>202310</v>
      </c>
      <c r="O98" t="s">
        <v>85</v>
      </c>
      <c r="P98" t="s">
        <v>31</v>
      </c>
      <c r="Q98" t="s">
        <v>22</v>
      </c>
      <c r="R98">
        <v>38999</v>
      </c>
      <c r="S98" t="s">
        <v>23</v>
      </c>
      <c r="V98">
        <v>23</v>
      </c>
      <c r="W98" t="s">
        <v>24</v>
      </c>
      <c r="X98" t="s">
        <v>25</v>
      </c>
    </row>
    <row r="99" spans="1:24" ht="15.6" x14ac:dyDescent="0.3">
      <c r="A99">
        <v>1</v>
      </c>
      <c r="B99">
        <v>97</v>
      </c>
      <c r="C99">
        <v>4.4000000000000004</v>
      </c>
      <c r="D99">
        <v>3.05</v>
      </c>
      <c r="E99">
        <v>4.7</v>
      </c>
      <c r="F99">
        <v>5</v>
      </c>
      <c r="G99">
        <v>4.2950000000000008</v>
      </c>
      <c r="H99">
        <v>0</v>
      </c>
      <c r="I99">
        <v>0</v>
      </c>
      <c r="J99">
        <v>0</v>
      </c>
      <c r="K99">
        <v>0</v>
      </c>
      <c r="L99">
        <v>3.7355</v>
      </c>
      <c r="M99">
        <f t="shared" ref="M99:M100" si="3">(0.7)*(1/3)*(SUM(C99:F99)-MIN(C99:F99))+0.3*((1/2)*(G99+(1/2)*MAX((SUM(H99:J99)-MIN(H99:J99)),(K99+L99))))</f>
        <v>4.214412499999999</v>
      </c>
      <c r="N99">
        <v>202310</v>
      </c>
      <c r="O99" t="s">
        <v>85</v>
      </c>
      <c r="P99" t="s">
        <v>35</v>
      </c>
      <c r="Q99" t="s">
        <v>22</v>
      </c>
      <c r="R99">
        <v>38999</v>
      </c>
      <c r="S99" t="s">
        <v>23</v>
      </c>
      <c r="V99">
        <v>23</v>
      </c>
      <c r="W99" t="s">
        <v>24</v>
      </c>
      <c r="X99" t="s">
        <v>25</v>
      </c>
    </row>
    <row r="100" spans="1:24" ht="15.6" x14ac:dyDescent="0.3">
      <c r="A100">
        <v>1</v>
      </c>
      <c r="B100">
        <v>98</v>
      </c>
      <c r="C100">
        <v>0</v>
      </c>
      <c r="D100">
        <v>0</v>
      </c>
      <c r="E100">
        <v>0</v>
      </c>
      <c r="F100">
        <v>0</v>
      </c>
      <c r="G100">
        <v>3.5354999999999999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3"/>
        <v>0.53032499999999994</v>
      </c>
      <c r="N100">
        <v>202310</v>
      </c>
      <c r="O100" t="s">
        <v>91</v>
      </c>
      <c r="P100" t="s">
        <v>37</v>
      </c>
      <c r="Q100" t="s">
        <v>22</v>
      </c>
      <c r="R100">
        <v>38999</v>
      </c>
      <c r="S100" t="s">
        <v>23</v>
      </c>
      <c r="V100">
        <v>23</v>
      </c>
      <c r="W100" t="s">
        <v>24</v>
      </c>
      <c r="X100" t="s">
        <v>25</v>
      </c>
    </row>
  </sheetData>
  <autoFilter ref="A2:X2" xr:uid="{00000000-0009-0000-0000-000000000000}">
    <sortState xmlns:xlrd2="http://schemas.microsoft.com/office/spreadsheetml/2017/richdata2" ref="A3:X100">
      <sortCondition ref="B2"/>
    </sortState>
  </autoFilter>
  <mergeCells count="2">
    <mergeCell ref="F1:L1"/>
    <mergeCell ref="C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1"/>
  <sheetViews>
    <sheetView workbookViewId="0">
      <pane xSplit="2" topLeftCell="C1" activePane="topRight" state="frozen"/>
      <selection pane="topRight" sqref="A1:A1048576"/>
    </sheetView>
  </sheetViews>
  <sheetFormatPr baseColWidth="10" defaultColWidth="9" defaultRowHeight="15.6" x14ac:dyDescent="0.3"/>
  <cols>
    <col min="1" max="1" width="20.8984375" customWidth="1"/>
    <col min="3" max="3" width="11.59765625" style="8" customWidth="1"/>
    <col min="4" max="4" width="11" bestFit="1" customWidth="1"/>
    <col min="5" max="5" width="12" bestFit="1" customWidth="1"/>
    <col min="6" max="7" width="11" bestFit="1" customWidth="1"/>
    <col min="8" max="8" width="12" bestFit="1" customWidth="1"/>
    <col min="9" max="9" width="7" bestFit="1" customWidth="1"/>
    <col min="10" max="10" width="36.09765625" bestFit="1" customWidth="1"/>
    <col min="11" max="11" width="19" bestFit="1" customWidth="1"/>
  </cols>
  <sheetData>
    <row r="1" spans="1:11" ht="15" customHeight="1" x14ac:dyDescent="0.3">
      <c r="A1" t="s">
        <v>83</v>
      </c>
      <c r="B1" t="s">
        <v>0</v>
      </c>
      <c r="C1" s="13" t="s">
        <v>64</v>
      </c>
      <c r="D1" s="13"/>
      <c r="E1" s="13"/>
      <c r="F1" s="13"/>
      <c r="G1" s="13"/>
      <c r="H1" s="13"/>
      <c r="I1" s="13"/>
      <c r="J1" t="s">
        <v>26</v>
      </c>
      <c r="K1" t="s">
        <v>94</v>
      </c>
    </row>
    <row r="2" spans="1:11" x14ac:dyDescent="0.3">
      <c r="C2" s="10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t="s">
        <v>56</v>
      </c>
    </row>
    <row r="3" spans="1:11" x14ac:dyDescent="0.3">
      <c r="A3">
        <v>1</v>
      </c>
      <c r="B3">
        <v>1</v>
      </c>
      <c r="C3" s="7">
        <v>-1</v>
      </c>
      <c r="I3">
        <f t="shared" ref="I3:I34" si="0">SUM(D3:H3)/10</f>
        <v>0</v>
      </c>
      <c r="J3" t="s">
        <v>27</v>
      </c>
      <c r="K3" t="s">
        <v>84</v>
      </c>
    </row>
    <row r="4" spans="1:11" x14ac:dyDescent="0.3">
      <c r="A4">
        <v>0</v>
      </c>
      <c r="B4">
        <v>2</v>
      </c>
      <c r="C4" s="7">
        <v>2</v>
      </c>
      <c r="D4">
        <v>4</v>
      </c>
      <c r="E4">
        <v>10</v>
      </c>
      <c r="F4">
        <v>4</v>
      </c>
      <c r="G4">
        <v>8</v>
      </c>
      <c r="H4">
        <v>7.5</v>
      </c>
      <c r="I4">
        <f t="shared" si="0"/>
        <v>3.35</v>
      </c>
      <c r="J4" t="s">
        <v>28</v>
      </c>
      <c r="K4" t="s">
        <v>85</v>
      </c>
    </row>
    <row r="5" spans="1:11" x14ac:dyDescent="0.3">
      <c r="A5">
        <v>1</v>
      </c>
      <c r="B5">
        <v>3</v>
      </c>
      <c r="C5" s="7">
        <v>1</v>
      </c>
      <c r="D5">
        <v>10</v>
      </c>
      <c r="E5">
        <v>10</v>
      </c>
      <c r="F5">
        <v>10</v>
      </c>
      <c r="G5">
        <v>9</v>
      </c>
      <c r="H5">
        <v>10</v>
      </c>
      <c r="I5">
        <f t="shared" si="0"/>
        <v>4.9000000000000004</v>
      </c>
      <c r="J5" t="s">
        <v>29</v>
      </c>
      <c r="K5" t="s">
        <v>85</v>
      </c>
    </row>
    <row r="6" spans="1:11" x14ac:dyDescent="0.3">
      <c r="A6">
        <v>0</v>
      </c>
      <c r="B6">
        <v>4</v>
      </c>
      <c r="C6" s="7">
        <v>2</v>
      </c>
      <c r="D6">
        <v>10</v>
      </c>
      <c r="E6">
        <v>8</v>
      </c>
      <c r="F6">
        <v>10</v>
      </c>
      <c r="G6">
        <v>10</v>
      </c>
      <c r="H6">
        <v>9.5</v>
      </c>
      <c r="I6">
        <f t="shared" si="0"/>
        <v>4.75</v>
      </c>
      <c r="J6" t="s">
        <v>30</v>
      </c>
      <c r="K6" t="s">
        <v>85</v>
      </c>
    </row>
    <row r="7" spans="1:11" x14ac:dyDescent="0.3">
      <c r="A7">
        <v>0</v>
      </c>
      <c r="B7">
        <v>5</v>
      </c>
      <c r="C7" s="7">
        <v>-1</v>
      </c>
      <c r="I7">
        <f t="shared" si="0"/>
        <v>0</v>
      </c>
      <c r="J7" t="s">
        <v>30</v>
      </c>
      <c r="K7" t="s">
        <v>86</v>
      </c>
    </row>
    <row r="8" spans="1:11" x14ac:dyDescent="0.3">
      <c r="A8">
        <v>0</v>
      </c>
      <c r="B8">
        <v>6</v>
      </c>
      <c r="C8" s="7">
        <v>1</v>
      </c>
      <c r="D8">
        <v>2</v>
      </c>
      <c r="E8">
        <v>5</v>
      </c>
      <c r="F8">
        <v>2</v>
      </c>
      <c r="G8">
        <v>0</v>
      </c>
      <c r="H8">
        <v>3</v>
      </c>
      <c r="I8">
        <f t="shared" si="0"/>
        <v>1.2</v>
      </c>
      <c r="J8" t="s">
        <v>29</v>
      </c>
      <c r="K8" t="s">
        <v>85</v>
      </c>
    </row>
    <row r="9" spans="1:11" x14ac:dyDescent="0.3">
      <c r="A9">
        <v>1</v>
      </c>
      <c r="B9">
        <v>7</v>
      </c>
      <c r="C9" s="7">
        <v>0</v>
      </c>
      <c r="D9">
        <v>10</v>
      </c>
      <c r="E9">
        <v>10</v>
      </c>
      <c r="F9">
        <v>10</v>
      </c>
      <c r="G9">
        <v>10</v>
      </c>
      <c r="H9">
        <v>10</v>
      </c>
      <c r="I9">
        <f t="shared" si="0"/>
        <v>5</v>
      </c>
      <c r="J9" t="s">
        <v>29</v>
      </c>
      <c r="K9" t="s">
        <v>85</v>
      </c>
    </row>
    <row r="10" spans="1:11" x14ac:dyDescent="0.3">
      <c r="A10">
        <v>1</v>
      </c>
      <c r="B10">
        <v>8</v>
      </c>
      <c r="C10" s="7">
        <v>1</v>
      </c>
      <c r="D10">
        <v>3.5</v>
      </c>
      <c r="E10">
        <v>5</v>
      </c>
      <c r="F10">
        <v>6</v>
      </c>
      <c r="G10">
        <v>10</v>
      </c>
      <c r="H10">
        <v>9</v>
      </c>
      <c r="I10">
        <f t="shared" si="0"/>
        <v>3.35</v>
      </c>
      <c r="J10" t="s">
        <v>30</v>
      </c>
      <c r="K10" t="s">
        <v>86</v>
      </c>
    </row>
    <row r="11" spans="1:11" x14ac:dyDescent="0.3">
      <c r="A11">
        <v>1</v>
      </c>
      <c r="B11">
        <v>9</v>
      </c>
      <c r="C11" s="7">
        <v>-1</v>
      </c>
      <c r="I11">
        <f t="shared" si="0"/>
        <v>0</v>
      </c>
      <c r="J11" t="s">
        <v>31</v>
      </c>
      <c r="K11" t="s">
        <v>85</v>
      </c>
    </row>
    <row r="12" spans="1:11" x14ac:dyDescent="0.3">
      <c r="A12">
        <v>0</v>
      </c>
      <c r="B12">
        <v>10</v>
      </c>
      <c r="C12" s="7">
        <v>-1</v>
      </c>
      <c r="I12">
        <f t="shared" si="0"/>
        <v>0</v>
      </c>
      <c r="J12" t="s">
        <v>31</v>
      </c>
      <c r="K12" t="s">
        <v>85</v>
      </c>
    </row>
    <row r="13" spans="1:11" x14ac:dyDescent="0.3">
      <c r="A13">
        <v>1</v>
      </c>
      <c r="B13">
        <v>11</v>
      </c>
      <c r="C13" s="7">
        <v>2</v>
      </c>
      <c r="D13">
        <v>7.8</v>
      </c>
      <c r="E13">
        <v>10</v>
      </c>
      <c r="F13">
        <v>10</v>
      </c>
      <c r="G13">
        <v>10</v>
      </c>
      <c r="H13">
        <v>8</v>
      </c>
      <c r="I13">
        <f t="shared" si="0"/>
        <v>4.58</v>
      </c>
      <c r="J13" t="s">
        <v>32</v>
      </c>
      <c r="K13" t="s">
        <v>85</v>
      </c>
    </row>
    <row r="14" spans="1:11" x14ac:dyDescent="0.3">
      <c r="A14">
        <v>1</v>
      </c>
      <c r="B14">
        <v>12</v>
      </c>
      <c r="C14" s="7">
        <v>1</v>
      </c>
      <c r="D14">
        <v>5</v>
      </c>
      <c r="E14">
        <v>5</v>
      </c>
      <c r="F14">
        <v>6</v>
      </c>
      <c r="G14">
        <v>7</v>
      </c>
      <c r="H14">
        <v>10</v>
      </c>
      <c r="I14">
        <f t="shared" si="0"/>
        <v>3.3</v>
      </c>
      <c r="J14" t="s">
        <v>27</v>
      </c>
      <c r="K14" t="s">
        <v>85</v>
      </c>
    </row>
    <row r="15" spans="1:11" x14ac:dyDescent="0.3">
      <c r="A15">
        <v>1</v>
      </c>
      <c r="B15">
        <v>13</v>
      </c>
      <c r="C15" s="7">
        <v>2</v>
      </c>
      <c r="D15">
        <v>6</v>
      </c>
      <c r="E15">
        <v>8</v>
      </c>
      <c r="F15">
        <v>8</v>
      </c>
      <c r="G15">
        <v>0</v>
      </c>
      <c r="H15">
        <v>10</v>
      </c>
      <c r="I15">
        <f t="shared" si="0"/>
        <v>3.2</v>
      </c>
      <c r="J15" t="s">
        <v>34</v>
      </c>
      <c r="K15" t="s">
        <v>85</v>
      </c>
    </row>
    <row r="16" spans="1:11" x14ac:dyDescent="0.3">
      <c r="A16">
        <v>0</v>
      </c>
      <c r="B16">
        <v>14</v>
      </c>
      <c r="C16" s="7">
        <v>0</v>
      </c>
      <c r="D16">
        <v>8</v>
      </c>
      <c r="E16">
        <v>8</v>
      </c>
      <c r="F16">
        <v>10</v>
      </c>
      <c r="G16">
        <v>7</v>
      </c>
      <c r="H16">
        <v>8</v>
      </c>
      <c r="I16">
        <f t="shared" si="0"/>
        <v>4.0999999999999996</v>
      </c>
      <c r="J16" t="s">
        <v>35</v>
      </c>
      <c r="K16" t="s">
        <v>85</v>
      </c>
    </row>
    <row r="17" spans="1:11" x14ac:dyDescent="0.3">
      <c r="A17">
        <v>1</v>
      </c>
      <c r="B17">
        <v>15</v>
      </c>
      <c r="C17" s="7">
        <v>1</v>
      </c>
      <c r="D17">
        <v>2.5</v>
      </c>
      <c r="E17">
        <v>9.5</v>
      </c>
      <c r="F17">
        <v>4</v>
      </c>
      <c r="G17">
        <v>10</v>
      </c>
      <c r="H17">
        <v>10</v>
      </c>
      <c r="I17">
        <f t="shared" si="0"/>
        <v>3.6</v>
      </c>
      <c r="J17" t="s">
        <v>30</v>
      </c>
      <c r="K17" t="s">
        <v>85</v>
      </c>
    </row>
    <row r="18" spans="1:11" x14ac:dyDescent="0.3">
      <c r="A18">
        <v>1</v>
      </c>
      <c r="B18">
        <v>16</v>
      </c>
      <c r="C18" s="7">
        <v>1</v>
      </c>
      <c r="D18">
        <v>10</v>
      </c>
      <c r="E18">
        <v>10</v>
      </c>
      <c r="F18">
        <v>10</v>
      </c>
      <c r="G18">
        <v>9</v>
      </c>
      <c r="H18">
        <v>9.5</v>
      </c>
      <c r="I18">
        <f t="shared" si="0"/>
        <v>4.8499999999999996</v>
      </c>
      <c r="J18" t="s">
        <v>30</v>
      </c>
      <c r="K18" t="s">
        <v>85</v>
      </c>
    </row>
    <row r="19" spans="1:11" x14ac:dyDescent="0.3">
      <c r="A19">
        <v>1</v>
      </c>
      <c r="B19">
        <v>17</v>
      </c>
      <c r="C19" s="7">
        <v>2</v>
      </c>
      <c r="D19">
        <v>7.5</v>
      </c>
      <c r="E19">
        <v>10</v>
      </c>
      <c r="F19">
        <v>3</v>
      </c>
      <c r="G19">
        <v>10</v>
      </c>
      <c r="H19">
        <v>10</v>
      </c>
      <c r="I19">
        <f t="shared" si="0"/>
        <v>4.05</v>
      </c>
      <c r="J19" t="s">
        <v>36</v>
      </c>
      <c r="K19" t="s">
        <v>85</v>
      </c>
    </row>
    <row r="20" spans="1:11" x14ac:dyDescent="0.3">
      <c r="A20">
        <v>1</v>
      </c>
      <c r="B20">
        <v>18</v>
      </c>
      <c r="C20" s="7">
        <v>2</v>
      </c>
      <c r="D20">
        <v>7.5</v>
      </c>
      <c r="E20">
        <v>3</v>
      </c>
      <c r="F20">
        <v>3</v>
      </c>
      <c r="G20">
        <v>7</v>
      </c>
      <c r="H20">
        <v>3</v>
      </c>
      <c r="I20">
        <f t="shared" si="0"/>
        <v>2.35</v>
      </c>
      <c r="J20" t="s">
        <v>27</v>
      </c>
      <c r="K20" t="s">
        <v>86</v>
      </c>
    </row>
    <row r="21" spans="1:11" x14ac:dyDescent="0.3">
      <c r="A21">
        <v>1</v>
      </c>
      <c r="B21">
        <v>19</v>
      </c>
      <c r="C21" s="7">
        <v>-1</v>
      </c>
      <c r="I21">
        <f t="shared" si="0"/>
        <v>0</v>
      </c>
      <c r="J21" t="s">
        <v>31</v>
      </c>
      <c r="K21" t="s">
        <v>87</v>
      </c>
    </row>
    <row r="22" spans="1:11" x14ac:dyDescent="0.3">
      <c r="A22">
        <v>1</v>
      </c>
      <c r="B22">
        <v>20</v>
      </c>
      <c r="C22" s="7">
        <v>0</v>
      </c>
      <c r="D22">
        <v>0</v>
      </c>
      <c r="E22">
        <v>10</v>
      </c>
      <c r="F22">
        <v>4</v>
      </c>
      <c r="G22">
        <v>10</v>
      </c>
      <c r="H22">
        <v>10</v>
      </c>
      <c r="I22">
        <f t="shared" si="0"/>
        <v>3.4</v>
      </c>
      <c r="J22" t="s">
        <v>30</v>
      </c>
      <c r="K22" t="s">
        <v>85</v>
      </c>
    </row>
    <row r="23" spans="1:11" x14ac:dyDescent="0.3">
      <c r="A23">
        <v>1</v>
      </c>
      <c r="B23">
        <v>21</v>
      </c>
      <c r="C23" s="7">
        <v>-1</v>
      </c>
      <c r="I23">
        <f t="shared" si="0"/>
        <v>0</v>
      </c>
      <c r="J23" t="s">
        <v>28</v>
      </c>
      <c r="K23" t="s">
        <v>86</v>
      </c>
    </row>
    <row r="24" spans="1:11" x14ac:dyDescent="0.3">
      <c r="A24">
        <v>0</v>
      </c>
      <c r="B24">
        <v>22</v>
      </c>
      <c r="C24" s="7">
        <v>3</v>
      </c>
      <c r="D24">
        <v>1</v>
      </c>
      <c r="E24">
        <v>1.5</v>
      </c>
      <c r="F24">
        <v>6.5</v>
      </c>
      <c r="G24">
        <v>2</v>
      </c>
      <c r="H24">
        <v>10</v>
      </c>
      <c r="I24">
        <f t="shared" si="0"/>
        <v>2.1</v>
      </c>
      <c r="J24" t="s">
        <v>27</v>
      </c>
      <c r="K24" t="s">
        <v>86</v>
      </c>
    </row>
    <row r="25" spans="1:11" x14ac:dyDescent="0.3">
      <c r="A25">
        <v>1</v>
      </c>
      <c r="B25">
        <v>23</v>
      </c>
      <c r="C25" s="7">
        <v>0</v>
      </c>
      <c r="D25">
        <v>8</v>
      </c>
      <c r="E25">
        <v>10</v>
      </c>
      <c r="F25">
        <v>10</v>
      </c>
      <c r="G25">
        <v>10</v>
      </c>
      <c r="H25">
        <v>8</v>
      </c>
      <c r="I25">
        <f t="shared" si="0"/>
        <v>4.5999999999999996</v>
      </c>
      <c r="J25" t="s">
        <v>30</v>
      </c>
      <c r="K25" t="s">
        <v>86</v>
      </c>
    </row>
    <row r="26" spans="1:11" x14ac:dyDescent="0.3">
      <c r="A26">
        <v>1</v>
      </c>
      <c r="B26">
        <v>24</v>
      </c>
      <c r="C26" s="7">
        <v>0</v>
      </c>
      <c r="D26">
        <v>1</v>
      </c>
      <c r="E26">
        <v>4</v>
      </c>
      <c r="F26">
        <v>3</v>
      </c>
      <c r="G26">
        <v>1</v>
      </c>
      <c r="H26">
        <v>10</v>
      </c>
      <c r="I26">
        <f t="shared" si="0"/>
        <v>1.9</v>
      </c>
      <c r="J26" t="s">
        <v>35</v>
      </c>
      <c r="K26" t="s">
        <v>86</v>
      </c>
    </row>
    <row r="27" spans="1:11" x14ac:dyDescent="0.3">
      <c r="A27">
        <v>1</v>
      </c>
      <c r="B27">
        <v>25</v>
      </c>
      <c r="C27" s="7">
        <v>1</v>
      </c>
      <c r="D27">
        <v>7.5</v>
      </c>
      <c r="E27">
        <v>9.5</v>
      </c>
      <c r="F27">
        <v>9</v>
      </c>
      <c r="G27">
        <v>10</v>
      </c>
      <c r="H27">
        <v>10</v>
      </c>
      <c r="I27">
        <f t="shared" si="0"/>
        <v>4.5999999999999996</v>
      </c>
      <c r="J27" t="s">
        <v>30</v>
      </c>
      <c r="K27" t="s">
        <v>85</v>
      </c>
    </row>
    <row r="28" spans="1:11" x14ac:dyDescent="0.3">
      <c r="A28">
        <v>1</v>
      </c>
      <c r="B28">
        <v>26</v>
      </c>
      <c r="C28" s="7">
        <v>-1</v>
      </c>
      <c r="I28">
        <f t="shared" si="0"/>
        <v>0</v>
      </c>
      <c r="J28" t="s">
        <v>27</v>
      </c>
      <c r="K28" t="s">
        <v>88</v>
      </c>
    </row>
    <row r="29" spans="1:11" x14ac:dyDescent="0.3">
      <c r="A29">
        <v>1</v>
      </c>
      <c r="B29">
        <v>27</v>
      </c>
      <c r="C29" s="7">
        <v>-1</v>
      </c>
      <c r="I29">
        <f t="shared" si="0"/>
        <v>0</v>
      </c>
      <c r="J29" t="s">
        <v>35</v>
      </c>
      <c r="K29" t="s">
        <v>86</v>
      </c>
    </row>
    <row r="30" spans="1:11" x14ac:dyDescent="0.3">
      <c r="A30">
        <v>1</v>
      </c>
      <c r="B30">
        <v>28</v>
      </c>
      <c r="C30" s="7">
        <v>-1</v>
      </c>
      <c r="I30">
        <f t="shared" si="0"/>
        <v>0</v>
      </c>
      <c r="J30" t="s">
        <v>35</v>
      </c>
      <c r="K30" t="s">
        <v>86</v>
      </c>
    </row>
    <row r="31" spans="1:11" x14ac:dyDescent="0.3">
      <c r="A31">
        <v>1</v>
      </c>
      <c r="B31">
        <v>29</v>
      </c>
      <c r="C31" s="7">
        <v>-1</v>
      </c>
      <c r="I31">
        <f t="shared" si="0"/>
        <v>0</v>
      </c>
      <c r="J31" t="s">
        <v>35</v>
      </c>
      <c r="K31" t="s">
        <v>86</v>
      </c>
    </row>
    <row r="32" spans="1:11" x14ac:dyDescent="0.3">
      <c r="A32">
        <v>1</v>
      </c>
      <c r="B32">
        <v>30</v>
      </c>
      <c r="C32" s="7">
        <v>-1</v>
      </c>
      <c r="I32">
        <f t="shared" si="0"/>
        <v>0</v>
      </c>
      <c r="J32" t="s">
        <v>35</v>
      </c>
      <c r="K32" t="s">
        <v>89</v>
      </c>
    </row>
    <row r="33" spans="1:11" x14ac:dyDescent="0.3">
      <c r="A33">
        <v>1</v>
      </c>
      <c r="B33">
        <v>31</v>
      </c>
      <c r="C33" s="7">
        <v>1</v>
      </c>
      <c r="D33">
        <v>7.5</v>
      </c>
      <c r="E33">
        <v>6</v>
      </c>
      <c r="F33">
        <v>6</v>
      </c>
      <c r="G33">
        <v>10</v>
      </c>
      <c r="H33">
        <v>9.5</v>
      </c>
      <c r="I33">
        <f t="shared" si="0"/>
        <v>3.9</v>
      </c>
      <c r="J33" t="s">
        <v>35</v>
      </c>
      <c r="K33" t="s">
        <v>86</v>
      </c>
    </row>
    <row r="34" spans="1:11" x14ac:dyDescent="0.3">
      <c r="A34">
        <v>1</v>
      </c>
      <c r="B34">
        <v>32</v>
      </c>
      <c r="C34" s="7">
        <v>1</v>
      </c>
      <c r="D34">
        <v>10</v>
      </c>
      <c r="E34">
        <v>10</v>
      </c>
      <c r="F34">
        <v>5</v>
      </c>
      <c r="G34">
        <v>7</v>
      </c>
      <c r="H34">
        <v>9</v>
      </c>
      <c r="I34">
        <f t="shared" si="0"/>
        <v>4.0999999999999996</v>
      </c>
      <c r="J34" t="s">
        <v>35</v>
      </c>
      <c r="K34" t="s">
        <v>85</v>
      </c>
    </row>
    <row r="35" spans="1:11" x14ac:dyDescent="0.3">
      <c r="A35">
        <v>1</v>
      </c>
      <c r="B35">
        <v>33</v>
      </c>
      <c r="C35" s="7">
        <v>1</v>
      </c>
      <c r="D35">
        <v>4</v>
      </c>
      <c r="E35">
        <v>5</v>
      </c>
      <c r="F35">
        <v>7</v>
      </c>
      <c r="G35">
        <v>0</v>
      </c>
      <c r="H35">
        <v>4</v>
      </c>
      <c r="I35">
        <f t="shared" ref="I35:I66" si="1">SUM(D35:H35)/10</f>
        <v>2</v>
      </c>
      <c r="J35" t="s">
        <v>35</v>
      </c>
      <c r="K35" t="s">
        <v>85</v>
      </c>
    </row>
    <row r="36" spans="1:11" x14ac:dyDescent="0.3">
      <c r="A36">
        <v>1</v>
      </c>
      <c r="B36">
        <v>34</v>
      </c>
      <c r="C36" s="7">
        <v>0</v>
      </c>
      <c r="D36">
        <v>10</v>
      </c>
      <c r="E36">
        <v>8</v>
      </c>
      <c r="F36">
        <v>8</v>
      </c>
      <c r="G36">
        <v>10</v>
      </c>
      <c r="H36">
        <v>10</v>
      </c>
      <c r="I36">
        <f t="shared" si="1"/>
        <v>4.5999999999999996</v>
      </c>
      <c r="J36" t="s">
        <v>30</v>
      </c>
      <c r="K36" t="s">
        <v>85</v>
      </c>
    </row>
    <row r="37" spans="1:11" x14ac:dyDescent="0.3">
      <c r="A37">
        <v>1</v>
      </c>
      <c r="B37">
        <v>35</v>
      </c>
      <c r="C37" s="7">
        <v>1</v>
      </c>
      <c r="D37">
        <v>10</v>
      </c>
      <c r="E37">
        <v>8</v>
      </c>
      <c r="F37">
        <v>9</v>
      </c>
      <c r="G37">
        <v>9</v>
      </c>
      <c r="H37">
        <v>10</v>
      </c>
      <c r="I37">
        <f t="shared" si="1"/>
        <v>4.5999999999999996</v>
      </c>
      <c r="J37" t="s">
        <v>37</v>
      </c>
      <c r="K37" t="s">
        <v>86</v>
      </c>
    </row>
    <row r="38" spans="1:11" x14ac:dyDescent="0.3">
      <c r="A38">
        <v>0</v>
      </c>
      <c r="B38">
        <v>36</v>
      </c>
      <c r="C38" s="7">
        <v>0</v>
      </c>
      <c r="D38">
        <v>6.5</v>
      </c>
      <c r="E38">
        <v>10</v>
      </c>
      <c r="F38">
        <v>6</v>
      </c>
      <c r="G38">
        <v>1</v>
      </c>
      <c r="H38">
        <v>7</v>
      </c>
      <c r="I38">
        <f t="shared" si="1"/>
        <v>3.05</v>
      </c>
      <c r="J38" t="s">
        <v>27</v>
      </c>
      <c r="K38" t="s">
        <v>85</v>
      </c>
    </row>
    <row r="39" spans="1:11" x14ac:dyDescent="0.3">
      <c r="A39">
        <v>0</v>
      </c>
      <c r="B39">
        <v>37</v>
      </c>
      <c r="C39" s="7">
        <v>2</v>
      </c>
      <c r="D39">
        <v>10</v>
      </c>
      <c r="E39">
        <v>8.5</v>
      </c>
      <c r="F39">
        <v>5</v>
      </c>
      <c r="G39">
        <v>9</v>
      </c>
      <c r="H39">
        <v>8</v>
      </c>
      <c r="I39">
        <f t="shared" si="1"/>
        <v>4.05</v>
      </c>
      <c r="J39" t="s">
        <v>29</v>
      </c>
      <c r="K39" t="s">
        <v>86</v>
      </c>
    </row>
    <row r="40" spans="1:11" x14ac:dyDescent="0.3">
      <c r="A40">
        <v>1</v>
      </c>
      <c r="B40">
        <v>38</v>
      </c>
      <c r="C40" s="7">
        <v>0</v>
      </c>
      <c r="D40">
        <v>5</v>
      </c>
      <c r="E40">
        <v>5</v>
      </c>
      <c r="F40">
        <v>2</v>
      </c>
      <c r="G40">
        <v>0</v>
      </c>
      <c r="H40">
        <v>3</v>
      </c>
      <c r="I40">
        <f t="shared" si="1"/>
        <v>1.5</v>
      </c>
      <c r="J40" t="s">
        <v>35</v>
      </c>
      <c r="K40" t="s">
        <v>86</v>
      </c>
    </row>
    <row r="41" spans="1:11" x14ac:dyDescent="0.3">
      <c r="A41">
        <v>1</v>
      </c>
      <c r="B41">
        <v>39</v>
      </c>
      <c r="C41" s="7">
        <v>1</v>
      </c>
      <c r="D41">
        <v>5</v>
      </c>
      <c r="E41">
        <v>4</v>
      </c>
      <c r="F41">
        <v>2</v>
      </c>
      <c r="G41">
        <v>1</v>
      </c>
      <c r="H41">
        <v>3</v>
      </c>
      <c r="I41">
        <f t="shared" si="1"/>
        <v>1.5</v>
      </c>
      <c r="J41" t="s">
        <v>35</v>
      </c>
      <c r="K41" t="s">
        <v>85</v>
      </c>
    </row>
    <row r="42" spans="1:11" x14ac:dyDescent="0.3">
      <c r="A42">
        <v>1</v>
      </c>
      <c r="B42">
        <v>40</v>
      </c>
      <c r="C42" s="7">
        <v>1</v>
      </c>
      <c r="D42">
        <v>0</v>
      </c>
      <c r="E42">
        <v>10</v>
      </c>
      <c r="F42">
        <v>10</v>
      </c>
      <c r="G42">
        <v>10</v>
      </c>
      <c r="H42">
        <v>10</v>
      </c>
      <c r="I42">
        <f t="shared" si="1"/>
        <v>4</v>
      </c>
      <c r="J42" t="s">
        <v>30</v>
      </c>
      <c r="K42" t="s">
        <v>84</v>
      </c>
    </row>
    <row r="43" spans="1:11" x14ac:dyDescent="0.3">
      <c r="A43">
        <v>1</v>
      </c>
      <c r="B43">
        <v>41</v>
      </c>
      <c r="C43" s="7">
        <v>1</v>
      </c>
      <c r="D43">
        <v>8.5</v>
      </c>
      <c r="E43">
        <v>7.5</v>
      </c>
      <c r="F43">
        <v>5</v>
      </c>
      <c r="G43">
        <v>7</v>
      </c>
      <c r="H43">
        <v>5.5</v>
      </c>
      <c r="I43">
        <f t="shared" si="1"/>
        <v>3.35</v>
      </c>
      <c r="J43" t="s">
        <v>35</v>
      </c>
      <c r="K43" t="s">
        <v>86</v>
      </c>
    </row>
    <row r="44" spans="1:11" x14ac:dyDescent="0.3">
      <c r="A44">
        <v>1</v>
      </c>
      <c r="B44">
        <v>42</v>
      </c>
      <c r="C44" s="7">
        <v>0</v>
      </c>
      <c r="D44">
        <v>10</v>
      </c>
      <c r="E44">
        <v>10</v>
      </c>
      <c r="F44">
        <v>10</v>
      </c>
      <c r="G44">
        <v>9</v>
      </c>
      <c r="H44">
        <v>10</v>
      </c>
      <c r="I44">
        <f t="shared" si="1"/>
        <v>4.9000000000000004</v>
      </c>
      <c r="J44" t="s">
        <v>30</v>
      </c>
      <c r="K44" t="s">
        <v>85</v>
      </c>
    </row>
    <row r="45" spans="1:11" x14ac:dyDescent="0.3">
      <c r="A45">
        <v>1</v>
      </c>
      <c r="B45">
        <v>43</v>
      </c>
      <c r="C45" s="7">
        <v>2</v>
      </c>
      <c r="D45">
        <v>9</v>
      </c>
      <c r="E45">
        <v>10</v>
      </c>
      <c r="F45">
        <v>6</v>
      </c>
      <c r="G45">
        <v>9</v>
      </c>
      <c r="H45">
        <v>10</v>
      </c>
      <c r="I45">
        <f t="shared" si="1"/>
        <v>4.4000000000000004</v>
      </c>
      <c r="J45" t="s">
        <v>29</v>
      </c>
      <c r="K45" t="s">
        <v>90</v>
      </c>
    </row>
    <row r="46" spans="1:11" x14ac:dyDescent="0.3">
      <c r="A46">
        <v>0</v>
      </c>
      <c r="B46">
        <v>44</v>
      </c>
      <c r="C46" s="7">
        <v>1</v>
      </c>
      <c r="D46">
        <v>9.5</v>
      </c>
      <c r="E46">
        <v>10</v>
      </c>
      <c r="F46">
        <v>9</v>
      </c>
      <c r="G46">
        <v>10</v>
      </c>
      <c r="H46">
        <v>10</v>
      </c>
      <c r="I46">
        <f t="shared" si="1"/>
        <v>4.8499999999999996</v>
      </c>
      <c r="J46" t="s">
        <v>38</v>
      </c>
      <c r="K46" t="s">
        <v>85</v>
      </c>
    </row>
    <row r="47" spans="1:11" x14ac:dyDescent="0.3">
      <c r="A47">
        <v>1</v>
      </c>
      <c r="B47">
        <v>45</v>
      </c>
      <c r="C47" s="7">
        <v>-1</v>
      </c>
      <c r="I47">
        <f t="shared" si="1"/>
        <v>0</v>
      </c>
      <c r="J47" t="s">
        <v>28</v>
      </c>
      <c r="K47" t="s">
        <v>85</v>
      </c>
    </row>
    <row r="48" spans="1:11" x14ac:dyDescent="0.3">
      <c r="A48">
        <v>0</v>
      </c>
      <c r="B48">
        <v>46</v>
      </c>
      <c r="C48" s="7">
        <v>1</v>
      </c>
      <c r="D48">
        <v>10</v>
      </c>
      <c r="E48">
        <v>10</v>
      </c>
      <c r="F48">
        <v>10</v>
      </c>
      <c r="G48">
        <v>7</v>
      </c>
      <c r="H48">
        <v>10</v>
      </c>
      <c r="I48">
        <f t="shared" si="1"/>
        <v>4.7</v>
      </c>
      <c r="J48" t="s">
        <v>39</v>
      </c>
      <c r="K48" t="s">
        <v>84</v>
      </c>
    </row>
    <row r="49" spans="1:11" x14ac:dyDescent="0.3">
      <c r="A49">
        <v>1</v>
      </c>
      <c r="B49">
        <v>47</v>
      </c>
      <c r="C49" s="7">
        <v>0</v>
      </c>
      <c r="D49">
        <v>5</v>
      </c>
      <c r="E49">
        <v>7</v>
      </c>
      <c r="F49">
        <v>1</v>
      </c>
      <c r="G49">
        <v>8</v>
      </c>
      <c r="H49">
        <v>9</v>
      </c>
      <c r="I49">
        <f t="shared" si="1"/>
        <v>3</v>
      </c>
      <c r="J49" t="s">
        <v>35</v>
      </c>
      <c r="K49" t="s">
        <v>91</v>
      </c>
    </row>
    <row r="50" spans="1:11" x14ac:dyDescent="0.3">
      <c r="A50">
        <v>0</v>
      </c>
      <c r="B50">
        <v>48</v>
      </c>
      <c r="C50" s="7">
        <v>2</v>
      </c>
      <c r="D50">
        <v>7.5</v>
      </c>
      <c r="E50">
        <v>10</v>
      </c>
      <c r="F50">
        <v>5</v>
      </c>
      <c r="G50">
        <v>9</v>
      </c>
      <c r="H50">
        <v>10</v>
      </c>
      <c r="I50">
        <f t="shared" si="1"/>
        <v>4.1500000000000004</v>
      </c>
      <c r="J50" t="s">
        <v>30</v>
      </c>
      <c r="K50" t="s">
        <v>85</v>
      </c>
    </row>
    <row r="51" spans="1:11" x14ac:dyDescent="0.3">
      <c r="A51">
        <v>0</v>
      </c>
      <c r="B51">
        <v>49</v>
      </c>
      <c r="C51" s="7">
        <v>2</v>
      </c>
      <c r="D51">
        <v>9.5</v>
      </c>
      <c r="E51">
        <v>10</v>
      </c>
      <c r="F51">
        <v>10</v>
      </c>
      <c r="G51">
        <v>9</v>
      </c>
      <c r="H51">
        <v>8.5</v>
      </c>
      <c r="I51">
        <f t="shared" si="1"/>
        <v>4.7</v>
      </c>
      <c r="J51" t="s">
        <v>30</v>
      </c>
      <c r="K51" t="s">
        <v>85</v>
      </c>
    </row>
    <row r="52" spans="1:11" x14ac:dyDescent="0.3">
      <c r="A52">
        <v>0</v>
      </c>
      <c r="B52">
        <v>50</v>
      </c>
      <c r="C52" s="7">
        <v>0</v>
      </c>
      <c r="D52">
        <v>0</v>
      </c>
      <c r="E52">
        <v>10</v>
      </c>
      <c r="F52">
        <v>2</v>
      </c>
      <c r="G52">
        <v>10</v>
      </c>
      <c r="H52">
        <v>7</v>
      </c>
      <c r="I52">
        <f t="shared" si="1"/>
        <v>2.9</v>
      </c>
      <c r="J52" t="s">
        <v>31</v>
      </c>
      <c r="K52" t="s">
        <v>85</v>
      </c>
    </row>
    <row r="53" spans="1:11" x14ac:dyDescent="0.3">
      <c r="A53">
        <v>1</v>
      </c>
      <c r="B53">
        <v>51</v>
      </c>
      <c r="C53" s="7">
        <v>1</v>
      </c>
      <c r="D53">
        <v>5</v>
      </c>
      <c r="E53">
        <v>10</v>
      </c>
      <c r="F53">
        <v>0</v>
      </c>
      <c r="G53">
        <v>6</v>
      </c>
      <c r="H53">
        <v>7</v>
      </c>
      <c r="I53">
        <f t="shared" si="1"/>
        <v>2.8</v>
      </c>
      <c r="J53" t="s">
        <v>41</v>
      </c>
      <c r="K53" t="s">
        <v>91</v>
      </c>
    </row>
    <row r="54" spans="1:11" x14ac:dyDescent="0.3">
      <c r="A54">
        <v>1</v>
      </c>
      <c r="B54">
        <v>52</v>
      </c>
      <c r="C54" s="7">
        <v>-1</v>
      </c>
      <c r="I54">
        <f t="shared" si="1"/>
        <v>0</v>
      </c>
      <c r="J54" t="s">
        <v>31</v>
      </c>
      <c r="K54" t="s">
        <v>84</v>
      </c>
    </row>
    <row r="55" spans="1:11" x14ac:dyDescent="0.3">
      <c r="A55">
        <v>1</v>
      </c>
      <c r="B55">
        <v>53</v>
      </c>
      <c r="C55" s="7">
        <v>1</v>
      </c>
      <c r="D55">
        <v>9</v>
      </c>
      <c r="E55">
        <v>10</v>
      </c>
      <c r="F55">
        <v>4</v>
      </c>
      <c r="G55">
        <v>9</v>
      </c>
      <c r="H55">
        <v>10</v>
      </c>
      <c r="I55">
        <f t="shared" si="1"/>
        <v>4.2</v>
      </c>
      <c r="J55" t="s">
        <v>30</v>
      </c>
      <c r="K55" t="s">
        <v>84</v>
      </c>
    </row>
    <row r="56" spans="1:11" x14ac:dyDescent="0.3">
      <c r="A56">
        <v>1</v>
      </c>
      <c r="B56">
        <v>54</v>
      </c>
      <c r="C56" s="7">
        <v>2</v>
      </c>
      <c r="D56">
        <v>9.5</v>
      </c>
      <c r="E56">
        <v>10</v>
      </c>
      <c r="F56">
        <v>4</v>
      </c>
      <c r="G56">
        <v>7</v>
      </c>
      <c r="H56">
        <v>10</v>
      </c>
      <c r="I56">
        <f t="shared" si="1"/>
        <v>4.05</v>
      </c>
      <c r="J56" t="s">
        <v>42</v>
      </c>
      <c r="K56" t="s">
        <v>86</v>
      </c>
    </row>
    <row r="57" spans="1:11" x14ac:dyDescent="0.3">
      <c r="A57">
        <v>1</v>
      </c>
      <c r="B57">
        <v>55</v>
      </c>
      <c r="C57" s="7">
        <v>0</v>
      </c>
      <c r="D57">
        <v>10</v>
      </c>
      <c r="E57">
        <v>10</v>
      </c>
      <c r="F57">
        <v>10</v>
      </c>
      <c r="G57">
        <v>9</v>
      </c>
      <c r="H57">
        <v>10</v>
      </c>
      <c r="I57">
        <f t="shared" si="1"/>
        <v>4.9000000000000004</v>
      </c>
      <c r="J57" t="s">
        <v>29</v>
      </c>
      <c r="K57" t="s">
        <v>86</v>
      </c>
    </row>
    <row r="58" spans="1:11" x14ac:dyDescent="0.3">
      <c r="A58">
        <v>0</v>
      </c>
      <c r="B58">
        <v>56</v>
      </c>
      <c r="C58" s="7">
        <v>-1</v>
      </c>
      <c r="I58">
        <f t="shared" si="1"/>
        <v>0</v>
      </c>
      <c r="J58" t="s">
        <v>43</v>
      </c>
      <c r="K58" t="s">
        <v>84</v>
      </c>
    </row>
    <row r="59" spans="1:11" x14ac:dyDescent="0.3">
      <c r="A59">
        <v>1</v>
      </c>
      <c r="B59">
        <v>57</v>
      </c>
      <c r="C59" s="7">
        <v>0</v>
      </c>
      <c r="D59">
        <v>10</v>
      </c>
      <c r="E59">
        <v>10</v>
      </c>
      <c r="F59">
        <v>10</v>
      </c>
      <c r="G59">
        <v>8</v>
      </c>
      <c r="H59">
        <v>10</v>
      </c>
      <c r="I59">
        <f t="shared" si="1"/>
        <v>4.8</v>
      </c>
      <c r="J59" t="s">
        <v>29</v>
      </c>
      <c r="K59" t="s">
        <v>85</v>
      </c>
    </row>
    <row r="60" spans="1:11" x14ac:dyDescent="0.3">
      <c r="A60">
        <v>1</v>
      </c>
      <c r="B60">
        <v>58</v>
      </c>
      <c r="C60" s="7">
        <v>2</v>
      </c>
      <c r="D60">
        <v>10</v>
      </c>
      <c r="E60">
        <v>10</v>
      </c>
      <c r="F60">
        <v>9</v>
      </c>
      <c r="G60">
        <v>9</v>
      </c>
      <c r="H60">
        <v>9</v>
      </c>
      <c r="I60">
        <f t="shared" si="1"/>
        <v>4.7</v>
      </c>
      <c r="K60" t="s">
        <v>85</v>
      </c>
    </row>
    <row r="61" spans="1:11" x14ac:dyDescent="0.3">
      <c r="A61">
        <v>0</v>
      </c>
      <c r="B61">
        <v>59</v>
      </c>
      <c r="C61" s="7">
        <v>0</v>
      </c>
      <c r="D61">
        <v>10</v>
      </c>
      <c r="E61">
        <v>10</v>
      </c>
      <c r="F61">
        <v>6</v>
      </c>
      <c r="G61">
        <v>6</v>
      </c>
      <c r="H61">
        <v>10</v>
      </c>
      <c r="I61">
        <f t="shared" si="1"/>
        <v>4.2</v>
      </c>
      <c r="J61" t="s">
        <v>32</v>
      </c>
      <c r="K61" t="s">
        <v>85</v>
      </c>
    </row>
    <row r="62" spans="1:11" x14ac:dyDescent="0.3">
      <c r="A62">
        <v>0</v>
      </c>
      <c r="B62">
        <v>60</v>
      </c>
      <c r="C62" s="7">
        <v>2</v>
      </c>
      <c r="D62">
        <v>10</v>
      </c>
      <c r="E62">
        <v>8</v>
      </c>
      <c r="F62">
        <v>10</v>
      </c>
      <c r="G62">
        <v>10</v>
      </c>
      <c r="H62">
        <v>10</v>
      </c>
      <c r="I62">
        <f t="shared" si="1"/>
        <v>4.8</v>
      </c>
      <c r="J62" t="s">
        <v>30</v>
      </c>
      <c r="K62" t="s">
        <v>86</v>
      </c>
    </row>
    <row r="63" spans="1:11" x14ac:dyDescent="0.3">
      <c r="A63">
        <v>1</v>
      </c>
      <c r="B63">
        <v>61</v>
      </c>
      <c r="C63" s="7">
        <v>2</v>
      </c>
      <c r="D63">
        <v>10</v>
      </c>
      <c r="E63">
        <v>10</v>
      </c>
      <c r="F63">
        <v>6</v>
      </c>
      <c r="G63">
        <v>0</v>
      </c>
      <c r="H63">
        <v>8</v>
      </c>
      <c r="I63">
        <f t="shared" si="1"/>
        <v>3.4</v>
      </c>
      <c r="J63" t="s">
        <v>31</v>
      </c>
      <c r="K63" t="s">
        <v>85</v>
      </c>
    </row>
    <row r="64" spans="1:11" x14ac:dyDescent="0.3">
      <c r="A64">
        <v>1</v>
      </c>
      <c r="B64">
        <v>62</v>
      </c>
      <c r="C64" s="7">
        <v>2</v>
      </c>
      <c r="D64">
        <v>7.5</v>
      </c>
      <c r="E64">
        <v>10</v>
      </c>
      <c r="F64">
        <v>10</v>
      </c>
      <c r="G64">
        <v>8</v>
      </c>
      <c r="H64">
        <v>8.5</v>
      </c>
      <c r="I64">
        <f t="shared" si="1"/>
        <v>4.4000000000000004</v>
      </c>
      <c r="J64" t="s">
        <v>35</v>
      </c>
      <c r="K64" t="s">
        <v>86</v>
      </c>
    </row>
    <row r="65" spans="1:11" x14ac:dyDescent="0.3">
      <c r="A65">
        <v>0</v>
      </c>
      <c r="B65">
        <v>63</v>
      </c>
      <c r="C65" s="7">
        <v>0</v>
      </c>
      <c r="D65">
        <v>9</v>
      </c>
      <c r="E65">
        <v>7.5</v>
      </c>
      <c r="F65">
        <v>8</v>
      </c>
      <c r="G65">
        <v>4</v>
      </c>
      <c r="H65">
        <v>10</v>
      </c>
      <c r="I65">
        <f t="shared" si="1"/>
        <v>3.85</v>
      </c>
      <c r="J65" t="s">
        <v>30</v>
      </c>
      <c r="K65" t="s">
        <v>91</v>
      </c>
    </row>
    <row r="66" spans="1:11" x14ac:dyDescent="0.3">
      <c r="A66">
        <v>0</v>
      </c>
      <c r="B66">
        <v>64</v>
      </c>
      <c r="C66" s="7">
        <v>0</v>
      </c>
      <c r="D66">
        <v>7.5</v>
      </c>
      <c r="E66">
        <v>7</v>
      </c>
      <c r="F66">
        <v>4</v>
      </c>
      <c r="G66">
        <v>4</v>
      </c>
      <c r="H66">
        <v>9</v>
      </c>
      <c r="I66">
        <f t="shared" si="1"/>
        <v>3.15</v>
      </c>
      <c r="J66" t="s">
        <v>34</v>
      </c>
      <c r="K66" t="s">
        <v>86</v>
      </c>
    </row>
    <row r="67" spans="1:11" x14ac:dyDescent="0.3">
      <c r="A67">
        <v>0</v>
      </c>
      <c r="B67">
        <v>65</v>
      </c>
      <c r="C67" s="7">
        <v>0</v>
      </c>
      <c r="D67">
        <v>10</v>
      </c>
      <c r="E67">
        <v>10</v>
      </c>
      <c r="F67">
        <v>10</v>
      </c>
      <c r="G67">
        <v>8</v>
      </c>
      <c r="H67">
        <v>10</v>
      </c>
      <c r="I67">
        <f t="shared" ref="I67:I98" si="2">SUM(D67:H67)/10</f>
        <v>4.8</v>
      </c>
      <c r="J67" t="s">
        <v>30</v>
      </c>
      <c r="K67" t="s">
        <v>85</v>
      </c>
    </row>
    <row r="68" spans="1:11" x14ac:dyDescent="0.3">
      <c r="A68">
        <v>1</v>
      </c>
      <c r="B68">
        <v>66</v>
      </c>
      <c r="C68" s="7">
        <v>-1</v>
      </c>
      <c r="I68">
        <f t="shared" si="2"/>
        <v>0</v>
      </c>
      <c r="J68" t="s">
        <v>44</v>
      </c>
      <c r="K68" t="s">
        <v>92</v>
      </c>
    </row>
    <row r="69" spans="1:11" x14ac:dyDescent="0.3">
      <c r="A69">
        <v>0</v>
      </c>
      <c r="B69">
        <v>67</v>
      </c>
      <c r="C69" s="7">
        <v>0</v>
      </c>
      <c r="D69">
        <v>5.2</v>
      </c>
      <c r="E69">
        <v>10</v>
      </c>
      <c r="F69">
        <v>6</v>
      </c>
      <c r="G69">
        <v>9</v>
      </c>
      <c r="H69">
        <v>10</v>
      </c>
      <c r="I69">
        <f t="shared" si="2"/>
        <v>4.0200000000000005</v>
      </c>
      <c r="J69" t="s">
        <v>35</v>
      </c>
      <c r="K69" t="s">
        <v>85</v>
      </c>
    </row>
    <row r="70" spans="1:11" x14ac:dyDescent="0.3">
      <c r="A70">
        <v>0</v>
      </c>
      <c r="B70">
        <v>68</v>
      </c>
      <c r="C70" s="7">
        <v>0</v>
      </c>
      <c r="D70">
        <v>10</v>
      </c>
      <c r="E70">
        <v>10</v>
      </c>
      <c r="F70">
        <v>9</v>
      </c>
      <c r="G70">
        <v>6</v>
      </c>
      <c r="H70">
        <v>10</v>
      </c>
      <c r="I70">
        <f t="shared" si="2"/>
        <v>4.5</v>
      </c>
      <c r="J70" t="s">
        <v>41</v>
      </c>
      <c r="K70" t="s">
        <v>86</v>
      </c>
    </row>
    <row r="71" spans="1:11" x14ac:dyDescent="0.3">
      <c r="A71">
        <v>1</v>
      </c>
      <c r="B71">
        <v>69</v>
      </c>
      <c r="C71" s="7">
        <v>1</v>
      </c>
      <c r="D71">
        <v>7</v>
      </c>
      <c r="E71">
        <v>10</v>
      </c>
      <c r="F71">
        <v>3</v>
      </c>
      <c r="G71">
        <v>5</v>
      </c>
      <c r="H71">
        <v>9.5</v>
      </c>
      <c r="I71">
        <f t="shared" si="2"/>
        <v>3.45</v>
      </c>
      <c r="J71" t="s">
        <v>30</v>
      </c>
      <c r="K71" t="s">
        <v>86</v>
      </c>
    </row>
    <row r="72" spans="1:11" x14ac:dyDescent="0.3">
      <c r="A72">
        <v>1</v>
      </c>
      <c r="B72">
        <v>70</v>
      </c>
      <c r="C72" s="7">
        <v>0</v>
      </c>
      <c r="D72">
        <v>8</v>
      </c>
      <c r="E72">
        <v>10</v>
      </c>
      <c r="F72">
        <v>10</v>
      </c>
      <c r="G72">
        <v>6</v>
      </c>
      <c r="H72">
        <v>9.5</v>
      </c>
      <c r="I72">
        <f t="shared" si="2"/>
        <v>4.3499999999999996</v>
      </c>
      <c r="J72" t="s">
        <v>30</v>
      </c>
      <c r="K72" t="s">
        <v>85</v>
      </c>
    </row>
    <row r="73" spans="1:11" x14ac:dyDescent="0.3">
      <c r="A73">
        <v>1</v>
      </c>
      <c r="B73">
        <v>71</v>
      </c>
      <c r="C73" s="7">
        <v>2</v>
      </c>
      <c r="D73">
        <v>8</v>
      </c>
      <c r="E73">
        <v>10</v>
      </c>
      <c r="F73">
        <v>4</v>
      </c>
      <c r="G73">
        <v>8</v>
      </c>
      <c r="H73">
        <v>10</v>
      </c>
      <c r="I73">
        <f t="shared" si="2"/>
        <v>4</v>
      </c>
      <c r="J73" t="s">
        <v>35</v>
      </c>
      <c r="K73" t="s">
        <v>85</v>
      </c>
    </row>
    <row r="74" spans="1:11" x14ac:dyDescent="0.3">
      <c r="A74">
        <v>1</v>
      </c>
      <c r="B74">
        <v>72</v>
      </c>
      <c r="C74" s="7">
        <v>-1</v>
      </c>
      <c r="I74">
        <f t="shared" si="2"/>
        <v>0</v>
      </c>
      <c r="J74" t="s">
        <v>35</v>
      </c>
      <c r="K74" t="s">
        <v>93</v>
      </c>
    </row>
    <row r="75" spans="1:11" x14ac:dyDescent="0.3">
      <c r="A75">
        <v>1</v>
      </c>
      <c r="B75">
        <v>73</v>
      </c>
      <c r="C75" s="7">
        <v>0</v>
      </c>
      <c r="D75">
        <v>9</v>
      </c>
      <c r="E75">
        <v>10</v>
      </c>
      <c r="F75">
        <v>10</v>
      </c>
      <c r="G75">
        <v>9</v>
      </c>
      <c r="H75">
        <v>10</v>
      </c>
      <c r="I75">
        <f t="shared" si="2"/>
        <v>4.8</v>
      </c>
      <c r="J75" t="s">
        <v>30</v>
      </c>
      <c r="K75" t="s">
        <v>85</v>
      </c>
    </row>
    <row r="76" spans="1:11" x14ac:dyDescent="0.3">
      <c r="A76">
        <v>1</v>
      </c>
      <c r="B76">
        <v>74</v>
      </c>
      <c r="C76" s="7">
        <v>2</v>
      </c>
      <c r="D76">
        <v>10</v>
      </c>
      <c r="E76">
        <v>10</v>
      </c>
      <c r="F76">
        <v>3</v>
      </c>
      <c r="G76">
        <v>5</v>
      </c>
      <c r="H76">
        <v>9.5</v>
      </c>
      <c r="I76">
        <f t="shared" si="2"/>
        <v>3.75</v>
      </c>
      <c r="J76" t="s">
        <v>34</v>
      </c>
      <c r="K76" t="s">
        <v>91</v>
      </c>
    </row>
    <row r="77" spans="1:11" x14ac:dyDescent="0.3">
      <c r="A77">
        <v>0</v>
      </c>
      <c r="B77">
        <v>75</v>
      </c>
      <c r="C77" s="7">
        <v>1</v>
      </c>
      <c r="D77">
        <v>10</v>
      </c>
      <c r="E77">
        <v>9</v>
      </c>
      <c r="F77">
        <v>10</v>
      </c>
      <c r="G77">
        <v>9</v>
      </c>
      <c r="H77">
        <v>10</v>
      </c>
      <c r="I77">
        <f t="shared" si="2"/>
        <v>4.8</v>
      </c>
      <c r="J77" t="s">
        <v>32</v>
      </c>
      <c r="K77" t="s">
        <v>85</v>
      </c>
    </row>
    <row r="78" spans="1:11" x14ac:dyDescent="0.3">
      <c r="A78">
        <v>0</v>
      </c>
      <c r="B78">
        <v>76</v>
      </c>
      <c r="C78" s="7">
        <v>1</v>
      </c>
      <c r="D78">
        <v>8</v>
      </c>
      <c r="E78">
        <v>10</v>
      </c>
      <c r="F78">
        <v>10</v>
      </c>
      <c r="G78">
        <v>10</v>
      </c>
      <c r="H78">
        <v>10</v>
      </c>
      <c r="I78">
        <f t="shared" si="2"/>
        <v>4.8</v>
      </c>
      <c r="J78" t="s">
        <v>31</v>
      </c>
      <c r="K78" t="s">
        <v>85</v>
      </c>
    </row>
    <row r="79" spans="1:11" x14ac:dyDescent="0.3">
      <c r="A79">
        <v>1</v>
      </c>
      <c r="B79">
        <v>77</v>
      </c>
      <c r="C79" s="7">
        <v>0</v>
      </c>
      <c r="D79">
        <v>10</v>
      </c>
      <c r="E79">
        <v>8</v>
      </c>
      <c r="F79">
        <v>5</v>
      </c>
      <c r="G79">
        <v>7</v>
      </c>
      <c r="H79">
        <v>8</v>
      </c>
      <c r="I79">
        <f t="shared" si="2"/>
        <v>3.8</v>
      </c>
      <c r="J79" t="s">
        <v>32</v>
      </c>
      <c r="K79" t="s">
        <v>85</v>
      </c>
    </row>
    <row r="80" spans="1:11" x14ac:dyDescent="0.3">
      <c r="A80">
        <v>1</v>
      </c>
      <c r="B80">
        <v>78</v>
      </c>
      <c r="C80" s="7">
        <v>0</v>
      </c>
      <c r="D80">
        <v>10</v>
      </c>
      <c r="E80">
        <v>1</v>
      </c>
      <c r="F80">
        <v>0</v>
      </c>
      <c r="G80">
        <v>3</v>
      </c>
      <c r="H80">
        <v>8</v>
      </c>
      <c r="I80">
        <f t="shared" si="2"/>
        <v>2.2000000000000002</v>
      </c>
      <c r="J80" t="s">
        <v>34</v>
      </c>
      <c r="K80" t="s">
        <v>86</v>
      </c>
    </row>
    <row r="81" spans="1:11" x14ac:dyDescent="0.3">
      <c r="A81">
        <v>0</v>
      </c>
      <c r="B81">
        <v>79</v>
      </c>
      <c r="C81" s="7">
        <v>2</v>
      </c>
      <c r="D81">
        <v>10</v>
      </c>
      <c r="E81">
        <v>10</v>
      </c>
      <c r="F81">
        <v>10</v>
      </c>
      <c r="G81">
        <v>8</v>
      </c>
      <c r="H81">
        <v>6.5</v>
      </c>
      <c r="I81">
        <f t="shared" si="2"/>
        <v>4.45</v>
      </c>
      <c r="J81" t="s">
        <v>30</v>
      </c>
      <c r="K81" t="s">
        <v>86</v>
      </c>
    </row>
    <row r="82" spans="1:11" x14ac:dyDescent="0.3">
      <c r="A82">
        <v>1</v>
      </c>
      <c r="B82">
        <v>80</v>
      </c>
      <c r="C82" s="7">
        <v>2</v>
      </c>
      <c r="D82">
        <v>10</v>
      </c>
      <c r="E82">
        <v>10</v>
      </c>
      <c r="F82">
        <v>10</v>
      </c>
      <c r="G82">
        <v>10</v>
      </c>
      <c r="H82">
        <v>10</v>
      </c>
      <c r="I82">
        <f t="shared" si="2"/>
        <v>5</v>
      </c>
      <c r="J82" t="s">
        <v>30</v>
      </c>
      <c r="K82" t="s">
        <v>85</v>
      </c>
    </row>
    <row r="83" spans="1:11" x14ac:dyDescent="0.3">
      <c r="A83">
        <v>1</v>
      </c>
      <c r="B83">
        <v>81</v>
      </c>
      <c r="C83" s="7">
        <v>1</v>
      </c>
      <c r="D83">
        <v>9.5</v>
      </c>
      <c r="E83">
        <v>10</v>
      </c>
      <c r="F83">
        <v>2</v>
      </c>
      <c r="G83">
        <v>9</v>
      </c>
      <c r="H83">
        <v>9</v>
      </c>
      <c r="I83">
        <f t="shared" si="2"/>
        <v>3.95</v>
      </c>
      <c r="J83" t="s">
        <v>31</v>
      </c>
      <c r="K83" t="s">
        <v>85</v>
      </c>
    </row>
    <row r="84" spans="1:11" x14ac:dyDescent="0.3">
      <c r="A84">
        <v>1</v>
      </c>
      <c r="B84">
        <v>82</v>
      </c>
      <c r="C84" s="7">
        <v>2</v>
      </c>
      <c r="D84">
        <v>10</v>
      </c>
      <c r="E84">
        <v>10</v>
      </c>
      <c r="F84">
        <v>10</v>
      </c>
      <c r="G84">
        <v>10</v>
      </c>
      <c r="H84">
        <v>10</v>
      </c>
      <c r="I84">
        <f t="shared" si="2"/>
        <v>5</v>
      </c>
      <c r="J84" t="s">
        <v>30</v>
      </c>
      <c r="K84" t="s">
        <v>85</v>
      </c>
    </row>
    <row r="85" spans="1:11" x14ac:dyDescent="0.3">
      <c r="A85">
        <v>1</v>
      </c>
      <c r="B85">
        <v>83</v>
      </c>
      <c r="C85" s="7">
        <v>0</v>
      </c>
      <c r="D85">
        <v>5.5</v>
      </c>
      <c r="E85">
        <v>6</v>
      </c>
      <c r="F85">
        <v>0</v>
      </c>
      <c r="G85">
        <v>8</v>
      </c>
      <c r="H85">
        <v>7</v>
      </c>
      <c r="I85">
        <f t="shared" si="2"/>
        <v>2.65</v>
      </c>
      <c r="J85" t="s">
        <v>34</v>
      </c>
      <c r="K85" t="s">
        <v>84</v>
      </c>
    </row>
    <row r="86" spans="1:11" x14ac:dyDescent="0.3">
      <c r="A86">
        <v>0</v>
      </c>
      <c r="B86">
        <v>84</v>
      </c>
      <c r="C86" s="7">
        <v>2</v>
      </c>
      <c r="D86">
        <v>10</v>
      </c>
      <c r="E86">
        <v>8</v>
      </c>
      <c r="F86">
        <v>10</v>
      </c>
      <c r="G86">
        <v>1</v>
      </c>
      <c r="H86">
        <v>6</v>
      </c>
      <c r="I86">
        <f t="shared" si="2"/>
        <v>3.5</v>
      </c>
      <c r="J86" t="s">
        <v>37</v>
      </c>
      <c r="K86" t="s">
        <v>86</v>
      </c>
    </row>
    <row r="87" spans="1:11" x14ac:dyDescent="0.3">
      <c r="A87">
        <v>1</v>
      </c>
      <c r="B87">
        <v>85</v>
      </c>
      <c r="C87" s="7">
        <v>2</v>
      </c>
      <c r="D87">
        <v>9.5</v>
      </c>
      <c r="E87">
        <v>10</v>
      </c>
      <c r="F87">
        <v>10</v>
      </c>
      <c r="G87">
        <v>10</v>
      </c>
      <c r="H87">
        <v>10</v>
      </c>
      <c r="I87">
        <f t="shared" si="2"/>
        <v>4.95</v>
      </c>
      <c r="J87" t="s">
        <v>31</v>
      </c>
      <c r="K87" t="s">
        <v>85</v>
      </c>
    </row>
    <row r="88" spans="1:11" x14ac:dyDescent="0.3">
      <c r="A88">
        <v>0</v>
      </c>
      <c r="B88">
        <v>86</v>
      </c>
      <c r="C88" s="7">
        <v>1</v>
      </c>
      <c r="D88">
        <v>8.5</v>
      </c>
      <c r="E88">
        <v>8</v>
      </c>
      <c r="F88">
        <v>7</v>
      </c>
      <c r="G88">
        <v>10</v>
      </c>
      <c r="H88">
        <v>10</v>
      </c>
      <c r="I88">
        <f t="shared" si="2"/>
        <v>4.3499999999999996</v>
      </c>
      <c r="J88" t="s">
        <v>35</v>
      </c>
      <c r="K88" t="s">
        <v>85</v>
      </c>
    </row>
    <row r="89" spans="1:11" x14ac:dyDescent="0.3">
      <c r="A89">
        <v>1</v>
      </c>
      <c r="B89">
        <v>87</v>
      </c>
      <c r="C89" s="7">
        <v>1</v>
      </c>
      <c r="D89">
        <v>4</v>
      </c>
      <c r="E89">
        <v>10</v>
      </c>
      <c r="F89">
        <v>2</v>
      </c>
      <c r="G89">
        <v>6</v>
      </c>
      <c r="H89">
        <v>10</v>
      </c>
      <c r="I89">
        <f t="shared" si="2"/>
        <v>3.2</v>
      </c>
      <c r="J89" t="s">
        <v>34</v>
      </c>
      <c r="K89" t="s">
        <v>86</v>
      </c>
    </row>
    <row r="90" spans="1:11" x14ac:dyDescent="0.3">
      <c r="A90">
        <v>1</v>
      </c>
      <c r="B90">
        <v>88</v>
      </c>
      <c r="C90" s="7">
        <v>-1</v>
      </c>
      <c r="I90">
        <f t="shared" si="2"/>
        <v>0</v>
      </c>
      <c r="J90" t="s">
        <v>31</v>
      </c>
      <c r="K90" t="s">
        <v>93</v>
      </c>
    </row>
    <row r="91" spans="1:11" x14ac:dyDescent="0.3">
      <c r="A91">
        <v>1</v>
      </c>
      <c r="B91">
        <v>89</v>
      </c>
      <c r="C91" s="7">
        <v>2</v>
      </c>
      <c r="D91">
        <v>8.5</v>
      </c>
      <c r="E91">
        <v>6.5</v>
      </c>
      <c r="F91">
        <v>0</v>
      </c>
      <c r="G91">
        <v>9</v>
      </c>
      <c r="H91">
        <v>7.5</v>
      </c>
      <c r="I91">
        <f t="shared" si="2"/>
        <v>3.15</v>
      </c>
      <c r="J91" t="s">
        <v>30</v>
      </c>
      <c r="K91" t="s">
        <v>89</v>
      </c>
    </row>
    <row r="92" spans="1:11" x14ac:dyDescent="0.3">
      <c r="A92">
        <v>1</v>
      </c>
      <c r="B92">
        <v>90</v>
      </c>
      <c r="C92" s="7">
        <v>0</v>
      </c>
      <c r="D92">
        <v>10</v>
      </c>
      <c r="E92">
        <v>6</v>
      </c>
      <c r="F92">
        <v>0</v>
      </c>
      <c r="G92">
        <v>6</v>
      </c>
      <c r="H92">
        <v>10</v>
      </c>
      <c r="I92">
        <f t="shared" si="2"/>
        <v>3.2</v>
      </c>
      <c r="J92" t="s">
        <v>37</v>
      </c>
      <c r="K92" t="s">
        <v>86</v>
      </c>
    </row>
    <row r="93" spans="1:11" x14ac:dyDescent="0.3">
      <c r="A93">
        <v>1</v>
      </c>
      <c r="B93">
        <v>91</v>
      </c>
      <c r="C93" s="7">
        <v>1</v>
      </c>
      <c r="D93">
        <v>8.5</v>
      </c>
      <c r="E93">
        <v>10</v>
      </c>
      <c r="F93">
        <v>10</v>
      </c>
      <c r="G93">
        <v>9</v>
      </c>
      <c r="H93">
        <v>10</v>
      </c>
      <c r="I93">
        <f t="shared" si="2"/>
        <v>4.75</v>
      </c>
      <c r="J93" t="s">
        <v>31</v>
      </c>
      <c r="K93" t="s">
        <v>85</v>
      </c>
    </row>
    <row r="94" spans="1:11" x14ac:dyDescent="0.3">
      <c r="A94">
        <v>1</v>
      </c>
      <c r="B94">
        <v>92</v>
      </c>
      <c r="C94" s="7">
        <v>2</v>
      </c>
      <c r="D94">
        <v>10</v>
      </c>
      <c r="E94">
        <v>10</v>
      </c>
      <c r="F94">
        <v>10</v>
      </c>
      <c r="G94">
        <v>10</v>
      </c>
      <c r="H94">
        <v>10</v>
      </c>
      <c r="I94">
        <f t="shared" si="2"/>
        <v>5</v>
      </c>
      <c r="J94" t="s">
        <v>29</v>
      </c>
      <c r="K94" t="s">
        <v>84</v>
      </c>
    </row>
    <row r="95" spans="1:11" x14ac:dyDescent="0.3">
      <c r="A95">
        <v>1</v>
      </c>
      <c r="B95">
        <v>93</v>
      </c>
      <c r="C95" s="7">
        <v>1</v>
      </c>
      <c r="D95">
        <v>9.5</v>
      </c>
      <c r="E95">
        <v>10</v>
      </c>
      <c r="F95">
        <v>5</v>
      </c>
      <c r="G95">
        <v>8</v>
      </c>
      <c r="H95">
        <v>10</v>
      </c>
      <c r="I95">
        <f t="shared" si="2"/>
        <v>4.25</v>
      </c>
      <c r="J95" t="s">
        <v>31</v>
      </c>
      <c r="K95" t="s">
        <v>85</v>
      </c>
    </row>
    <row r="96" spans="1:11" x14ac:dyDescent="0.3">
      <c r="A96">
        <v>0</v>
      </c>
      <c r="B96">
        <v>94</v>
      </c>
      <c r="C96" s="7">
        <v>2</v>
      </c>
      <c r="D96">
        <v>10</v>
      </c>
      <c r="E96">
        <v>10</v>
      </c>
      <c r="F96">
        <v>10</v>
      </c>
      <c r="G96">
        <v>9</v>
      </c>
      <c r="H96">
        <v>7.5</v>
      </c>
      <c r="I96">
        <f t="shared" si="2"/>
        <v>4.6500000000000004</v>
      </c>
      <c r="J96" t="s">
        <v>31</v>
      </c>
      <c r="K96" t="s">
        <v>85</v>
      </c>
    </row>
    <row r="97" spans="1:11" x14ac:dyDescent="0.3">
      <c r="A97">
        <v>0</v>
      </c>
      <c r="B97">
        <v>95</v>
      </c>
      <c r="C97" s="7">
        <v>2</v>
      </c>
      <c r="D97">
        <v>6</v>
      </c>
      <c r="E97">
        <v>7.5</v>
      </c>
      <c r="F97">
        <v>4</v>
      </c>
      <c r="G97">
        <v>0</v>
      </c>
      <c r="H97">
        <v>2.5</v>
      </c>
      <c r="I97">
        <f t="shared" si="2"/>
        <v>2</v>
      </c>
      <c r="J97" t="s">
        <v>31</v>
      </c>
      <c r="K97" t="s">
        <v>85</v>
      </c>
    </row>
    <row r="98" spans="1:11" x14ac:dyDescent="0.3">
      <c r="A98">
        <v>0</v>
      </c>
      <c r="B98">
        <v>96</v>
      </c>
      <c r="C98" s="7">
        <v>0</v>
      </c>
      <c r="D98">
        <v>10</v>
      </c>
      <c r="E98">
        <v>10</v>
      </c>
      <c r="F98">
        <v>7</v>
      </c>
      <c r="G98">
        <v>3</v>
      </c>
      <c r="H98">
        <v>10</v>
      </c>
      <c r="I98">
        <f t="shared" si="2"/>
        <v>4</v>
      </c>
      <c r="J98" t="s">
        <v>31</v>
      </c>
      <c r="K98" t="s">
        <v>85</v>
      </c>
    </row>
    <row r="99" spans="1:11" x14ac:dyDescent="0.3">
      <c r="A99">
        <v>1</v>
      </c>
      <c r="B99">
        <v>97</v>
      </c>
      <c r="C99" s="7">
        <v>1</v>
      </c>
      <c r="D99">
        <v>8.5</v>
      </c>
      <c r="E99">
        <v>10</v>
      </c>
      <c r="F99">
        <v>10</v>
      </c>
      <c r="G99">
        <v>6</v>
      </c>
      <c r="H99">
        <v>10</v>
      </c>
      <c r="I99">
        <f t="shared" ref="I99:I100" si="3">SUM(D99:H99)/10</f>
        <v>4.45</v>
      </c>
      <c r="J99" t="s">
        <v>35</v>
      </c>
      <c r="K99" t="s">
        <v>85</v>
      </c>
    </row>
    <row r="100" spans="1:11" x14ac:dyDescent="0.3">
      <c r="A100">
        <v>1</v>
      </c>
      <c r="B100">
        <v>98</v>
      </c>
      <c r="C100" s="7">
        <v>-1</v>
      </c>
      <c r="I100">
        <f t="shared" si="3"/>
        <v>0</v>
      </c>
      <c r="J100" t="s">
        <v>37</v>
      </c>
      <c r="K100" t="s">
        <v>91</v>
      </c>
    </row>
    <row r="101" spans="1:11" x14ac:dyDescent="0.3">
      <c r="D101">
        <f t="shared" ref="D101:I101" si="4">AVERAGE(D33:D100)</f>
        <v>8.3229508196721316</v>
      </c>
      <c r="E101">
        <f t="shared" si="4"/>
        <v>8.8770491803278695</v>
      </c>
      <c r="F101">
        <f t="shared" si="4"/>
        <v>6.4918032786885247</v>
      </c>
      <c r="G101">
        <f t="shared" si="4"/>
        <v>7.081967213114754</v>
      </c>
      <c r="H101">
        <f t="shared" si="4"/>
        <v>8.778688524590164</v>
      </c>
      <c r="I101">
        <f t="shared" si="4"/>
        <v>3.5480882352941174</v>
      </c>
    </row>
  </sheetData>
  <autoFilter ref="B2:I101" xr:uid="{00000000-0009-0000-0000-000009000000}">
    <sortState xmlns:xlrd2="http://schemas.microsoft.com/office/spreadsheetml/2017/richdata2" ref="B3:I101">
      <sortCondition ref="B2:B101"/>
    </sortState>
  </autoFilter>
  <mergeCells count="1">
    <mergeCell ref="C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6C8E-12A1-4AAC-A413-127744738511}">
  <dimension ref="A1:L101"/>
  <sheetViews>
    <sheetView workbookViewId="0">
      <selection activeCell="K1" sqref="K1:L1048576"/>
    </sheetView>
  </sheetViews>
  <sheetFormatPr baseColWidth="10" defaultColWidth="8.8984375" defaultRowHeight="15.6" x14ac:dyDescent="0.3"/>
  <cols>
    <col min="1" max="1" width="20.8984375" customWidth="1"/>
    <col min="11" max="11" width="36.09765625" bestFit="1" customWidth="1"/>
    <col min="12" max="12" width="19" bestFit="1" customWidth="1"/>
  </cols>
  <sheetData>
    <row r="1" spans="1:12" x14ac:dyDescent="0.3">
      <c r="A1" t="s">
        <v>83</v>
      </c>
      <c r="B1" t="s">
        <v>0</v>
      </c>
      <c r="D1" s="13" t="s">
        <v>64</v>
      </c>
      <c r="E1" s="13"/>
      <c r="F1" s="13"/>
      <c r="G1" s="13"/>
      <c r="H1" s="13"/>
      <c r="I1" s="13"/>
      <c r="J1" s="13"/>
      <c r="K1" t="s">
        <v>26</v>
      </c>
      <c r="L1" t="s">
        <v>94</v>
      </c>
    </row>
    <row r="2" spans="1:12" x14ac:dyDescent="0.3">
      <c r="C2" t="s">
        <v>65</v>
      </c>
      <c r="D2" s="10" t="s">
        <v>49</v>
      </c>
      <c r="E2" s="5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t="s">
        <v>56</v>
      </c>
    </row>
    <row r="3" spans="1:12" x14ac:dyDescent="0.3">
      <c r="A3">
        <v>1</v>
      </c>
      <c r="B3">
        <v>1</v>
      </c>
      <c r="D3" s="7">
        <v>-1</v>
      </c>
      <c r="J3">
        <f t="shared" ref="J3:J34" si="0">SUM(E3:I3)/10</f>
        <v>0</v>
      </c>
      <c r="K3" t="s">
        <v>27</v>
      </c>
      <c r="L3" t="s">
        <v>84</v>
      </c>
    </row>
    <row r="4" spans="1:12" x14ac:dyDescent="0.3">
      <c r="A4">
        <v>0</v>
      </c>
      <c r="B4">
        <v>2</v>
      </c>
      <c r="C4">
        <v>1</v>
      </c>
      <c r="D4" s="7">
        <v>2</v>
      </c>
      <c r="E4">
        <v>4</v>
      </c>
      <c r="F4">
        <v>10</v>
      </c>
      <c r="G4">
        <v>4</v>
      </c>
      <c r="H4">
        <v>8</v>
      </c>
      <c r="I4">
        <v>7.5</v>
      </c>
      <c r="J4">
        <f t="shared" si="0"/>
        <v>3.35</v>
      </c>
      <c r="K4" t="s">
        <v>28</v>
      </c>
      <c r="L4" t="s">
        <v>85</v>
      </c>
    </row>
    <row r="5" spans="1:12" x14ac:dyDescent="0.3">
      <c r="A5">
        <v>1</v>
      </c>
      <c r="B5">
        <v>3</v>
      </c>
      <c r="C5">
        <v>1</v>
      </c>
      <c r="D5" s="7">
        <v>1</v>
      </c>
      <c r="E5">
        <v>10</v>
      </c>
      <c r="F5">
        <v>10</v>
      </c>
      <c r="G5">
        <v>10</v>
      </c>
      <c r="H5">
        <v>9</v>
      </c>
      <c r="I5">
        <v>10</v>
      </c>
      <c r="J5">
        <f t="shared" si="0"/>
        <v>4.9000000000000004</v>
      </c>
      <c r="K5" t="s">
        <v>29</v>
      </c>
      <c r="L5" t="s">
        <v>85</v>
      </c>
    </row>
    <row r="6" spans="1:12" x14ac:dyDescent="0.3">
      <c r="A6">
        <v>0</v>
      </c>
      <c r="B6">
        <v>4</v>
      </c>
      <c r="D6" s="7">
        <v>2</v>
      </c>
      <c r="E6">
        <v>10</v>
      </c>
      <c r="F6">
        <v>8</v>
      </c>
      <c r="G6">
        <v>10</v>
      </c>
      <c r="H6">
        <v>10</v>
      </c>
      <c r="I6">
        <v>9.5</v>
      </c>
      <c r="J6">
        <f t="shared" si="0"/>
        <v>4.75</v>
      </c>
      <c r="K6" t="s">
        <v>30</v>
      </c>
      <c r="L6" t="s">
        <v>85</v>
      </c>
    </row>
    <row r="7" spans="1:12" x14ac:dyDescent="0.3">
      <c r="A7">
        <v>0</v>
      </c>
      <c r="B7">
        <v>5</v>
      </c>
      <c r="D7" s="7">
        <v>-1</v>
      </c>
      <c r="J7">
        <f t="shared" si="0"/>
        <v>0</v>
      </c>
      <c r="K7" t="s">
        <v>30</v>
      </c>
      <c r="L7" t="s">
        <v>86</v>
      </c>
    </row>
    <row r="8" spans="1:12" x14ac:dyDescent="0.3">
      <c r="A8">
        <v>0</v>
      </c>
      <c r="B8">
        <v>6</v>
      </c>
      <c r="D8" s="7">
        <v>1</v>
      </c>
      <c r="E8">
        <v>2</v>
      </c>
      <c r="F8">
        <v>5</v>
      </c>
      <c r="G8">
        <v>2</v>
      </c>
      <c r="H8">
        <v>0</v>
      </c>
      <c r="I8">
        <v>3</v>
      </c>
      <c r="J8">
        <f t="shared" si="0"/>
        <v>1.2</v>
      </c>
      <c r="K8" t="s">
        <v>29</v>
      </c>
      <c r="L8" t="s">
        <v>85</v>
      </c>
    </row>
    <row r="9" spans="1:12" x14ac:dyDescent="0.3">
      <c r="A9">
        <v>1</v>
      </c>
      <c r="B9">
        <v>7</v>
      </c>
      <c r="C9">
        <v>1</v>
      </c>
      <c r="D9" s="7">
        <v>0</v>
      </c>
      <c r="E9">
        <v>10</v>
      </c>
      <c r="F9">
        <v>10</v>
      </c>
      <c r="G9">
        <v>10</v>
      </c>
      <c r="H9">
        <v>10</v>
      </c>
      <c r="I9">
        <v>10</v>
      </c>
      <c r="J9">
        <f t="shared" si="0"/>
        <v>5</v>
      </c>
      <c r="K9" t="s">
        <v>29</v>
      </c>
      <c r="L9" t="s">
        <v>85</v>
      </c>
    </row>
    <row r="10" spans="1:12" x14ac:dyDescent="0.3">
      <c r="A10">
        <v>1</v>
      </c>
      <c r="B10">
        <v>8</v>
      </c>
      <c r="D10" s="7">
        <v>1</v>
      </c>
      <c r="E10">
        <v>3.5</v>
      </c>
      <c r="F10">
        <v>5</v>
      </c>
      <c r="G10">
        <v>6</v>
      </c>
      <c r="H10">
        <v>10</v>
      </c>
      <c r="I10">
        <v>9</v>
      </c>
      <c r="J10">
        <f t="shared" si="0"/>
        <v>3.35</v>
      </c>
      <c r="K10" t="s">
        <v>30</v>
      </c>
      <c r="L10" t="s">
        <v>86</v>
      </c>
    </row>
    <row r="11" spans="1:12" x14ac:dyDescent="0.3">
      <c r="A11">
        <v>1</v>
      </c>
      <c r="B11">
        <v>9</v>
      </c>
      <c r="D11" s="7">
        <v>-1</v>
      </c>
      <c r="J11">
        <f t="shared" si="0"/>
        <v>0</v>
      </c>
      <c r="K11" t="s">
        <v>31</v>
      </c>
      <c r="L11" t="s">
        <v>85</v>
      </c>
    </row>
    <row r="12" spans="1:12" x14ac:dyDescent="0.3">
      <c r="A12">
        <v>0</v>
      </c>
      <c r="B12">
        <v>10</v>
      </c>
      <c r="D12" s="7">
        <v>-1</v>
      </c>
      <c r="J12">
        <f t="shared" si="0"/>
        <v>0</v>
      </c>
      <c r="K12" t="s">
        <v>31</v>
      </c>
      <c r="L12" t="s">
        <v>85</v>
      </c>
    </row>
    <row r="13" spans="1:12" x14ac:dyDescent="0.3">
      <c r="A13">
        <v>1</v>
      </c>
      <c r="B13">
        <v>11</v>
      </c>
      <c r="D13" s="7">
        <v>2</v>
      </c>
      <c r="E13">
        <v>7.8</v>
      </c>
      <c r="F13">
        <v>10</v>
      </c>
      <c r="G13">
        <v>10</v>
      </c>
      <c r="H13">
        <v>10</v>
      </c>
      <c r="I13">
        <v>8</v>
      </c>
      <c r="J13">
        <f t="shared" si="0"/>
        <v>4.58</v>
      </c>
      <c r="K13" t="s">
        <v>32</v>
      </c>
      <c r="L13" t="s">
        <v>85</v>
      </c>
    </row>
    <row r="14" spans="1:12" x14ac:dyDescent="0.3">
      <c r="A14">
        <v>1</v>
      </c>
      <c r="B14">
        <v>12</v>
      </c>
      <c r="C14">
        <v>1</v>
      </c>
      <c r="D14" s="7">
        <v>1</v>
      </c>
      <c r="E14">
        <v>5</v>
      </c>
      <c r="F14">
        <v>5</v>
      </c>
      <c r="G14">
        <v>6</v>
      </c>
      <c r="H14">
        <v>7</v>
      </c>
      <c r="I14">
        <v>10</v>
      </c>
      <c r="J14">
        <f t="shared" si="0"/>
        <v>3.3</v>
      </c>
      <c r="K14" t="s">
        <v>27</v>
      </c>
      <c r="L14" t="s">
        <v>85</v>
      </c>
    </row>
    <row r="15" spans="1:12" x14ac:dyDescent="0.3">
      <c r="A15">
        <v>1</v>
      </c>
      <c r="B15">
        <v>13</v>
      </c>
      <c r="C15">
        <v>1</v>
      </c>
      <c r="D15" s="7">
        <v>2</v>
      </c>
      <c r="E15">
        <v>6</v>
      </c>
      <c r="F15">
        <v>8</v>
      </c>
      <c r="G15">
        <v>8</v>
      </c>
      <c r="H15">
        <v>0</v>
      </c>
      <c r="I15">
        <v>10</v>
      </c>
      <c r="J15">
        <f t="shared" si="0"/>
        <v>3.2</v>
      </c>
      <c r="K15" t="s">
        <v>34</v>
      </c>
      <c r="L15" t="s">
        <v>85</v>
      </c>
    </row>
    <row r="16" spans="1:12" x14ac:dyDescent="0.3">
      <c r="A16">
        <v>0</v>
      </c>
      <c r="B16">
        <v>14</v>
      </c>
      <c r="C16">
        <v>1</v>
      </c>
      <c r="D16" s="7">
        <v>0</v>
      </c>
      <c r="E16">
        <v>8</v>
      </c>
      <c r="F16">
        <v>8</v>
      </c>
      <c r="G16">
        <v>10</v>
      </c>
      <c r="H16">
        <v>8.6999999999999993</v>
      </c>
      <c r="I16">
        <v>8</v>
      </c>
      <c r="J16">
        <f t="shared" si="0"/>
        <v>4.2700000000000005</v>
      </c>
      <c r="K16" t="s">
        <v>35</v>
      </c>
      <c r="L16" t="s">
        <v>85</v>
      </c>
    </row>
    <row r="17" spans="1:12" x14ac:dyDescent="0.3">
      <c r="A17">
        <v>1</v>
      </c>
      <c r="B17">
        <v>15</v>
      </c>
      <c r="D17" s="7">
        <v>1</v>
      </c>
      <c r="E17">
        <v>2.5</v>
      </c>
      <c r="F17">
        <v>9.5</v>
      </c>
      <c r="G17">
        <v>4</v>
      </c>
      <c r="H17">
        <v>10</v>
      </c>
      <c r="I17">
        <v>10</v>
      </c>
      <c r="J17">
        <f t="shared" si="0"/>
        <v>3.6</v>
      </c>
      <c r="K17" t="s">
        <v>30</v>
      </c>
      <c r="L17" t="s">
        <v>85</v>
      </c>
    </row>
    <row r="18" spans="1:12" x14ac:dyDescent="0.3">
      <c r="A18">
        <v>1</v>
      </c>
      <c r="B18">
        <v>16</v>
      </c>
      <c r="D18" s="7">
        <v>1</v>
      </c>
      <c r="E18">
        <v>10</v>
      </c>
      <c r="F18">
        <v>10</v>
      </c>
      <c r="G18">
        <v>10</v>
      </c>
      <c r="H18">
        <v>9</v>
      </c>
      <c r="I18">
        <v>9.5</v>
      </c>
      <c r="J18">
        <f t="shared" si="0"/>
        <v>4.8499999999999996</v>
      </c>
      <c r="K18" t="s">
        <v>30</v>
      </c>
      <c r="L18" t="s">
        <v>85</v>
      </c>
    </row>
    <row r="19" spans="1:12" x14ac:dyDescent="0.3">
      <c r="A19">
        <v>1</v>
      </c>
      <c r="B19">
        <v>17</v>
      </c>
      <c r="D19" s="7">
        <v>2</v>
      </c>
      <c r="E19">
        <v>7.5</v>
      </c>
      <c r="F19">
        <v>10</v>
      </c>
      <c r="G19">
        <v>3</v>
      </c>
      <c r="H19">
        <v>10</v>
      </c>
      <c r="I19">
        <v>10</v>
      </c>
      <c r="J19">
        <f t="shared" si="0"/>
        <v>4.05</v>
      </c>
      <c r="K19" t="s">
        <v>36</v>
      </c>
      <c r="L19" t="s">
        <v>85</v>
      </c>
    </row>
    <row r="20" spans="1:12" x14ac:dyDescent="0.3">
      <c r="A20">
        <v>1</v>
      </c>
      <c r="B20">
        <v>18</v>
      </c>
      <c r="D20" s="7">
        <v>2</v>
      </c>
      <c r="E20">
        <v>7.5</v>
      </c>
      <c r="F20">
        <v>3</v>
      </c>
      <c r="G20">
        <v>3</v>
      </c>
      <c r="H20">
        <v>7</v>
      </c>
      <c r="I20">
        <v>3</v>
      </c>
      <c r="J20">
        <f t="shared" si="0"/>
        <v>2.35</v>
      </c>
      <c r="K20" t="s">
        <v>27</v>
      </c>
      <c r="L20" t="s">
        <v>86</v>
      </c>
    </row>
    <row r="21" spans="1:12" x14ac:dyDescent="0.3">
      <c r="A21">
        <v>1</v>
      </c>
      <c r="B21">
        <v>19</v>
      </c>
      <c r="D21" s="7">
        <v>-1</v>
      </c>
      <c r="J21">
        <f t="shared" si="0"/>
        <v>0</v>
      </c>
      <c r="K21" t="s">
        <v>31</v>
      </c>
      <c r="L21" t="s">
        <v>87</v>
      </c>
    </row>
    <row r="22" spans="1:12" x14ac:dyDescent="0.3">
      <c r="A22">
        <v>1</v>
      </c>
      <c r="B22">
        <v>20</v>
      </c>
      <c r="D22" s="7">
        <v>0</v>
      </c>
      <c r="E22">
        <v>0</v>
      </c>
      <c r="F22">
        <v>10</v>
      </c>
      <c r="G22">
        <v>5</v>
      </c>
      <c r="H22">
        <v>10</v>
      </c>
      <c r="I22">
        <v>10</v>
      </c>
      <c r="J22">
        <f t="shared" si="0"/>
        <v>3.5</v>
      </c>
      <c r="K22" t="s">
        <v>30</v>
      </c>
      <c r="L22" t="s">
        <v>85</v>
      </c>
    </row>
    <row r="23" spans="1:12" x14ac:dyDescent="0.3">
      <c r="A23">
        <v>1</v>
      </c>
      <c r="B23">
        <v>21</v>
      </c>
      <c r="D23" s="7">
        <v>-1</v>
      </c>
      <c r="J23">
        <f t="shared" si="0"/>
        <v>0</v>
      </c>
      <c r="K23" t="s">
        <v>28</v>
      </c>
      <c r="L23" t="s">
        <v>86</v>
      </c>
    </row>
    <row r="24" spans="1:12" x14ac:dyDescent="0.3">
      <c r="A24">
        <v>0</v>
      </c>
      <c r="B24">
        <v>22</v>
      </c>
      <c r="D24" s="7">
        <v>3</v>
      </c>
      <c r="E24">
        <v>1</v>
      </c>
      <c r="F24">
        <v>1.5</v>
      </c>
      <c r="G24">
        <v>6.5</v>
      </c>
      <c r="H24">
        <v>2</v>
      </c>
      <c r="I24">
        <v>10</v>
      </c>
      <c r="J24">
        <f t="shared" si="0"/>
        <v>2.1</v>
      </c>
      <c r="K24" t="s">
        <v>27</v>
      </c>
      <c r="L24" t="s">
        <v>86</v>
      </c>
    </row>
    <row r="25" spans="1:12" x14ac:dyDescent="0.3">
      <c r="A25">
        <v>1</v>
      </c>
      <c r="B25">
        <v>23</v>
      </c>
      <c r="C25">
        <v>1</v>
      </c>
      <c r="D25" s="7">
        <v>0</v>
      </c>
      <c r="E25">
        <v>8</v>
      </c>
      <c r="F25">
        <v>10</v>
      </c>
      <c r="G25">
        <v>10</v>
      </c>
      <c r="H25">
        <v>10</v>
      </c>
      <c r="I25">
        <v>8</v>
      </c>
      <c r="J25">
        <f t="shared" si="0"/>
        <v>4.5999999999999996</v>
      </c>
      <c r="K25" t="s">
        <v>30</v>
      </c>
      <c r="L25" t="s">
        <v>86</v>
      </c>
    </row>
    <row r="26" spans="1:12" x14ac:dyDescent="0.3">
      <c r="A26">
        <v>1</v>
      </c>
      <c r="B26">
        <v>24</v>
      </c>
      <c r="D26" s="7">
        <v>0</v>
      </c>
      <c r="E26">
        <v>1</v>
      </c>
      <c r="F26">
        <v>4</v>
      </c>
      <c r="G26">
        <v>3</v>
      </c>
      <c r="H26">
        <v>1</v>
      </c>
      <c r="I26">
        <v>10</v>
      </c>
      <c r="J26">
        <f t="shared" si="0"/>
        <v>1.9</v>
      </c>
      <c r="K26" t="s">
        <v>35</v>
      </c>
      <c r="L26" t="s">
        <v>86</v>
      </c>
    </row>
    <row r="27" spans="1:12" x14ac:dyDescent="0.3">
      <c r="A27">
        <v>1</v>
      </c>
      <c r="B27">
        <v>25</v>
      </c>
      <c r="D27" s="7">
        <v>1</v>
      </c>
      <c r="E27">
        <v>7.5</v>
      </c>
      <c r="F27">
        <v>9.5</v>
      </c>
      <c r="G27">
        <v>9</v>
      </c>
      <c r="H27">
        <v>10</v>
      </c>
      <c r="I27">
        <v>10</v>
      </c>
      <c r="J27">
        <f t="shared" si="0"/>
        <v>4.5999999999999996</v>
      </c>
      <c r="K27" t="s">
        <v>30</v>
      </c>
      <c r="L27" t="s">
        <v>85</v>
      </c>
    </row>
    <row r="28" spans="1:12" x14ac:dyDescent="0.3">
      <c r="A28">
        <v>1</v>
      </c>
      <c r="B28">
        <v>26</v>
      </c>
      <c r="D28" s="7">
        <v>-1</v>
      </c>
      <c r="J28">
        <f t="shared" si="0"/>
        <v>0</v>
      </c>
      <c r="K28" t="s">
        <v>27</v>
      </c>
      <c r="L28" t="s">
        <v>88</v>
      </c>
    </row>
    <row r="29" spans="1:12" x14ac:dyDescent="0.3">
      <c r="A29">
        <v>1</v>
      </c>
      <c r="B29">
        <v>27</v>
      </c>
      <c r="D29" s="7">
        <v>-1</v>
      </c>
      <c r="J29">
        <f t="shared" si="0"/>
        <v>0</v>
      </c>
      <c r="K29" t="s">
        <v>35</v>
      </c>
      <c r="L29" t="s">
        <v>86</v>
      </c>
    </row>
    <row r="30" spans="1:12" x14ac:dyDescent="0.3">
      <c r="A30">
        <v>1</v>
      </c>
      <c r="B30">
        <v>28</v>
      </c>
      <c r="D30" s="7">
        <v>-1</v>
      </c>
      <c r="J30">
        <f t="shared" si="0"/>
        <v>0</v>
      </c>
      <c r="K30" t="s">
        <v>35</v>
      </c>
      <c r="L30" t="s">
        <v>86</v>
      </c>
    </row>
    <row r="31" spans="1:12" x14ac:dyDescent="0.3">
      <c r="A31">
        <v>1</v>
      </c>
      <c r="B31">
        <v>29</v>
      </c>
      <c r="D31" s="7">
        <v>-1</v>
      </c>
      <c r="J31">
        <f t="shared" si="0"/>
        <v>0</v>
      </c>
      <c r="K31" t="s">
        <v>35</v>
      </c>
      <c r="L31" t="s">
        <v>86</v>
      </c>
    </row>
    <row r="32" spans="1:12" x14ac:dyDescent="0.3">
      <c r="A32">
        <v>1</v>
      </c>
      <c r="B32">
        <v>30</v>
      </c>
      <c r="D32" s="7">
        <v>-1</v>
      </c>
      <c r="J32">
        <f t="shared" si="0"/>
        <v>0</v>
      </c>
      <c r="K32" t="s">
        <v>35</v>
      </c>
      <c r="L32" t="s">
        <v>89</v>
      </c>
    </row>
    <row r="33" spans="1:12" x14ac:dyDescent="0.3">
      <c r="A33">
        <v>1</v>
      </c>
      <c r="B33">
        <v>31</v>
      </c>
      <c r="D33" s="7">
        <v>1</v>
      </c>
      <c r="E33">
        <v>7.5</v>
      </c>
      <c r="F33">
        <v>6</v>
      </c>
      <c r="G33">
        <v>6</v>
      </c>
      <c r="H33">
        <v>10</v>
      </c>
      <c r="I33">
        <v>9.5</v>
      </c>
      <c r="J33">
        <f t="shared" si="0"/>
        <v>3.9</v>
      </c>
      <c r="K33" t="s">
        <v>35</v>
      </c>
      <c r="L33" t="s">
        <v>86</v>
      </c>
    </row>
    <row r="34" spans="1:12" x14ac:dyDescent="0.3">
      <c r="A34">
        <v>1</v>
      </c>
      <c r="B34">
        <v>32</v>
      </c>
      <c r="D34" s="7">
        <v>1</v>
      </c>
      <c r="E34">
        <v>10</v>
      </c>
      <c r="F34">
        <v>10</v>
      </c>
      <c r="G34">
        <v>5</v>
      </c>
      <c r="H34">
        <v>7</v>
      </c>
      <c r="I34">
        <v>9</v>
      </c>
      <c r="J34">
        <f t="shared" si="0"/>
        <v>4.0999999999999996</v>
      </c>
      <c r="K34" t="s">
        <v>35</v>
      </c>
      <c r="L34" t="s">
        <v>85</v>
      </c>
    </row>
    <row r="35" spans="1:12" x14ac:dyDescent="0.3">
      <c r="A35">
        <v>1</v>
      </c>
      <c r="B35">
        <v>33</v>
      </c>
      <c r="D35" s="7">
        <v>1</v>
      </c>
      <c r="E35">
        <v>4</v>
      </c>
      <c r="F35">
        <v>5</v>
      </c>
      <c r="G35">
        <v>7</v>
      </c>
      <c r="H35">
        <v>0</v>
      </c>
      <c r="I35">
        <v>4</v>
      </c>
      <c r="J35">
        <f t="shared" ref="J35:J66" si="1">SUM(E35:I35)/10</f>
        <v>2</v>
      </c>
      <c r="K35" t="s">
        <v>35</v>
      </c>
      <c r="L35" t="s">
        <v>85</v>
      </c>
    </row>
    <row r="36" spans="1:12" x14ac:dyDescent="0.3">
      <c r="A36">
        <v>1</v>
      </c>
      <c r="B36">
        <v>34</v>
      </c>
      <c r="D36" s="7">
        <v>0</v>
      </c>
      <c r="E36">
        <v>10</v>
      </c>
      <c r="F36">
        <v>8</v>
      </c>
      <c r="G36">
        <v>8</v>
      </c>
      <c r="H36">
        <v>10</v>
      </c>
      <c r="I36">
        <v>10</v>
      </c>
      <c r="J36">
        <f t="shared" si="1"/>
        <v>4.5999999999999996</v>
      </c>
      <c r="K36" t="s">
        <v>30</v>
      </c>
      <c r="L36" t="s">
        <v>85</v>
      </c>
    </row>
    <row r="37" spans="1:12" x14ac:dyDescent="0.3">
      <c r="A37">
        <v>1</v>
      </c>
      <c r="B37">
        <v>35</v>
      </c>
      <c r="C37">
        <v>1</v>
      </c>
      <c r="D37" s="7">
        <v>1</v>
      </c>
      <c r="E37">
        <v>10</v>
      </c>
      <c r="F37">
        <v>8</v>
      </c>
      <c r="G37">
        <v>9</v>
      </c>
      <c r="H37">
        <v>9</v>
      </c>
      <c r="I37">
        <v>10</v>
      </c>
      <c r="J37">
        <f t="shared" si="1"/>
        <v>4.5999999999999996</v>
      </c>
      <c r="K37" t="s">
        <v>37</v>
      </c>
      <c r="L37" t="s">
        <v>86</v>
      </c>
    </row>
    <row r="38" spans="1:12" x14ac:dyDescent="0.3">
      <c r="A38">
        <v>0</v>
      </c>
      <c r="B38">
        <v>36</v>
      </c>
      <c r="D38" s="7">
        <v>0</v>
      </c>
      <c r="E38">
        <v>6.5</v>
      </c>
      <c r="F38">
        <v>10</v>
      </c>
      <c r="G38">
        <v>6</v>
      </c>
      <c r="H38">
        <v>1</v>
      </c>
      <c r="I38">
        <v>7</v>
      </c>
      <c r="J38">
        <f t="shared" si="1"/>
        <v>3.05</v>
      </c>
      <c r="K38" t="s">
        <v>27</v>
      </c>
      <c r="L38" t="s">
        <v>85</v>
      </c>
    </row>
    <row r="39" spans="1:12" x14ac:dyDescent="0.3">
      <c r="A39">
        <v>0</v>
      </c>
      <c r="B39">
        <v>37</v>
      </c>
      <c r="D39" s="7">
        <v>2</v>
      </c>
      <c r="E39">
        <v>10</v>
      </c>
      <c r="F39">
        <v>8.5</v>
      </c>
      <c r="G39">
        <v>7.5</v>
      </c>
      <c r="H39">
        <v>9</v>
      </c>
      <c r="I39">
        <v>8</v>
      </c>
      <c r="J39">
        <f t="shared" si="1"/>
        <v>4.3</v>
      </c>
      <c r="K39" t="s">
        <v>29</v>
      </c>
      <c r="L39" t="s">
        <v>86</v>
      </c>
    </row>
    <row r="40" spans="1:12" x14ac:dyDescent="0.3">
      <c r="A40">
        <v>1</v>
      </c>
      <c r="B40">
        <v>38</v>
      </c>
      <c r="C40">
        <v>1</v>
      </c>
      <c r="D40" s="7">
        <v>0</v>
      </c>
      <c r="E40">
        <v>5</v>
      </c>
      <c r="F40">
        <v>5</v>
      </c>
      <c r="G40">
        <v>2</v>
      </c>
      <c r="H40">
        <v>0</v>
      </c>
      <c r="I40">
        <v>3</v>
      </c>
      <c r="J40">
        <f t="shared" si="1"/>
        <v>1.5</v>
      </c>
      <c r="K40" t="s">
        <v>35</v>
      </c>
      <c r="L40" t="s">
        <v>86</v>
      </c>
    </row>
    <row r="41" spans="1:12" x14ac:dyDescent="0.3">
      <c r="A41">
        <v>1</v>
      </c>
      <c r="B41">
        <v>39</v>
      </c>
      <c r="C41">
        <v>1</v>
      </c>
      <c r="D41" s="7">
        <v>1</v>
      </c>
      <c r="E41">
        <v>5</v>
      </c>
      <c r="F41">
        <v>4</v>
      </c>
      <c r="G41">
        <v>2</v>
      </c>
      <c r="H41">
        <v>1</v>
      </c>
      <c r="I41">
        <v>3</v>
      </c>
      <c r="J41">
        <f t="shared" si="1"/>
        <v>1.5</v>
      </c>
      <c r="K41" t="s">
        <v>35</v>
      </c>
      <c r="L41" t="s">
        <v>85</v>
      </c>
    </row>
    <row r="42" spans="1:12" x14ac:dyDescent="0.3">
      <c r="A42">
        <v>1</v>
      </c>
      <c r="B42">
        <v>40</v>
      </c>
      <c r="C42">
        <v>1</v>
      </c>
      <c r="D42" s="7">
        <v>1</v>
      </c>
      <c r="E42">
        <v>0</v>
      </c>
      <c r="F42">
        <v>10</v>
      </c>
      <c r="G42">
        <v>10</v>
      </c>
      <c r="H42">
        <v>10</v>
      </c>
      <c r="I42">
        <v>10</v>
      </c>
      <c r="J42">
        <f t="shared" si="1"/>
        <v>4</v>
      </c>
      <c r="K42" t="s">
        <v>30</v>
      </c>
      <c r="L42" t="s">
        <v>84</v>
      </c>
    </row>
    <row r="43" spans="1:12" x14ac:dyDescent="0.3">
      <c r="A43">
        <v>1</v>
      </c>
      <c r="B43">
        <v>41</v>
      </c>
      <c r="D43" s="7">
        <v>1</v>
      </c>
      <c r="E43">
        <v>8.5</v>
      </c>
      <c r="F43">
        <v>7.5</v>
      </c>
      <c r="G43">
        <v>5</v>
      </c>
      <c r="H43">
        <v>7</v>
      </c>
      <c r="I43">
        <v>5.5</v>
      </c>
      <c r="J43">
        <f t="shared" si="1"/>
        <v>3.35</v>
      </c>
      <c r="K43" t="s">
        <v>35</v>
      </c>
      <c r="L43" t="s">
        <v>86</v>
      </c>
    </row>
    <row r="44" spans="1:12" x14ac:dyDescent="0.3">
      <c r="A44">
        <v>1</v>
      </c>
      <c r="B44">
        <v>42</v>
      </c>
      <c r="D44" s="7">
        <v>0</v>
      </c>
      <c r="E44">
        <v>10</v>
      </c>
      <c r="F44">
        <v>10</v>
      </c>
      <c r="G44">
        <v>10</v>
      </c>
      <c r="H44">
        <v>9</v>
      </c>
      <c r="I44">
        <v>10</v>
      </c>
      <c r="J44">
        <f t="shared" si="1"/>
        <v>4.9000000000000004</v>
      </c>
      <c r="K44" t="s">
        <v>30</v>
      </c>
      <c r="L44" t="s">
        <v>85</v>
      </c>
    </row>
    <row r="45" spans="1:12" x14ac:dyDescent="0.3">
      <c r="A45">
        <v>1</v>
      </c>
      <c r="B45">
        <v>43</v>
      </c>
      <c r="D45" s="7">
        <v>2</v>
      </c>
      <c r="E45">
        <v>9</v>
      </c>
      <c r="F45">
        <v>10</v>
      </c>
      <c r="G45">
        <v>6</v>
      </c>
      <c r="H45">
        <v>9</v>
      </c>
      <c r="I45">
        <v>10</v>
      </c>
      <c r="J45">
        <f t="shared" si="1"/>
        <v>4.4000000000000004</v>
      </c>
      <c r="K45" t="s">
        <v>29</v>
      </c>
      <c r="L45" t="s">
        <v>90</v>
      </c>
    </row>
    <row r="46" spans="1:12" x14ac:dyDescent="0.3">
      <c r="A46">
        <v>0</v>
      </c>
      <c r="B46">
        <v>44</v>
      </c>
      <c r="D46" s="7">
        <v>1</v>
      </c>
      <c r="E46">
        <v>9.5</v>
      </c>
      <c r="F46">
        <v>10</v>
      </c>
      <c r="G46">
        <v>9</v>
      </c>
      <c r="H46">
        <v>10</v>
      </c>
      <c r="I46">
        <v>10</v>
      </c>
      <c r="J46">
        <f t="shared" si="1"/>
        <v>4.8499999999999996</v>
      </c>
      <c r="K46" t="s">
        <v>38</v>
      </c>
      <c r="L46" t="s">
        <v>85</v>
      </c>
    </row>
    <row r="47" spans="1:12" x14ac:dyDescent="0.3">
      <c r="A47">
        <v>1</v>
      </c>
      <c r="B47">
        <v>45</v>
      </c>
      <c r="D47" s="7">
        <v>-1</v>
      </c>
      <c r="J47">
        <f t="shared" si="1"/>
        <v>0</v>
      </c>
      <c r="K47" t="s">
        <v>28</v>
      </c>
      <c r="L47" t="s">
        <v>85</v>
      </c>
    </row>
    <row r="48" spans="1:12" x14ac:dyDescent="0.3">
      <c r="A48">
        <v>0</v>
      </c>
      <c r="B48">
        <v>46</v>
      </c>
      <c r="D48" s="7">
        <v>1</v>
      </c>
      <c r="E48">
        <v>10</v>
      </c>
      <c r="F48">
        <v>10</v>
      </c>
      <c r="G48">
        <v>10</v>
      </c>
      <c r="H48">
        <v>7</v>
      </c>
      <c r="I48">
        <v>10</v>
      </c>
      <c r="J48">
        <f t="shared" si="1"/>
        <v>4.7</v>
      </c>
      <c r="K48" t="s">
        <v>39</v>
      </c>
      <c r="L48" t="s">
        <v>84</v>
      </c>
    </row>
    <row r="49" spans="1:12" x14ac:dyDescent="0.3">
      <c r="A49">
        <v>1</v>
      </c>
      <c r="B49">
        <v>47</v>
      </c>
      <c r="D49" s="7">
        <v>0</v>
      </c>
      <c r="E49">
        <v>5</v>
      </c>
      <c r="F49">
        <v>7</v>
      </c>
      <c r="G49">
        <v>1</v>
      </c>
      <c r="H49">
        <v>8</v>
      </c>
      <c r="I49">
        <v>9</v>
      </c>
      <c r="J49">
        <f t="shared" si="1"/>
        <v>3</v>
      </c>
      <c r="K49" t="s">
        <v>35</v>
      </c>
      <c r="L49" t="s">
        <v>91</v>
      </c>
    </row>
    <row r="50" spans="1:12" x14ac:dyDescent="0.3">
      <c r="A50">
        <v>0</v>
      </c>
      <c r="B50">
        <v>48</v>
      </c>
      <c r="D50" s="7">
        <v>2</v>
      </c>
      <c r="E50">
        <v>7.5</v>
      </c>
      <c r="F50">
        <v>10</v>
      </c>
      <c r="G50">
        <v>5</v>
      </c>
      <c r="H50">
        <v>9</v>
      </c>
      <c r="I50">
        <v>10</v>
      </c>
      <c r="J50">
        <f t="shared" si="1"/>
        <v>4.1500000000000004</v>
      </c>
      <c r="K50" t="s">
        <v>30</v>
      </c>
      <c r="L50" t="s">
        <v>85</v>
      </c>
    </row>
    <row r="51" spans="1:12" x14ac:dyDescent="0.3">
      <c r="A51">
        <v>0</v>
      </c>
      <c r="B51">
        <v>49</v>
      </c>
      <c r="D51" s="7">
        <v>2</v>
      </c>
      <c r="E51">
        <v>9.5</v>
      </c>
      <c r="F51">
        <v>10</v>
      </c>
      <c r="G51">
        <v>10</v>
      </c>
      <c r="H51">
        <v>9</v>
      </c>
      <c r="I51">
        <v>8.5</v>
      </c>
      <c r="J51">
        <f t="shared" si="1"/>
        <v>4.7</v>
      </c>
      <c r="K51" t="s">
        <v>30</v>
      </c>
      <c r="L51" t="s">
        <v>85</v>
      </c>
    </row>
    <row r="52" spans="1:12" x14ac:dyDescent="0.3">
      <c r="A52">
        <v>0</v>
      </c>
      <c r="B52">
        <v>50</v>
      </c>
      <c r="D52" s="7">
        <v>0</v>
      </c>
      <c r="E52">
        <v>0</v>
      </c>
      <c r="F52">
        <v>10</v>
      </c>
      <c r="G52">
        <v>2</v>
      </c>
      <c r="H52">
        <v>10</v>
      </c>
      <c r="I52">
        <v>7</v>
      </c>
      <c r="J52">
        <f t="shared" si="1"/>
        <v>2.9</v>
      </c>
      <c r="K52" t="s">
        <v>31</v>
      </c>
      <c r="L52" t="s">
        <v>85</v>
      </c>
    </row>
    <row r="53" spans="1:12" x14ac:dyDescent="0.3">
      <c r="A53">
        <v>1</v>
      </c>
      <c r="B53">
        <v>51</v>
      </c>
      <c r="D53" s="7">
        <v>1</v>
      </c>
      <c r="E53">
        <v>5</v>
      </c>
      <c r="F53">
        <v>10</v>
      </c>
      <c r="G53">
        <v>0</v>
      </c>
      <c r="H53">
        <v>6</v>
      </c>
      <c r="I53">
        <v>7</v>
      </c>
      <c r="J53">
        <f t="shared" si="1"/>
        <v>2.8</v>
      </c>
      <c r="K53" t="s">
        <v>41</v>
      </c>
      <c r="L53" t="s">
        <v>91</v>
      </c>
    </row>
    <row r="54" spans="1:12" x14ac:dyDescent="0.3">
      <c r="A54">
        <v>1</v>
      </c>
      <c r="B54">
        <v>52</v>
      </c>
      <c r="D54" s="7">
        <v>-1</v>
      </c>
      <c r="J54">
        <f t="shared" si="1"/>
        <v>0</v>
      </c>
      <c r="K54" t="s">
        <v>31</v>
      </c>
      <c r="L54" t="s">
        <v>84</v>
      </c>
    </row>
    <row r="55" spans="1:12" x14ac:dyDescent="0.3">
      <c r="A55">
        <v>1</v>
      </c>
      <c r="B55">
        <v>53</v>
      </c>
      <c r="D55" s="7">
        <v>1</v>
      </c>
      <c r="E55">
        <v>9</v>
      </c>
      <c r="F55">
        <v>10</v>
      </c>
      <c r="G55">
        <v>4</v>
      </c>
      <c r="H55">
        <v>9</v>
      </c>
      <c r="I55">
        <v>10</v>
      </c>
      <c r="J55">
        <f t="shared" si="1"/>
        <v>4.2</v>
      </c>
      <c r="K55" t="s">
        <v>30</v>
      </c>
      <c r="L55" t="s">
        <v>84</v>
      </c>
    </row>
    <row r="56" spans="1:12" x14ac:dyDescent="0.3">
      <c r="A56">
        <v>1</v>
      </c>
      <c r="B56">
        <v>54</v>
      </c>
      <c r="C56">
        <v>1</v>
      </c>
      <c r="D56" s="7">
        <v>2</v>
      </c>
      <c r="E56">
        <v>9.5</v>
      </c>
      <c r="F56">
        <v>10</v>
      </c>
      <c r="G56">
        <v>5</v>
      </c>
      <c r="H56">
        <v>9.3000000000000007</v>
      </c>
      <c r="I56">
        <v>10</v>
      </c>
      <c r="J56">
        <f t="shared" si="1"/>
        <v>4.38</v>
      </c>
      <c r="K56" t="s">
        <v>42</v>
      </c>
      <c r="L56" t="s">
        <v>86</v>
      </c>
    </row>
    <row r="57" spans="1:12" x14ac:dyDescent="0.3">
      <c r="A57">
        <v>1</v>
      </c>
      <c r="B57">
        <v>55</v>
      </c>
      <c r="C57">
        <v>1</v>
      </c>
      <c r="D57" s="7">
        <v>0</v>
      </c>
      <c r="E57">
        <v>10</v>
      </c>
      <c r="F57">
        <v>10</v>
      </c>
      <c r="G57">
        <v>10</v>
      </c>
      <c r="H57">
        <v>9.6999999999999993</v>
      </c>
      <c r="I57">
        <v>10</v>
      </c>
      <c r="J57">
        <f t="shared" si="1"/>
        <v>4.9700000000000006</v>
      </c>
      <c r="K57" t="s">
        <v>29</v>
      </c>
      <c r="L57" t="s">
        <v>86</v>
      </c>
    </row>
    <row r="58" spans="1:12" x14ac:dyDescent="0.3">
      <c r="A58">
        <v>0</v>
      </c>
      <c r="B58">
        <v>56</v>
      </c>
      <c r="D58" s="7">
        <v>-1</v>
      </c>
      <c r="J58">
        <f t="shared" si="1"/>
        <v>0</v>
      </c>
      <c r="K58" t="s">
        <v>43</v>
      </c>
      <c r="L58" t="s">
        <v>84</v>
      </c>
    </row>
    <row r="59" spans="1:12" x14ac:dyDescent="0.3">
      <c r="A59">
        <v>1</v>
      </c>
      <c r="B59">
        <v>57</v>
      </c>
      <c r="D59" s="7">
        <v>0</v>
      </c>
      <c r="E59">
        <v>10</v>
      </c>
      <c r="F59">
        <v>10</v>
      </c>
      <c r="G59">
        <v>10</v>
      </c>
      <c r="H59">
        <v>8</v>
      </c>
      <c r="I59">
        <v>10</v>
      </c>
      <c r="J59">
        <f t="shared" si="1"/>
        <v>4.8</v>
      </c>
      <c r="K59" t="s">
        <v>29</v>
      </c>
      <c r="L59" t="s">
        <v>85</v>
      </c>
    </row>
    <row r="60" spans="1:12" x14ac:dyDescent="0.3">
      <c r="A60">
        <v>1</v>
      </c>
      <c r="B60">
        <v>58</v>
      </c>
      <c r="D60" s="7">
        <v>2</v>
      </c>
      <c r="E60">
        <v>10</v>
      </c>
      <c r="F60">
        <v>10</v>
      </c>
      <c r="G60">
        <v>9</v>
      </c>
      <c r="H60">
        <v>9</v>
      </c>
      <c r="I60">
        <v>9</v>
      </c>
      <c r="J60">
        <f t="shared" si="1"/>
        <v>4.7</v>
      </c>
      <c r="L60" t="s">
        <v>85</v>
      </c>
    </row>
    <row r="61" spans="1:12" x14ac:dyDescent="0.3">
      <c r="A61">
        <v>0</v>
      </c>
      <c r="B61">
        <v>59</v>
      </c>
      <c r="D61" s="7">
        <v>0</v>
      </c>
      <c r="E61">
        <v>10</v>
      </c>
      <c r="F61">
        <v>10</v>
      </c>
      <c r="G61">
        <v>6</v>
      </c>
      <c r="H61">
        <v>6</v>
      </c>
      <c r="I61">
        <v>10</v>
      </c>
      <c r="J61">
        <f t="shared" si="1"/>
        <v>4.2</v>
      </c>
      <c r="K61" t="s">
        <v>32</v>
      </c>
      <c r="L61" t="s">
        <v>85</v>
      </c>
    </row>
    <row r="62" spans="1:12" x14ac:dyDescent="0.3">
      <c r="A62">
        <v>0</v>
      </c>
      <c r="B62">
        <v>60</v>
      </c>
      <c r="C62">
        <v>1</v>
      </c>
      <c r="D62" s="7">
        <v>2</v>
      </c>
      <c r="E62">
        <v>10</v>
      </c>
      <c r="F62">
        <v>8</v>
      </c>
      <c r="G62">
        <v>10</v>
      </c>
      <c r="H62">
        <v>10</v>
      </c>
      <c r="I62">
        <v>10</v>
      </c>
      <c r="J62">
        <f t="shared" si="1"/>
        <v>4.8</v>
      </c>
      <c r="K62" t="s">
        <v>30</v>
      </c>
      <c r="L62" t="s">
        <v>86</v>
      </c>
    </row>
    <row r="63" spans="1:12" x14ac:dyDescent="0.3">
      <c r="A63">
        <v>1</v>
      </c>
      <c r="B63">
        <v>61</v>
      </c>
      <c r="D63" s="7">
        <v>2</v>
      </c>
      <c r="E63">
        <v>10</v>
      </c>
      <c r="F63">
        <v>10</v>
      </c>
      <c r="G63">
        <v>6</v>
      </c>
      <c r="H63">
        <v>0</v>
      </c>
      <c r="I63">
        <v>8</v>
      </c>
      <c r="J63">
        <f t="shared" si="1"/>
        <v>3.4</v>
      </c>
      <c r="K63" t="s">
        <v>31</v>
      </c>
      <c r="L63" t="s">
        <v>85</v>
      </c>
    </row>
    <row r="64" spans="1:12" x14ac:dyDescent="0.3">
      <c r="A64">
        <v>1</v>
      </c>
      <c r="B64">
        <v>62</v>
      </c>
      <c r="C64">
        <v>1</v>
      </c>
      <c r="D64" s="7">
        <v>2</v>
      </c>
      <c r="E64">
        <v>7.5</v>
      </c>
      <c r="F64">
        <v>10</v>
      </c>
      <c r="G64">
        <v>10</v>
      </c>
      <c r="H64">
        <v>8</v>
      </c>
      <c r="I64">
        <v>8.5</v>
      </c>
      <c r="J64">
        <f t="shared" si="1"/>
        <v>4.4000000000000004</v>
      </c>
      <c r="K64" t="s">
        <v>35</v>
      </c>
      <c r="L64" t="s">
        <v>86</v>
      </c>
    </row>
    <row r="65" spans="1:12" x14ac:dyDescent="0.3">
      <c r="A65">
        <v>0</v>
      </c>
      <c r="B65">
        <v>63</v>
      </c>
      <c r="D65" s="7">
        <v>0</v>
      </c>
      <c r="E65">
        <v>9</v>
      </c>
      <c r="F65">
        <v>7.5</v>
      </c>
      <c r="G65">
        <v>8</v>
      </c>
      <c r="H65">
        <v>4</v>
      </c>
      <c r="I65">
        <v>10</v>
      </c>
      <c r="J65">
        <f t="shared" si="1"/>
        <v>3.85</v>
      </c>
      <c r="K65" t="s">
        <v>30</v>
      </c>
      <c r="L65" t="s">
        <v>91</v>
      </c>
    </row>
    <row r="66" spans="1:12" x14ac:dyDescent="0.3">
      <c r="A66">
        <v>0</v>
      </c>
      <c r="B66">
        <v>64</v>
      </c>
      <c r="D66" s="7">
        <v>0</v>
      </c>
      <c r="E66">
        <v>7.5</v>
      </c>
      <c r="F66">
        <v>7</v>
      </c>
      <c r="G66">
        <v>4</v>
      </c>
      <c r="H66">
        <v>4</v>
      </c>
      <c r="I66">
        <v>9</v>
      </c>
      <c r="J66">
        <f t="shared" si="1"/>
        <v>3.15</v>
      </c>
      <c r="K66" t="s">
        <v>34</v>
      </c>
      <c r="L66" t="s">
        <v>86</v>
      </c>
    </row>
    <row r="67" spans="1:12" x14ac:dyDescent="0.3">
      <c r="A67">
        <v>0</v>
      </c>
      <c r="B67">
        <v>65</v>
      </c>
      <c r="D67" s="7">
        <v>0</v>
      </c>
      <c r="E67">
        <v>10</v>
      </c>
      <c r="F67">
        <v>10</v>
      </c>
      <c r="G67">
        <v>10</v>
      </c>
      <c r="H67">
        <v>8</v>
      </c>
      <c r="I67">
        <v>10</v>
      </c>
      <c r="J67">
        <f t="shared" ref="J67:J98" si="2">SUM(E67:I67)/10</f>
        <v>4.8</v>
      </c>
      <c r="K67" t="s">
        <v>30</v>
      </c>
      <c r="L67" t="s">
        <v>85</v>
      </c>
    </row>
    <row r="68" spans="1:12" x14ac:dyDescent="0.3">
      <c r="A68">
        <v>1</v>
      </c>
      <c r="B68">
        <v>66</v>
      </c>
      <c r="D68" s="7">
        <v>-1</v>
      </c>
      <c r="J68">
        <f t="shared" si="2"/>
        <v>0</v>
      </c>
      <c r="K68" t="s">
        <v>44</v>
      </c>
      <c r="L68" t="s">
        <v>92</v>
      </c>
    </row>
    <row r="69" spans="1:12" x14ac:dyDescent="0.3">
      <c r="A69">
        <v>0</v>
      </c>
      <c r="B69">
        <v>67</v>
      </c>
      <c r="D69" s="7">
        <v>0</v>
      </c>
      <c r="E69">
        <v>5.2</v>
      </c>
      <c r="F69">
        <v>10</v>
      </c>
      <c r="G69">
        <v>6</v>
      </c>
      <c r="H69">
        <v>9</v>
      </c>
      <c r="I69">
        <v>10</v>
      </c>
      <c r="J69">
        <f t="shared" si="2"/>
        <v>4.0200000000000005</v>
      </c>
      <c r="K69" t="s">
        <v>35</v>
      </c>
      <c r="L69" t="s">
        <v>85</v>
      </c>
    </row>
    <row r="70" spans="1:12" x14ac:dyDescent="0.3">
      <c r="A70">
        <v>0</v>
      </c>
      <c r="B70">
        <v>68</v>
      </c>
      <c r="D70" s="7">
        <v>0</v>
      </c>
      <c r="E70">
        <v>10</v>
      </c>
      <c r="F70">
        <v>10</v>
      </c>
      <c r="G70">
        <v>9</v>
      </c>
      <c r="H70">
        <v>6</v>
      </c>
      <c r="I70">
        <v>10</v>
      </c>
      <c r="J70">
        <f t="shared" si="2"/>
        <v>4.5</v>
      </c>
      <c r="K70" t="s">
        <v>41</v>
      </c>
      <c r="L70" t="s">
        <v>86</v>
      </c>
    </row>
    <row r="71" spans="1:12" x14ac:dyDescent="0.3">
      <c r="A71">
        <v>1</v>
      </c>
      <c r="B71">
        <v>69</v>
      </c>
      <c r="C71">
        <v>1</v>
      </c>
      <c r="D71" s="7">
        <v>1</v>
      </c>
      <c r="E71">
        <v>7</v>
      </c>
      <c r="F71">
        <v>10</v>
      </c>
      <c r="G71">
        <v>3</v>
      </c>
      <c r="H71">
        <v>5</v>
      </c>
      <c r="I71">
        <v>9.5</v>
      </c>
      <c r="J71">
        <f t="shared" si="2"/>
        <v>3.45</v>
      </c>
      <c r="K71" t="s">
        <v>30</v>
      </c>
      <c r="L71" t="s">
        <v>86</v>
      </c>
    </row>
    <row r="72" spans="1:12" x14ac:dyDescent="0.3">
      <c r="A72">
        <v>1</v>
      </c>
      <c r="B72">
        <v>70</v>
      </c>
      <c r="D72" s="7">
        <v>0</v>
      </c>
      <c r="E72">
        <v>8</v>
      </c>
      <c r="F72">
        <v>10</v>
      </c>
      <c r="G72">
        <v>10</v>
      </c>
      <c r="H72">
        <v>6</v>
      </c>
      <c r="I72">
        <v>9.5</v>
      </c>
      <c r="J72">
        <f t="shared" si="2"/>
        <v>4.3499999999999996</v>
      </c>
      <c r="K72" t="s">
        <v>30</v>
      </c>
      <c r="L72" t="s">
        <v>85</v>
      </c>
    </row>
    <row r="73" spans="1:12" x14ac:dyDescent="0.3">
      <c r="A73">
        <v>1</v>
      </c>
      <c r="B73">
        <v>71</v>
      </c>
      <c r="D73" s="7">
        <v>2</v>
      </c>
      <c r="E73">
        <v>8</v>
      </c>
      <c r="F73">
        <v>10</v>
      </c>
      <c r="G73">
        <v>4</v>
      </c>
      <c r="H73">
        <v>8</v>
      </c>
      <c r="I73">
        <v>10</v>
      </c>
      <c r="J73">
        <f t="shared" si="2"/>
        <v>4</v>
      </c>
      <c r="K73" t="s">
        <v>35</v>
      </c>
      <c r="L73" t="s">
        <v>85</v>
      </c>
    </row>
    <row r="74" spans="1:12" x14ac:dyDescent="0.3">
      <c r="A74">
        <v>1</v>
      </c>
      <c r="B74">
        <v>72</v>
      </c>
      <c r="D74" s="7">
        <v>-1</v>
      </c>
      <c r="J74">
        <f t="shared" si="2"/>
        <v>0</v>
      </c>
      <c r="K74" t="s">
        <v>35</v>
      </c>
      <c r="L74" t="s">
        <v>93</v>
      </c>
    </row>
    <row r="75" spans="1:12" x14ac:dyDescent="0.3">
      <c r="A75">
        <v>1</v>
      </c>
      <c r="B75">
        <v>73</v>
      </c>
      <c r="D75" s="7">
        <v>0</v>
      </c>
      <c r="E75">
        <v>9</v>
      </c>
      <c r="F75">
        <v>10</v>
      </c>
      <c r="G75">
        <v>10</v>
      </c>
      <c r="H75">
        <v>9</v>
      </c>
      <c r="I75">
        <v>10</v>
      </c>
      <c r="J75">
        <f t="shared" si="2"/>
        <v>4.8</v>
      </c>
      <c r="K75" t="s">
        <v>30</v>
      </c>
      <c r="L75" t="s">
        <v>85</v>
      </c>
    </row>
    <row r="76" spans="1:12" x14ac:dyDescent="0.3">
      <c r="A76">
        <v>1</v>
      </c>
      <c r="B76">
        <v>74</v>
      </c>
      <c r="D76" s="7">
        <v>2</v>
      </c>
      <c r="E76">
        <v>10</v>
      </c>
      <c r="F76">
        <v>10</v>
      </c>
      <c r="G76">
        <v>3</v>
      </c>
      <c r="H76">
        <v>5</v>
      </c>
      <c r="I76">
        <v>9.5</v>
      </c>
      <c r="J76">
        <f t="shared" si="2"/>
        <v>3.75</v>
      </c>
      <c r="K76" t="s">
        <v>34</v>
      </c>
      <c r="L76" t="s">
        <v>91</v>
      </c>
    </row>
    <row r="77" spans="1:12" x14ac:dyDescent="0.3">
      <c r="A77">
        <v>0</v>
      </c>
      <c r="B77">
        <v>75</v>
      </c>
      <c r="D77" s="7">
        <v>1</v>
      </c>
      <c r="E77">
        <v>10</v>
      </c>
      <c r="F77">
        <v>9</v>
      </c>
      <c r="G77">
        <v>10</v>
      </c>
      <c r="H77">
        <v>9</v>
      </c>
      <c r="I77">
        <v>10</v>
      </c>
      <c r="J77">
        <f t="shared" si="2"/>
        <v>4.8</v>
      </c>
      <c r="K77" t="s">
        <v>32</v>
      </c>
      <c r="L77" t="s">
        <v>85</v>
      </c>
    </row>
    <row r="78" spans="1:12" x14ac:dyDescent="0.3">
      <c r="A78">
        <v>0</v>
      </c>
      <c r="B78">
        <v>76</v>
      </c>
      <c r="D78" s="7">
        <v>1</v>
      </c>
      <c r="E78">
        <v>8</v>
      </c>
      <c r="F78">
        <v>10</v>
      </c>
      <c r="G78">
        <v>10</v>
      </c>
      <c r="H78">
        <v>10</v>
      </c>
      <c r="I78">
        <v>10</v>
      </c>
      <c r="J78">
        <f t="shared" si="2"/>
        <v>4.8</v>
      </c>
      <c r="K78" t="s">
        <v>31</v>
      </c>
      <c r="L78" t="s">
        <v>85</v>
      </c>
    </row>
    <row r="79" spans="1:12" x14ac:dyDescent="0.3">
      <c r="A79">
        <v>1</v>
      </c>
      <c r="B79">
        <v>77</v>
      </c>
      <c r="C79">
        <v>1</v>
      </c>
      <c r="D79" s="7">
        <v>0</v>
      </c>
      <c r="E79">
        <v>10</v>
      </c>
      <c r="F79">
        <v>8</v>
      </c>
      <c r="G79">
        <v>5</v>
      </c>
      <c r="H79">
        <v>7</v>
      </c>
      <c r="I79">
        <v>8</v>
      </c>
      <c r="J79">
        <f t="shared" si="2"/>
        <v>3.8</v>
      </c>
      <c r="K79" t="s">
        <v>32</v>
      </c>
      <c r="L79" t="s">
        <v>85</v>
      </c>
    </row>
    <row r="80" spans="1:12" x14ac:dyDescent="0.3">
      <c r="A80">
        <v>1</v>
      </c>
      <c r="B80">
        <v>78</v>
      </c>
      <c r="D80" s="7">
        <v>0</v>
      </c>
      <c r="E80">
        <v>10</v>
      </c>
      <c r="F80">
        <v>1</v>
      </c>
      <c r="G80">
        <v>0</v>
      </c>
      <c r="H80">
        <v>3</v>
      </c>
      <c r="I80">
        <v>8</v>
      </c>
      <c r="J80">
        <f t="shared" si="2"/>
        <v>2.2000000000000002</v>
      </c>
      <c r="K80" t="s">
        <v>34</v>
      </c>
      <c r="L80" t="s">
        <v>86</v>
      </c>
    </row>
    <row r="81" spans="1:12" x14ac:dyDescent="0.3">
      <c r="A81">
        <v>0</v>
      </c>
      <c r="B81">
        <v>79</v>
      </c>
      <c r="D81" s="7">
        <v>2</v>
      </c>
      <c r="E81">
        <v>10</v>
      </c>
      <c r="F81">
        <v>10</v>
      </c>
      <c r="G81">
        <v>10</v>
      </c>
      <c r="H81">
        <v>8</v>
      </c>
      <c r="I81">
        <v>6.5</v>
      </c>
      <c r="J81">
        <f t="shared" si="2"/>
        <v>4.45</v>
      </c>
      <c r="K81" t="s">
        <v>30</v>
      </c>
      <c r="L81" t="s">
        <v>86</v>
      </c>
    </row>
    <row r="82" spans="1:12" x14ac:dyDescent="0.3">
      <c r="A82">
        <v>1</v>
      </c>
      <c r="B82">
        <v>80</v>
      </c>
      <c r="D82" s="7">
        <v>2</v>
      </c>
      <c r="E82">
        <v>10</v>
      </c>
      <c r="F82">
        <v>10</v>
      </c>
      <c r="G82">
        <v>10</v>
      </c>
      <c r="H82">
        <v>10</v>
      </c>
      <c r="I82">
        <v>10</v>
      </c>
      <c r="J82">
        <f t="shared" si="2"/>
        <v>5</v>
      </c>
      <c r="K82" t="s">
        <v>30</v>
      </c>
      <c r="L82" t="s">
        <v>85</v>
      </c>
    </row>
    <row r="83" spans="1:12" x14ac:dyDescent="0.3">
      <c r="A83">
        <v>1</v>
      </c>
      <c r="B83">
        <v>81</v>
      </c>
      <c r="D83" s="7">
        <v>1</v>
      </c>
      <c r="E83">
        <v>9.5</v>
      </c>
      <c r="F83">
        <v>10</v>
      </c>
      <c r="G83">
        <v>2</v>
      </c>
      <c r="H83">
        <v>9</v>
      </c>
      <c r="I83">
        <v>9</v>
      </c>
      <c r="J83">
        <f t="shared" si="2"/>
        <v>3.95</v>
      </c>
      <c r="K83" t="s">
        <v>31</v>
      </c>
      <c r="L83" t="s">
        <v>85</v>
      </c>
    </row>
    <row r="84" spans="1:12" x14ac:dyDescent="0.3">
      <c r="A84">
        <v>1</v>
      </c>
      <c r="B84">
        <v>82</v>
      </c>
      <c r="D84" s="7">
        <v>2</v>
      </c>
      <c r="E84">
        <v>10</v>
      </c>
      <c r="F84">
        <v>10</v>
      </c>
      <c r="G84">
        <v>10</v>
      </c>
      <c r="H84">
        <v>10</v>
      </c>
      <c r="I84">
        <v>10</v>
      </c>
      <c r="J84">
        <f t="shared" si="2"/>
        <v>5</v>
      </c>
      <c r="K84" t="s">
        <v>30</v>
      </c>
      <c r="L84" t="s">
        <v>85</v>
      </c>
    </row>
    <row r="85" spans="1:12" x14ac:dyDescent="0.3">
      <c r="A85">
        <v>1</v>
      </c>
      <c r="B85">
        <v>83</v>
      </c>
      <c r="D85" s="7">
        <v>0</v>
      </c>
      <c r="E85">
        <v>5.5</v>
      </c>
      <c r="F85">
        <v>6</v>
      </c>
      <c r="G85">
        <v>0</v>
      </c>
      <c r="H85">
        <v>8</v>
      </c>
      <c r="I85">
        <v>7</v>
      </c>
      <c r="J85">
        <f t="shared" si="2"/>
        <v>2.65</v>
      </c>
      <c r="K85" t="s">
        <v>34</v>
      </c>
      <c r="L85" t="s">
        <v>84</v>
      </c>
    </row>
    <row r="86" spans="1:12" x14ac:dyDescent="0.3">
      <c r="A86">
        <v>0</v>
      </c>
      <c r="B86">
        <v>84</v>
      </c>
      <c r="C86">
        <v>1</v>
      </c>
      <c r="D86" s="7">
        <v>2</v>
      </c>
      <c r="E86">
        <v>10</v>
      </c>
      <c r="F86">
        <v>8</v>
      </c>
      <c r="G86">
        <v>10</v>
      </c>
      <c r="H86">
        <v>1</v>
      </c>
      <c r="I86">
        <v>6</v>
      </c>
      <c r="J86">
        <f t="shared" si="2"/>
        <v>3.5</v>
      </c>
      <c r="K86" t="s">
        <v>37</v>
      </c>
      <c r="L86" t="s">
        <v>86</v>
      </c>
    </row>
    <row r="87" spans="1:12" x14ac:dyDescent="0.3">
      <c r="A87">
        <v>1</v>
      </c>
      <c r="B87">
        <v>85</v>
      </c>
      <c r="D87" s="7">
        <v>2</v>
      </c>
      <c r="E87">
        <v>9.5</v>
      </c>
      <c r="F87">
        <v>10</v>
      </c>
      <c r="G87">
        <v>10</v>
      </c>
      <c r="H87">
        <v>10</v>
      </c>
      <c r="I87">
        <v>10</v>
      </c>
      <c r="J87">
        <f t="shared" si="2"/>
        <v>4.95</v>
      </c>
      <c r="K87" t="s">
        <v>31</v>
      </c>
      <c r="L87" t="s">
        <v>85</v>
      </c>
    </row>
    <row r="88" spans="1:12" x14ac:dyDescent="0.3">
      <c r="A88">
        <v>0</v>
      </c>
      <c r="B88">
        <v>86</v>
      </c>
      <c r="D88" s="7">
        <v>1</v>
      </c>
      <c r="E88">
        <v>8.5</v>
      </c>
      <c r="F88">
        <v>8</v>
      </c>
      <c r="G88">
        <v>7</v>
      </c>
      <c r="H88">
        <v>10</v>
      </c>
      <c r="I88">
        <v>10</v>
      </c>
      <c r="J88">
        <f t="shared" si="2"/>
        <v>4.3499999999999996</v>
      </c>
      <c r="K88" t="s">
        <v>35</v>
      </c>
      <c r="L88" t="s">
        <v>85</v>
      </c>
    </row>
    <row r="89" spans="1:12" x14ac:dyDescent="0.3">
      <c r="A89">
        <v>1</v>
      </c>
      <c r="B89">
        <v>87</v>
      </c>
      <c r="D89" s="7">
        <v>1</v>
      </c>
      <c r="E89">
        <v>4</v>
      </c>
      <c r="F89">
        <v>10</v>
      </c>
      <c r="G89">
        <v>2</v>
      </c>
      <c r="H89">
        <v>6</v>
      </c>
      <c r="I89">
        <v>10</v>
      </c>
      <c r="J89">
        <f t="shared" si="2"/>
        <v>3.2</v>
      </c>
      <c r="K89" t="s">
        <v>34</v>
      </c>
      <c r="L89" t="s">
        <v>86</v>
      </c>
    </row>
    <row r="90" spans="1:12" x14ac:dyDescent="0.3">
      <c r="A90">
        <v>1</v>
      </c>
      <c r="B90">
        <v>88</v>
      </c>
      <c r="D90" s="7">
        <v>-1</v>
      </c>
      <c r="J90">
        <f t="shared" si="2"/>
        <v>0</v>
      </c>
      <c r="K90" t="s">
        <v>31</v>
      </c>
      <c r="L90" t="s">
        <v>93</v>
      </c>
    </row>
    <row r="91" spans="1:12" x14ac:dyDescent="0.3">
      <c r="A91">
        <v>1</v>
      </c>
      <c r="B91">
        <v>89</v>
      </c>
      <c r="D91" s="7">
        <v>2</v>
      </c>
      <c r="E91">
        <v>8.5</v>
      </c>
      <c r="F91">
        <v>6.5</v>
      </c>
      <c r="G91">
        <v>0</v>
      </c>
      <c r="H91">
        <v>9</v>
      </c>
      <c r="I91">
        <v>7.5</v>
      </c>
      <c r="J91">
        <f t="shared" si="2"/>
        <v>3.15</v>
      </c>
      <c r="K91" t="s">
        <v>30</v>
      </c>
      <c r="L91" t="s">
        <v>89</v>
      </c>
    </row>
    <row r="92" spans="1:12" x14ac:dyDescent="0.3">
      <c r="A92">
        <v>1</v>
      </c>
      <c r="B92">
        <v>90</v>
      </c>
      <c r="D92" s="7">
        <v>0</v>
      </c>
      <c r="E92">
        <v>10</v>
      </c>
      <c r="F92">
        <v>6</v>
      </c>
      <c r="G92">
        <v>0</v>
      </c>
      <c r="H92">
        <v>6</v>
      </c>
      <c r="I92">
        <v>10</v>
      </c>
      <c r="J92">
        <f t="shared" si="2"/>
        <v>3.2</v>
      </c>
      <c r="K92" t="s">
        <v>37</v>
      </c>
      <c r="L92" t="s">
        <v>86</v>
      </c>
    </row>
    <row r="93" spans="1:12" x14ac:dyDescent="0.3">
      <c r="A93">
        <v>1</v>
      </c>
      <c r="B93">
        <v>91</v>
      </c>
      <c r="D93" s="7">
        <v>1</v>
      </c>
      <c r="E93">
        <v>8.5</v>
      </c>
      <c r="F93">
        <v>10</v>
      </c>
      <c r="G93">
        <v>10</v>
      </c>
      <c r="H93">
        <v>9</v>
      </c>
      <c r="I93">
        <v>10</v>
      </c>
      <c r="J93">
        <f t="shared" si="2"/>
        <v>4.75</v>
      </c>
      <c r="K93" t="s">
        <v>31</v>
      </c>
      <c r="L93" t="s">
        <v>85</v>
      </c>
    </row>
    <row r="94" spans="1:12" x14ac:dyDescent="0.3">
      <c r="A94">
        <v>1</v>
      </c>
      <c r="B94">
        <v>92</v>
      </c>
      <c r="D94" s="7">
        <v>2</v>
      </c>
      <c r="E94">
        <v>10</v>
      </c>
      <c r="F94">
        <v>10</v>
      </c>
      <c r="G94">
        <v>10</v>
      </c>
      <c r="H94">
        <v>10</v>
      </c>
      <c r="I94">
        <v>10</v>
      </c>
      <c r="J94">
        <f t="shared" si="2"/>
        <v>5</v>
      </c>
      <c r="K94" t="s">
        <v>29</v>
      </c>
      <c r="L94" t="s">
        <v>84</v>
      </c>
    </row>
    <row r="95" spans="1:12" x14ac:dyDescent="0.3">
      <c r="A95">
        <v>1</v>
      </c>
      <c r="B95">
        <v>93</v>
      </c>
      <c r="D95" s="7">
        <v>1</v>
      </c>
      <c r="E95">
        <v>9.5</v>
      </c>
      <c r="F95">
        <v>10</v>
      </c>
      <c r="G95">
        <v>5</v>
      </c>
      <c r="H95">
        <v>8</v>
      </c>
      <c r="I95">
        <v>10</v>
      </c>
      <c r="J95">
        <f t="shared" si="2"/>
        <v>4.25</v>
      </c>
      <c r="K95" t="s">
        <v>31</v>
      </c>
      <c r="L95" t="s">
        <v>85</v>
      </c>
    </row>
    <row r="96" spans="1:12" x14ac:dyDescent="0.3">
      <c r="A96">
        <v>0</v>
      </c>
      <c r="B96">
        <v>94</v>
      </c>
      <c r="C96">
        <v>1</v>
      </c>
      <c r="D96" s="7">
        <v>2</v>
      </c>
      <c r="E96">
        <v>10</v>
      </c>
      <c r="F96">
        <v>10</v>
      </c>
      <c r="G96">
        <v>10</v>
      </c>
      <c r="H96">
        <v>9</v>
      </c>
      <c r="I96">
        <v>7.5</v>
      </c>
      <c r="J96">
        <f t="shared" si="2"/>
        <v>4.6500000000000004</v>
      </c>
      <c r="K96" t="s">
        <v>31</v>
      </c>
      <c r="L96" t="s">
        <v>85</v>
      </c>
    </row>
    <row r="97" spans="1:12" x14ac:dyDescent="0.3">
      <c r="A97">
        <v>0</v>
      </c>
      <c r="B97">
        <v>95</v>
      </c>
      <c r="D97" s="7">
        <v>2</v>
      </c>
      <c r="E97">
        <v>6</v>
      </c>
      <c r="F97">
        <v>7.5</v>
      </c>
      <c r="G97">
        <v>4</v>
      </c>
      <c r="H97">
        <v>0</v>
      </c>
      <c r="I97">
        <v>2.5</v>
      </c>
      <c r="J97">
        <f t="shared" si="2"/>
        <v>2</v>
      </c>
      <c r="K97" t="s">
        <v>31</v>
      </c>
      <c r="L97" t="s">
        <v>85</v>
      </c>
    </row>
    <row r="98" spans="1:12" x14ac:dyDescent="0.3">
      <c r="A98">
        <v>0</v>
      </c>
      <c r="B98">
        <v>96</v>
      </c>
      <c r="D98" s="7">
        <v>0</v>
      </c>
      <c r="E98">
        <v>10</v>
      </c>
      <c r="F98">
        <v>10</v>
      </c>
      <c r="G98">
        <v>7</v>
      </c>
      <c r="H98">
        <v>3</v>
      </c>
      <c r="I98">
        <v>10</v>
      </c>
      <c r="J98">
        <f t="shared" si="2"/>
        <v>4</v>
      </c>
      <c r="K98" t="s">
        <v>31</v>
      </c>
      <c r="L98" t="s">
        <v>85</v>
      </c>
    </row>
    <row r="99" spans="1:12" x14ac:dyDescent="0.3">
      <c r="A99">
        <v>1</v>
      </c>
      <c r="B99">
        <v>97</v>
      </c>
      <c r="D99" s="7">
        <v>1</v>
      </c>
      <c r="E99">
        <v>8.5</v>
      </c>
      <c r="F99">
        <v>10</v>
      </c>
      <c r="G99">
        <v>10</v>
      </c>
      <c r="H99">
        <v>6</v>
      </c>
      <c r="I99">
        <v>10</v>
      </c>
      <c r="J99">
        <f t="shared" ref="J99:J100" si="3">SUM(E99:I99)/10</f>
        <v>4.45</v>
      </c>
      <c r="K99" t="s">
        <v>35</v>
      </c>
      <c r="L99" t="s">
        <v>85</v>
      </c>
    </row>
    <row r="100" spans="1:12" x14ac:dyDescent="0.3">
      <c r="A100">
        <v>1</v>
      </c>
      <c r="B100">
        <v>98</v>
      </c>
      <c r="D100" s="7">
        <v>-1</v>
      </c>
      <c r="J100">
        <f t="shared" si="3"/>
        <v>0</v>
      </c>
      <c r="K100" t="s">
        <v>37</v>
      </c>
      <c r="L100" t="s">
        <v>91</v>
      </c>
    </row>
    <row r="101" spans="1:12" x14ac:dyDescent="0.3">
      <c r="D101" s="8"/>
      <c r="E101">
        <f t="shared" ref="E101:J101" si="4">AVERAGE(E33:E100)</f>
        <v>8.3229508196721316</v>
      </c>
      <c r="F101">
        <f t="shared" si="4"/>
        <v>8.8770491803278695</v>
      </c>
      <c r="G101">
        <f t="shared" si="4"/>
        <v>6.5491803278688527</v>
      </c>
      <c r="H101">
        <f t="shared" si="4"/>
        <v>7.1311475409836067</v>
      </c>
      <c r="I101">
        <f t="shared" si="4"/>
        <v>8.778688524590164</v>
      </c>
      <c r="J101">
        <f t="shared" si="4"/>
        <v>3.5576470588235289</v>
      </c>
    </row>
  </sheetData>
  <autoFilter ref="B2:L2" xr:uid="{4D716C8E-12A1-4AAC-A413-127744738511}">
    <sortState xmlns:xlrd2="http://schemas.microsoft.com/office/spreadsheetml/2017/richdata2" ref="B3:L101">
      <sortCondition ref="B2"/>
    </sortState>
  </autoFilter>
  <mergeCells count="1">
    <mergeCell ref="D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4D09-1EEE-4116-ADB7-0CE0D34F18E3}">
  <dimension ref="A1:V100"/>
  <sheetViews>
    <sheetView workbookViewId="0">
      <pane xSplit="1" topLeftCell="B1" activePane="topRight" state="frozen"/>
      <selection pane="topRight" sqref="A1:A1048576"/>
    </sheetView>
  </sheetViews>
  <sheetFormatPr baseColWidth="10" defaultColWidth="9" defaultRowHeight="15.6" x14ac:dyDescent="0.3"/>
  <cols>
    <col min="1" max="1" width="20.8984375" customWidth="1"/>
    <col min="3" max="13" width="11.59765625" style="8" customWidth="1"/>
    <col min="14" max="14" width="11" bestFit="1" customWidth="1"/>
    <col min="15" max="15" width="12" bestFit="1" customWidth="1"/>
    <col min="16" max="17" width="11" bestFit="1" customWidth="1"/>
    <col min="18" max="18" width="12" bestFit="1" customWidth="1"/>
    <col min="19" max="19" width="7" bestFit="1" customWidth="1"/>
    <col min="21" max="21" width="36.09765625" bestFit="1" customWidth="1"/>
    <col min="22" max="22" width="19" bestFit="1" customWidth="1"/>
  </cols>
  <sheetData>
    <row r="1" spans="1:22" ht="15" customHeight="1" x14ac:dyDescent="0.3">
      <c r="A1" t="s">
        <v>83</v>
      </c>
      <c r="B1" t="s">
        <v>0</v>
      </c>
      <c r="C1" s="13" t="s">
        <v>64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U1" t="s">
        <v>26</v>
      </c>
      <c r="V1" t="s">
        <v>94</v>
      </c>
    </row>
    <row r="2" spans="1:22" x14ac:dyDescent="0.3">
      <c r="C2" s="10" t="s">
        <v>49</v>
      </c>
      <c r="D2" s="10" t="s">
        <v>50</v>
      </c>
      <c r="E2" s="10" t="s">
        <v>51</v>
      </c>
      <c r="F2" s="10" t="s">
        <v>52</v>
      </c>
      <c r="G2" s="10" t="s">
        <v>53</v>
      </c>
      <c r="H2" s="10" t="s">
        <v>54</v>
      </c>
      <c r="I2" s="10" t="s">
        <v>55</v>
      </c>
      <c r="J2" s="10" t="s">
        <v>66</v>
      </c>
      <c r="K2" s="10" t="s">
        <v>67</v>
      </c>
      <c r="L2" s="10" t="s">
        <v>68</v>
      </c>
      <c r="M2" s="10" t="s">
        <v>69</v>
      </c>
      <c r="N2" s="5" t="s">
        <v>70</v>
      </c>
      <c r="O2" s="5" t="s">
        <v>71</v>
      </c>
      <c r="P2" s="5" t="s">
        <v>72</v>
      </c>
      <c r="Q2" s="5" t="s">
        <v>73</v>
      </c>
      <c r="R2" s="5" t="s">
        <v>74</v>
      </c>
      <c r="S2" t="s">
        <v>47</v>
      </c>
      <c r="T2" t="s">
        <v>75</v>
      </c>
    </row>
    <row r="3" spans="1:22" x14ac:dyDescent="0.3">
      <c r="A3">
        <v>1</v>
      </c>
      <c r="B3">
        <v>1</v>
      </c>
      <c r="C3" s="8">
        <v>-1</v>
      </c>
      <c r="D3" s="12"/>
      <c r="E3" s="12"/>
      <c r="F3" s="12"/>
      <c r="G3" s="12"/>
      <c r="H3" s="12"/>
      <c r="I3" s="12"/>
      <c r="J3" s="12"/>
      <c r="K3" s="12"/>
      <c r="L3" s="12"/>
      <c r="M3" s="12"/>
      <c r="S3">
        <f t="shared" ref="S3:S34" si="0">SUM(D3:R3)</f>
        <v>0</v>
      </c>
      <c r="T3">
        <f>2*S3</f>
        <v>0</v>
      </c>
      <c r="U3" t="s">
        <v>27</v>
      </c>
      <c r="V3" t="s">
        <v>84</v>
      </c>
    </row>
    <row r="4" spans="1:22" x14ac:dyDescent="0.3">
      <c r="A4">
        <v>0</v>
      </c>
      <c r="B4">
        <v>2</v>
      </c>
      <c r="C4" s="8">
        <v>0</v>
      </c>
      <c r="D4" s="12">
        <v>0</v>
      </c>
      <c r="E4" s="12">
        <v>0</v>
      </c>
      <c r="F4" s="12">
        <v>0</v>
      </c>
      <c r="G4" s="12">
        <v>1</v>
      </c>
      <c r="H4" s="12">
        <v>0</v>
      </c>
      <c r="I4" s="12">
        <v>0</v>
      </c>
      <c r="J4" s="12">
        <v>0</v>
      </c>
      <c r="K4" s="12">
        <v>1</v>
      </c>
      <c r="L4" s="12">
        <v>1</v>
      </c>
      <c r="M4" s="12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f t="shared" si="0"/>
        <v>9</v>
      </c>
      <c r="T4">
        <f t="shared" ref="T4:T67" si="1">2*S4</f>
        <v>18</v>
      </c>
      <c r="U4" t="s">
        <v>28</v>
      </c>
      <c r="V4" t="s">
        <v>85</v>
      </c>
    </row>
    <row r="5" spans="1:22" x14ac:dyDescent="0.3">
      <c r="A5">
        <v>1</v>
      </c>
      <c r="B5">
        <v>3</v>
      </c>
      <c r="C5" s="8">
        <v>0</v>
      </c>
      <c r="D5" s="12">
        <v>1</v>
      </c>
      <c r="E5" s="12">
        <v>1</v>
      </c>
      <c r="F5" s="12">
        <v>1</v>
      </c>
      <c r="G5" s="12">
        <v>1</v>
      </c>
      <c r="H5" s="12">
        <v>0</v>
      </c>
      <c r="I5" s="12">
        <v>1</v>
      </c>
      <c r="J5" s="12">
        <v>0</v>
      </c>
      <c r="K5" s="12">
        <v>1</v>
      </c>
      <c r="L5" s="12">
        <v>1</v>
      </c>
      <c r="M5" s="12">
        <v>1</v>
      </c>
      <c r="N5">
        <v>1</v>
      </c>
      <c r="O5">
        <v>0</v>
      </c>
      <c r="P5">
        <v>1</v>
      </c>
      <c r="Q5">
        <v>1</v>
      </c>
      <c r="R5">
        <v>0</v>
      </c>
      <c r="S5">
        <f t="shared" si="0"/>
        <v>11</v>
      </c>
      <c r="T5">
        <f t="shared" si="1"/>
        <v>22</v>
      </c>
      <c r="U5" t="s">
        <v>29</v>
      </c>
      <c r="V5" t="s">
        <v>85</v>
      </c>
    </row>
    <row r="6" spans="1:22" x14ac:dyDescent="0.3">
      <c r="A6">
        <v>0</v>
      </c>
      <c r="B6">
        <v>4</v>
      </c>
      <c r="C6" s="8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0</v>
      </c>
      <c r="M6" s="12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f t="shared" si="0"/>
        <v>14</v>
      </c>
      <c r="T6">
        <f t="shared" si="1"/>
        <v>28</v>
      </c>
      <c r="U6" t="s">
        <v>30</v>
      </c>
      <c r="V6" t="s">
        <v>85</v>
      </c>
    </row>
    <row r="7" spans="1:22" x14ac:dyDescent="0.3">
      <c r="A7">
        <v>0</v>
      </c>
      <c r="B7">
        <v>5</v>
      </c>
      <c r="C7" s="8">
        <v>-1</v>
      </c>
      <c r="D7" s="12"/>
      <c r="E7" s="12"/>
      <c r="F7" s="12"/>
      <c r="G7" s="12"/>
      <c r="H7" s="12"/>
      <c r="I7" s="12"/>
      <c r="J7" s="12"/>
      <c r="K7" s="12"/>
      <c r="L7" s="12"/>
      <c r="M7" s="12"/>
      <c r="S7">
        <f t="shared" si="0"/>
        <v>0</v>
      </c>
      <c r="T7">
        <f t="shared" si="1"/>
        <v>0</v>
      </c>
      <c r="U7" t="s">
        <v>30</v>
      </c>
      <c r="V7" t="s">
        <v>86</v>
      </c>
    </row>
    <row r="8" spans="1:22" x14ac:dyDescent="0.3">
      <c r="A8">
        <v>0</v>
      </c>
      <c r="B8">
        <v>6</v>
      </c>
      <c r="C8" s="8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1</v>
      </c>
      <c r="J8" s="12">
        <v>0</v>
      </c>
      <c r="K8" s="12">
        <v>0</v>
      </c>
      <c r="L8" s="12">
        <v>0</v>
      </c>
      <c r="M8" s="12">
        <v>0</v>
      </c>
      <c r="N8">
        <v>1</v>
      </c>
      <c r="O8">
        <v>1</v>
      </c>
      <c r="P8">
        <v>0</v>
      </c>
      <c r="Q8">
        <v>1</v>
      </c>
      <c r="R8">
        <v>0</v>
      </c>
      <c r="S8">
        <f t="shared" si="0"/>
        <v>4</v>
      </c>
      <c r="T8">
        <f t="shared" si="1"/>
        <v>8</v>
      </c>
      <c r="U8" t="s">
        <v>29</v>
      </c>
      <c r="V8" t="s">
        <v>85</v>
      </c>
    </row>
    <row r="9" spans="1:22" x14ac:dyDescent="0.3">
      <c r="A9">
        <v>1</v>
      </c>
      <c r="B9">
        <v>7</v>
      </c>
      <c r="C9" s="8">
        <v>0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f t="shared" si="0"/>
        <v>15</v>
      </c>
      <c r="T9">
        <f t="shared" si="1"/>
        <v>30</v>
      </c>
      <c r="U9" t="s">
        <v>29</v>
      </c>
      <c r="V9" t="s">
        <v>85</v>
      </c>
    </row>
    <row r="10" spans="1:22" x14ac:dyDescent="0.3">
      <c r="A10">
        <v>1</v>
      </c>
      <c r="B10">
        <v>8</v>
      </c>
      <c r="C10" s="8">
        <v>1</v>
      </c>
      <c r="D10" s="12">
        <v>0</v>
      </c>
      <c r="E10" s="12">
        <v>1</v>
      </c>
      <c r="F10" s="12">
        <v>1</v>
      </c>
      <c r="G10" s="12">
        <v>0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f t="shared" si="0"/>
        <v>11</v>
      </c>
      <c r="T10">
        <f t="shared" si="1"/>
        <v>22</v>
      </c>
      <c r="U10" t="s">
        <v>30</v>
      </c>
      <c r="V10" t="s">
        <v>86</v>
      </c>
    </row>
    <row r="11" spans="1:22" x14ac:dyDescent="0.3">
      <c r="A11">
        <v>1</v>
      </c>
      <c r="B11">
        <v>9</v>
      </c>
      <c r="C11" s="8">
        <v>-1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S11">
        <f t="shared" si="0"/>
        <v>0</v>
      </c>
      <c r="T11">
        <f t="shared" si="1"/>
        <v>0</v>
      </c>
      <c r="U11" t="s">
        <v>31</v>
      </c>
      <c r="V11" t="s">
        <v>85</v>
      </c>
    </row>
    <row r="12" spans="1:22" x14ac:dyDescent="0.3">
      <c r="A12">
        <v>0</v>
      </c>
      <c r="B12">
        <v>10</v>
      </c>
      <c r="C12" s="8">
        <v>-1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S12">
        <f t="shared" si="0"/>
        <v>0</v>
      </c>
      <c r="T12">
        <f t="shared" si="1"/>
        <v>0</v>
      </c>
      <c r="U12" t="s">
        <v>31</v>
      </c>
      <c r="V12" t="s">
        <v>85</v>
      </c>
    </row>
    <row r="13" spans="1:22" x14ac:dyDescent="0.3">
      <c r="A13">
        <v>1</v>
      </c>
      <c r="B13">
        <v>11</v>
      </c>
      <c r="C13" s="8">
        <v>0</v>
      </c>
      <c r="D13" s="12">
        <v>1</v>
      </c>
      <c r="E13" s="12">
        <v>1</v>
      </c>
      <c r="F13" s="12">
        <v>1</v>
      </c>
      <c r="G13" s="12">
        <v>0</v>
      </c>
      <c r="H13" s="12">
        <v>1</v>
      </c>
      <c r="I13" s="12">
        <v>0</v>
      </c>
      <c r="J13" s="12">
        <v>1</v>
      </c>
      <c r="K13" s="12">
        <v>1</v>
      </c>
      <c r="L13" s="12">
        <v>0</v>
      </c>
      <c r="M13" s="12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f t="shared" si="0"/>
        <v>9</v>
      </c>
      <c r="T13">
        <f t="shared" si="1"/>
        <v>18</v>
      </c>
      <c r="U13" t="s">
        <v>32</v>
      </c>
      <c r="V13" t="s">
        <v>85</v>
      </c>
    </row>
    <row r="14" spans="1:22" x14ac:dyDescent="0.3">
      <c r="A14">
        <v>1</v>
      </c>
      <c r="B14">
        <v>12</v>
      </c>
      <c r="C14" s="8">
        <v>0</v>
      </c>
      <c r="D14" s="12">
        <v>0</v>
      </c>
      <c r="E14" s="12">
        <v>0</v>
      </c>
      <c r="F14" s="12">
        <v>0</v>
      </c>
      <c r="G14" s="12">
        <v>1</v>
      </c>
      <c r="H14" s="12">
        <v>0</v>
      </c>
      <c r="I14" s="12">
        <v>1</v>
      </c>
      <c r="J14" s="12">
        <v>1</v>
      </c>
      <c r="K14" s="12">
        <v>0</v>
      </c>
      <c r="L14" s="12">
        <v>0</v>
      </c>
      <c r="M14" s="12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f t="shared" si="0"/>
        <v>7</v>
      </c>
      <c r="T14">
        <f t="shared" si="1"/>
        <v>14</v>
      </c>
      <c r="U14" t="s">
        <v>27</v>
      </c>
      <c r="V14" t="s">
        <v>85</v>
      </c>
    </row>
    <row r="15" spans="1:22" x14ac:dyDescent="0.3">
      <c r="A15">
        <v>1</v>
      </c>
      <c r="B15">
        <v>13</v>
      </c>
      <c r="C15" s="8">
        <v>0</v>
      </c>
      <c r="D15" s="12">
        <v>0</v>
      </c>
      <c r="E15" s="12">
        <v>0</v>
      </c>
      <c r="F15" s="12">
        <v>0</v>
      </c>
      <c r="G15" s="12">
        <v>0</v>
      </c>
      <c r="H15" s="12">
        <v>1</v>
      </c>
      <c r="I15" s="12">
        <v>0</v>
      </c>
      <c r="J15" s="12">
        <v>1</v>
      </c>
      <c r="K15" s="12">
        <v>0</v>
      </c>
      <c r="L15" s="12">
        <v>1</v>
      </c>
      <c r="M15" s="12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f t="shared" si="0"/>
        <v>6</v>
      </c>
      <c r="T15">
        <f t="shared" si="1"/>
        <v>12</v>
      </c>
      <c r="U15" t="s">
        <v>34</v>
      </c>
      <c r="V15" t="s">
        <v>85</v>
      </c>
    </row>
    <row r="16" spans="1:22" x14ac:dyDescent="0.3">
      <c r="A16">
        <v>0</v>
      </c>
      <c r="B16">
        <v>14</v>
      </c>
      <c r="C16" s="8">
        <v>1</v>
      </c>
      <c r="D16" s="12">
        <v>0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1</v>
      </c>
      <c r="K16" s="12">
        <v>0</v>
      </c>
      <c r="L16" s="12">
        <v>0</v>
      </c>
      <c r="M16" s="12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f t="shared" si="0"/>
        <v>6</v>
      </c>
      <c r="T16">
        <f t="shared" si="1"/>
        <v>12</v>
      </c>
      <c r="U16" t="s">
        <v>35</v>
      </c>
      <c r="V16" t="s">
        <v>85</v>
      </c>
    </row>
    <row r="17" spans="1:22" x14ac:dyDescent="0.3">
      <c r="A17">
        <v>1</v>
      </c>
      <c r="B17">
        <v>15</v>
      </c>
      <c r="C17" s="8">
        <v>0</v>
      </c>
      <c r="D17" s="12">
        <v>0</v>
      </c>
      <c r="E17" s="12">
        <v>1</v>
      </c>
      <c r="F17" s="12">
        <v>1</v>
      </c>
      <c r="G17" s="12">
        <v>1</v>
      </c>
      <c r="H17" s="12">
        <v>0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f t="shared" si="0"/>
        <v>12</v>
      </c>
      <c r="T17">
        <f t="shared" si="1"/>
        <v>24</v>
      </c>
      <c r="U17" t="s">
        <v>30</v>
      </c>
      <c r="V17" t="s">
        <v>85</v>
      </c>
    </row>
    <row r="18" spans="1:22" x14ac:dyDescent="0.3">
      <c r="A18">
        <v>1</v>
      </c>
      <c r="B18">
        <v>16</v>
      </c>
      <c r="C18" s="8">
        <v>1</v>
      </c>
      <c r="D18" s="12">
        <v>1</v>
      </c>
      <c r="E18" s="12">
        <v>1</v>
      </c>
      <c r="F18" s="12">
        <v>0</v>
      </c>
      <c r="G18" s="12">
        <v>1</v>
      </c>
      <c r="H18" s="12">
        <v>1</v>
      </c>
      <c r="I18" s="12">
        <v>1</v>
      </c>
      <c r="J18" s="12">
        <v>0</v>
      </c>
      <c r="K18" s="12">
        <v>1</v>
      </c>
      <c r="L18" s="12">
        <v>1</v>
      </c>
      <c r="M18" s="12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f t="shared" si="0"/>
        <v>12</v>
      </c>
      <c r="T18">
        <f t="shared" si="1"/>
        <v>24</v>
      </c>
      <c r="U18" t="s">
        <v>30</v>
      </c>
      <c r="V18" t="s">
        <v>85</v>
      </c>
    </row>
    <row r="19" spans="1:22" x14ac:dyDescent="0.3">
      <c r="A19">
        <v>1</v>
      </c>
      <c r="B19">
        <v>17</v>
      </c>
      <c r="C19" s="8">
        <v>0</v>
      </c>
      <c r="D19" s="12">
        <v>1</v>
      </c>
      <c r="E19" s="12">
        <v>1</v>
      </c>
      <c r="F19" s="12">
        <v>1</v>
      </c>
      <c r="G19" s="12">
        <v>0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f t="shared" si="0"/>
        <v>13</v>
      </c>
      <c r="T19">
        <f t="shared" si="1"/>
        <v>26</v>
      </c>
      <c r="U19" t="s">
        <v>36</v>
      </c>
      <c r="V19" t="s">
        <v>85</v>
      </c>
    </row>
    <row r="20" spans="1:22" x14ac:dyDescent="0.3">
      <c r="A20">
        <v>1</v>
      </c>
      <c r="B20">
        <v>18</v>
      </c>
      <c r="C20" s="8">
        <v>1</v>
      </c>
      <c r="D20" s="12">
        <v>1</v>
      </c>
      <c r="E20" s="12">
        <v>1</v>
      </c>
      <c r="F20" s="12">
        <v>0</v>
      </c>
      <c r="G20" s="12">
        <v>0</v>
      </c>
      <c r="H20" s="12">
        <v>0</v>
      </c>
      <c r="I20" s="12">
        <v>1</v>
      </c>
      <c r="J20" s="12">
        <v>1</v>
      </c>
      <c r="K20" s="12">
        <v>1</v>
      </c>
      <c r="L20" s="12">
        <v>1</v>
      </c>
      <c r="M20" s="12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f t="shared" si="0"/>
        <v>8</v>
      </c>
      <c r="T20">
        <f t="shared" si="1"/>
        <v>16</v>
      </c>
      <c r="U20" t="s">
        <v>27</v>
      </c>
      <c r="V20" t="s">
        <v>86</v>
      </c>
    </row>
    <row r="21" spans="1:22" x14ac:dyDescent="0.3">
      <c r="A21">
        <v>1</v>
      </c>
      <c r="B21">
        <v>19</v>
      </c>
      <c r="C21" s="8">
        <v>-1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S21">
        <f t="shared" si="0"/>
        <v>0</v>
      </c>
      <c r="T21">
        <f t="shared" si="1"/>
        <v>0</v>
      </c>
      <c r="U21" t="s">
        <v>31</v>
      </c>
      <c r="V21" t="s">
        <v>87</v>
      </c>
    </row>
    <row r="22" spans="1:22" x14ac:dyDescent="0.3">
      <c r="A22">
        <v>1</v>
      </c>
      <c r="B22">
        <v>20</v>
      </c>
      <c r="C22" s="8">
        <v>0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f t="shared" si="0"/>
        <v>14</v>
      </c>
      <c r="T22">
        <f t="shared" si="1"/>
        <v>28</v>
      </c>
      <c r="U22" t="s">
        <v>30</v>
      </c>
      <c r="V22" t="s">
        <v>85</v>
      </c>
    </row>
    <row r="23" spans="1:22" x14ac:dyDescent="0.3">
      <c r="A23">
        <v>1</v>
      </c>
      <c r="B23">
        <v>21</v>
      </c>
      <c r="C23" s="8">
        <v>-1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S23">
        <f t="shared" si="0"/>
        <v>0</v>
      </c>
      <c r="T23">
        <f t="shared" si="1"/>
        <v>0</v>
      </c>
      <c r="U23" t="s">
        <v>28</v>
      </c>
      <c r="V23" t="s">
        <v>86</v>
      </c>
    </row>
    <row r="24" spans="1:22" x14ac:dyDescent="0.3">
      <c r="A24">
        <v>0</v>
      </c>
      <c r="B24">
        <v>22</v>
      </c>
      <c r="C24" s="8">
        <v>-1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S24">
        <f t="shared" si="0"/>
        <v>0</v>
      </c>
      <c r="T24">
        <f t="shared" si="1"/>
        <v>0</v>
      </c>
      <c r="U24" t="s">
        <v>27</v>
      </c>
      <c r="V24" t="s">
        <v>86</v>
      </c>
    </row>
    <row r="25" spans="1:22" x14ac:dyDescent="0.3">
      <c r="A25">
        <v>1</v>
      </c>
      <c r="B25">
        <v>23</v>
      </c>
      <c r="C25" s="8">
        <v>0</v>
      </c>
      <c r="D25" s="12">
        <v>0</v>
      </c>
      <c r="E25" s="12">
        <v>1</v>
      </c>
      <c r="F25" s="12">
        <v>0</v>
      </c>
      <c r="G25" s="12">
        <v>1</v>
      </c>
      <c r="H25" s="12">
        <v>1</v>
      </c>
      <c r="I25" s="12">
        <v>0</v>
      </c>
      <c r="J25" s="12">
        <v>0</v>
      </c>
      <c r="K25" s="12">
        <v>1</v>
      </c>
      <c r="L25" s="12">
        <v>1</v>
      </c>
      <c r="M25" s="12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f t="shared" si="0"/>
        <v>9</v>
      </c>
      <c r="T25">
        <f t="shared" si="1"/>
        <v>18</v>
      </c>
      <c r="U25" t="s">
        <v>30</v>
      </c>
      <c r="V25" t="s">
        <v>86</v>
      </c>
    </row>
    <row r="26" spans="1:22" x14ac:dyDescent="0.3">
      <c r="A26">
        <v>1</v>
      </c>
      <c r="B26">
        <v>24</v>
      </c>
      <c r="C26" s="8">
        <v>0</v>
      </c>
      <c r="D26" s="12">
        <v>0</v>
      </c>
      <c r="E26" s="12">
        <v>1</v>
      </c>
      <c r="F26" s="12">
        <v>0</v>
      </c>
      <c r="G26" s="12">
        <v>0</v>
      </c>
      <c r="H26" s="12">
        <v>1</v>
      </c>
      <c r="I26" s="12">
        <v>0</v>
      </c>
      <c r="J26" s="12">
        <v>1</v>
      </c>
      <c r="K26" s="12">
        <v>1</v>
      </c>
      <c r="L26" s="12">
        <v>1</v>
      </c>
      <c r="M26" s="12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f t="shared" si="0"/>
        <v>7</v>
      </c>
      <c r="T26">
        <f t="shared" si="1"/>
        <v>14</v>
      </c>
      <c r="U26" t="s">
        <v>35</v>
      </c>
      <c r="V26" t="s">
        <v>86</v>
      </c>
    </row>
    <row r="27" spans="1:22" x14ac:dyDescent="0.3">
      <c r="A27">
        <v>1</v>
      </c>
      <c r="B27">
        <v>25</v>
      </c>
      <c r="C27" s="8">
        <v>1</v>
      </c>
      <c r="D27" s="12">
        <v>1</v>
      </c>
      <c r="E27" s="12">
        <v>0</v>
      </c>
      <c r="F27" s="12">
        <v>0</v>
      </c>
      <c r="G27" s="12">
        <v>0</v>
      </c>
      <c r="H27" s="12">
        <v>1</v>
      </c>
      <c r="I27" s="12">
        <v>1</v>
      </c>
      <c r="J27" s="12">
        <v>0</v>
      </c>
      <c r="K27" s="12">
        <v>0</v>
      </c>
      <c r="L27" s="12">
        <v>1</v>
      </c>
      <c r="M27" s="12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f t="shared" si="0"/>
        <v>6</v>
      </c>
      <c r="T27">
        <f t="shared" si="1"/>
        <v>12</v>
      </c>
      <c r="U27" t="s">
        <v>30</v>
      </c>
      <c r="V27" t="s">
        <v>85</v>
      </c>
    </row>
    <row r="28" spans="1:22" x14ac:dyDescent="0.3">
      <c r="A28">
        <v>1</v>
      </c>
      <c r="B28">
        <v>26</v>
      </c>
      <c r="C28" s="8">
        <v>-1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S28">
        <f t="shared" si="0"/>
        <v>0</v>
      </c>
      <c r="T28">
        <f t="shared" si="1"/>
        <v>0</v>
      </c>
      <c r="U28" t="s">
        <v>27</v>
      </c>
      <c r="V28" t="s">
        <v>88</v>
      </c>
    </row>
    <row r="29" spans="1:22" x14ac:dyDescent="0.3">
      <c r="A29">
        <v>1</v>
      </c>
      <c r="B29">
        <v>27</v>
      </c>
      <c r="C29" s="8">
        <v>-1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S29">
        <f t="shared" si="0"/>
        <v>0</v>
      </c>
      <c r="T29">
        <f t="shared" si="1"/>
        <v>0</v>
      </c>
      <c r="U29" t="s">
        <v>35</v>
      </c>
      <c r="V29" t="s">
        <v>86</v>
      </c>
    </row>
    <row r="30" spans="1:22" x14ac:dyDescent="0.3">
      <c r="A30">
        <v>1</v>
      </c>
      <c r="B30">
        <v>28</v>
      </c>
      <c r="C30" s="8">
        <v>-1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S30">
        <f t="shared" si="0"/>
        <v>0</v>
      </c>
      <c r="T30">
        <f t="shared" si="1"/>
        <v>0</v>
      </c>
      <c r="U30" t="s">
        <v>35</v>
      </c>
      <c r="V30" t="s">
        <v>86</v>
      </c>
    </row>
    <row r="31" spans="1:22" x14ac:dyDescent="0.3">
      <c r="A31">
        <v>1</v>
      </c>
      <c r="B31">
        <v>29</v>
      </c>
      <c r="C31" s="8">
        <v>-1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S31">
        <f t="shared" si="0"/>
        <v>0</v>
      </c>
      <c r="T31">
        <f t="shared" si="1"/>
        <v>0</v>
      </c>
      <c r="U31" t="s">
        <v>35</v>
      </c>
      <c r="V31" t="s">
        <v>86</v>
      </c>
    </row>
    <row r="32" spans="1:22" x14ac:dyDescent="0.3">
      <c r="A32">
        <v>1</v>
      </c>
      <c r="B32">
        <v>30</v>
      </c>
      <c r="C32" s="8">
        <v>-1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S32">
        <f t="shared" si="0"/>
        <v>0</v>
      </c>
      <c r="T32">
        <f t="shared" si="1"/>
        <v>0</v>
      </c>
      <c r="U32" t="s">
        <v>35</v>
      </c>
      <c r="V32" t="s">
        <v>89</v>
      </c>
    </row>
    <row r="33" spans="1:22" x14ac:dyDescent="0.3">
      <c r="A33">
        <v>1</v>
      </c>
      <c r="B33">
        <v>31</v>
      </c>
      <c r="C33" s="8">
        <v>0</v>
      </c>
      <c r="D33" s="12">
        <v>1</v>
      </c>
      <c r="E33" s="12">
        <v>1</v>
      </c>
      <c r="F33" s="12">
        <v>0</v>
      </c>
      <c r="G33" s="12">
        <v>1</v>
      </c>
      <c r="H33" s="12">
        <v>1</v>
      </c>
      <c r="I33" s="12">
        <v>0</v>
      </c>
      <c r="J33" s="12">
        <v>0</v>
      </c>
      <c r="K33" s="12">
        <v>1</v>
      </c>
      <c r="L33" s="12">
        <v>0</v>
      </c>
      <c r="M33" s="12">
        <v>1</v>
      </c>
      <c r="N33">
        <v>0</v>
      </c>
      <c r="O33">
        <v>0</v>
      </c>
      <c r="P33">
        <v>1</v>
      </c>
      <c r="Q33">
        <v>1</v>
      </c>
      <c r="R33">
        <v>1</v>
      </c>
      <c r="S33">
        <f t="shared" si="0"/>
        <v>9</v>
      </c>
      <c r="T33">
        <f t="shared" si="1"/>
        <v>18</v>
      </c>
      <c r="U33" t="s">
        <v>35</v>
      </c>
      <c r="V33" t="s">
        <v>86</v>
      </c>
    </row>
    <row r="34" spans="1:22" x14ac:dyDescent="0.3">
      <c r="A34">
        <v>1</v>
      </c>
      <c r="B34">
        <v>32</v>
      </c>
      <c r="C34" s="8">
        <v>1</v>
      </c>
      <c r="D34" s="12">
        <v>1</v>
      </c>
      <c r="E34" s="12">
        <v>1</v>
      </c>
      <c r="F34" s="12">
        <v>1</v>
      </c>
      <c r="G34" s="12">
        <v>0</v>
      </c>
      <c r="H34" s="12">
        <v>1</v>
      </c>
      <c r="I34" s="12">
        <v>0</v>
      </c>
      <c r="J34" s="12">
        <v>1</v>
      </c>
      <c r="K34" s="12">
        <v>0</v>
      </c>
      <c r="L34" s="12">
        <v>1</v>
      </c>
      <c r="M34" s="12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f t="shared" si="0"/>
        <v>11</v>
      </c>
      <c r="T34">
        <f t="shared" si="1"/>
        <v>22</v>
      </c>
      <c r="U34" t="s">
        <v>35</v>
      </c>
      <c r="V34" t="s">
        <v>85</v>
      </c>
    </row>
    <row r="35" spans="1:22" x14ac:dyDescent="0.3">
      <c r="A35">
        <v>1</v>
      </c>
      <c r="B35">
        <v>33</v>
      </c>
      <c r="C35" s="8">
        <v>1</v>
      </c>
      <c r="D35" s="12">
        <v>1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1</v>
      </c>
      <c r="M35" s="12">
        <v>0</v>
      </c>
      <c r="N35">
        <v>1</v>
      </c>
      <c r="O35">
        <v>1</v>
      </c>
      <c r="P35">
        <v>0</v>
      </c>
      <c r="Q35">
        <v>1</v>
      </c>
      <c r="R35">
        <v>1</v>
      </c>
      <c r="S35">
        <f t="shared" ref="S35:S66" si="2">SUM(D35:R35)</f>
        <v>7</v>
      </c>
      <c r="T35">
        <f t="shared" si="1"/>
        <v>14</v>
      </c>
      <c r="U35" t="s">
        <v>35</v>
      </c>
      <c r="V35" t="s">
        <v>85</v>
      </c>
    </row>
    <row r="36" spans="1:22" x14ac:dyDescent="0.3">
      <c r="A36">
        <v>1</v>
      </c>
      <c r="B36">
        <v>34</v>
      </c>
      <c r="C36" s="8">
        <v>1</v>
      </c>
      <c r="D36" s="12">
        <v>1</v>
      </c>
      <c r="E36" s="12">
        <v>0</v>
      </c>
      <c r="F36" s="12">
        <v>0</v>
      </c>
      <c r="G36" s="12">
        <v>0</v>
      </c>
      <c r="H36" s="12">
        <v>1</v>
      </c>
      <c r="I36" s="12">
        <v>0</v>
      </c>
      <c r="J36" s="12">
        <v>0</v>
      </c>
      <c r="K36" s="12">
        <v>1</v>
      </c>
      <c r="L36" s="12">
        <v>0</v>
      </c>
      <c r="M36" s="12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f t="shared" si="2"/>
        <v>7</v>
      </c>
      <c r="T36">
        <f t="shared" si="1"/>
        <v>14</v>
      </c>
      <c r="U36" t="s">
        <v>30</v>
      </c>
      <c r="V36" t="s">
        <v>85</v>
      </c>
    </row>
    <row r="37" spans="1:22" x14ac:dyDescent="0.3">
      <c r="A37">
        <v>1</v>
      </c>
      <c r="B37">
        <v>35</v>
      </c>
      <c r="C37" s="8">
        <v>0</v>
      </c>
      <c r="D37" s="12">
        <v>1</v>
      </c>
      <c r="E37" s="12">
        <v>1</v>
      </c>
      <c r="F37" s="12">
        <v>0</v>
      </c>
      <c r="G37" s="12">
        <v>0</v>
      </c>
      <c r="H37" s="12">
        <v>1</v>
      </c>
      <c r="I37" s="12">
        <v>0</v>
      </c>
      <c r="J37" s="12">
        <v>0</v>
      </c>
      <c r="K37" s="12">
        <v>0</v>
      </c>
      <c r="L37" s="12">
        <v>1</v>
      </c>
      <c r="M37" s="12">
        <v>1</v>
      </c>
      <c r="N37">
        <v>1</v>
      </c>
      <c r="O37">
        <v>0</v>
      </c>
      <c r="P37">
        <v>1</v>
      </c>
      <c r="Q37">
        <v>0</v>
      </c>
      <c r="R37">
        <v>0</v>
      </c>
      <c r="S37">
        <f t="shared" si="2"/>
        <v>7</v>
      </c>
      <c r="T37">
        <f t="shared" si="1"/>
        <v>14</v>
      </c>
      <c r="U37" t="s">
        <v>37</v>
      </c>
      <c r="V37" t="s">
        <v>86</v>
      </c>
    </row>
    <row r="38" spans="1:22" x14ac:dyDescent="0.3">
      <c r="A38">
        <v>0</v>
      </c>
      <c r="B38">
        <v>36</v>
      </c>
      <c r="C38" s="8">
        <v>1</v>
      </c>
      <c r="D38" s="12">
        <v>0</v>
      </c>
      <c r="E38" s="12">
        <v>0</v>
      </c>
      <c r="F38" s="12">
        <v>0</v>
      </c>
      <c r="G38" s="12">
        <v>0</v>
      </c>
      <c r="H38" s="12">
        <v>1</v>
      </c>
      <c r="I38" s="12">
        <v>1</v>
      </c>
      <c r="J38" s="12">
        <v>1</v>
      </c>
      <c r="K38" s="12">
        <v>0</v>
      </c>
      <c r="L38" s="12">
        <v>1</v>
      </c>
      <c r="M38" s="12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f t="shared" si="2"/>
        <v>7</v>
      </c>
      <c r="T38">
        <f t="shared" si="1"/>
        <v>14</v>
      </c>
      <c r="U38" t="s">
        <v>27</v>
      </c>
      <c r="V38" t="s">
        <v>85</v>
      </c>
    </row>
    <row r="39" spans="1:22" x14ac:dyDescent="0.3">
      <c r="A39">
        <v>0</v>
      </c>
      <c r="B39">
        <v>37</v>
      </c>
      <c r="C39" s="8">
        <v>0</v>
      </c>
      <c r="D39" s="12">
        <v>0</v>
      </c>
      <c r="E39" s="12">
        <v>0</v>
      </c>
      <c r="F39" s="12">
        <v>0</v>
      </c>
      <c r="G39" s="12">
        <v>1</v>
      </c>
      <c r="H39" s="12">
        <v>0</v>
      </c>
      <c r="I39" s="12">
        <v>0</v>
      </c>
      <c r="J39" s="12">
        <v>1</v>
      </c>
      <c r="K39" s="12">
        <v>1</v>
      </c>
      <c r="L39" s="12">
        <v>1</v>
      </c>
      <c r="M39" s="12">
        <v>1</v>
      </c>
      <c r="N39">
        <v>0</v>
      </c>
      <c r="O39">
        <v>1</v>
      </c>
      <c r="P39">
        <v>1</v>
      </c>
      <c r="Q39">
        <v>1</v>
      </c>
      <c r="R39">
        <v>0</v>
      </c>
      <c r="S39">
        <f t="shared" si="2"/>
        <v>8</v>
      </c>
      <c r="T39">
        <f t="shared" si="1"/>
        <v>16</v>
      </c>
      <c r="U39" t="s">
        <v>29</v>
      </c>
      <c r="V39" t="s">
        <v>86</v>
      </c>
    </row>
    <row r="40" spans="1:22" x14ac:dyDescent="0.3">
      <c r="A40">
        <v>1</v>
      </c>
      <c r="B40">
        <v>38</v>
      </c>
      <c r="C40" s="8">
        <v>1</v>
      </c>
      <c r="D40" s="12">
        <v>1</v>
      </c>
      <c r="E40" s="12">
        <v>0</v>
      </c>
      <c r="F40" s="12">
        <v>0</v>
      </c>
      <c r="G40" s="12">
        <v>1</v>
      </c>
      <c r="H40" s="12">
        <v>1</v>
      </c>
      <c r="I40" s="12">
        <v>0</v>
      </c>
      <c r="J40" s="12">
        <v>1</v>
      </c>
      <c r="K40" s="12">
        <v>0</v>
      </c>
      <c r="L40" s="12">
        <v>0</v>
      </c>
      <c r="M40" s="12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f t="shared" si="2"/>
        <v>5</v>
      </c>
      <c r="T40">
        <f t="shared" si="1"/>
        <v>10</v>
      </c>
      <c r="U40" t="s">
        <v>35</v>
      </c>
      <c r="V40" t="s">
        <v>86</v>
      </c>
    </row>
    <row r="41" spans="1:22" x14ac:dyDescent="0.3">
      <c r="A41">
        <v>1</v>
      </c>
      <c r="B41">
        <v>39</v>
      </c>
      <c r="C41" s="8">
        <v>0</v>
      </c>
      <c r="D41" s="12">
        <v>0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2"/>
        <v>2</v>
      </c>
      <c r="T41">
        <f t="shared" si="1"/>
        <v>4</v>
      </c>
      <c r="U41" t="s">
        <v>35</v>
      </c>
      <c r="V41" t="s">
        <v>85</v>
      </c>
    </row>
    <row r="42" spans="1:22" x14ac:dyDescent="0.3">
      <c r="A42">
        <v>1</v>
      </c>
      <c r="B42">
        <v>40</v>
      </c>
      <c r="C42" s="8">
        <v>0</v>
      </c>
      <c r="D42" s="12">
        <v>1</v>
      </c>
      <c r="E42" s="12">
        <v>1</v>
      </c>
      <c r="F42" s="12">
        <v>0</v>
      </c>
      <c r="G42" s="12">
        <v>1</v>
      </c>
      <c r="H42" s="12">
        <v>0</v>
      </c>
      <c r="I42" s="12">
        <v>1</v>
      </c>
      <c r="J42" s="12">
        <v>0</v>
      </c>
      <c r="K42" s="12">
        <v>1</v>
      </c>
      <c r="L42" s="12">
        <v>1</v>
      </c>
      <c r="M42" s="1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f t="shared" si="2"/>
        <v>9</v>
      </c>
      <c r="T42">
        <f t="shared" si="1"/>
        <v>18</v>
      </c>
      <c r="U42" t="s">
        <v>30</v>
      </c>
      <c r="V42" t="s">
        <v>84</v>
      </c>
    </row>
    <row r="43" spans="1:22" x14ac:dyDescent="0.3">
      <c r="A43">
        <v>1</v>
      </c>
      <c r="B43">
        <v>41</v>
      </c>
      <c r="C43" s="8">
        <v>0</v>
      </c>
      <c r="D43" s="12">
        <v>0</v>
      </c>
      <c r="E43" s="12">
        <v>0</v>
      </c>
      <c r="F43" s="12">
        <v>0</v>
      </c>
      <c r="G43" s="12">
        <v>1</v>
      </c>
      <c r="H43" s="12">
        <v>1</v>
      </c>
      <c r="I43" s="12">
        <v>0</v>
      </c>
      <c r="J43" s="12">
        <v>0</v>
      </c>
      <c r="K43" s="12">
        <v>1</v>
      </c>
      <c r="L43" s="12">
        <v>1</v>
      </c>
      <c r="M43" s="12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f t="shared" si="2"/>
        <v>5</v>
      </c>
      <c r="T43">
        <f t="shared" si="1"/>
        <v>10</v>
      </c>
      <c r="U43" t="s">
        <v>35</v>
      </c>
      <c r="V43" t="s">
        <v>86</v>
      </c>
    </row>
    <row r="44" spans="1:22" x14ac:dyDescent="0.3">
      <c r="A44">
        <v>1</v>
      </c>
      <c r="B44">
        <v>42</v>
      </c>
      <c r="C44" s="8">
        <v>0</v>
      </c>
      <c r="D44" s="12">
        <v>0</v>
      </c>
      <c r="E44" s="12">
        <v>1</v>
      </c>
      <c r="F44" s="12">
        <v>0</v>
      </c>
      <c r="G44" s="12">
        <v>1</v>
      </c>
      <c r="H44" s="12">
        <v>1</v>
      </c>
      <c r="I44" s="12">
        <v>1</v>
      </c>
      <c r="J44" s="12">
        <v>1</v>
      </c>
      <c r="K44" s="12">
        <v>0</v>
      </c>
      <c r="L44" s="12">
        <v>1</v>
      </c>
      <c r="M44" s="12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f t="shared" si="2"/>
        <v>11</v>
      </c>
      <c r="T44">
        <f t="shared" si="1"/>
        <v>22</v>
      </c>
      <c r="U44" t="s">
        <v>30</v>
      </c>
      <c r="V44" t="s">
        <v>85</v>
      </c>
    </row>
    <row r="45" spans="1:22" x14ac:dyDescent="0.3">
      <c r="A45">
        <v>1</v>
      </c>
      <c r="B45">
        <v>43</v>
      </c>
      <c r="C45" s="8">
        <v>1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f t="shared" si="2"/>
        <v>14</v>
      </c>
      <c r="T45">
        <f t="shared" si="1"/>
        <v>28</v>
      </c>
      <c r="U45" t="s">
        <v>29</v>
      </c>
      <c r="V45" t="s">
        <v>90</v>
      </c>
    </row>
    <row r="46" spans="1:22" x14ac:dyDescent="0.3">
      <c r="A46">
        <v>0</v>
      </c>
      <c r="B46">
        <v>44</v>
      </c>
      <c r="C46" s="8">
        <v>0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0</v>
      </c>
      <c r="L46" s="12">
        <v>0</v>
      </c>
      <c r="M46" s="12">
        <v>0</v>
      </c>
      <c r="N46">
        <v>1</v>
      </c>
      <c r="O46">
        <v>0</v>
      </c>
      <c r="P46">
        <v>1</v>
      </c>
      <c r="Q46">
        <v>1</v>
      </c>
      <c r="R46">
        <v>1</v>
      </c>
      <c r="S46">
        <f t="shared" si="2"/>
        <v>11</v>
      </c>
      <c r="T46">
        <f t="shared" si="1"/>
        <v>22</v>
      </c>
      <c r="U46" t="s">
        <v>38</v>
      </c>
      <c r="V46" t="s">
        <v>85</v>
      </c>
    </row>
    <row r="47" spans="1:22" x14ac:dyDescent="0.3">
      <c r="A47">
        <v>1</v>
      </c>
      <c r="B47">
        <v>45</v>
      </c>
      <c r="C47" s="8">
        <v>-1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S47">
        <f t="shared" si="2"/>
        <v>0</v>
      </c>
      <c r="T47">
        <f t="shared" si="1"/>
        <v>0</v>
      </c>
      <c r="U47" t="s">
        <v>28</v>
      </c>
      <c r="V47" t="s">
        <v>85</v>
      </c>
    </row>
    <row r="48" spans="1:22" x14ac:dyDescent="0.3">
      <c r="A48">
        <v>0</v>
      </c>
      <c r="B48">
        <v>46</v>
      </c>
      <c r="C48" s="8">
        <v>0</v>
      </c>
      <c r="D48" s="12">
        <v>0</v>
      </c>
      <c r="E48" s="12">
        <v>1</v>
      </c>
      <c r="F48" s="12">
        <v>0</v>
      </c>
      <c r="G48" s="12">
        <v>0</v>
      </c>
      <c r="H48" s="12">
        <v>1</v>
      </c>
      <c r="I48" s="12">
        <v>1</v>
      </c>
      <c r="J48" s="12">
        <v>0</v>
      </c>
      <c r="K48" s="12">
        <v>1</v>
      </c>
      <c r="L48" s="12">
        <v>0</v>
      </c>
      <c r="M48" s="12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f t="shared" si="2"/>
        <v>6</v>
      </c>
      <c r="T48">
        <f t="shared" si="1"/>
        <v>12</v>
      </c>
      <c r="U48" t="s">
        <v>39</v>
      </c>
      <c r="V48" t="s">
        <v>84</v>
      </c>
    </row>
    <row r="49" spans="1:22" x14ac:dyDescent="0.3">
      <c r="A49">
        <v>1</v>
      </c>
      <c r="B49">
        <v>47</v>
      </c>
      <c r="C49" s="8">
        <v>0</v>
      </c>
      <c r="D49" s="12">
        <v>1</v>
      </c>
      <c r="E49" s="12">
        <v>1</v>
      </c>
      <c r="F49" s="12">
        <v>1</v>
      </c>
      <c r="G49" s="12">
        <v>0</v>
      </c>
      <c r="H49" s="12">
        <v>1</v>
      </c>
      <c r="I49" s="12">
        <v>0</v>
      </c>
      <c r="J49" s="12">
        <v>1</v>
      </c>
      <c r="K49" s="12">
        <v>0</v>
      </c>
      <c r="L49" s="12">
        <v>0</v>
      </c>
      <c r="M49" s="12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f t="shared" si="2"/>
        <v>8</v>
      </c>
      <c r="T49">
        <f t="shared" si="1"/>
        <v>16</v>
      </c>
      <c r="U49" t="s">
        <v>35</v>
      </c>
      <c r="V49" t="s">
        <v>91</v>
      </c>
    </row>
    <row r="50" spans="1:22" x14ac:dyDescent="0.3">
      <c r="A50">
        <v>0</v>
      </c>
      <c r="B50">
        <v>48</v>
      </c>
      <c r="C50" s="8">
        <v>1</v>
      </c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0</v>
      </c>
      <c r="J50" s="12">
        <v>0</v>
      </c>
      <c r="K50" s="12">
        <v>1</v>
      </c>
      <c r="L50" s="12">
        <v>1</v>
      </c>
      <c r="M50" s="12">
        <v>1</v>
      </c>
      <c r="N50">
        <v>0</v>
      </c>
      <c r="O50">
        <v>1</v>
      </c>
      <c r="P50">
        <v>0</v>
      </c>
      <c r="Q50">
        <v>1</v>
      </c>
      <c r="R50">
        <v>1</v>
      </c>
      <c r="S50">
        <f t="shared" si="2"/>
        <v>11</v>
      </c>
      <c r="T50">
        <f t="shared" si="1"/>
        <v>22</v>
      </c>
      <c r="U50" t="s">
        <v>30</v>
      </c>
      <c r="V50" t="s">
        <v>85</v>
      </c>
    </row>
    <row r="51" spans="1:22" x14ac:dyDescent="0.3">
      <c r="A51">
        <v>0</v>
      </c>
      <c r="B51">
        <v>49</v>
      </c>
      <c r="C51" s="8">
        <v>1</v>
      </c>
      <c r="D51" s="12">
        <v>1</v>
      </c>
      <c r="E51" s="12">
        <v>1</v>
      </c>
      <c r="F51" s="12">
        <v>0</v>
      </c>
      <c r="G51" s="12">
        <v>0</v>
      </c>
      <c r="H51" s="12">
        <v>0</v>
      </c>
      <c r="I51" s="12">
        <v>1</v>
      </c>
      <c r="J51" s="12">
        <v>1</v>
      </c>
      <c r="K51" s="12">
        <v>1</v>
      </c>
      <c r="L51" s="12">
        <v>0</v>
      </c>
      <c r="M51" s="12">
        <v>1</v>
      </c>
      <c r="N51">
        <v>0</v>
      </c>
      <c r="O51">
        <v>1</v>
      </c>
      <c r="P51">
        <v>1</v>
      </c>
      <c r="Q51">
        <v>0</v>
      </c>
      <c r="R51">
        <v>1</v>
      </c>
      <c r="S51">
        <f t="shared" si="2"/>
        <v>9</v>
      </c>
      <c r="T51">
        <f t="shared" si="1"/>
        <v>18</v>
      </c>
      <c r="U51" t="s">
        <v>30</v>
      </c>
      <c r="V51" t="s">
        <v>85</v>
      </c>
    </row>
    <row r="52" spans="1:22" x14ac:dyDescent="0.3">
      <c r="A52">
        <v>0</v>
      </c>
      <c r="B52">
        <v>50</v>
      </c>
      <c r="C52" s="8">
        <v>1</v>
      </c>
      <c r="D52" s="12">
        <v>1</v>
      </c>
      <c r="E52" s="12">
        <v>0</v>
      </c>
      <c r="F52" s="12">
        <v>0</v>
      </c>
      <c r="G52" s="12">
        <v>1</v>
      </c>
      <c r="H52" s="12">
        <v>0</v>
      </c>
      <c r="I52" s="12">
        <v>1</v>
      </c>
      <c r="J52" s="12">
        <v>0</v>
      </c>
      <c r="K52" s="12">
        <v>1</v>
      </c>
      <c r="L52" s="12">
        <v>1</v>
      </c>
      <c r="M52" s="12">
        <v>1</v>
      </c>
      <c r="N52">
        <v>0</v>
      </c>
      <c r="O52">
        <v>1</v>
      </c>
      <c r="P52">
        <v>0</v>
      </c>
      <c r="Q52">
        <v>1</v>
      </c>
      <c r="R52">
        <v>1</v>
      </c>
      <c r="S52">
        <f t="shared" si="2"/>
        <v>9</v>
      </c>
      <c r="T52">
        <f t="shared" si="1"/>
        <v>18</v>
      </c>
      <c r="U52" t="s">
        <v>31</v>
      </c>
      <c r="V52" t="s">
        <v>85</v>
      </c>
    </row>
    <row r="53" spans="1:22" x14ac:dyDescent="0.3">
      <c r="A53">
        <v>1</v>
      </c>
      <c r="B53">
        <v>51</v>
      </c>
      <c r="C53" s="8">
        <v>1</v>
      </c>
      <c r="D53" s="12">
        <v>1</v>
      </c>
      <c r="E53" s="12">
        <v>0</v>
      </c>
      <c r="F53" s="12">
        <v>0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f t="shared" si="2"/>
        <v>10</v>
      </c>
      <c r="T53">
        <f t="shared" si="1"/>
        <v>20</v>
      </c>
      <c r="U53" t="s">
        <v>41</v>
      </c>
      <c r="V53" t="s">
        <v>91</v>
      </c>
    </row>
    <row r="54" spans="1:22" x14ac:dyDescent="0.3">
      <c r="A54">
        <v>1</v>
      </c>
      <c r="B54">
        <v>52</v>
      </c>
      <c r="C54" s="8">
        <v>-1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S54">
        <f t="shared" si="2"/>
        <v>0</v>
      </c>
      <c r="T54">
        <f t="shared" si="1"/>
        <v>0</v>
      </c>
      <c r="U54" t="s">
        <v>31</v>
      </c>
      <c r="V54" t="s">
        <v>84</v>
      </c>
    </row>
    <row r="55" spans="1:22" x14ac:dyDescent="0.3">
      <c r="A55">
        <v>1</v>
      </c>
      <c r="B55">
        <v>53</v>
      </c>
      <c r="C55" s="8">
        <v>0</v>
      </c>
      <c r="D55" s="12">
        <v>1</v>
      </c>
      <c r="E55" s="12">
        <v>1</v>
      </c>
      <c r="F55" s="12">
        <v>1</v>
      </c>
      <c r="G55" s="12">
        <v>1</v>
      </c>
      <c r="H55" s="12">
        <v>1</v>
      </c>
      <c r="I55" s="12">
        <v>1</v>
      </c>
      <c r="J55" s="12">
        <v>1</v>
      </c>
      <c r="K55" s="12">
        <v>1</v>
      </c>
      <c r="L55" s="12">
        <v>1</v>
      </c>
      <c r="M55" s="12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f t="shared" si="2"/>
        <v>14</v>
      </c>
      <c r="T55">
        <f t="shared" si="1"/>
        <v>28</v>
      </c>
      <c r="U55" t="s">
        <v>30</v>
      </c>
      <c r="V55" t="s">
        <v>84</v>
      </c>
    </row>
    <row r="56" spans="1:22" x14ac:dyDescent="0.3">
      <c r="A56">
        <v>1</v>
      </c>
      <c r="B56">
        <v>54</v>
      </c>
      <c r="C56" s="8">
        <v>1</v>
      </c>
      <c r="D56" s="12">
        <v>1</v>
      </c>
      <c r="E56" s="12">
        <v>0</v>
      </c>
      <c r="F56" s="12">
        <v>0</v>
      </c>
      <c r="G56" s="12">
        <v>0</v>
      </c>
      <c r="H56" s="12">
        <v>1</v>
      </c>
      <c r="I56" s="12">
        <v>1</v>
      </c>
      <c r="J56" s="12">
        <v>0</v>
      </c>
      <c r="K56" s="12">
        <v>0</v>
      </c>
      <c r="L56" s="12">
        <v>1</v>
      </c>
      <c r="M56" s="12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f t="shared" si="2"/>
        <v>7</v>
      </c>
      <c r="T56">
        <f t="shared" si="1"/>
        <v>14</v>
      </c>
      <c r="U56" t="s">
        <v>42</v>
      </c>
      <c r="V56" t="s">
        <v>86</v>
      </c>
    </row>
    <row r="57" spans="1:22" x14ac:dyDescent="0.3">
      <c r="A57">
        <v>1</v>
      </c>
      <c r="B57">
        <v>55</v>
      </c>
      <c r="C57" s="8">
        <v>0</v>
      </c>
      <c r="D57" s="12">
        <v>0</v>
      </c>
      <c r="E57" s="12">
        <v>1</v>
      </c>
      <c r="F57" s="12">
        <v>1</v>
      </c>
      <c r="G57" s="12">
        <v>0</v>
      </c>
      <c r="H57" s="12">
        <v>1</v>
      </c>
      <c r="I57" s="12">
        <v>1</v>
      </c>
      <c r="J57" s="12">
        <v>0</v>
      </c>
      <c r="K57" s="12">
        <v>1</v>
      </c>
      <c r="L57" s="12">
        <v>0</v>
      </c>
      <c r="M57" s="12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f t="shared" si="2"/>
        <v>7</v>
      </c>
      <c r="T57">
        <f t="shared" si="1"/>
        <v>14</v>
      </c>
      <c r="U57" t="s">
        <v>29</v>
      </c>
      <c r="V57" t="s">
        <v>86</v>
      </c>
    </row>
    <row r="58" spans="1:22" x14ac:dyDescent="0.3">
      <c r="A58">
        <v>0</v>
      </c>
      <c r="B58">
        <v>56</v>
      </c>
      <c r="C58" s="8">
        <v>-1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S58">
        <f t="shared" si="2"/>
        <v>0</v>
      </c>
      <c r="T58">
        <f t="shared" si="1"/>
        <v>0</v>
      </c>
      <c r="U58" t="s">
        <v>43</v>
      </c>
      <c r="V58" t="s">
        <v>84</v>
      </c>
    </row>
    <row r="59" spans="1:22" x14ac:dyDescent="0.3">
      <c r="A59">
        <v>1</v>
      </c>
      <c r="B59">
        <v>57</v>
      </c>
      <c r="C59" s="8">
        <v>1</v>
      </c>
      <c r="D59" s="12">
        <v>0</v>
      </c>
      <c r="E59" s="12">
        <v>0</v>
      </c>
      <c r="F59" s="12">
        <v>0</v>
      </c>
      <c r="G59" s="12"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2"/>
        <v>1</v>
      </c>
      <c r="T59">
        <f t="shared" si="1"/>
        <v>2</v>
      </c>
      <c r="U59" t="s">
        <v>29</v>
      </c>
      <c r="V59" t="s">
        <v>85</v>
      </c>
    </row>
    <row r="60" spans="1:22" x14ac:dyDescent="0.3">
      <c r="A60">
        <v>1</v>
      </c>
      <c r="B60">
        <v>58</v>
      </c>
      <c r="C60" s="8">
        <v>1</v>
      </c>
      <c r="D60" s="12">
        <v>1</v>
      </c>
      <c r="E60" s="12">
        <v>1</v>
      </c>
      <c r="F60" s="12">
        <v>1</v>
      </c>
      <c r="G60" s="12">
        <v>1</v>
      </c>
      <c r="H60" s="12">
        <v>1</v>
      </c>
      <c r="I60" s="12">
        <v>1</v>
      </c>
      <c r="J60" s="12">
        <v>1</v>
      </c>
      <c r="K60" s="12">
        <v>1</v>
      </c>
      <c r="L60" s="12">
        <v>1</v>
      </c>
      <c r="M60" s="12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f t="shared" si="2"/>
        <v>15</v>
      </c>
      <c r="T60">
        <f t="shared" si="1"/>
        <v>30</v>
      </c>
      <c r="V60" t="s">
        <v>85</v>
      </c>
    </row>
    <row r="61" spans="1:22" x14ac:dyDescent="0.3">
      <c r="A61">
        <v>0</v>
      </c>
      <c r="B61">
        <v>59</v>
      </c>
      <c r="C61" s="8">
        <v>1</v>
      </c>
      <c r="D61" s="12">
        <v>1</v>
      </c>
      <c r="E61" s="12">
        <v>1</v>
      </c>
      <c r="F61" s="12">
        <v>1</v>
      </c>
      <c r="G61" s="12">
        <v>0</v>
      </c>
      <c r="H61" s="12">
        <v>1</v>
      </c>
      <c r="I61" s="12">
        <v>0</v>
      </c>
      <c r="J61" s="12">
        <v>1</v>
      </c>
      <c r="K61" s="12">
        <v>1</v>
      </c>
      <c r="L61" s="12">
        <v>1</v>
      </c>
      <c r="M61" s="12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f t="shared" si="2"/>
        <v>12</v>
      </c>
      <c r="T61">
        <f t="shared" si="1"/>
        <v>24</v>
      </c>
      <c r="U61" t="s">
        <v>32</v>
      </c>
      <c r="V61" t="s">
        <v>85</v>
      </c>
    </row>
    <row r="62" spans="1:22" x14ac:dyDescent="0.3">
      <c r="A62">
        <v>0</v>
      </c>
      <c r="B62">
        <v>60</v>
      </c>
      <c r="C62" s="8">
        <v>1</v>
      </c>
      <c r="D62" s="12">
        <v>1</v>
      </c>
      <c r="E62" s="12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f t="shared" si="2"/>
        <v>15</v>
      </c>
      <c r="T62">
        <f t="shared" si="1"/>
        <v>30</v>
      </c>
      <c r="U62" t="s">
        <v>30</v>
      </c>
      <c r="V62" t="s">
        <v>86</v>
      </c>
    </row>
    <row r="63" spans="1:22" x14ac:dyDescent="0.3">
      <c r="A63">
        <v>1</v>
      </c>
      <c r="B63">
        <v>61</v>
      </c>
      <c r="C63" s="8">
        <v>0</v>
      </c>
      <c r="D63" s="12">
        <v>0</v>
      </c>
      <c r="E63" s="12">
        <v>0</v>
      </c>
      <c r="F63" s="12">
        <v>1</v>
      </c>
      <c r="G63" s="12">
        <v>0</v>
      </c>
      <c r="H63" s="12">
        <v>0</v>
      </c>
      <c r="I63" s="12">
        <v>0</v>
      </c>
      <c r="J63" s="12">
        <v>0</v>
      </c>
      <c r="K63" s="12">
        <v>1</v>
      </c>
      <c r="L63" s="12">
        <v>0</v>
      </c>
      <c r="M63" s="12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f t="shared" si="2"/>
        <v>4</v>
      </c>
      <c r="T63">
        <f t="shared" si="1"/>
        <v>8</v>
      </c>
      <c r="U63" t="s">
        <v>31</v>
      </c>
      <c r="V63" t="s">
        <v>85</v>
      </c>
    </row>
    <row r="64" spans="1:22" x14ac:dyDescent="0.3">
      <c r="A64">
        <v>1</v>
      </c>
      <c r="B64">
        <v>62</v>
      </c>
      <c r="C64" s="8">
        <v>1</v>
      </c>
      <c r="D64" s="12">
        <v>1</v>
      </c>
      <c r="E64" s="12">
        <v>1</v>
      </c>
      <c r="F64" s="12">
        <v>0</v>
      </c>
      <c r="G64" s="12">
        <v>1</v>
      </c>
      <c r="H64" s="12">
        <v>1</v>
      </c>
      <c r="I64" s="12">
        <v>1</v>
      </c>
      <c r="J64" s="12">
        <v>0</v>
      </c>
      <c r="K64" s="12">
        <v>1</v>
      </c>
      <c r="L64" s="12">
        <v>1</v>
      </c>
      <c r="M64" s="12">
        <v>1</v>
      </c>
      <c r="N64">
        <v>1</v>
      </c>
      <c r="O64">
        <v>0</v>
      </c>
      <c r="P64">
        <v>0</v>
      </c>
      <c r="Q64">
        <v>1</v>
      </c>
      <c r="R64">
        <v>1</v>
      </c>
      <c r="S64">
        <f t="shared" si="2"/>
        <v>11</v>
      </c>
      <c r="T64">
        <f t="shared" si="1"/>
        <v>22</v>
      </c>
      <c r="U64" t="s">
        <v>35</v>
      </c>
      <c r="V64" t="s">
        <v>86</v>
      </c>
    </row>
    <row r="65" spans="1:22" x14ac:dyDescent="0.3">
      <c r="A65">
        <v>0</v>
      </c>
      <c r="B65">
        <v>63</v>
      </c>
      <c r="C65" s="8">
        <v>0</v>
      </c>
      <c r="D65" s="12">
        <v>0</v>
      </c>
      <c r="E65" s="12">
        <v>1</v>
      </c>
      <c r="F65" s="12">
        <v>0</v>
      </c>
      <c r="G65" s="12">
        <v>0</v>
      </c>
      <c r="H65" s="12">
        <v>1</v>
      </c>
      <c r="I65" s="12">
        <v>0</v>
      </c>
      <c r="J65" s="12">
        <v>1</v>
      </c>
      <c r="K65" s="12">
        <v>1</v>
      </c>
      <c r="L65" s="12">
        <v>1</v>
      </c>
      <c r="M65" s="12">
        <v>0</v>
      </c>
      <c r="N65">
        <v>1</v>
      </c>
      <c r="O65">
        <v>0</v>
      </c>
      <c r="P65">
        <v>0</v>
      </c>
      <c r="Q65">
        <v>1</v>
      </c>
      <c r="R65">
        <v>1</v>
      </c>
      <c r="S65">
        <f t="shared" si="2"/>
        <v>8</v>
      </c>
      <c r="T65">
        <f t="shared" si="1"/>
        <v>16</v>
      </c>
      <c r="U65" t="s">
        <v>30</v>
      </c>
      <c r="V65" t="s">
        <v>91</v>
      </c>
    </row>
    <row r="66" spans="1:22" x14ac:dyDescent="0.3">
      <c r="A66">
        <v>0</v>
      </c>
      <c r="B66">
        <v>64</v>
      </c>
      <c r="C66" s="8">
        <v>1</v>
      </c>
      <c r="D66" s="12">
        <v>1</v>
      </c>
      <c r="E66" s="12">
        <v>0</v>
      </c>
      <c r="F66" s="12">
        <v>0</v>
      </c>
      <c r="G66" s="12">
        <v>0</v>
      </c>
      <c r="H66" s="12">
        <v>1</v>
      </c>
      <c r="I66" s="12">
        <v>0</v>
      </c>
      <c r="J66" s="12">
        <v>1</v>
      </c>
      <c r="K66" s="12">
        <v>1</v>
      </c>
      <c r="L66" s="12">
        <v>1</v>
      </c>
      <c r="M66" s="12">
        <v>1</v>
      </c>
      <c r="N66">
        <v>0</v>
      </c>
      <c r="O66">
        <v>1</v>
      </c>
      <c r="P66">
        <v>1</v>
      </c>
      <c r="Q66">
        <v>0</v>
      </c>
      <c r="R66">
        <v>1</v>
      </c>
      <c r="S66">
        <f t="shared" si="2"/>
        <v>9</v>
      </c>
      <c r="T66">
        <f t="shared" si="1"/>
        <v>18</v>
      </c>
      <c r="U66" t="s">
        <v>34</v>
      </c>
      <c r="V66" t="s">
        <v>86</v>
      </c>
    </row>
    <row r="67" spans="1:22" x14ac:dyDescent="0.3">
      <c r="A67">
        <v>0</v>
      </c>
      <c r="B67">
        <v>65</v>
      </c>
      <c r="C67" s="8">
        <v>0</v>
      </c>
      <c r="D67" s="12">
        <v>1</v>
      </c>
      <c r="E67" s="12">
        <v>1</v>
      </c>
      <c r="F67" s="12">
        <v>1</v>
      </c>
      <c r="G67" s="12">
        <v>1</v>
      </c>
      <c r="H67" s="12">
        <v>1</v>
      </c>
      <c r="I67" s="12">
        <v>1</v>
      </c>
      <c r="J67" s="12">
        <v>0</v>
      </c>
      <c r="K67" s="12">
        <v>0</v>
      </c>
      <c r="L67" s="12">
        <v>1</v>
      </c>
      <c r="M67" s="12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f t="shared" ref="S67:S98" si="3">SUM(D67:R67)</f>
        <v>12</v>
      </c>
      <c r="T67">
        <f t="shared" si="1"/>
        <v>24</v>
      </c>
      <c r="U67" t="s">
        <v>30</v>
      </c>
      <c r="V67" t="s">
        <v>85</v>
      </c>
    </row>
    <row r="68" spans="1:22" x14ac:dyDescent="0.3">
      <c r="A68">
        <v>1</v>
      </c>
      <c r="B68">
        <v>66</v>
      </c>
      <c r="C68" s="8">
        <v>-1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S68">
        <f t="shared" si="3"/>
        <v>0</v>
      </c>
      <c r="T68">
        <f t="shared" ref="T68:T100" si="4">2*S68</f>
        <v>0</v>
      </c>
      <c r="U68" t="s">
        <v>44</v>
      </c>
      <c r="V68" t="s">
        <v>92</v>
      </c>
    </row>
    <row r="69" spans="1:22" x14ac:dyDescent="0.3">
      <c r="A69">
        <v>0</v>
      </c>
      <c r="B69">
        <v>67</v>
      </c>
      <c r="C69" s="8">
        <v>0</v>
      </c>
      <c r="D69" s="12">
        <v>1</v>
      </c>
      <c r="E69" s="12">
        <v>1</v>
      </c>
      <c r="F69" s="12">
        <v>0</v>
      </c>
      <c r="G69" s="12">
        <v>1</v>
      </c>
      <c r="H69" s="12">
        <v>1</v>
      </c>
      <c r="I69" s="12">
        <v>0</v>
      </c>
      <c r="J69" s="12">
        <v>1</v>
      </c>
      <c r="K69" s="12">
        <v>1</v>
      </c>
      <c r="L69" s="12">
        <v>1</v>
      </c>
      <c r="M69" s="12">
        <v>1</v>
      </c>
      <c r="N69">
        <v>0</v>
      </c>
      <c r="O69">
        <v>0</v>
      </c>
      <c r="P69">
        <v>1</v>
      </c>
      <c r="Q69">
        <v>0</v>
      </c>
      <c r="R69">
        <v>1</v>
      </c>
      <c r="S69">
        <f t="shared" si="3"/>
        <v>10</v>
      </c>
      <c r="T69">
        <f t="shared" si="4"/>
        <v>20</v>
      </c>
      <c r="U69" t="s">
        <v>35</v>
      </c>
      <c r="V69" t="s">
        <v>85</v>
      </c>
    </row>
    <row r="70" spans="1:22" x14ac:dyDescent="0.3">
      <c r="A70">
        <v>0</v>
      </c>
      <c r="B70">
        <v>68</v>
      </c>
      <c r="C70" s="8">
        <v>0</v>
      </c>
      <c r="D70" s="12">
        <v>0</v>
      </c>
      <c r="E70" s="12">
        <v>0</v>
      </c>
      <c r="F70" s="12">
        <v>0</v>
      </c>
      <c r="G70" s="12">
        <v>1</v>
      </c>
      <c r="H70" s="12">
        <v>0</v>
      </c>
      <c r="I70" s="12">
        <v>0</v>
      </c>
      <c r="J70" s="12">
        <v>1</v>
      </c>
      <c r="K70" s="12">
        <v>0</v>
      </c>
      <c r="L70" s="12">
        <v>1</v>
      </c>
      <c r="M70" s="12">
        <v>0</v>
      </c>
      <c r="N70">
        <v>0</v>
      </c>
      <c r="O70">
        <v>1</v>
      </c>
      <c r="P70">
        <v>0</v>
      </c>
      <c r="Q70">
        <v>1</v>
      </c>
      <c r="R70">
        <v>1</v>
      </c>
      <c r="S70">
        <f t="shared" si="3"/>
        <v>6</v>
      </c>
      <c r="T70">
        <f t="shared" si="4"/>
        <v>12</v>
      </c>
      <c r="U70" t="s">
        <v>41</v>
      </c>
      <c r="V70" t="s">
        <v>86</v>
      </c>
    </row>
    <row r="71" spans="1:22" x14ac:dyDescent="0.3">
      <c r="A71">
        <v>1</v>
      </c>
      <c r="B71">
        <v>69</v>
      </c>
      <c r="C71" s="8">
        <v>1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1</v>
      </c>
      <c r="J71" s="12">
        <v>1</v>
      </c>
      <c r="K71" s="12">
        <v>0</v>
      </c>
      <c r="L71" s="12">
        <v>1</v>
      </c>
      <c r="M71" s="12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f t="shared" si="3"/>
        <v>4</v>
      </c>
      <c r="T71">
        <f t="shared" si="4"/>
        <v>8</v>
      </c>
      <c r="U71" t="s">
        <v>30</v>
      </c>
      <c r="V71" t="s">
        <v>86</v>
      </c>
    </row>
    <row r="72" spans="1:22" x14ac:dyDescent="0.3">
      <c r="A72">
        <v>1</v>
      </c>
      <c r="B72">
        <v>70</v>
      </c>
      <c r="C72" s="8">
        <v>1</v>
      </c>
      <c r="D72" s="12">
        <v>1</v>
      </c>
      <c r="E72" s="12">
        <v>1</v>
      </c>
      <c r="F72" s="12">
        <v>0</v>
      </c>
      <c r="G72" s="12">
        <v>1</v>
      </c>
      <c r="H72" s="12">
        <v>1</v>
      </c>
      <c r="I72" s="12">
        <v>1</v>
      </c>
      <c r="J72" s="12">
        <v>0</v>
      </c>
      <c r="K72" s="12">
        <v>1</v>
      </c>
      <c r="L72" s="12">
        <v>1</v>
      </c>
      <c r="M72" s="12">
        <v>1</v>
      </c>
      <c r="N72">
        <v>1</v>
      </c>
      <c r="O72">
        <v>1</v>
      </c>
      <c r="P72">
        <v>0</v>
      </c>
      <c r="Q72">
        <v>0</v>
      </c>
      <c r="R72">
        <v>1</v>
      </c>
      <c r="S72">
        <f t="shared" si="3"/>
        <v>11</v>
      </c>
      <c r="T72">
        <f t="shared" si="4"/>
        <v>22</v>
      </c>
      <c r="U72" t="s">
        <v>30</v>
      </c>
      <c r="V72" t="s">
        <v>85</v>
      </c>
    </row>
    <row r="73" spans="1:22" x14ac:dyDescent="0.3">
      <c r="A73">
        <v>1</v>
      </c>
      <c r="B73">
        <v>71</v>
      </c>
      <c r="C73" s="8">
        <v>0</v>
      </c>
      <c r="D73" s="12">
        <v>1</v>
      </c>
      <c r="E73" s="12">
        <v>1</v>
      </c>
      <c r="F73" s="12">
        <v>0</v>
      </c>
      <c r="G73" s="12">
        <v>1</v>
      </c>
      <c r="H73" s="12">
        <v>1</v>
      </c>
      <c r="I73" s="12">
        <v>0</v>
      </c>
      <c r="J73" s="12">
        <v>1</v>
      </c>
      <c r="K73" s="12">
        <v>1</v>
      </c>
      <c r="L73" s="12">
        <v>1</v>
      </c>
      <c r="M73" s="12">
        <v>1</v>
      </c>
      <c r="N73">
        <v>0</v>
      </c>
      <c r="O73">
        <v>0</v>
      </c>
      <c r="P73">
        <v>1</v>
      </c>
      <c r="Q73">
        <v>0</v>
      </c>
      <c r="R73">
        <v>1</v>
      </c>
      <c r="S73">
        <f t="shared" si="3"/>
        <v>10</v>
      </c>
      <c r="T73">
        <f t="shared" si="4"/>
        <v>20</v>
      </c>
      <c r="U73" t="s">
        <v>35</v>
      </c>
      <c r="V73" t="s">
        <v>85</v>
      </c>
    </row>
    <row r="74" spans="1:22" x14ac:dyDescent="0.3">
      <c r="A74">
        <v>1</v>
      </c>
      <c r="B74">
        <v>72</v>
      </c>
      <c r="C74" s="8">
        <v>-1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S74">
        <f t="shared" si="3"/>
        <v>0</v>
      </c>
      <c r="T74">
        <f t="shared" si="4"/>
        <v>0</v>
      </c>
      <c r="U74" t="s">
        <v>35</v>
      </c>
      <c r="V74" t="s">
        <v>93</v>
      </c>
    </row>
    <row r="75" spans="1:22" x14ac:dyDescent="0.3">
      <c r="A75">
        <v>1</v>
      </c>
      <c r="B75">
        <v>73</v>
      </c>
      <c r="C75" s="8">
        <v>1</v>
      </c>
      <c r="D75" s="12">
        <v>1</v>
      </c>
      <c r="E75" s="12">
        <v>1</v>
      </c>
      <c r="F75" s="12">
        <v>0</v>
      </c>
      <c r="G75" s="12">
        <v>0</v>
      </c>
      <c r="H75" s="12">
        <v>0</v>
      </c>
      <c r="I75" s="12">
        <v>0</v>
      </c>
      <c r="J75" s="12">
        <v>1</v>
      </c>
      <c r="K75" s="12">
        <v>1</v>
      </c>
      <c r="L75" s="12">
        <v>1</v>
      </c>
      <c r="M75" s="12">
        <v>1</v>
      </c>
      <c r="N75">
        <v>0</v>
      </c>
      <c r="O75">
        <v>1</v>
      </c>
      <c r="P75">
        <v>0</v>
      </c>
      <c r="Q75">
        <v>0</v>
      </c>
      <c r="R75">
        <v>1</v>
      </c>
      <c r="S75">
        <f t="shared" si="3"/>
        <v>8</v>
      </c>
      <c r="T75">
        <f t="shared" si="4"/>
        <v>16</v>
      </c>
      <c r="U75" t="s">
        <v>30</v>
      </c>
      <c r="V75" t="s">
        <v>85</v>
      </c>
    </row>
    <row r="76" spans="1:22" x14ac:dyDescent="0.3">
      <c r="A76">
        <v>1</v>
      </c>
      <c r="B76">
        <v>74</v>
      </c>
      <c r="C76" s="8">
        <v>0</v>
      </c>
      <c r="D76" s="12">
        <v>0</v>
      </c>
      <c r="E76" s="12">
        <v>0</v>
      </c>
      <c r="F76" s="12">
        <v>1</v>
      </c>
      <c r="G76" s="12">
        <v>0</v>
      </c>
      <c r="H76" s="12">
        <v>1</v>
      </c>
      <c r="I76" s="12">
        <v>0</v>
      </c>
      <c r="J76" s="12">
        <v>0</v>
      </c>
      <c r="K76" s="12">
        <v>1</v>
      </c>
      <c r="L76" s="12">
        <v>1</v>
      </c>
      <c r="M76" s="12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f t="shared" si="3"/>
        <v>7</v>
      </c>
      <c r="T76">
        <f t="shared" si="4"/>
        <v>14</v>
      </c>
      <c r="U76" t="s">
        <v>34</v>
      </c>
      <c r="V76" t="s">
        <v>91</v>
      </c>
    </row>
    <row r="77" spans="1:22" x14ac:dyDescent="0.3">
      <c r="A77">
        <v>0</v>
      </c>
      <c r="B77">
        <v>75</v>
      </c>
      <c r="C77" s="8">
        <v>1</v>
      </c>
      <c r="D77" s="12">
        <v>1</v>
      </c>
      <c r="E77" s="12">
        <v>1</v>
      </c>
      <c r="F77" s="12">
        <v>1</v>
      </c>
      <c r="G77" s="12">
        <v>0</v>
      </c>
      <c r="H77" s="12">
        <v>1</v>
      </c>
      <c r="I77" s="12">
        <v>0</v>
      </c>
      <c r="J77" s="12">
        <v>1</v>
      </c>
      <c r="K77" s="12">
        <v>0</v>
      </c>
      <c r="L77" s="12">
        <v>1</v>
      </c>
      <c r="M77" s="12">
        <v>1</v>
      </c>
      <c r="N77">
        <v>0</v>
      </c>
      <c r="O77">
        <v>1</v>
      </c>
      <c r="P77">
        <v>1</v>
      </c>
      <c r="Q77">
        <v>1</v>
      </c>
      <c r="R77">
        <v>1</v>
      </c>
      <c r="S77">
        <f t="shared" si="3"/>
        <v>11</v>
      </c>
      <c r="T77">
        <f t="shared" si="4"/>
        <v>22</v>
      </c>
      <c r="U77" t="s">
        <v>32</v>
      </c>
      <c r="V77" t="s">
        <v>85</v>
      </c>
    </row>
    <row r="78" spans="1:22" x14ac:dyDescent="0.3">
      <c r="A78">
        <v>0</v>
      </c>
      <c r="B78">
        <v>76</v>
      </c>
      <c r="C78" s="8">
        <v>0</v>
      </c>
      <c r="D78" s="12">
        <v>1</v>
      </c>
      <c r="E78" s="12">
        <v>1</v>
      </c>
      <c r="F78" s="12">
        <v>1</v>
      </c>
      <c r="G78" s="12">
        <v>0</v>
      </c>
      <c r="H78" s="12">
        <v>1</v>
      </c>
      <c r="I78" s="12">
        <v>0</v>
      </c>
      <c r="J78" s="12">
        <v>1</v>
      </c>
      <c r="K78" s="12">
        <v>1</v>
      </c>
      <c r="L78" s="12">
        <v>1</v>
      </c>
      <c r="M78" s="12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f t="shared" si="3"/>
        <v>13</v>
      </c>
      <c r="T78">
        <f t="shared" si="4"/>
        <v>26</v>
      </c>
      <c r="U78" t="s">
        <v>31</v>
      </c>
      <c r="V78" t="s">
        <v>85</v>
      </c>
    </row>
    <row r="79" spans="1:22" x14ac:dyDescent="0.3">
      <c r="A79">
        <v>1</v>
      </c>
      <c r="B79">
        <v>77</v>
      </c>
      <c r="C79" s="8">
        <v>1</v>
      </c>
      <c r="D79" s="12">
        <v>1</v>
      </c>
      <c r="E79" s="12">
        <v>0</v>
      </c>
      <c r="F79" s="12">
        <v>1</v>
      </c>
      <c r="G79" s="12">
        <v>0</v>
      </c>
      <c r="H79" s="12">
        <v>0</v>
      </c>
      <c r="I79" s="12">
        <v>1</v>
      </c>
      <c r="J79" s="12">
        <v>0</v>
      </c>
      <c r="K79" s="12">
        <v>0</v>
      </c>
      <c r="L79" s="12">
        <v>1</v>
      </c>
      <c r="M79" s="12">
        <v>1</v>
      </c>
      <c r="N79">
        <v>1</v>
      </c>
      <c r="O79">
        <v>0</v>
      </c>
      <c r="P79">
        <v>1</v>
      </c>
      <c r="Q79">
        <v>1</v>
      </c>
      <c r="R79">
        <v>0</v>
      </c>
      <c r="S79">
        <f t="shared" si="3"/>
        <v>8</v>
      </c>
      <c r="T79">
        <f t="shared" si="4"/>
        <v>16</v>
      </c>
      <c r="U79" t="s">
        <v>32</v>
      </c>
      <c r="V79" t="s">
        <v>85</v>
      </c>
    </row>
    <row r="80" spans="1:22" x14ac:dyDescent="0.3">
      <c r="A80">
        <v>1</v>
      </c>
      <c r="B80">
        <v>78</v>
      </c>
      <c r="C80" s="8">
        <v>1</v>
      </c>
      <c r="D80" s="12">
        <v>1</v>
      </c>
      <c r="E80" s="12">
        <v>0</v>
      </c>
      <c r="F80" s="12">
        <v>0</v>
      </c>
      <c r="G80" s="12">
        <v>1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>
        <v>1</v>
      </c>
      <c r="O80">
        <v>0</v>
      </c>
      <c r="P80">
        <v>0</v>
      </c>
      <c r="Q80">
        <v>1</v>
      </c>
      <c r="R80">
        <v>1</v>
      </c>
      <c r="S80">
        <f t="shared" si="3"/>
        <v>5</v>
      </c>
      <c r="T80">
        <f t="shared" si="4"/>
        <v>10</v>
      </c>
      <c r="U80" t="s">
        <v>34</v>
      </c>
      <c r="V80" t="s">
        <v>86</v>
      </c>
    </row>
    <row r="81" spans="1:22" x14ac:dyDescent="0.3">
      <c r="A81">
        <v>0</v>
      </c>
      <c r="B81">
        <v>79</v>
      </c>
      <c r="C81" s="8">
        <v>1</v>
      </c>
      <c r="D81" s="12">
        <v>0</v>
      </c>
      <c r="E81" s="12">
        <v>1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  <c r="N81">
        <v>0</v>
      </c>
      <c r="O81">
        <v>1</v>
      </c>
      <c r="P81">
        <v>1</v>
      </c>
      <c r="Q81">
        <v>1</v>
      </c>
      <c r="R81">
        <v>1</v>
      </c>
      <c r="S81">
        <f t="shared" si="3"/>
        <v>6</v>
      </c>
      <c r="T81">
        <f t="shared" si="4"/>
        <v>12</v>
      </c>
      <c r="U81" t="s">
        <v>30</v>
      </c>
      <c r="V81" t="s">
        <v>86</v>
      </c>
    </row>
    <row r="82" spans="1:22" x14ac:dyDescent="0.3">
      <c r="A82">
        <v>1</v>
      </c>
      <c r="B82">
        <v>80</v>
      </c>
      <c r="C82" s="8">
        <v>0</v>
      </c>
      <c r="D82" s="12">
        <v>0</v>
      </c>
      <c r="E82" s="12">
        <v>1</v>
      </c>
      <c r="F82" s="12">
        <v>1</v>
      </c>
      <c r="G82" s="12">
        <v>1</v>
      </c>
      <c r="H82" s="12">
        <v>0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>
        <v>1</v>
      </c>
      <c r="O82">
        <v>0</v>
      </c>
      <c r="P82">
        <v>0</v>
      </c>
      <c r="Q82">
        <v>1</v>
      </c>
      <c r="R82">
        <v>1</v>
      </c>
      <c r="S82">
        <f t="shared" si="3"/>
        <v>11</v>
      </c>
      <c r="T82">
        <f t="shared" si="4"/>
        <v>22</v>
      </c>
      <c r="U82" t="s">
        <v>30</v>
      </c>
      <c r="V82" t="s">
        <v>85</v>
      </c>
    </row>
    <row r="83" spans="1:22" x14ac:dyDescent="0.3">
      <c r="A83">
        <v>1</v>
      </c>
      <c r="B83">
        <v>81</v>
      </c>
      <c r="C83" s="8">
        <v>0</v>
      </c>
      <c r="D83" s="12">
        <v>0</v>
      </c>
      <c r="E83" s="12">
        <v>1</v>
      </c>
      <c r="F83" s="12">
        <v>1</v>
      </c>
      <c r="G83" s="12">
        <v>0</v>
      </c>
      <c r="H83" s="12">
        <v>1</v>
      </c>
      <c r="I83" s="12">
        <v>0</v>
      </c>
      <c r="J83" s="12">
        <v>0</v>
      </c>
      <c r="K83" s="12">
        <v>1</v>
      </c>
      <c r="L83" s="12">
        <v>1</v>
      </c>
      <c r="M83" s="12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f t="shared" si="3"/>
        <v>10</v>
      </c>
      <c r="T83">
        <f t="shared" si="4"/>
        <v>20</v>
      </c>
      <c r="U83" t="s">
        <v>31</v>
      </c>
      <c r="V83" t="s">
        <v>85</v>
      </c>
    </row>
    <row r="84" spans="1:22" x14ac:dyDescent="0.3">
      <c r="A84">
        <v>1</v>
      </c>
      <c r="B84">
        <v>82</v>
      </c>
      <c r="C84" s="8">
        <v>0</v>
      </c>
      <c r="D84" s="12">
        <v>1</v>
      </c>
      <c r="E84" s="12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>
        <v>1</v>
      </c>
      <c r="O84">
        <v>0</v>
      </c>
      <c r="P84">
        <v>0</v>
      </c>
      <c r="Q84">
        <v>1</v>
      </c>
      <c r="R84">
        <v>1</v>
      </c>
      <c r="S84">
        <f t="shared" si="3"/>
        <v>13</v>
      </c>
      <c r="T84">
        <f t="shared" si="4"/>
        <v>26</v>
      </c>
      <c r="U84" t="s">
        <v>30</v>
      </c>
      <c r="V84" t="s">
        <v>85</v>
      </c>
    </row>
    <row r="85" spans="1:22" x14ac:dyDescent="0.3">
      <c r="A85">
        <v>1</v>
      </c>
      <c r="B85">
        <v>83</v>
      </c>
      <c r="C85" s="8">
        <v>0</v>
      </c>
      <c r="D85" s="12">
        <v>0</v>
      </c>
      <c r="E85" s="12">
        <v>1</v>
      </c>
      <c r="F85" s="12">
        <v>0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f t="shared" si="3"/>
        <v>12</v>
      </c>
      <c r="T85">
        <f t="shared" si="4"/>
        <v>24</v>
      </c>
      <c r="U85" t="s">
        <v>34</v>
      </c>
      <c r="V85" t="s">
        <v>84</v>
      </c>
    </row>
    <row r="86" spans="1:22" x14ac:dyDescent="0.3">
      <c r="A86">
        <v>0</v>
      </c>
      <c r="B86">
        <v>84</v>
      </c>
      <c r="C86" s="8">
        <v>0</v>
      </c>
      <c r="D86" s="12">
        <v>0</v>
      </c>
      <c r="E86" s="12">
        <v>1</v>
      </c>
      <c r="F86" s="12">
        <v>0</v>
      </c>
      <c r="G86" s="12">
        <v>0</v>
      </c>
      <c r="H86" s="12">
        <v>0</v>
      </c>
      <c r="I86" s="12">
        <v>1</v>
      </c>
      <c r="J86" s="12">
        <v>0</v>
      </c>
      <c r="K86" s="12">
        <v>0</v>
      </c>
      <c r="L86" s="12">
        <v>1</v>
      </c>
      <c r="M86" s="12">
        <v>1</v>
      </c>
      <c r="N86">
        <v>0</v>
      </c>
      <c r="O86">
        <v>1</v>
      </c>
      <c r="P86">
        <v>0</v>
      </c>
      <c r="Q86">
        <v>1</v>
      </c>
      <c r="R86">
        <v>1</v>
      </c>
      <c r="S86">
        <f t="shared" si="3"/>
        <v>7</v>
      </c>
      <c r="T86">
        <f t="shared" si="4"/>
        <v>14</v>
      </c>
      <c r="U86" t="s">
        <v>37</v>
      </c>
      <c r="V86" t="s">
        <v>86</v>
      </c>
    </row>
    <row r="87" spans="1:22" x14ac:dyDescent="0.3">
      <c r="A87">
        <v>1</v>
      </c>
      <c r="B87">
        <v>85</v>
      </c>
      <c r="C87" s="8">
        <v>0</v>
      </c>
      <c r="D87" s="12">
        <v>0</v>
      </c>
      <c r="E87" s="12">
        <v>1</v>
      </c>
      <c r="F87" s="12">
        <v>0</v>
      </c>
      <c r="G87" s="12">
        <v>1</v>
      </c>
      <c r="H87" s="12">
        <v>1</v>
      </c>
      <c r="I87" s="12">
        <v>1</v>
      </c>
      <c r="J87" s="12">
        <v>1</v>
      </c>
      <c r="K87" s="12">
        <v>0</v>
      </c>
      <c r="L87" s="12">
        <v>0</v>
      </c>
      <c r="M87" s="12">
        <v>1</v>
      </c>
      <c r="N87">
        <v>0</v>
      </c>
      <c r="O87">
        <v>0</v>
      </c>
      <c r="P87">
        <v>1</v>
      </c>
      <c r="Q87">
        <v>1</v>
      </c>
      <c r="R87">
        <v>1</v>
      </c>
      <c r="S87">
        <f t="shared" si="3"/>
        <v>9</v>
      </c>
      <c r="T87">
        <f t="shared" si="4"/>
        <v>18</v>
      </c>
      <c r="U87" t="s">
        <v>31</v>
      </c>
      <c r="V87" t="s">
        <v>85</v>
      </c>
    </row>
    <row r="88" spans="1:22" x14ac:dyDescent="0.3">
      <c r="A88">
        <v>0</v>
      </c>
      <c r="B88">
        <v>86</v>
      </c>
      <c r="C88" s="8">
        <v>1</v>
      </c>
      <c r="D88" s="12">
        <v>1</v>
      </c>
      <c r="E88" s="12">
        <v>0</v>
      </c>
      <c r="F88" s="12">
        <v>0</v>
      </c>
      <c r="G88" s="12">
        <v>0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>
        <v>0</v>
      </c>
      <c r="O88">
        <v>1</v>
      </c>
      <c r="P88">
        <v>0</v>
      </c>
      <c r="Q88">
        <v>1</v>
      </c>
      <c r="R88">
        <v>1</v>
      </c>
      <c r="S88">
        <f t="shared" si="3"/>
        <v>10</v>
      </c>
      <c r="T88">
        <f t="shared" si="4"/>
        <v>20</v>
      </c>
      <c r="U88" t="s">
        <v>35</v>
      </c>
      <c r="V88" t="s">
        <v>85</v>
      </c>
    </row>
    <row r="89" spans="1:22" x14ac:dyDescent="0.3">
      <c r="A89">
        <v>1</v>
      </c>
      <c r="B89">
        <v>87</v>
      </c>
      <c r="C89" s="8">
        <v>1</v>
      </c>
      <c r="D89" s="12">
        <v>0</v>
      </c>
      <c r="E89" s="12">
        <v>1</v>
      </c>
      <c r="F89" s="12">
        <v>1</v>
      </c>
      <c r="G89" s="12">
        <v>1</v>
      </c>
      <c r="H89" s="12">
        <v>1</v>
      </c>
      <c r="I89" s="12">
        <v>0</v>
      </c>
      <c r="J89" s="12">
        <v>1</v>
      </c>
      <c r="K89" s="12">
        <v>0</v>
      </c>
      <c r="L89" s="12">
        <v>1</v>
      </c>
      <c r="M89" s="12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f t="shared" si="3"/>
        <v>11</v>
      </c>
      <c r="T89">
        <f t="shared" si="4"/>
        <v>22</v>
      </c>
      <c r="U89" t="s">
        <v>34</v>
      </c>
      <c r="V89" t="s">
        <v>86</v>
      </c>
    </row>
    <row r="90" spans="1:22" x14ac:dyDescent="0.3">
      <c r="A90">
        <v>1</v>
      </c>
      <c r="B90">
        <v>88</v>
      </c>
      <c r="C90" s="8">
        <v>-1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S90">
        <f t="shared" si="3"/>
        <v>0</v>
      </c>
      <c r="T90">
        <f t="shared" si="4"/>
        <v>0</v>
      </c>
      <c r="U90" t="s">
        <v>31</v>
      </c>
      <c r="V90" t="s">
        <v>93</v>
      </c>
    </row>
    <row r="91" spans="1:22" x14ac:dyDescent="0.3">
      <c r="A91">
        <v>1</v>
      </c>
      <c r="B91">
        <v>89</v>
      </c>
      <c r="C91" s="8">
        <v>1</v>
      </c>
      <c r="D91" s="12">
        <v>0</v>
      </c>
      <c r="E91" s="12">
        <v>0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>
        <v>0</v>
      </c>
      <c r="O91">
        <v>1</v>
      </c>
      <c r="P91">
        <v>0</v>
      </c>
      <c r="Q91">
        <v>1</v>
      </c>
      <c r="R91">
        <v>1</v>
      </c>
      <c r="S91">
        <f t="shared" si="3"/>
        <v>11</v>
      </c>
      <c r="T91">
        <f t="shared" si="4"/>
        <v>22</v>
      </c>
      <c r="U91" t="s">
        <v>30</v>
      </c>
      <c r="V91" t="s">
        <v>89</v>
      </c>
    </row>
    <row r="92" spans="1:22" x14ac:dyDescent="0.3">
      <c r="A92">
        <v>1</v>
      </c>
      <c r="B92">
        <v>90</v>
      </c>
      <c r="C92" s="8">
        <v>1</v>
      </c>
      <c r="D92" s="12">
        <v>1</v>
      </c>
      <c r="E92" s="12">
        <v>1</v>
      </c>
      <c r="F92" s="12">
        <v>1</v>
      </c>
      <c r="G92" s="12">
        <v>0</v>
      </c>
      <c r="H92" s="12">
        <v>1</v>
      </c>
      <c r="I92" s="12">
        <v>0</v>
      </c>
      <c r="J92" s="12">
        <v>1</v>
      </c>
      <c r="K92" s="12">
        <v>0</v>
      </c>
      <c r="L92" s="12">
        <v>1</v>
      </c>
      <c r="M92" s="12">
        <v>0</v>
      </c>
      <c r="N92">
        <v>1</v>
      </c>
      <c r="O92">
        <v>1</v>
      </c>
      <c r="P92">
        <v>0</v>
      </c>
      <c r="Q92">
        <v>1</v>
      </c>
      <c r="R92">
        <v>0</v>
      </c>
      <c r="S92">
        <f t="shared" si="3"/>
        <v>9</v>
      </c>
      <c r="T92">
        <f t="shared" si="4"/>
        <v>18</v>
      </c>
      <c r="U92" t="s">
        <v>37</v>
      </c>
      <c r="V92" t="s">
        <v>86</v>
      </c>
    </row>
    <row r="93" spans="1:22" x14ac:dyDescent="0.3">
      <c r="A93">
        <v>1</v>
      </c>
      <c r="B93">
        <v>91</v>
      </c>
      <c r="C93" s="8">
        <v>1</v>
      </c>
      <c r="D93" s="12">
        <v>1</v>
      </c>
      <c r="E93" s="12">
        <v>0</v>
      </c>
      <c r="F93" s="12">
        <v>0</v>
      </c>
      <c r="G93" s="12">
        <v>1</v>
      </c>
      <c r="H93" s="12">
        <v>0</v>
      </c>
      <c r="I93" s="12">
        <v>1</v>
      </c>
      <c r="J93" s="12">
        <v>1</v>
      </c>
      <c r="K93" s="12">
        <v>1</v>
      </c>
      <c r="L93" s="12">
        <v>0</v>
      </c>
      <c r="M93" s="12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f t="shared" si="3"/>
        <v>9</v>
      </c>
      <c r="T93">
        <f t="shared" si="4"/>
        <v>18</v>
      </c>
      <c r="U93" t="s">
        <v>31</v>
      </c>
      <c r="V93" t="s">
        <v>85</v>
      </c>
    </row>
    <row r="94" spans="1:22" x14ac:dyDescent="0.3">
      <c r="A94">
        <v>1</v>
      </c>
      <c r="B94">
        <v>92</v>
      </c>
      <c r="C94" s="8">
        <v>1</v>
      </c>
      <c r="D94" s="12">
        <v>1</v>
      </c>
      <c r="E94" s="12">
        <v>0</v>
      </c>
      <c r="F94" s="12">
        <v>0</v>
      </c>
      <c r="G94" s="12">
        <v>0</v>
      </c>
      <c r="H94" s="12">
        <v>1</v>
      </c>
      <c r="I94" s="12">
        <v>1</v>
      </c>
      <c r="J94" s="12">
        <v>0</v>
      </c>
      <c r="K94" s="12">
        <v>1</v>
      </c>
      <c r="L94" s="12">
        <v>0</v>
      </c>
      <c r="M94" s="12">
        <v>1</v>
      </c>
      <c r="N94">
        <v>0</v>
      </c>
      <c r="O94">
        <v>1</v>
      </c>
      <c r="P94">
        <v>0</v>
      </c>
      <c r="Q94">
        <v>1</v>
      </c>
      <c r="R94">
        <v>1</v>
      </c>
      <c r="S94">
        <f t="shared" si="3"/>
        <v>8</v>
      </c>
      <c r="T94">
        <f t="shared" si="4"/>
        <v>16</v>
      </c>
      <c r="U94" t="s">
        <v>29</v>
      </c>
      <c r="V94" t="s">
        <v>84</v>
      </c>
    </row>
    <row r="95" spans="1:22" x14ac:dyDescent="0.3">
      <c r="A95">
        <v>1</v>
      </c>
      <c r="B95">
        <v>93</v>
      </c>
      <c r="C95" s="8">
        <v>1</v>
      </c>
      <c r="D95" s="12">
        <v>1</v>
      </c>
      <c r="E95" s="12">
        <v>0</v>
      </c>
      <c r="F95" s="12">
        <v>1</v>
      </c>
      <c r="G95" s="12">
        <v>1</v>
      </c>
      <c r="H95" s="12">
        <v>1</v>
      </c>
      <c r="I95" s="12">
        <v>1</v>
      </c>
      <c r="J95" s="12">
        <v>1</v>
      </c>
      <c r="K95" s="12">
        <v>1</v>
      </c>
      <c r="L95" s="12">
        <v>1</v>
      </c>
      <c r="M95" s="12">
        <v>1</v>
      </c>
      <c r="N95">
        <v>1</v>
      </c>
      <c r="O95">
        <v>1</v>
      </c>
      <c r="P95">
        <v>0</v>
      </c>
      <c r="Q95">
        <v>1</v>
      </c>
      <c r="R95">
        <v>1</v>
      </c>
      <c r="S95">
        <f t="shared" si="3"/>
        <v>13</v>
      </c>
      <c r="T95">
        <f t="shared" si="4"/>
        <v>26</v>
      </c>
      <c r="U95" t="s">
        <v>31</v>
      </c>
      <c r="V95" t="s">
        <v>85</v>
      </c>
    </row>
    <row r="96" spans="1:22" x14ac:dyDescent="0.3">
      <c r="A96">
        <v>0</v>
      </c>
      <c r="B96">
        <v>94</v>
      </c>
      <c r="C96" s="8">
        <v>0</v>
      </c>
      <c r="D96" s="12">
        <v>1</v>
      </c>
      <c r="E96" s="12">
        <v>1</v>
      </c>
      <c r="F96" s="12">
        <v>1</v>
      </c>
      <c r="G96" s="12">
        <v>1</v>
      </c>
      <c r="H96" s="12">
        <v>1</v>
      </c>
      <c r="I96" s="12">
        <v>1</v>
      </c>
      <c r="J96" s="12">
        <v>1</v>
      </c>
      <c r="K96" s="12">
        <v>1</v>
      </c>
      <c r="L96" s="12">
        <v>1</v>
      </c>
      <c r="M96" s="12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f t="shared" si="3"/>
        <v>12</v>
      </c>
      <c r="T96">
        <f t="shared" si="4"/>
        <v>24</v>
      </c>
      <c r="U96" t="s">
        <v>31</v>
      </c>
      <c r="V96" t="s">
        <v>85</v>
      </c>
    </row>
    <row r="97" spans="1:22" x14ac:dyDescent="0.3">
      <c r="A97">
        <v>0</v>
      </c>
      <c r="B97">
        <v>95</v>
      </c>
      <c r="C97" s="8">
        <v>1</v>
      </c>
      <c r="D97" s="12">
        <v>1</v>
      </c>
      <c r="E97" s="12">
        <v>1</v>
      </c>
      <c r="F97" s="12">
        <v>1</v>
      </c>
      <c r="G97" s="12">
        <v>0</v>
      </c>
      <c r="H97" s="12">
        <v>1</v>
      </c>
      <c r="I97" s="12">
        <v>0</v>
      </c>
      <c r="J97" s="12">
        <v>1</v>
      </c>
      <c r="K97" s="12">
        <v>1</v>
      </c>
      <c r="L97" s="12">
        <v>1</v>
      </c>
      <c r="M97" s="12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f t="shared" si="3"/>
        <v>13</v>
      </c>
      <c r="T97">
        <f t="shared" si="4"/>
        <v>26</v>
      </c>
      <c r="U97" t="s">
        <v>31</v>
      </c>
      <c r="V97" t="s">
        <v>85</v>
      </c>
    </row>
    <row r="98" spans="1:22" x14ac:dyDescent="0.3">
      <c r="A98">
        <v>0</v>
      </c>
      <c r="B98">
        <v>96</v>
      </c>
      <c r="C98" s="8">
        <v>0</v>
      </c>
      <c r="D98" s="12">
        <v>1</v>
      </c>
      <c r="E98" s="12">
        <v>1</v>
      </c>
      <c r="F98" s="12">
        <v>1</v>
      </c>
      <c r="G98" s="12">
        <v>0</v>
      </c>
      <c r="H98" s="12">
        <v>1</v>
      </c>
      <c r="I98" s="12">
        <v>0</v>
      </c>
      <c r="J98" s="12">
        <v>1</v>
      </c>
      <c r="K98" s="12">
        <v>1</v>
      </c>
      <c r="L98" s="12">
        <v>1</v>
      </c>
      <c r="M98" s="12">
        <v>0</v>
      </c>
      <c r="N98">
        <v>1</v>
      </c>
      <c r="O98">
        <v>1</v>
      </c>
      <c r="P98">
        <v>1</v>
      </c>
      <c r="Q98">
        <v>1</v>
      </c>
      <c r="R98">
        <v>1</v>
      </c>
      <c r="S98">
        <f t="shared" si="3"/>
        <v>12</v>
      </c>
      <c r="T98">
        <f t="shared" si="4"/>
        <v>24</v>
      </c>
      <c r="U98" t="s">
        <v>31</v>
      </c>
      <c r="V98" t="s">
        <v>85</v>
      </c>
    </row>
    <row r="99" spans="1:22" x14ac:dyDescent="0.3">
      <c r="A99">
        <v>1</v>
      </c>
      <c r="B99">
        <v>97</v>
      </c>
      <c r="C99" s="8">
        <v>1</v>
      </c>
      <c r="D99" s="12">
        <v>1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1</v>
      </c>
      <c r="K99" s="12">
        <v>0</v>
      </c>
      <c r="L99" s="12">
        <v>0</v>
      </c>
      <c r="M99" s="12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ref="S99:S100" si="5">SUM(D99:R99)</f>
        <v>3</v>
      </c>
      <c r="T99">
        <f t="shared" si="4"/>
        <v>6</v>
      </c>
      <c r="U99" t="s">
        <v>35</v>
      </c>
      <c r="V99" t="s">
        <v>85</v>
      </c>
    </row>
    <row r="100" spans="1:22" x14ac:dyDescent="0.3">
      <c r="A100">
        <v>1</v>
      </c>
      <c r="B100">
        <v>98</v>
      </c>
      <c r="C100" s="8">
        <v>-1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S100">
        <f t="shared" si="5"/>
        <v>0</v>
      </c>
      <c r="T100">
        <f t="shared" si="4"/>
        <v>0</v>
      </c>
      <c r="U100" t="s">
        <v>37</v>
      </c>
      <c r="V100" t="s">
        <v>91</v>
      </c>
    </row>
  </sheetData>
  <autoFilter ref="A2:S101" xr:uid="{00000000-0009-0000-0000-000009000000}">
    <sortState xmlns:xlrd2="http://schemas.microsoft.com/office/spreadsheetml/2017/richdata2" ref="A3:S100">
      <sortCondition ref="B2:B101"/>
    </sortState>
  </autoFilter>
  <mergeCells count="1">
    <mergeCell ref="C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3999-5ED6-43AD-9943-EBBC5A91E4D3}">
  <dimension ref="A1:J101"/>
  <sheetViews>
    <sheetView workbookViewId="0">
      <selection activeCell="G15" sqref="G15"/>
    </sheetView>
  </sheetViews>
  <sheetFormatPr baseColWidth="10" defaultColWidth="9" defaultRowHeight="15.6" x14ac:dyDescent="0.3"/>
  <cols>
    <col min="1" max="1" width="20.8984375" customWidth="1"/>
    <col min="3" max="3" width="11.59765625" style="8" customWidth="1"/>
    <col min="4" max="4" width="11" bestFit="1" customWidth="1"/>
    <col min="5" max="5" width="12" bestFit="1" customWidth="1"/>
    <col min="6" max="7" width="11" bestFit="1" customWidth="1"/>
    <col min="8" max="8" width="11" customWidth="1"/>
    <col min="9" max="9" width="36.09765625" bestFit="1" customWidth="1"/>
    <col min="10" max="10" width="19" bestFit="1" customWidth="1"/>
  </cols>
  <sheetData>
    <row r="1" spans="1:10" x14ac:dyDescent="0.3">
      <c r="A1" t="s">
        <v>83</v>
      </c>
      <c r="B1" t="s">
        <v>0</v>
      </c>
      <c r="C1" s="13" t="s">
        <v>76</v>
      </c>
      <c r="D1" s="13"/>
      <c r="E1" s="13"/>
      <c r="F1" s="13"/>
      <c r="G1" s="13"/>
      <c r="H1" s="13"/>
      <c r="I1" t="s">
        <v>26</v>
      </c>
      <c r="J1" t="s">
        <v>94</v>
      </c>
    </row>
    <row r="2" spans="1:10" x14ac:dyDescent="0.3">
      <c r="C2" s="10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47</v>
      </c>
    </row>
    <row r="3" spans="1:10" x14ac:dyDescent="0.3">
      <c r="A3">
        <v>1</v>
      </c>
      <c r="B3">
        <v>1</v>
      </c>
      <c r="C3" s="7"/>
      <c r="H3">
        <f t="shared" ref="H3:H34" si="0">SUM(D3:G3)</f>
        <v>0</v>
      </c>
      <c r="I3" t="s">
        <v>27</v>
      </c>
      <c r="J3" t="s">
        <v>84</v>
      </c>
    </row>
    <row r="4" spans="1:10" x14ac:dyDescent="0.3">
      <c r="A4">
        <v>0</v>
      </c>
      <c r="B4">
        <v>2</v>
      </c>
      <c r="C4" s="7">
        <v>1</v>
      </c>
      <c r="D4">
        <v>1</v>
      </c>
      <c r="E4">
        <v>1</v>
      </c>
      <c r="F4">
        <v>3</v>
      </c>
      <c r="G4">
        <v>4.5</v>
      </c>
      <c r="H4">
        <f t="shared" si="0"/>
        <v>9.5</v>
      </c>
      <c r="I4" t="s">
        <v>28</v>
      </c>
      <c r="J4" t="s">
        <v>85</v>
      </c>
    </row>
    <row r="5" spans="1:10" x14ac:dyDescent="0.3">
      <c r="A5">
        <v>1</v>
      </c>
      <c r="B5">
        <v>3</v>
      </c>
      <c r="C5" s="7">
        <v>1</v>
      </c>
      <c r="D5">
        <v>4.2</v>
      </c>
      <c r="E5">
        <v>6</v>
      </c>
      <c r="F5">
        <v>2</v>
      </c>
      <c r="G5">
        <v>9.5</v>
      </c>
      <c r="H5">
        <f t="shared" si="0"/>
        <v>21.7</v>
      </c>
      <c r="I5" t="s">
        <v>29</v>
      </c>
      <c r="J5" t="s">
        <v>85</v>
      </c>
    </row>
    <row r="6" spans="1:10" x14ac:dyDescent="0.3">
      <c r="A6">
        <v>0</v>
      </c>
      <c r="B6">
        <v>4</v>
      </c>
      <c r="C6" s="7">
        <v>1</v>
      </c>
      <c r="D6">
        <v>6</v>
      </c>
      <c r="E6">
        <v>5.5</v>
      </c>
      <c r="F6">
        <v>7</v>
      </c>
      <c r="G6">
        <v>8</v>
      </c>
      <c r="H6">
        <f t="shared" si="0"/>
        <v>26.5</v>
      </c>
      <c r="I6" t="s">
        <v>30</v>
      </c>
      <c r="J6" t="s">
        <v>85</v>
      </c>
    </row>
    <row r="7" spans="1:10" x14ac:dyDescent="0.3">
      <c r="A7">
        <v>0</v>
      </c>
      <c r="B7">
        <v>5</v>
      </c>
      <c r="C7" s="7"/>
      <c r="H7">
        <f t="shared" si="0"/>
        <v>0</v>
      </c>
      <c r="I7" t="s">
        <v>30</v>
      </c>
      <c r="J7" t="s">
        <v>86</v>
      </c>
    </row>
    <row r="8" spans="1:10" x14ac:dyDescent="0.3">
      <c r="A8">
        <v>0</v>
      </c>
      <c r="B8">
        <v>6</v>
      </c>
      <c r="C8" s="7">
        <v>1</v>
      </c>
      <c r="D8">
        <v>1.9</v>
      </c>
      <c r="E8">
        <v>4</v>
      </c>
      <c r="F8">
        <v>3</v>
      </c>
      <c r="G8">
        <v>4</v>
      </c>
      <c r="H8">
        <f t="shared" si="0"/>
        <v>12.9</v>
      </c>
      <c r="I8" t="s">
        <v>29</v>
      </c>
      <c r="J8" t="s">
        <v>85</v>
      </c>
    </row>
    <row r="9" spans="1:10" x14ac:dyDescent="0.3">
      <c r="A9">
        <v>1</v>
      </c>
      <c r="B9">
        <v>7</v>
      </c>
      <c r="C9" s="7">
        <v>0</v>
      </c>
      <c r="D9">
        <v>6</v>
      </c>
      <c r="E9">
        <v>6</v>
      </c>
      <c r="F9">
        <v>6</v>
      </c>
      <c r="G9">
        <v>9.5</v>
      </c>
      <c r="H9">
        <f t="shared" si="0"/>
        <v>27.5</v>
      </c>
      <c r="I9" t="s">
        <v>29</v>
      </c>
      <c r="J9" t="s">
        <v>85</v>
      </c>
    </row>
    <row r="10" spans="1:10" x14ac:dyDescent="0.3">
      <c r="A10">
        <v>1</v>
      </c>
      <c r="B10">
        <v>8</v>
      </c>
      <c r="C10" s="7">
        <v>1</v>
      </c>
      <c r="D10">
        <v>6</v>
      </c>
      <c r="E10">
        <v>2</v>
      </c>
      <c r="F10">
        <v>2</v>
      </c>
      <c r="G10">
        <v>7</v>
      </c>
      <c r="H10">
        <f t="shared" si="0"/>
        <v>17</v>
      </c>
      <c r="I10" t="s">
        <v>30</v>
      </c>
      <c r="J10" t="s">
        <v>86</v>
      </c>
    </row>
    <row r="11" spans="1:10" x14ac:dyDescent="0.3">
      <c r="A11">
        <v>1</v>
      </c>
      <c r="B11">
        <v>9</v>
      </c>
      <c r="C11" s="7"/>
      <c r="H11">
        <f t="shared" si="0"/>
        <v>0</v>
      </c>
      <c r="I11" t="s">
        <v>31</v>
      </c>
      <c r="J11" t="s">
        <v>85</v>
      </c>
    </row>
    <row r="12" spans="1:10" x14ac:dyDescent="0.3">
      <c r="A12">
        <v>0</v>
      </c>
      <c r="B12">
        <v>10</v>
      </c>
      <c r="C12" s="7"/>
      <c r="H12">
        <f t="shared" si="0"/>
        <v>0</v>
      </c>
      <c r="I12" t="s">
        <v>31</v>
      </c>
      <c r="J12" t="s">
        <v>85</v>
      </c>
    </row>
    <row r="13" spans="1:10" x14ac:dyDescent="0.3">
      <c r="A13">
        <v>1</v>
      </c>
      <c r="B13">
        <v>11</v>
      </c>
      <c r="C13" s="7">
        <v>0</v>
      </c>
      <c r="D13">
        <v>6</v>
      </c>
      <c r="E13">
        <v>2</v>
      </c>
      <c r="F13">
        <v>4</v>
      </c>
      <c r="G13">
        <v>9</v>
      </c>
      <c r="H13">
        <f t="shared" si="0"/>
        <v>21</v>
      </c>
      <c r="I13" t="s">
        <v>32</v>
      </c>
      <c r="J13" t="s">
        <v>85</v>
      </c>
    </row>
    <row r="14" spans="1:10" x14ac:dyDescent="0.3">
      <c r="A14">
        <v>1</v>
      </c>
      <c r="B14">
        <v>12</v>
      </c>
      <c r="C14" s="7">
        <v>1</v>
      </c>
      <c r="D14">
        <v>6</v>
      </c>
      <c r="E14">
        <v>6</v>
      </c>
      <c r="F14">
        <v>5</v>
      </c>
      <c r="G14">
        <v>9</v>
      </c>
      <c r="H14">
        <f t="shared" si="0"/>
        <v>26</v>
      </c>
      <c r="I14" t="s">
        <v>27</v>
      </c>
      <c r="J14" t="s">
        <v>85</v>
      </c>
    </row>
    <row r="15" spans="1:10" x14ac:dyDescent="0.3">
      <c r="A15">
        <v>1</v>
      </c>
      <c r="B15">
        <v>13</v>
      </c>
      <c r="C15" s="7">
        <v>0</v>
      </c>
      <c r="D15">
        <v>6</v>
      </c>
      <c r="E15">
        <v>4</v>
      </c>
      <c r="F15">
        <v>3.5</v>
      </c>
      <c r="G15">
        <v>2</v>
      </c>
      <c r="H15">
        <f t="shared" si="0"/>
        <v>15.5</v>
      </c>
      <c r="I15" t="s">
        <v>34</v>
      </c>
      <c r="J15" t="s">
        <v>85</v>
      </c>
    </row>
    <row r="16" spans="1:10" x14ac:dyDescent="0.3">
      <c r="A16">
        <v>0</v>
      </c>
      <c r="B16">
        <v>14</v>
      </c>
      <c r="C16" s="7">
        <v>1</v>
      </c>
      <c r="D16">
        <v>4</v>
      </c>
      <c r="E16">
        <v>5</v>
      </c>
      <c r="F16">
        <v>3</v>
      </c>
      <c r="G16">
        <v>5</v>
      </c>
      <c r="H16">
        <f t="shared" si="0"/>
        <v>17</v>
      </c>
      <c r="I16" t="s">
        <v>35</v>
      </c>
      <c r="J16" t="s">
        <v>85</v>
      </c>
    </row>
    <row r="17" spans="1:10" x14ac:dyDescent="0.3">
      <c r="A17">
        <v>1</v>
      </c>
      <c r="B17">
        <v>15</v>
      </c>
      <c r="C17" s="7">
        <v>0</v>
      </c>
      <c r="D17">
        <v>5</v>
      </c>
      <c r="E17">
        <v>3.5</v>
      </c>
      <c r="F17">
        <v>5.5</v>
      </c>
      <c r="G17">
        <v>5</v>
      </c>
      <c r="H17">
        <f t="shared" si="0"/>
        <v>19</v>
      </c>
      <c r="I17" t="s">
        <v>30</v>
      </c>
      <c r="J17" t="s">
        <v>85</v>
      </c>
    </row>
    <row r="18" spans="1:10" x14ac:dyDescent="0.3">
      <c r="A18">
        <v>1</v>
      </c>
      <c r="B18">
        <v>16</v>
      </c>
      <c r="C18" s="7">
        <v>1</v>
      </c>
      <c r="D18">
        <v>5.9</v>
      </c>
      <c r="E18">
        <v>5</v>
      </c>
      <c r="F18">
        <v>4</v>
      </c>
      <c r="G18">
        <v>6.5</v>
      </c>
      <c r="H18">
        <f t="shared" si="0"/>
        <v>21.4</v>
      </c>
      <c r="I18" t="s">
        <v>30</v>
      </c>
      <c r="J18" t="s">
        <v>85</v>
      </c>
    </row>
    <row r="19" spans="1:10" x14ac:dyDescent="0.3">
      <c r="A19">
        <v>1</v>
      </c>
      <c r="B19">
        <v>17</v>
      </c>
      <c r="C19" s="7">
        <v>0</v>
      </c>
      <c r="D19">
        <v>2</v>
      </c>
      <c r="E19">
        <v>3</v>
      </c>
      <c r="F19">
        <v>2.9</v>
      </c>
      <c r="G19">
        <v>4</v>
      </c>
      <c r="H19">
        <f t="shared" si="0"/>
        <v>11.9</v>
      </c>
      <c r="I19" t="s">
        <v>36</v>
      </c>
      <c r="J19" t="s">
        <v>85</v>
      </c>
    </row>
    <row r="20" spans="1:10" x14ac:dyDescent="0.3">
      <c r="A20">
        <v>1</v>
      </c>
      <c r="B20">
        <v>18</v>
      </c>
      <c r="C20" s="7">
        <v>1</v>
      </c>
      <c r="D20">
        <v>4.2</v>
      </c>
      <c r="E20">
        <v>2</v>
      </c>
      <c r="F20">
        <v>3</v>
      </c>
      <c r="G20">
        <v>7.5</v>
      </c>
      <c r="H20">
        <f t="shared" si="0"/>
        <v>16.7</v>
      </c>
      <c r="I20" t="s">
        <v>27</v>
      </c>
      <c r="J20" t="s">
        <v>86</v>
      </c>
    </row>
    <row r="21" spans="1:10" x14ac:dyDescent="0.3">
      <c r="A21">
        <v>1</v>
      </c>
      <c r="B21">
        <v>19</v>
      </c>
      <c r="C21" s="7"/>
      <c r="H21">
        <f t="shared" si="0"/>
        <v>0</v>
      </c>
      <c r="I21" t="s">
        <v>31</v>
      </c>
      <c r="J21" t="s">
        <v>87</v>
      </c>
    </row>
    <row r="22" spans="1:10" x14ac:dyDescent="0.3">
      <c r="A22">
        <v>1</v>
      </c>
      <c r="B22">
        <v>20</v>
      </c>
      <c r="C22" s="7">
        <v>0</v>
      </c>
      <c r="D22">
        <v>3</v>
      </c>
      <c r="E22">
        <v>2.5</v>
      </c>
      <c r="F22">
        <v>5.3</v>
      </c>
      <c r="G22">
        <v>3.5</v>
      </c>
      <c r="H22">
        <f t="shared" si="0"/>
        <v>14.3</v>
      </c>
      <c r="I22" t="s">
        <v>30</v>
      </c>
      <c r="J22" t="s">
        <v>85</v>
      </c>
    </row>
    <row r="23" spans="1:10" x14ac:dyDescent="0.3">
      <c r="A23">
        <v>1</v>
      </c>
      <c r="B23">
        <v>21</v>
      </c>
      <c r="C23" s="7"/>
      <c r="H23">
        <f t="shared" si="0"/>
        <v>0</v>
      </c>
      <c r="I23" t="s">
        <v>28</v>
      </c>
      <c r="J23" t="s">
        <v>86</v>
      </c>
    </row>
    <row r="24" spans="1:10" x14ac:dyDescent="0.3">
      <c r="A24">
        <v>0</v>
      </c>
      <c r="B24">
        <v>22</v>
      </c>
      <c r="C24" s="7"/>
      <c r="H24">
        <f t="shared" si="0"/>
        <v>0</v>
      </c>
      <c r="I24" t="s">
        <v>27</v>
      </c>
      <c r="J24" t="s">
        <v>86</v>
      </c>
    </row>
    <row r="25" spans="1:10" x14ac:dyDescent="0.3">
      <c r="A25">
        <v>1</v>
      </c>
      <c r="B25">
        <v>23</v>
      </c>
      <c r="C25" s="7">
        <v>1</v>
      </c>
      <c r="D25">
        <v>4.5</v>
      </c>
      <c r="E25">
        <v>6</v>
      </c>
      <c r="F25">
        <v>8</v>
      </c>
      <c r="G25">
        <v>8</v>
      </c>
      <c r="H25">
        <f t="shared" si="0"/>
        <v>26.5</v>
      </c>
      <c r="I25" t="s">
        <v>30</v>
      </c>
      <c r="J25" t="s">
        <v>86</v>
      </c>
    </row>
    <row r="26" spans="1:10" x14ac:dyDescent="0.3">
      <c r="A26">
        <v>1</v>
      </c>
      <c r="B26">
        <v>24</v>
      </c>
      <c r="C26" s="7">
        <v>1</v>
      </c>
      <c r="D26">
        <v>5.5</v>
      </c>
      <c r="E26">
        <v>5</v>
      </c>
      <c r="F26">
        <v>4.5</v>
      </c>
      <c r="G26">
        <v>7</v>
      </c>
      <c r="H26">
        <f t="shared" si="0"/>
        <v>22</v>
      </c>
      <c r="I26" t="s">
        <v>35</v>
      </c>
      <c r="J26" t="s">
        <v>86</v>
      </c>
    </row>
    <row r="27" spans="1:10" x14ac:dyDescent="0.3">
      <c r="A27">
        <v>1</v>
      </c>
      <c r="B27">
        <v>25</v>
      </c>
      <c r="C27" s="7">
        <v>0</v>
      </c>
      <c r="D27">
        <v>1</v>
      </c>
      <c r="E27">
        <v>3</v>
      </c>
      <c r="F27">
        <v>5.5</v>
      </c>
      <c r="G27">
        <v>4.5</v>
      </c>
      <c r="H27">
        <f t="shared" si="0"/>
        <v>14</v>
      </c>
      <c r="I27" t="s">
        <v>30</v>
      </c>
      <c r="J27" t="s">
        <v>85</v>
      </c>
    </row>
    <row r="28" spans="1:10" x14ac:dyDescent="0.3">
      <c r="A28">
        <v>1</v>
      </c>
      <c r="B28">
        <v>26</v>
      </c>
      <c r="C28" s="7"/>
      <c r="H28">
        <f t="shared" si="0"/>
        <v>0</v>
      </c>
      <c r="I28" t="s">
        <v>27</v>
      </c>
      <c r="J28" t="s">
        <v>88</v>
      </c>
    </row>
    <row r="29" spans="1:10" x14ac:dyDescent="0.3">
      <c r="A29">
        <v>1</v>
      </c>
      <c r="B29">
        <v>27</v>
      </c>
      <c r="C29" s="7"/>
      <c r="H29">
        <f t="shared" si="0"/>
        <v>0</v>
      </c>
      <c r="I29" t="s">
        <v>35</v>
      </c>
      <c r="J29" t="s">
        <v>86</v>
      </c>
    </row>
    <row r="30" spans="1:10" x14ac:dyDescent="0.3">
      <c r="A30">
        <v>1</v>
      </c>
      <c r="B30">
        <v>28</v>
      </c>
      <c r="C30" s="7"/>
      <c r="H30">
        <f t="shared" si="0"/>
        <v>0</v>
      </c>
      <c r="I30" t="s">
        <v>35</v>
      </c>
      <c r="J30" t="s">
        <v>86</v>
      </c>
    </row>
    <row r="31" spans="1:10" x14ac:dyDescent="0.3">
      <c r="A31">
        <v>1</v>
      </c>
      <c r="B31">
        <v>29</v>
      </c>
      <c r="C31" s="7"/>
      <c r="H31">
        <f t="shared" si="0"/>
        <v>0</v>
      </c>
      <c r="I31" t="s">
        <v>35</v>
      </c>
      <c r="J31" t="s">
        <v>86</v>
      </c>
    </row>
    <row r="32" spans="1:10" x14ac:dyDescent="0.3">
      <c r="A32">
        <v>1</v>
      </c>
      <c r="B32">
        <v>30</v>
      </c>
      <c r="C32" s="7"/>
      <c r="H32">
        <f t="shared" si="0"/>
        <v>0</v>
      </c>
      <c r="I32" t="s">
        <v>35</v>
      </c>
      <c r="J32" t="s">
        <v>89</v>
      </c>
    </row>
    <row r="33" spans="1:10" x14ac:dyDescent="0.3">
      <c r="A33">
        <v>1</v>
      </c>
      <c r="B33">
        <v>31</v>
      </c>
      <c r="C33" s="7">
        <v>0</v>
      </c>
      <c r="D33">
        <v>5.5</v>
      </c>
      <c r="E33">
        <v>2.5</v>
      </c>
      <c r="F33">
        <v>2.8</v>
      </c>
      <c r="G33">
        <v>10</v>
      </c>
      <c r="H33">
        <f t="shared" si="0"/>
        <v>20.8</v>
      </c>
      <c r="I33" t="s">
        <v>35</v>
      </c>
      <c r="J33" t="s">
        <v>86</v>
      </c>
    </row>
    <row r="34" spans="1:10" x14ac:dyDescent="0.3">
      <c r="A34">
        <v>1</v>
      </c>
      <c r="B34">
        <v>32</v>
      </c>
      <c r="C34" s="7">
        <v>0</v>
      </c>
      <c r="D34">
        <v>4</v>
      </c>
      <c r="E34">
        <v>3</v>
      </c>
      <c r="F34">
        <v>5.8</v>
      </c>
      <c r="G34">
        <v>7</v>
      </c>
      <c r="H34">
        <f t="shared" si="0"/>
        <v>19.8</v>
      </c>
      <c r="I34" t="s">
        <v>35</v>
      </c>
      <c r="J34" t="s">
        <v>85</v>
      </c>
    </row>
    <row r="35" spans="1:10" x14ac:dyDescent="0.3">
      <c r="A35">
        <v>1</v>
      </c>
      <c r="B35">
        <v>33</v>
      </c>
      <c r="C35" s="7">
        <v>1</v>
      </c>
      <c r="D35">
        <v>4.5</v>
      </c>
      <c r="E35">
        <v>4</v>
      </c>
      <c r="F35">
        <v>3.5</v>
      </c>
      <c r="G35">
        <v>3.5</v>
      </c>
      <c r="H35">
        <f t="shared" ref="H35:H66" si="1">SUM(D35:G35)</f>
        <v>15.5</v>
      </c>
      <c r="I35" t="s">
        <v>35</v>
      </c>
      <c r="J35" t="s">
        <v>85</v>
      </c>
    </row>
    <row r="36" spans="1:10" x14ac:dyDescent="0.3">
      <c r="A36">
        <v>1</v>
      </c>
      <c r="B36">
        <v>34</v>
      </c>
      <c r="C36" s="7">
        <v>0</v>
      </c>
      <c r="D36">
        <v>6</v>
      </c>
      <c r="E36">
        <v>2.5</v>
      </c>
      <c r="F36">
        <v>5.6</v>
      </c>
      <c r="G36">
        <v>3</v>
      </c>
      <c r="H36">
        <f t="shared" si="1"/>
        <v>17.100000000000001</v>
      </c>
      <c r="I36" t="s">
        <v>30</v>
      </c>
      <c r="J36" t="s">
        <v>85</v>
      </c>
    </row>
    <row r="37" spans="1:10" x14ac:dyDescent="0.3">
      <c r="A37">
        <v>1</v>
      </c>
      <c r="B37">
        <v>35</v>
      </c>
      <c r="C37" s="7">
        <v>1</v>
      </c>
      <c r="D37">
        <v>3.5</v>
      </c>
      <c r="E37">
        <v>6</v>
      </c>
      <c r="F37">
        <v>2</v>
      </c>
      <c r="G37">
        <v>8</v>
      </c>
      <c r="H37">
        <f t="shared" si="1"/>
        <v>19.5</v>
      </c>
      <c r="I37" t="s">
        <v>37</v>
      </c>
      <c r="J37" t="s">
        <v>86</v>
      </c>
    </row>
    <row r="38" spans="1:10" x14ac:dyDescent="0.3">
      <c r="A38">
        <v>0</v>
      </c>
      <c r="B38">
        <v>36</v>
      </c>
      <c r="C38" s="7">
        <v>0</v>
      </c>
      <c r="D38">
        <v>6</v>
      </c>
      <c r="E38">
        <v>5</v>
      </c>
      <c r="F38">
        <v>4.4000000000000004</v>
      </c>
      <c r="G38">
        <v>8.5</v>
      </c>
      <c r="H38">
        <f t="shared" si="1"/>
        <v>23.9</v>
      </c>
      <c r="I38" t="s">
        <v>27</v>
      </c>
      <c r="J38" t="s">
        <v>85</v>
      </c>
    </row>
    <row r="39" spans="1:10" x14ac:dyDescent="0.3">
      <c r="A39">
        <v>0</v>
      </c>
      <c r="B39">
        <v>37</v>
      </c>
      <c r="C39" s="7">
        <v>0</v>
      </c>
      <c r="D39">
        <v>4</v>
      </c>
      <c r="E39">
        <v>3.5</v>
      </c>
      <c r="F39">
        <v>6</v>
      </c>
      <c r="G39">
        <v>8</v>
      </c>
      <c r="H39">
        <f t="shared" si="1"/>
        <v>21.5</v>
      </c>
      <c r="I39" t="s">
        <v>29</v>
      </c>
      <c r="J39" t="s">
        <v>86</v>
      </c>
    </row>
    <row r="40" spans="1:10" x14ac:dyDescent="0.3">
      <c r="A40">
        <v>1</v>
      </c>
      <c r="B40">
        <v>38</v>
      </c>
      <c r="C40" s="7">
        <v>1</v>
      </c>
      <c r="D40">
        <v>3.4</v>
      </c>
      <c r="E40">
        <v>6</v>
      </c>
      <c r="F40">
        <v>1</v>
      </c>
      <c r="G40">
        <v>4.5</v>
      </c>
      <c r="H40">
        <f t="shared" si="1"/>
        <v>14.9</v>
      </c>
      <c r="I40" t="s">
        <v>35</v>
      </c>
      <c r="J40" t="s">
        <v>86</v>
      </c>
    </row>
    <row r="41" spans="1:10" x14ac:dyDescent="0.3">
      <c r="A41">
        <v>1</v>
      </c>
      <c r="B41">
        <v>39</v>
      </c>
      <c r="C41" s="7">
        <v>1</v>
      </c>
      <c r="D41">
        <v>2.5</v>
      </c>
      <c r="E41">
        <v>1</v>
      </c>
      <c r="F41">
        <v>1</v>
      </c>
      <c r="G41">
        <v>1</v>
      </c>
      <c r="H41">
        <f t="shared" si="1"/>
        <v>5.5</v>
      </c>
      <c r="I41" t="s">
        <v>35</v>
      </c>
      <c r="J41" t="s">
        <v>85</v>
      </c>
    </row>
    <row r="42" spans="1:10" x14ac:dyDescent="0.3">
      <c r="A42">
        <v>1</v>
      </c>
      <c r="B42">
        <v>40</v>
      </c>
      <c r="C42" s="7">
        <v>0</v>
      </c>
      <c r="D42">
        <v>4</v>
      </c>
      <c r="E42">
        <v>5.5</v>
      </c>
      <c r="F42">
        <v>5.8</v>
      </c>
      <c r="G42">
        <v>4.5</v>
      </c>
      <c r="H42">
        <f t="shared" si="1"/>
        <v>19.8</v>
      </c>
      <c r="I42" t="s">
        <v>30</v>
      </c>
      <c r="J42" t="s">
        <v>84</v>
      </c>
    </row>
    <row r="43" spans="1:10" x14ac:dyDescent="0.3">
      <c r="A43">
        <v>1</v>
      </c>
      <c r="B43">
        <v>41</v>
      </c>
      <c r="C43" s="7">
        <v>0</v>
      </c>
      <c r="D43">
        <v>4</v>
      </c>
      <c r="E43">
        <v>6</v>
      </c>
      <c r="F43">
        <v>5.8</v>
      </c>
      <c r="G43">
        <v>10</v>
      </c>
      <c r="H43">
        <f t="shared" si="1"/>
        <v>25.8</v>
      </c>
      <c r="I43" t="s">
        <v>35</v>
      </c>
      <c r="J43" t="s">
        <v>86</v>
      </c>
    </row>
    <row r="44" spans="1:10" x14ac:dyDescent="0.3">
      <c r="A44">
        <v>1</v>
      </c>
      <c r="B44">
        <v>42</v>
      </c>
      <c r="C44" s="7">
        <v>0</v>
      </c>
      <c r="D44">
        <v>6</v>
      </c>
      <c r="E44">
        <v>6</v>
      </c>
      <c r="F44">
        <v>4.2</v>
      </c>
      <c r="G44">
        <v>8.5</v>
      </c>
      <c r="H44">
        <f t="shared" si="1"/>
        <v>24.7</v>
      </c>
      <c r="I44" t="s">
        <v>30</v>
      </c>
      <c r="J44" t="s">
        <v>85</v>
      </c>
    </row>
    <row r="45" spans="1:10" x14ac:dyDescent="0.3">
      <c r="A45">
        <v>1</v>
      </c>
      <c r="B45">
        <v>43</v>
      </c>
      <c r="C45" s="7">
        <v>0</v>
      </c>
      <c r="D45">
        <v>5.5</v>
      </c>
      <c r="E45">
        <v>3</v>
      </c>
      <c r="F45">
        <v>1.6</v>
      </c>
      <c r="G45">
        <v>8</v>
      </c>
      <c r="H45">
        <f t="shared" si="1"/>
        <v>18.100000000000001</v>
      </c>
      <c r="I45" t="s">
        <v>29</v>
      </c>
      <c r="J45" t="s">
        <v>90</v>
      </c>
    </row>
    <row r="46" spans="1:10" x14ac:dyDescent="0.3">
      <c r="A46">
        <v>0</v>
      </c>
      <c r="B46">
        <v>44</v>
      </c>
      <c r="C46" s="7">
        <v>0</v>
      </c>
      <c r="D46">
        <v>2</v>
      </c>
      <c r="E46">
        <v>3</v>
      </c>
      <c r="F46">
        <v>4.0999999999999996</v>
      </c>
      <c r="G46">
        <v>6</v>
      </c>
      <c r="H46">
        <f t="shared" si="1"/>
        <v>15.1</v>
      </c>
      <c r="I46" t="s">
        <v>38</v>
      </c>
      <c r="J46" t="s">
        <v>85</v>
      </c>
    </row>
    <row r="47" spans="1:10" x14ac:dyDescent="0.3">
      <c r="A47">
        <v>1</v>
      </c>
      <c r="B47">
        <v>45</v>
      </c>
      <c r="C47" s="7"/>
      <c r="H47">
        <f t="shared" si="1"/>
        <v>0</v>
      </c>
      <c r="I47" t="s">
        <v>28</v>
      </c>
      <c r="J47" t="s">
        <v>85</v>
      </c>
    </row>
    <row r="48" spans="1:10" x14ac:dyDescent="0.3">
      <c r="A48">
        <v>0</v>
      </c>
      <c r="B48">
        <v>46</v>
      </c>
      <c r="C48" s="7">
        <v>1</v>
      </c>
      <c r="D48">
        <v>5</v>
      </c>
      <c r="E48">
        <v>4</v>
      </c>
      <c r="F48">
        <v>3.5</v>
      </c>
      <c r="G48">
        <v>6.5</v>
      </c>
      <c r="H48">
        <f t="shared" si="1"/>
        <v>19</v>
      </c>
      <c r="I48" t="s">
        <v>39</v>
      </c>
      <c r="J48" t="s">
        <v>84</v>
      </c>
    </row>
    <row r="49" spans="1:10" x14ac:dyDescent="0.3">
      <c r="A49">
        <v>1</v>
      </c>
      <c r="B49">
        <v>47</v>
      </c>
      <c r="C49" s="7">
        <v>0</v>
      </c>
      <c r="D49">
        <v>5</v>
      </c>
      <c r="E49">
        <v>3</v>
      </c>
      <c r="F49">
        <v>4.5</v>
      </c>
      <c r="G49">
        <v>8</v>
      </c>
      <c r="H49">
        <f t="shared" si="1"/>
        <v>20.5</v>
      </c>
      <c r="I49" t="s">
        <v>35</v>
      </c>
      <c r="J49" t="s">
        <v>91</v>
      </c>
    </row>
    <row r="50" spans="1:10" x14ac:dyDescent="0.3">
      <c r="A50">
        <v>0</v>
      </c>
      <c r="B50">
        <v>48</v>
      </c>
      <c r="C50" s="7">
        <v>1</v>
      </c>
      <c r="D50">
        <v>4.5</v>
      </c>
      <c r="E50">
        <v>5</v>
      </c>
      <c r="F50">
        <v>8</v>
      </c>
      <c r="G50">
        <v>9</v>
      </c>
      <c r="H50">
        <f t="shared" si="1"/>
        <v>26.5</v>
      </c>
      <c r="I50" t="s">
        <v>30</v>
      </c>
      <c r="J50" t="s">
        <v>85</v>
      </c>
    </row>
    <row r="51" spans="1:10" x14ac:dyDescent="0.3">
      <c r="A51">
        <v>0</v>
      </c>
      <c r="B51">
        <v>49</v>
      </c>
      <c r="C51" s="7">
        <v>1</v>
      </c>
      <c r="D51">
        <v>3</v>
      </c>
      <c r="E51">
        <v>5</v>
      </c>
      <c r="F51">
        <v>3.5</v>
      </c>
      <c r="G51">
        <v>3.5</v>
      </c>
      <c r="H51">
        <f t="shared" si="1"/>
        <v>15</v>
      </c>
      <c r="I51" t="s">
        <v>30</v>
      </c>
      <c r="J51" t="s">
        <v>85</v>
      </c>
    </row>
    <row r="52" spans="1:10" x14ac:dyDescent="0.3">
      <c r="A52">
        <v>0</v>
      </c>
      <c r="B52">
        <v>50</v>
      </c>
      <c r="C52" s="7">
        <v>1</v>
      </c>
      <c r="D52">
        <v>6</v>
      </c>
      <c r="E52">
        <v>6</v>
      </c>
      <c r="F52">
        <v>2</v>
      </c>
      <c r="G52">
        <v>7.5</v>
      </c>
      <c r="H52">
        <f t="shared" si="1"/>
        <v>21.5</v>
      </c>
      <c r="I52" t="s">
        <v>31</v>
      </c>
      <c r="J52" t="s">
        <v>85</v>
      </c>
    </row>
    <row r="53" spans="1:10" x14ac:dyDescent="0.3">
      <c r="A53">
        <v>1</v>
      </c>
      <c r="B53">
        <v>51</v>
      </c>
      <c r="C53" s="7">
        <v>0</v>
      </c>
      <c r="D53">
        <v>4</v>
      </c>
      <c r="E53">
        <v>4.5</v>
      </c>
      <c r="F53">
        <v>4.5</v>
      </c>
      <c r="G53">
        <v>6</v>
      </c>
      <c r="H53">
        <f t="shared" si="1"/>
        <v>19</v>
      </c>
      <c r="I53" t="s">
        <v>41</v>
      </c>
      <c r="J53" t="s">
        <v>91</v>
      </c>
    </row>
    <row r="54" spans="1:10" x14ac:dyDescent="0.3">
      <c r="A54">
        <v>1</v>
      </c>
      <c r="B54">
        <v>52</v>
      </c>
      <c r="C54" s="7"/>
      <c r="H54">
        <f t="shared" si="1"/>
        <v>0</v>
      </c>
      <c r="I54" t="s">
        <v>31</v>
      </c>
      <c r="J54" t="s">
        <v>84</v>
      </c>
    </row>
    <row r="55" spans="1:10" x14ac:dyDescent="0.3">
      <c r="A55">
        <v>1</v>
      </c>
      <c r="B55">
        <v>53</v>
      </c>
      <c r="C55" s="7">
        <v>1</v>
      </c>
      <c r="D55">
        <v>3.9</v>
      </c>
      <c r="E55">
        <v>5.5</v>
      </c>
      <c r="F55">
        <v>2</v>
      </c>
      <c r="G55">
        <v>6</v>
      </c>
      <c r="H55">
        <f t="shared" si="1"/>
        <v>17.399999999999999</v>
      </c>
      <c r="I55" t="s">
        <v>30</v>
      </c>
      <c r="J55" t="s">
        <v>84</v>
      </c>
    </row>
    <row r="56" spans="1:10" x14ac:dyDescent="0.3">
      <c r="A56">
        <v>1</v>
      </c>
      <c r="B56">
        <v>54</v>
      </c>
      <c r="C56" s="7">
        <v>0</v>
      </c>
      <c r="D56">
        <v>1</v>
      </c>
      <c r="E56">
        <v>2</v>
      </c>
      <c r="F56">
        <v>4.5</v>
      </c>
      <c r="G56">
        <v>5.5</v>
      </c>
      <c r="H56">
        <f t="shared" si="1"/>
        <v>13</v>
      </c>
      <c r="I56" t="s">
        <v>42</v>
      </c>
      <c r="J56" t="s">
        <v>86</v>
      </c>
    </row>
    <row r="57" spans="1:10" x14ac:dyDescent="0.3">
      <c r="A57">
        <v>1</v>
      </c>
      <c r="B57">
        <v>55</v>
      </c>
      <c r="C57" s="7">
        <v>1</v>
      </c>
      <c r="D57">
        <v>3.5</v>
      </c>
      <c r="E57">
        <v>6</v>
      </c>
      <c r="F57">
        <v>4</v>
      </c>
      <c r="G57">
        <v>5.5</v>
      </c>
      <c r="H57">
        <f t="shared" si="1"/>
        <v>19</v>
      </c>
      <c r="I57" t="s">
        <v>29</v>
      </c>
      <c r="J57" t="s">
        <v>86</v>
      </c>
    </row>
    <row r="58" spans="1:10" x14ac:dyDescent="0.3">
      <c r="A58">
        <v>0</v>
      </c>
      <c r="B58">
        <v>56</v>
      </c>
      <c r="C58" s="7"/>
      <c r="H58">
        <f t="shared" si="1"/>
        <v>0</v>
      </c>
      <c r="I58" t="s">
        <v>43</v>
      </c>
      <c r="J58" t="s">
        <v>84</v>
      </c>
    </row>
    <row r="59" spans="1:10" x14ac:dyDescent="0.3">
      <c r="A59">
        <v>1</v>
      </c>
      <c r="B59">
        <v>57</v>
      </c>
      <c r="C59" s="7">
        <v>0</v>
      </c>
      <c r="D59">
        <v>0</v>
      </c>
      <c r="E59">
        <v>0</v>
      </c>
      <c r="F59">
        <v>0</v>
      </c>
      <c r="G59">
        <v>3</v>
      </c>
      <c r="H59">
        <f t="shared" si="1"/>
        <v>3</v>
      </c>
      <c r="I59" t="s">
        <v>29</v>
      </c>
      <c r="J59" t="s">
        <v>85</v>
      </c>
    </row>
    <row r="60" spans="1:10" x14ac:dyDescent="0.3">
      <c r="A60">
        <v>1</v>
      </c>
      <c r="B60">
        <v>58</v>
      </c>
      <c r="C60" s="7">
        <v>1</v>
      </c>
      <c r="D60">
        <v>6</v>
      </c>
      <c r="E60">
        <v>6</v>
      </c>
      <c r="F60">
        <v>6</v>
      </c>
      <c r="G60">
        <v>10</v>
      </c>
      <c r="H60">
        <f t="shared" si="1"/>
        <v>28</v>
      </c>
      <c r="J60" t="s">
        <v>85</v>
      </c>
    </row>
    <row r="61" spans="1:10" x14ac:dyDescent="0.3">
      <c r="A61">
        <v>0</v>
      </c>
      <c r="B61">
        <v>59</v>
      </c>
      <c r="C61" s="7">
        <v>1</v>
      </c>
      <c r="D61">
        <v>3.7</v>
      </c>
      <c r="E61">
        <v>4</v>
      </c>
      <c r="F61">
        <v>2</v>
      </c>
      <c r="G61">
        <v>8.5</v>
      </c>
      <c r="H61">
        <f t="shared" si="1"/>
        <v>18.2</v>
      </c>
      <c r="I61" t="s">
        <v>32</v>
      </c>
      <c r="J61" t="s">
        <v>85</v>
      </c>
    </row>
    <row r="62" spans="1:10" x14ac:dyDescent="0.3">
      <c r="A62">
        <v>0</v>
      </c>
      <c r="B62">
        <v>60</v>
      </c>
      <c r="C62" s="7">
        <v>0</v>
      </c>
      <c r="D62">
        <v>3</v>
      </c>
      <c r="E62">
        <v>8</v>
      </c>
      <c r="F62">
        <v>3.85</v>
      </c>
      <c r="G62">
        <v>5</v>
      </c>
      <c r="H62">
        <f t="shared" si="1"/>
        <v>19.850000000000001</v>
      </c>
      <c r="I62" t="s">
        <v>30</v>
      </c>
      <c r="J62" t="s">
        <v>86</v>
      </c>
    </row>
    <row r="63" spans="1:10" x14ac:dyDescent="0.3">
      <c r="A63">
        <v>1</v>
      </c>
      <c r="B63">
        <v>61</v>
      </c>
      <c r="C63" s="7">
        <v>0</v>
      </c>
      <c r="D63">
        <v>6</v>
      </c>
      <c r="E63">
        <v>7</v>
      </c>
      <c r="F63">
        <v>5.8</v>
      </c>
      <c r="G63">
        <v>5</v>
      </c>
      <c r="H63">
        <f t="shared" si="1"/>
        <v>23.8</v>
      </c>
      <c r="I63" t="s">
        <v>31</v>
      </c>
      <c r="J63" t="s">
        <v>85</v>
      </c>
    </row>
    <row r="64" spans="1:10" x14ac:dyDescent="0.3">
      <c r="A64">
        <v>1</v>
      </c>
      <c r="B64">
        <v>62</v>
      </c>
      <c r="C64" s="7">
        <v>0</v>
      </c>
      <c r="D64">
        <v>6</v>
      </c>
      <c r="E64">
        <v>7.5</v>
      </c>
      <c r="F64">
        <v>4.5</v>
      </c>
      <c r="G64">
        <v>8</v>
      </c>
      <c r="H64">
        <f t="shared" si="1"/>
        <v>26</v>
      </c>
      <c r="I64" t="s">
        <v>35</v>
      </c>
      <c r="J64" t="s">
        <v>86</v>
      </c>
    </row>
    <row r="65" spans="1:10" x14ac:dyDescent="0.3">
      <c r="A65">
        <v>0</v>
      </c>
      <c r="B65">
        <v>63</v>
      </c>
      <c r="C65" s="7">
        <v>1</v>
      </c>
      <c r="D65">
        <v>1.5</v>
      </c>
      <c r="E65">
        <v>4</v>
      </c>
      <c r="F65">
        <v>1</v>
      </c>
      <c r="G65">
        <v>7.5</v>
      </c>
      <c r="H65">
        <f t="shared" si="1"/>
        <v>14</v>
      </c>
      <c r="I65" t="s">
        <v>30</v>
      </c>
      <c r="J65" t="s">
        <v>91</v>
      </c>
    </row>
    <row r="66" spans="1:10" x14ac:dyDescent="0.3">
      <c r="A66">
        <v>0</v>
      </c>
      <c r="B66">
        <v>64</v>
      </c>
      <c r="C66" s="7">
        <v>0</v>
      </c>
      <c r="D66">
        <v>6</v>
      </c>
      <c r="E66">
        <v>4.5</v>
      </c>
      <c r="F66">
        <v>6</v>
      </c>
      <c r="G66">
        <v>9.5</v>
      </c>
      <c r="H66">
        <f t="shared" si="1"/>
        <v>26</v>
      </c>
      <c r="I66" t="s">
        <v>34</v>
      </c>
      <c r="J66" t="s">
        <v>86</v>
      </c>
    </row>
    <row r="67" spans="1:10" x14ac:dyDescent="0.3">
      <c r="A67">
        <v>0</v>
      </c>
      <c r="B67">
        <v>65</v>
      </c>
      <c r="C67" s="7">
        <v>1</v>
      </c>
      <c r="D67">
        <v>6</v>
      </c>
      <c r="E67">
        <v>5</v>
      </c>
      <c r="F67">
        <v>6.5</v>
      </c>
      <c r="G67">
        <v>8</v>
      </c>
      <c r="H67">
        <f t="shared" ref="H67:H98" si="2">SUM(D67:G67)</f>
        <v>25.5</v>
      </c>
      <c r="I67" t="s">
        <v>30</v>
      </c>
      <c r="J67" t="s">
        <v>85</v>
      </c>
    </row>
    <row r="68" spans="1:10" x14ac:dyDescent="0.3">
      <c r="A68">
        <v>1</v>
      </c>
      <c r="B68">
        <v>66</v>
      </c>
      <c r="C68" s="7"/>
      <c r="H68">
        <f t="shared" si="2"/>
        <v>0</v>
      </c>
      <c r="I68" t="s">
        <v>44</v>
      </c>
      <c r="J68" t="s">
        <v>92</v>
      </c>
    </row>
    <row r="69" spans="1:10" x14ac:dyDescent="0.3">
      <c r="A69">
        <v>0</v>
      </c>
      <c r="B69">
        <v>67</v>
      </c>
      <c r="C69" s="7">
        <v>1</v>
      </c>
      <c r="D69">
        <v>3</v>
      </c>
      <c r="E69">
        <v>4.5</v>
      </c>
      <c r="F69">
        <v>1</v>
      </c>
      <c r="G69">
        <v>6.5</v>
      </c>
      <c r="H69">
        <f t="shared" si="2"/>
        <v>15</v>
      </c>
      <c r="I69" t="s">
        <v>35</v>
      </c>
      <c r="J69" t="s">
        <v>85</v>
      </c>
    </row>
    <row r="70" spans="1:10" x14ac:dyDescent="0.3">
      <c r="A70">
        <v>0</v>
      </c>
      <c r="B70">
        <v>68</v>
      </c>
      <c r="C70" s="7">
        <v>1</v>
      </c>
      <c r="D70">
        <v>4.3</v>
      </c>
      <c r="F70">
        <v>2</v>
      </c>
      <c r="G70">
        <v>5.5</v>
      </c>
      <c r="H70">
        <f t="shared" si="2"/>
        <v>11.8</v>
      </c>
      <c r="I70" t="s">
        <v>41</v>
      </c>
      <c r="J70" t="s">
        <v>86</v>
      </c>
    </row>
    <row r="71" spans="1:10" x14ac:dyDescent="0.3">
      <c r="A71">
        <v>1</v>
      </c>
      <c r="B71">
        <v>69</v>
      </c>
      <c r="C71" s="7">
        <v>0</v>
      </c>
      <c r="D71">
        <v>0</v>
      </c>
      <c r="E71">
        <v>2</v>
      </c>
      <c r="F71">
        <v>0</v>
      </c>
      <c r="G71">
        <v>3.5</v>
      </c>
      <c r="H71">
        <f t="shared" si="2"/>
        <v>5.5</v>
      </c>
      <c r="I71" t="s">
        <v>30</v>
      </c>
      <c r="J71" t="s">
        <v>86</v>
      </c>
    </row>
    <row r="72" spans="1:10" x14ac:dyDescent="0.3">
      <c r="A72">
        <v>1</v>
      </c>
      <c r="B72">
        <v>70</v>
      </c>
      <c r="C72" s="7">
        <v>1</v>
      </c>
      <c r="D72">
        <v>4.5</v>
      </c>
      <c r="E72">
        <v>6</v>
      </c>
      <c r="F72">
        <v>2</v>
      </c>
      <c r="G72">
        <v>8</v>
      </c>
      <c r="H72">
        <f t="shared" si="2"/>
        <v>20.5</v>
      </c>
      <c r="I72" t="s">
        <v>30</v>
      </c>
      <c r="J72" t="s">
        <v>85</v>
      </c>
    </row>
    <row r="73" spans="1:10" x14ac:dyDescent="0.3">
      <c r="A73">
        <v>1</v>
      </c>
      <c r="B73">
        <v>71</v>
      </c>
      <c r="C73" s="7">
        <v>0</v>
      </c>
      <c r="D73">
        <v>4</v>
      </c>
      <c r="E73">
        <v>1</v>
      </c>
      <c r="F73">
        <v>3.4</v>
      </c>
      <c r="G73">
        <v>10</v>
      </c>
      <c r="H73">
        <f t="shared" si="2"/>
        <v>18.399999999999999</v>
      </c>
      <c r="I73" t="s">
        <v>35</v>
      </c>
      <c r="J73" t="s">
        <v>85</v>
      </c>
    </row>
    <row r="74" spans="1:10" x14ac:dyDescent="0.3">
      <c r="A74">
        <v>1</v>
      </c>
      <c r="B74">
        <v>72</v>
      </c>
      <c r="C74" s="7"/>
      <c r="H74">
        <f t="shared" si="2"/>
        <v>0</v>
      </c>
      <c r="I74" t="s">
        <v>35</v>
      </c>
      <c r="J74" t="s">
        <v>93</v>
      </c>
    </row>
    <row r="75" spans="1:10" x14ac:dyDescent="0.3">
      <c r="A75">
        <v>1</v>
      </c>
      <c r="B75">
        <v>73</v>
      </c>
      <c r="C75" s="7">
        <v>1</v>
      </c>
      <c r="D75">
        <v>6</v>
      </c>
      <c r="E75">
        <v>6</v>
      </c>
      <c r="F75">
        <v>6</v>
      </c>
      <c r="G75">
        <v>6.5</v>
      </c>
      <c r="H75">
        <f t="shared" si="2"/>
        <v>24.5</v>
      </c>
      <c r="I75" t="s">
        <v>30</v>
      </c>
      <c r="J75" t="s">
        <v>85</v>
      </c>
    </row>
    <row r="76" spans="1:10" x14ac:dyDescent="0.3">
      <c r="A76">
        <v>1</v>
      </c>
      <c r="B76">
        <v>74</v>
      </c>
      <c r="C76" s="7">
        <v>1</v>
      </c>
      <c r="D76">
        <v>5.9</v>
      </c>
      <c r="E76">
        <v>6</v>
      </c>
      <c r="F76">
        <v>7</v>
      </c>
      <c r="G76">
        <v>2.5</v>
      </c>
      <c r="H76">
        <f t="shared" si="2"/>
        <v>21.4</v>
      </c>
      <c r="I76" t="s">
        <v>34</v>
      </c>
      <c r="J76" t="s">
        <v>91</v>
      </c>
    </row>
    <row r="77" spans="1:10" x14ac:dyDescent="0.3">
      <c r="A77">
        <v>0</v>
      </c>
      <c r="B77">
        <v>75</v>
      </c>
      <c r="C77" s="7">
        <v>1</v>
      </c>
      <c r="D77">
        <v>3</v>
      </c>
      <c r="E77">
        <v>5</v>
      </c>
      <c r="F77">
        <v>3.5</v>
      </c>
      <c r="G77">
        <v>9</v>
      </c>
      <c r="H77">
        <f t="shared" si="2"/>
        <v>20.5</v>
      </c>
      <c r="I77" t="s">
        <v>32</v>
      </c>
      <c r="J77" t="s">
        <v>85</v>
      </c>
    </row>
    <row r="78" spans="1:10" x14ac:dyDescent="0.3">
      <c r="A78">
        <v>0</v>
      </c>
      <c r="B78">
        <v>76</v>
      </c>
      <c r="C78" s="7">
        <v>1</v>
      </c>
      <c r="D78">
        <v>4.2</v>
      </c>
      <c r="E78">
        <v>4.5</v>
      </c>
      <c r="F78">
        <v>3.5</v>
      </c>
      <c r="G78">
        <v>0</v>
      </c>
      <c r="H78">
        <f t="shared" si="2"/>
        <v>12.2</v>
      </c>
      <c r="I78" t="s">
        <v>31</v>
      </c>
      <c r="J78" t="s">
        <v>85</v>
      </c>
    </row>
    <row r="79" spans="1:10" x14ac:dyDescent="0.3">
      <c r="A79">
        <v>1</v>
      </c>
      <c r="B79">
        <v>77</v>
      </c>
      <c r="C79" s="7">
        <v>0</v>
      </c>
      <c r="D79">
        <v>6</v>
      </c>
      <c r="E79">
        <v>8</v>
      </c>
      <c r="F79">
        <v>3</v>
      </c>
      <c r="G79">
        <v>6</v>
      </c>
      <c r="H79">
        <f t="shared" si="2"/>
        <v>23</v>
      </c>
      <c r="I79" t="s">
        <v>32</v>
      </c>
      <c r="J79" t="s">
        <v>85</v>
      </c>
    </row>
    <row r="80" spans="1:10" x14ac:dyDescent="0.3">
      <c r="A80">
        <v>1</v>
      </c>
      <c r="B80">
        <v>78</v>
      </c>
      <c r="C80" s="7">
        <v>0</v>
      </c>
      <c r="D80">
        <v>5.5</v>
      </c>
      <c r="E80">
        <v>1</v>
      </c>
      <c r="F80">
        <v>1.2</v>
      </c>
      <c r="G80">
        <v>2</v>
      </c>
      <c r="H80">
        <f t="shared" si="2"/>
        <v>9.6999999999999993</v>
      </c>
      <c r="I80" t="s">
        <v>34</v>
      </c>
      <c r="J80" t="s">
        <v>86</v>
      </c>
    </row>
    <row r="81" spans="1:10" x14ac:dyDescent="0.3">
      <c r="A81">
        <v>0</v>
      </c>
      <c r="B81">
        <v>79</v>
      </c>
      <c r="C81" s="7">
        <v>0</v>
      </c>
      <c r="D81">
        <v>5</v>
      </c>
      <c r="E81">
        <v>2.5</v>
      </c>
      <c r="F81">
        <v>3.5</v>
      </c>
      <c r="G81">
        <v>5.5</v>
      </c>
      <c r="H81">
        <f t="shared" si="2"/>
        <v>16.5</v>
      </c>
      <c r="I81" t="s">
        <v>30</v>
      </c>
      <c r="J81" t="s">
        <v>86</v>
      </c>
    </row>
    <row r="82" spans="1:10" x14ac:dyDescent="0.3">
      <c r="A82">
        <v>1</v>
      </c>
      <c r="B82">
        <v>80</v>
      </c>
      <c r="C82" s="7">
        <v>0</v>
      </c>
      <c r="D82">
        <v>6</v>
      </c>
      <c r="E82">
        <v>4</v>
      </c>
      <c r="F82">
        <v>2.8</v>
      </c>
      <c r="G82">
        <v>7</v>
      </c>
      <c r="H82">
        <f t="shared" si="2"/>
        <v>19.8</v>
      </c>
      <c r="I82" t="s">
        <v>30</v>
      </c>
      <c r="J82" t="s">
        <v>85</v>
      </c>
    </row>
    <row r="83" spans="1:10" x14ac:dyDescent="0.3">
      <c r="A83">
        <v>1</v>
      </c>
      <c r="B83">
        <v>81</v>
      </c>
      <c r="C83" s="7">
        <v>1</v>
      </c>
      <c r="D83">
        <v>5.8</v>
      </c>
      <c r="E83">
        <v>6</v>
      </c>
      <c r="F83">
        <v>2.5</v>
      </c>
      <c r="G83">
        <v>8</v>
      </c>
      <c r="H83">
        <f t="shared" si="2"/>
        <v>22.3</v>
      </c>
      <c r="I83" t="s">
        <v>31</v>
      </c>
      <c r="J83" t="s">
        <v>85</v>
      </c>
    </row>
    <row r="84" spans="1:10" x14ac:dyDescent="0.3">
      <c r="A84">
        <v>1</v>
      </c>
      <c r="B84">
        <v>82</v>
      </c>
      <c r="C84" s="7">
        <v>1</v>
      </c>
      <c r="D84">
        <v>6</v>
      </c>
      <c r="E84">
        <v>6</v>
      </c>
      <c r="F84">
        <v>5.5</v>
      </c>
      <c r="G84">
        <v>8.8000000000000007</v>
      </c>
      <c r="H84">
        <f t="shared" si="2"/>
        <v>26.3</v>
      </c>
      <c r="I84" t="s">
        <v>30</v>
      </c>
      <c r="J84" t="s">
        <v>85</v>
      </c>
    </row>
    <row r="85" spans="1:10" x14ac:dyDescent="0.3">
      <c r="A85">
        <v>1</v>
      </c>
      <c r="B85">
        <v>83</v>
      </c>
      <c r="C85" s="7">
        <v>0</v>
      </c>
      <c r="D85">
        <v>6</v>
      </c>
      <c r="E85">
        <v>6.5</v>
      </c>
      <c r="F85">
        <v>2.8</v>
      </c>
      <c r="G85">
        <v>6.5</v>
      </c>
      <c r="H85">
        <f t="shared" si="2"/>
        <v>21.8</v>
      </c>
      <c r="I85" t="s">
        <v>34</v>
      </c>
      <c r="J85" t="s">
        <v>84</v>
      </c>
    </row>
    <row r="86" spans="1:10" x14ac:dyDescent="0.3">
      <c r="A86">
        <v>0</v>
      </c>
      <c r="B86">
        <v>84</v>
      </c>
      <c r="C86" s="7">
        <v>0</v>
      </c>
      <c r="D86">
        <v>1</v>
      </c>
      <c r="E86">
        <v>1</v>
      </c>
      <c r="F86">
        <v>0</v>
      </c>
      <c r="G86">
        <v>3.5</v>
      </c>
      <c r="H86">
        <f t="shared" si="2"/>
        <v>5.5</v>
      </c>
      <c r="I86" t="s">
        <v>37</v>
      </c>
      <c r="J86" t="s">
        <v>86</v>
      </c>
    </row>
    <row r="87" spans="1:10" x14ac:dyDescent="0.3">
      <c r="A87">
        <v>1</v>
      </c>
      <c r="B87">
        <v>85</v>
      </c>
      <c r="C87" s="7">
        <v>0</v>
      </c>
      <c r="D87">
        <v>1</v>
      </c>
      <c r="E87">
        <v>5</v>
      </c>
      <c r="F87">
        <v>1.5</v>
      </c>
      <c r="G87">
        <v>4.5</v>
      </c>
      <c r="H87">
        <f t="shared" si="2"/>
        <v>12</v>
      </c>
      <c r="I87" t="s">
        <v>31</v>
      </c>
      <c r="J87" t="s">
        <v>85</v>
      </c>
    </row>
    <row r="88" spans="1:10" x14ac:dyDescent="0.3">
      <c r="A88">
        <v>0</v>
      </c>
      <c r="B88">
        <v>86</v>
      </c>
      <c r="C88" s="7">
        <v>0</v>
      </c>
      <c r="D88">
        <v>2</v>
      </c>
      <c r="E88">
        <v>5.5</v>
      </c>
      <c r="F88">
        <v>4.5</v>
      </c>
      <c r="G88">
        <v>3.5</v>
      </c>
      <c r="H88">
        <f t="shared" si="2"/>
        <v>15.5</v>
      </c>
      <c r="I88" t="s">
        <v>35</v>
      </c>
      <c r="J88" t="s">
        <v>85</v>
      </c>
    </row>
    <row r="89" spans="1:10" x14ac:dyDescent="0.3">
      <c r="A89">
        <v>1</v>
      </c>
      <c r="B89">
        <v>87</v>
      </c>
      <c r="C89" s="7">
        <v>0</v>
      </c>
      <c r="D89">
        <v>0</v>
      </c>
      <c r="E89">
        <v>5</v>
      </c>
      <c r="F89">
        <v>0.5</v>
      </c>
      <c r="G89">
        <v>0</v>
      </c>
      <c r="H89">
        <f t="shared" si="2"/>
        <v>5.5</v>
      </c>
      <c r="I89" t="s">
        <v>34</v>
      </c>
      <c r="J89" t="s">
        <v>86</v>
      </c>
    </row>
    <row r="90" spans="1:10" x14ac:dyDescent="0.3">
      <c r="A90">
        <v>1</v>
      </c>
      <c r="B90">
        <v>88</v>
      </c>
      <c r="C90" s="7"/>
      <c r="H90">
        <f t="shared" si="2"/>
        <v>0</v>
      </c>
      <c r="I90" t="s">
        <v>31</v>
      </c>
      <c r="J90" t="s">
        <v>93</v>
      </c>
    </row>
    <row r="91" spans="1:10" x14ac:dyDescent="0.3">
      <c r="A91">
        <v>1</v>
      </c>
      <c r="B91">
        <v>89</v>
      </c>
      <c r="C91" s="7">
        <v>1</v>
      </c>
      <c r="D91">
        <v>3.4</v>
      </c>
      <c r="E91">
        <v>3</v>
      </c>
      <c r="F91">
        <v>2.5</v>
      </c>
      <c r="G91">
        <v>6</v>
      </c>
      <c r="H91">
        <f t="shared" si="2"/>
        <v>14.9</v>
      </c>
      <c r="I91" t="s">
        <v>30</v>
      </c>
      <c r="J91" t="s">
        <v>89</v>
      </c>
    </row>
    <row r="92" spans="1:10" x14ac:dyDescent="0.3">
      <c r="A92">
        <v>1</v>
      </c>
      <c r="B92">
        <v>90</v>
      </c>
      <c r="C92" s="7">
        <v>1</v>
      </c>
      <c r="D92">
        <v>2.5</v>
      </c>
      <c r="E92">
        <v>1</v>
      </c>
      <c r="F92">
        <v>2.5</v>
      </c>
      <c r="G92">
        <v>1</v>
      </c>
      <c r="H92">
        <f t="shared" si="2"/>
        <v>7</v>
      </c>
      <c r="I92" t="s">
        <v>37</v>
      </c>
      <c r="J92" t="s">
        <v>86</v>
      </c>
    </row>
    <row r="93" spans="1:10" x14ac:dyDescent="0.3">
      <c r="A93">
        <v>1</v>
      </c>
      <c r="B93">
        <v>91</v>
      </c>
      <c r="C93" s="7">
        <v>1</v>
      </c>
      <c r="D93">
        <v>6</v>
      </c>
      <c r="E93">
        <v>5.5</v>
      </c>
      <c r="F93">
        <v>5.5</v>
      </c>
      <c r="G93">
        <v>7.5</v>
      </c>
      <c r="H93">
        <f t="shared" si="2"/>
        <v>24.5</v>
      </c>
      <c r="I93" t="s">
        <v>31</v>
      </c>
      <c r="J93" t="s">
        <v>85</v>
      </c>
    </row>
    <row r="94" spans="1:10" x14ac:dyDescent="0.3">
      <c r="A94">
        <v>1</v>
      </c>
      <c r="B94">
        <v>92</v>
      </c>
      <c r="C94" s="7">
        <v>1</v>
      </c>
      <c r="D94">
        <v>4.2</v>
      </c>
      <c r="E94">
        <v>5</v>
      </c>
      <c r="F94">
        <v>8</v>
      </c>
      <c r="G94">
        <v>10</v>
      </c>
      <c r="H94">
        <f t="shared" si="2"/>
        <v>27.2</v>
      </c>
      <c r="I94" t="s">
        <v>29</v>
      </c>
      <c r="J94" t="s">
        <v>84</v>
      </c>
    </row>
    <row r="95" spans="1:10" x14ac:dyDescent="0.3">
      <c r="A95">
        <v>1</v>
      </c>
      <c r="B95">
        <v>93</v>
      </c>
      <c r="C95" s="7">
        <v>1</v>
      </c>
      <c r="D95">
        <v>5.8</v>
      </c>
      <c r="E95">
        <v>1.5</v>
      </c>
      <c r="F95">
        <v>4</v>
      </c>
      <c r="G95">
        <v>5</v>
      </c>
      <c r="H95">
        <f t="shared" si="2"/>
        <v>16.3</v>
      </c>
      <c r="I95" t="s">
        <v>31</v>
      </c>
      <c r="J95" t="s">
        <v>85</v>
      </c>
    </row>
    <row r="96" spans="1:10" x14ac:dyDescent="0.3">
      <c r="A96">
        <v>0</v>
      </c>
      <c r="B96">
        <v>94</v>
      </c>
      <c r="C96" s="7">
        <v>0</v>
      </c>
      <c r="D96">
        <v>6</v>
      </c>
      <c r="E96">
        <v>3.5</v>
      </c>
      <c r="F96">
        <v>3</v>
      </c>
      <c r="G96">
        <v>7</v>
      </c>
      <c r="H96">
        <f t="shared" si="2"/>
        <v>19.5</v>
      </c>
      <c r="I96" t="s">
        <v>31</v>
      </c>
      <c r="J96" t="s">
        <v>85</v>
      </c>
    </row>
    <row r="97" spans="1:10" x14ac:dyDescent="0.3">
      <c r="A97">
        <v>0</v>
      </c>
      <c r="B97">
        <v>95</v>
      </c>
      <c r="C97" s="7">
        <v>1</v>
      </c>
      <c r="D97">
        <v>4.2</v>
      </c>
      <c r="E97">
        <v>3</v>
      </c>
      <c r="F97">
        <v>3</v>
      </c>
      <c r="G97">
        <v>6.5</v>
      </c>
      <c r="H97">
        <f t="shared" si="2"/>
        <v>16.7</v>
      </c>
      <c r="I97" t="s">
        <v>31</v>
      </c>
      <c r="J97" t="s">
        <v>85</v>
      </c>
    </row>
    <row r="98" spans="1:10" x14ac:dyDescent="0.3">
      <c r="A98">
        <v>0</v>
      </c>
      <c r="B98">
        <v>96</v>
      </c>
      <c r="C98" s="7">
        <v>0</v>
      </c>
      <c r="D98">
        <v>5</v>
      </c>
      <c r="E98">
        <v>3</v>
      </c>
      <c r="F98">
        <v>2.8</v>
      </c>
      <c r="G98">
        <v>9</v>
      </c>
      <c r="H98">
        <f t="shared" si="2"/>
        <v>19.8</v>
      </c>
      <c r="I98" t="s">
        <v>31</v>
      </c>
      <c r="J98" t="s">
        <v>85</v>
      </c>
    </row>
    <row r="99" spans="1:10" x14ac:dyDescent="0.3">
      <c r="A99">
        <v>1</v>
      </c>
      <c r="B99">
        <v>97</v>
      </c>
      <c r="C99" s="7">
        <v>0</v>
      </c>
      <c r="D99">
        <v>5.5</v>
      </c>
      <c r="E99">
        <v>5</v>
      </c>
      <c r="F99">
        <v>4</v>
      </c>
      <c r="G99">
        <v>5</v>
      </c>
      <c r="H99">
        <f t="shared" ref="H99:H100" si="3">SUM(D99:G99)</f>
        <v>19.5</v>
      </c>
      <c r="I99" t="s">
        <v>35</v>
      </c>
      <c r="J99" t="s">
        <v>85</v>
      </c>
    </row>
    <row r="100" spans="1:10" x14ac:dyDescent="0.3">
      <c r="A100">
        <v>1</v>
      </c>
      <c r="B100">
        <v>98</v>
      </c>
      <c r="C100" s="7"/>
      <c r="H100">
        <f t="shared" si="3"/>
        <v>0</v>
      </c>
      <c r="I100" t="s">
        <v>37</v>
      </c>
      <c r="J100" t="s">
        <v>91</v>
      </c>
    </row>
    <row r="101" spans="1:10" x14ac:dyDescent="0.3">
      <c r="D101">
        <f>AVERAGE(D33:D100)</f>
        <v>4.2098360655737705</v>
      </c>
      <c r="E101">
        <f>AVERAGE(E33:E100)</f>
        <v>4.333333333333333</v>
      </c>
      <c r="F101">
        <f>AVERAGE(F33:F100)</f>
        <v>3.5614754098360661</v>
      </c>
      <c r="G101">
        <f>AVERAGE(G33:G100)</f>
        <v>6.168852459016394</v>
      </c>
    </row>
  </sheetData>
  <autoFilter ref="A2:H101" xr:uid="{D8B33999-5ED6-43AD-9943-EBBC5A91E4D3}">
    <sortState xmlns:xlrd2="http://schemas.microsoft.com/office/spreadsheetml/2017/richdata2" ref="A3:H101">
      <sortCondition ref="B2:B101"/>
    </sortState>
  </autoFilter>
  <mergeCells count="1">
    <mergeCell ref="C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963B-F805-4CDC-A72A-A7EC3E612D77}">
  <dimension ref="A1:P99"/>
  <sheetViews>
    <sheetView tabSelected="1" workbookViewId="0">
      <pane xSplit="1" topLeftCell="K1" activePane="topRight" state="frozen"/>
      <selection pane="topRight" activeCell="P1" sqref="P1"/>
    </sheetView>
  </sheetViews>
  <sheetFormatPr baseColWidth="10" defaultColWidth="9" defaultRowHeight="15.6" x14ac:dyDescent="0.3"/>
  <cols>
    <col min="1" max="1" width="20.8984375" customWidth="1"/>
    <col min="3" max="3" width="9.8984375" style="12" bestFit="1" customWidth="1"/>
    <col min="4" max="4" width="12" customWidth="1"/>
    <col min="5" max="5" width="14.69921875" customWidth="1"/>
    <col min="6" max="6" width="14.09765625" customWidth="1"/>
    <col min="7" max="7" width="13.19921875" bestFit="1" customWidth="1"/>
    <col min="8" max="8" width="12" bestFit="1" customWidth="1"/>
    <col min="9" max="9" width="25.3984375" bestFit="1" customWidth="1"/>
    <col min="10" max="10" width="18.5" bestFit="1" customWidth="1"/>
    <col min="11" max="11" width="24.69921875" bestFit="1" customWidth="1"/>
    <col min="12" max="12" width="36.09765625" bestFit="1" customWidth="1"/>
    <col min="13" max="13" width="19" bestFit="1" customWidth="1"/>
    <col min="16" max="16" width="19.59765625" customWidth="1"/>
  </cols>
  <sheetData>
    <row r="1" spans="1:16" x14ac:dyDescent="0.3">
      <c r="A1" t="s">
        <v>83</v>
      </c>
      <c r="B1" t="s">
        <v>0</v>
      </c>
      <c r="C1" s="10" t="s">
        <v>48</v>
      </c>
      <c r="D1" s="5" t="s">
        <v>59</v>
      </c>
      <c r="E1" s="5" t="s">
        <v>63</v>
      </c>
      <c r="F1" s="5" t="s">
        <v>64</v>
      </c>
      <c r="G1" s="5" t="s">
        <v>77</v>
      </c>
      <c r="H1" s="5" t="s">
        <v>78</v>
      </c>
      <c r="I1" s="5" t="s">
        <v>79</v>
      </c>
      <c r="J1" t="s">
        <v>80</v>
      </c>
      <c r="K1" s="5" t="s">
        <v>81</v>
      </c>
      <c r="L1" t="s">
        <v>26</v>
      </c>
      <c r="M1" t="s">
        <v>94</v>
      </c>
      <c r="N1" t="s">
        <v>95</v>
      </c>
      <c r="O1" t="s">
        <v>13</v>
      </c>
      <c r="P1" t="s">
        <v>96</v>
      </c>
    </row>
    <row r="2" spans="1:16" x14ac:dyDescent="0.3">
      <c r="A2">
        <v>1</v>
      </c>
      <c r="B2">
        <v>1</v>
      </c>
      <c r="C2" s="12">
        <f>'Parcial 1 con correcciones'!K4</f>
        <v>3.5</v>
      </c>
      <c r="D2" s="12">
        <f>'Parcial 2 corregido'!K4</f>
        <v>3.875</v>
      </c>
      <c r="E2" s="12">
        <f>'Parcial 3 con correcciones'!I4</f>
        <v>3.8888888888888888</v>
      </c>
      <c r="F2" s="12">
        <f>'Parcial 4 corregido'!J4</f>
        <v>3.35</v>
      </c>
      <c r="G2" s="12">
        <f>'Quices y tareas'!M4</f>
        <v>3.0529166666666665</v>
      </c>
      <c r="H2" s="12">
        <f>((2*'Final Parte I'!S4+'Final Parte II'!H4)/60)*5</f>
        <v>2.2916666666666665</v>
      </c>
      <c r="I2">
        <f t="shared" ref="I2:I33" si="0">0.15*SUM(C2:F2)+0.2*(G2+H2)</f>
        <v>3.2609999999999997</v>
      </c>
      <c r="J2">
        <f t="shared" ref="J2:J33" si="1">(SUM(C2:F2)+H2)/5</f>
        <v>3.3811111111111112</v>
      </c>
      <c r="K2">
        <f t="shared" ref="K2:K33" si="2">IF(MAX(I2,J2)&lt;2.85,MAX(I2,J2),MAX(I2,J2,3))</f>
        <v>3.3811111111111112</v>
      </c>
      <c r="L2" t="s">
        <v>27</v>
      </c>
      <c r="M2" t="s">
        <v>84</v>
      </c>
      <c r="N2" s="2">
        <v>2</v>
      </c>
      <c r="O2">
        <v>0</v>
      </c>
      <c r="P2">
        <v>0.7857142857142857</v>
      </c>
    </row>
    <row r="3" spans="1:16" x14ac:dyDescent="0.3">
      <c r="A3">
        <v>0</v>
      </c>
      <c r="B3">
        <v>2</v>
      </c>
      <c r="C3" s="12">
        <f>'Parcial 1 con correcciones'!K8</f>
        <v>2.8</v>
      </c>
      <c r="D3" s="12">
        <f>'Parcial 2 corregido'!K8</f>
        <v>2</v>
      </c>
      <c r="E3" s="12">
        <f>'Parcial 3 con correcciones'!I8</f>
        <v>2.6666666666666665</v>
      </c>
      <c r="F3" s="12">
        <f>'Parcial 4 corregido'!J8</f>
        <v>1.2</v>
      </c>
      <c r="G3" s="12">
        <f>'Quices y tareas'!M8</f>
        <v>4.0308083333333329</v>
      </c>
      <c r="H3" s="12">
        <f>((2*'Final Parte I'!S8+'Final Parte II'!H8)/60)*5</f>
        <v>1.7416666666666667</v>
      </c>
      <c r="I3">
        <f t="shared" si="0"/>
        <v>2.4544949999999996</v>
      </c>
      <c r="J3">
        <f t="shared" si="1"/>
        <v>2.0816666666666666</v>
      </c>
      <c r="K3">
        <f t="shared" si="2"/>
        <v>2.4544949999999996</v>
      </c>
      <c r="L3" t="s">
        <v>28</v>
      </c>
      <c r="M3" t="s">
        <v>85</v>
      </c>
      <c r="N3" s="2">
        <v>2</v>
      </c>
      <c r="O3">
        <v>3.6</v>
      </c>
      <c r="P3">
        <v>0.9285714285714286</v>
      </c>
    </row>
    <row r="4" spans="1:16" x14ac:dyDescent="0.3">
      <c r="A4">
        <v>1</v>
      </c>
      <c r="B4">
        <v>3</v>
      </c>
      <c r="C4" s="12">
        <f>'Parcial 1 con correcciones'!K15</f>
        <v>3.7</v>
      </c>
      <c r="D4" s="12">
        <f>'Parcial 2 corregido'!K15</f>
        <v>3.3</v>
      </c>
      <c r="E4" s="12">
        <f>'Parcial 3 con correcciones'!I15</f>
        <v>3.6666666666666665</v>
      </c>
      <c r="F4" s="12">
        <f>'Parcial 4 corregido'!J15</f>
        <v>3.2</v>
      </c>
      <c r="G4" s="12">
        <f>'Quices y tareas'!M15</f>
        <v>4.2431083333333328</v>
      </c>
      <c r="H4" s="12">
        <f>((2*'Final Parte I'!S15+'Final Parte II'!H15)/60)*5</f>
        <v>2.2916666666666665</v>
      </c>
      <c r="I4">
        <f t="shared" si="0"/>
        <v>3.3869550000000004</v>
      </c>
      <c r="J4">
        <f t="shared" si="1"/>
        <v>3.2316666666666669</v>
      </c>
      <c r="K4">
        <f t="shared" si="2"/>
        <v>3.3869550000000004</v>
      </c>
      <c r="L4" t="s">
        <v>29</v>
      </c>
      <c r="M4" t="s">
        <v>85</v>
      </c>
      <c r="N4" s="2">
        <v>2</v>
      </c>
      <c r="O4">
        <v>5</v>
      </c>
      <c r="P4">
        <v>0.9285714285714286</v>
      </c>
    </row>
    <row r="5" spans="1:16" x14ac:dyDescent="0.3">
      <c r="A5">
        <v>0</v>
      </c>
      <c r="B5">
        <v>4</v>
      </c>
      <c r="C5" s="12">
        <f>'Parcial 1 con correcciones'!K18</f>
        <v>3.6</v>
      </c>
      <c r="D5" s="12">
        <f>'Parcial 2 corregido'!K18</f>
        <v>3.9</v>
      </c>
      <c r="E5" s="12">
        <f>'Parcial 3 con correcciones'!I18</f>
        <v>4.0555555555555554</v>
      </c>
      <c r="F5" s="12">
        <f>'Parcial 4 corregido'!J18</f>
        <v>4.8499999999999996</v>
      </c>
      <c r="G5" s="12">
        <f>'Quices y tareas'!M18</f>
        <v>3.4249458333333331</v>
      </c>
      <c r="H5" s="12">
        <f>((2*'Final Parte I'!S18+'Final Parte II'!H18)/60)*5</f>
        <v>3.7833333333333332</v>
      </c>
      <c r="I5">
        <f t="shared" si="0"/>
        <v>3.9024891666666663</v>
      </c>
      <c r="J5">
        <f t="shared" si="1"/>
        <v>4.0377777777777784</v>
      </c>
      <c r="K5">
        <f t="shared" si="2"/>
        <v>4.0377777777777784</v>
      </c>
      <c r="L5" t="s">
        <v>30</v>
      </c>
      <c r="M5" t="s">
        <v>85</v>
      </c>
      <c r="N5" s="2">
        <v>5</v>
      </c>
      <c r="O5">
        <v>3</v>
      </c>
      <c r="P5">
        <v>0.5714285714285714</v>
      </c>
    </row>
    <row r="6" spans="1:16" x14ac:dyDescent="0.3">
      <c r="A6">
        <v>0</v>
      </c>
      <c r="B6">
        <v>5</v>
      </c>
      <c r="C6" s="12">
        <f>'Parcial 1 con correcciones'!K19</f>
        <v>2.35</v>
      </c>
      <c r="D6" s="12">
        <f>'Parcial 2 corregido'!K19</f>
        <v>2.8</v>
      </c>
      <c r="E6" s="12">
        <f>'Parcial 3 con correcciones'!I19</f>
        <v>3.3888888888888888</v>
      </c>
      <c r="F6" s="12">
        <f>'Parcial 4 corregido'!J19</f>
        <v>4.05</v>
      </c>
      <c r="G6" s="12">
        <f>'Quices y tareas'!M19</f>
        <v>2.9218958333333331</v>
      </c>
      <c r="H6" s="12">
        <f>((2*'Final Parte I'!S19+'Final Parte II'!H19)/60)*5</f>
        <v>3.1583333333333332</v>
      </c>
      <c r="I6">
        <f t="shared" si="0"/>
        <v>3.1043791666666665</v>
      </c>
      <c r="J6">
        <f t="shared" si="1"/>
        <v>3.1494444444444443</v>
      </c>
      <c r="K6">
        <f t="shared" si="2"/>
        <v>3.1494444444444443</v>
      </c>
      <c r="L6" t="s">
        <v>30</v>
      </c>
      <c r="M6" t="s">
        <v>86</v>
      </c>
      <c r="N6" s="2">
        <v>0</v>
      </c>
      <c r="O6">
        <v>1</v>
      </c>
      <c r="P6">
        <v>0.5714285714285714</v>
      </c>
    </row>
    <row r="7" spans="1:16" x14ac:dyDescent="0.3">
      <c r="A7">
        <v>0</v>
      </c>
      <c r="B7">
        <v>6</v>
      </c>
      <c r="C7" s="12">
        <f>'Parcial 1 con correcciones'!K23</f>
        <v>3.15</v>
      </c>
      <c r="D7" s="12">
        <f>'Parcial 2 corregido'!K23</f>
        <v>0</v>
      </c>
      <c r="E7" s="12">
        <f>'Parcial 3 con correcciones'!I23</f>
        <v>0</v>
      </c>
      <c r="F7" s="12">
        <f>'Parcial 4 corregido'!J23</f>
        <v>0</v>
      </c>
      <c r="G7" s="12">
        <f>'Quices y tareas'!M23</f>
        <v>0.42</v>
      </c>
      <c r="H7" s="12">
        <f>((2*'Final Parte I'!S23+'Final Parte II'!H23)/60)*5</f>
        <v>0</v>
      </c>
      <c r="I7">
        <f t="shared" si="0"/>
        <v>0.55649999999999999</v>
      </c>
      <c r="J7">
        <f t="shared" si="1"/>
        <v>0.63</v>
      </c>
      <c r="K7">
        <f t="shared" si="2"/>
        <v>0.63</v>
      </c>
      <c r="L7" t="s">
        <v>29</v>
      </c>
      <c r="M7" t="s">
        <v>85</v>
      </c>
      <c r="N7" s="2">
        <v>1.8</v>
      </c>
      <c r="O7">
        <v>3.8</v>
      </c>
      <c r="P7">
        <v>0.14285714285714285</v>
      </c>
    </row>
    <row r="8" spans="1:16" x14ac:dyDescent="0.3">
      <c r="A8">
        <v>1</v>
      </c>
      <c r="B8">
        <v>7</v>
      </c>
      <c r="C8" s="12">
        <f>'Parcial 1 con correcciones'!K25</f>
        <v>4</v>
      </c>
      <c r="D8" s="12">
        <f>'Parcial 2 corregido'!K25</f>
        <v>4.4000000000000004</v>
      </c>
      <c r="E8" s="12">
        <f>'Parcial 3 con correcciones'!I25</f>
        <v>3.5555555555555554</v>
      </c>
      <c r="F8" s="12">
        <f>'Parcial 4 corregido'!J25</f>
        <v>4.5999999999999996</v>
      </c>
      <c r="G8" s="12">
        <f>'Quices y tareas'!M25</f>
        <v>4.0910291666666669</v>
      </c>
      <c r="H8" s="12">
        <f>((2*'Final Parte I'!S25+'Final Parte II'!H25)/60)*5</f>
        <v>3.7083333333333335</v>
      </c>
      <c r="I8">
        <f t="shared" si="0"/>
        <v>4.0432058333333334</v>
      </c>
      <c r="J8">
        <f t="shared" si="1"/>
        <v>4.052777777777778</v>
      </c>
      <c r="K8">
        <f t="shared" si="2"/>
        <v>4.052777777777778</v>
      </c>
      <c r="L8" t="s">
        <v>29</v>
      </c>
      <c r="M8" t="s">
        <v>85</v>
      </c>
      <c r="N8" s="2">
        <v>2</v>
      </c>
      <c r="O8">
        <v>5</v>
      </c>
      <c r="P8">
        <v>1</v>
      </c>
    </row>
    <row r="9" spans="1:16" x14ac:dyDescent="0.3">
      <c r="A9">
        <v>1</v>
      </c>
      <c r="B9">
        <v>8</v>
      </c>
      <c r="C9" s="12">
        <f>'Parcial 1 con correcciones'!K27</f>
        <v>3.2</v>
      </c>
      <c r="D9" s="12">
        <f>'Parcial 2 corregido'!K27</f>
        <v>2.35</v>
      </c>
      <c r="E9" s="12">
        <f>'Parcial 3 con correcciones'!I27</f>
        <v>3</v>
      </c>
      <c r="F9" s="12">
        <f>'Parcial 4 corregido'!J27</f>
        <v>4.5999999999999996</v>
      </c>
      <c r="G9" s="12">
        <f>'Quices y tareas'!M27</f>
        <v>3.3764624999999997</v>
      </c>
      <c r="H9" s="12">
        <f>((2*'Final Parte I'!S27+'Final Parte II'!H27)/60)*5</f>
        <v>2.166666666666667</v>
      </c>
      <c r="I9">
        <f t="shared" si="0"/>
        <v>3.0811258333333331</v>
      </c>
      <c r="J9">
        <f t="shared" si="1"/>
        <v>3.0633333333333335</v>
      </c>
      <c r="K9">
        <f t="shared" si="2"/>
        <v>3.0811258333333331</v>
      </c>
      <c r="L9" t="s">
        <v>30</v>
      </c>
      <c r="M9" t="s">
        <v>86</v>
      </c>
      <c r="N9" s="2">
        <v>2</v>
      </c>
      <c r="O9">
        <v>4.2</v>
      </c>
      <c r="P9">
        <v>0.7142857142857143</v>
      </c>
    </row>
    <row r="10" spans="1:16" x14ac:dyDescent="0.3">
      <c r="A10">
        <v>1</v>
      </c>
      <c r="B10">
        <v>9</v>
      </c>
      <c r="C10" s="12">
        <f>'Parcial 1 con correcciones'!K29</f>
        <v>1.3800000000000001</v>
      </c>
      <c r="D10" s="12">
        <f>'Parcial 2 corregido'!K29</f>
        <v>0.9</v>
      </c>
      <c r="E10" s="12">
        <f>'Parcial 3 con correcciones'!I29</f>
        <v>0</v>
      </c>
      <c r="F10" s="12">
        <f>'Parcial 4 corregido'!J29</f>
        <v>0</v>
      </c>
      <c r="G10" s="12">
        <f>'Quices y tareas'!M29</f>
        <v>0.35572500000000001</v>
      </c>
      <c r="H10" s="12">
        <f>((2*'Final Parte I'!S29+'Final Parte II'!H29)/60)*5</f>
        <v>0</v>
      </c>
      <c r="I10">
        <f t="shared" si="0"/>
        <v>0.41314500000000004</v>
      </c>
      <c r="J10">
        <f t="shared" si="1"/>
        <v>0.45600000000000007</v>
      </c>
      <c r="K10">
        <f t="shared" si="2"/>
        <v>0.45600000000000007</v>
      </c>
      <c r="L10" t="s">
        <v>31</v>
      </c>
      <c r="M10" t="s">
        <v>85</v>
      </c>
      <c r="N10" s="2">
        <v>2</v>
      </c>
      <c r="O10">
        <v>3</v>
      </c>
      <c r="P10">
        <v>0.5714285714285714</v>
      </c>
    </row>
    <row r="11" spans="1:16" x14ac:dyDescent="0.3">
      <c r="A11">
        <v>0</v>
      </c>
      <c r="B11">
        <v>10</v>
      </c>
      <c r="C11" s="12">
        <f>'Parcial 1 con correcciones'!K30</f>
        <v>0</v>
      </c>
      <c r="D11" s="12">
        <f>'Parcial 2 corregido'!K30</f>
        <v>0</v>
      </c>
      <c r="E11" s="12">
        <f>'Parcial 3 con correcciones'!I30</f>
        <v>0</v>
      </c>
      <c r="F11" s="12">
        <f>'Parcial 4 corregido'!J30</f>
        <v>0</v>
      </c>
      <c r="G11" s="12">
        <f>'Quices y tareas'!M30</f>
        <v>0</v>
      </c>
      <c r="H11" s="12">
        <f>((2*'Final Parte I'!S30+'Final Parte II'!H30)/60)*5</f>
        <v>0</v>
      </c>
      <c r="I11">
        <f t="shared" si="0"/>
        <v>0</v>
      </c>
      <c r="J11">
        <f t="shared" si="1"/>
        <v>0</v>
      </c>
      <c r="K11">
        <f t="shared" si="2"/>
        <v>0</v>
      </c>
      <c r="L11" t="s">
        <v>31</v>
      </c>
      <c r="M11" t="s">
        <v>85</v>
      </c>
      <c r="N11" s="2">
        <v>1</v>
      </c>
      <c r="O11">
        <v>0</v>
      </c>
      <c r="P11">
        <v>0.5714285714285714</v>
      </c>
    </row>
    <row r="12" spans="1:16" x14ac:dyDescent="0.3">
      <c r="A12">
        <v>1</v>
      </c>
      <c r="B12">
        <v>11</v>
      </c>
      <c r="C12" s="12">
        <f>'Parcial 1 con correcciones'!K31</f>
        <v>3.95</v>
      </c>
      <c r="D12" s="12">
        <f>'Parcial 2 corregido'!K31</f>
        <v>3</v>
      </c>
      <c r="E12" s="12">
        <f>'Parcial 3 con correcciones'!I31</f>
        <v>2.8888888888888888</v>
      </c>
      <c r="F12" s="12">
        <f>'Parcial 4 corregido'!J31</f>
        <v>0</v>
      </c>
      <c r="G12" s="12">
        <f>'Quices y tareas'!M31</f>
        <v>3.3855</v>
      </c>
      <c r="H12" s="12">
        <f>((2*'Final Parte I'!S31+'Final Parte II'!H31)/60)*5</f>
        <v>0</v>
      </c>
      <c r="I12">
        <f t="shared" si="0"/>
        <v>2.1529333333333334</v>
      </c>
      <c r="J12">
        <f t="shared" si="1"/>
        <v>1.9677777777777776</v>
      </c>
      <c r="K12">
        <f t="shared" si="2"/>
        <v>2.1529333333333334</v>
      </c>
      <c r="L12" t="s">
        <v>32</v>
      </c>
      <c r="M12" t="s">
        <v>85</v>
      </c>
      <c r="N12" s="2">
        <v>5</v>
      </c>
      <c r="O12">
        <v>4.8</v>
      </c>
      <c r="P12">
        <v>0.8571428571428571</v>
      </c>
    </row>
    <row r="13" spans="1:16" x14ac:dyDescent="0.3">
      <c r="A13">
        <v>1</v>
      </c>
      <c r="B13">
        <v>12</v>
      </c>
      <c r="C13" s="12">
        <f>'Parcial 1 con correcciones'!K32</f>
        <v>0.7</v>
      </c>
      <c r="D13" s="12">
        <f>'Parcial 2 corregido'!K32</f>
        <v>0.9</v>
      </c>
      <c r="E13" s="12">
        <f>'Parcial 3 con correcciones'!I32</f>
        <v>0</v>
      </c>
      <c r="F13" s="12">
        <f>'Parcial 4 corregido'!J32</f>
        <v>0</v>
      </c>
      <c r="G13" s="12">
        <f>'Quices y tareas'!M32</f>
        <v>1.0283958333333332</v>
      </c>
      <c r="H13" s="12">
        <f>((2*'Final Parte I'!S32+'Final Parte II'!H32)/60)*5</f>
        <v>0</v>
      </c>
      <c r="I13">
        <f t="shared" si="0"/>
        <v>0.44567916666666663</v>
      </c>
      <c r="J13">
        <f t="shared" si="1"/>
        <v>0.32</v>
      </c>
      <c r="K13">
        <f t="shared" si="2"/>
        <v>0.44567916666666663</v>
      </c>
      <c r="L13" t="s">
        <v>27</v>
      </c>
      <c r="M13" t="s">
        <v>85</v>
      </c>
      <c r="N13" s="2">
        <v>2</v>
      </c>
      <c r="O13">
        <v>3.9</v>
      </c>
      <c r="P13">
        <v>0.9285714285714286</v>
      </c>
    </row>
    <row r="14" spans="1:16" x14ac:dyDescent="0.3">
      <c r="A14">
        <v>1</v>
      </c>
      <c r="B14">
        <v>13</v>
      </c>
      <c r="C14" s="12">
        <f>'Parcial 1 con correcciones'!K33</f>
        <v>3.75</v>
      </c>
      <c r="D14" s="12">
        <f>'Parcial 2 corregido'!K33</f>
        <v>4.0999999999999996</v>
      </c>
      <c r="E14" s="12">
        <f>'Parcial 3 con correcciones'!I33</f>
        <v>4.1111111111111107</v>
      </c>
      <c r="F14" s="12">
        <f>'Parcial 4 corregido'!J33</f>
        <v>3.9</v>
      </c>
      <c r="G14" s="12">
        <f>'Quices y tareas'!M33</f>
        <v>4.202633333333333</v>
      </c>
      <c r="H14" s="12">
        <f>((2*'Final Parte I'!S33+'Final Parte II'!H33)/60)*5</f>
        <v>3.2333333333333329</v>
      </c>
      <c r="I14">
        <f t="shared" si="0"/>
        <v>3.8663599999999994</v>
      </c>
      <c r="J14">
        <f t="shared" si="1"/>
        <v>3.818888888888889</v>
      </c>
      <c r="K14">
        <f t="shared" si="2"/>
        <v>3.8663599999999994</v>
      </c>
      <c r="L14" t="s">
        <v>34</v>
      </c>
      <c r="M14" t="s">
        <v>85</v>
      </c>
      <c r="N14" s="2">
        <v>3</v>
      </c>
      <c r="O14">
        <v>4.5999999999999996</v>
      </c>
      <c r="P14">
        <v>0.8571428571428571</v>
      </c>
    </row>
    <row r="15" spans="1:16" x14ac:dyDescent="0.3">
      <c r="A15">
        <v>0</v>
      </c>
      <c r="B15">
        <v>14</v>
      </c>
      <c r="C15" s="12">
        <f>'Parcial 1 con correcciones'!K44</f>
        <v>4.2</v>
      </c>
      <c r="D15" s="12">
        <f>'Parcial 2 corregido'!K44</f>
        <v>3.88</v>
      </c>
      <c r="E15" s="12">
        <f>'Parcial 3 con correcciones'!I44</f>
        <v>4.4444444444444446</v>
      </c>
      <c r="F15" s="12">
        <f>'Parcial 4 corregido'!J44</f>
        <v>4.9000000000000004</v>
      </c>
      <c r="G15" s="12">
        <f>'Quices y tareas'!M44</f>
        <v>3.9445208333333328</v>
      </c>
      <c r="H15" s="12">
        <f>((2*'Final Parte I'!S44+'Final Parte II'!H44)/60)*5</f>
        <v>3.8916666666666671</v>
      </c>
      <c r="I15">
        <f t="shared" si="0"/>
        <v>4.1809041666666671</v>
      </c>
      <c r="J15">
        <f t="shared" si="1"/>
        <v>4.2632222222222227</v>
      </c>
      <c r="K15">
        <f t="shared" si="2"/>
        <v>4.2632222222222227</v>
      </c>
      <c r="L15" t="s">
        <v>35</v>
      </c>
      <c r="M15" t="s">
        <v>85</v>
      </c>
      <c r="N15" s="2">
        <v>2</v>
      </c>
      <c r="O15">
        <v>4.2</v>
      </c>
      <c r="P15">
        <v>0.9285714285714286</v>
      </c>
    </row>
    <row r="16" spans="1:16" x14ac:dyDescent="0.3">
      <c r="A16">
        <v>1</v>
      </c>
      <c r="B16">
        <v>15</v>
      </c>
      <c r="C16" s="12">
        <f>'Parcial 1 con correcciones'!K49</f>
        <v>3.55</v>
      </c>
      <c r="D16" s="12">
        <f>'Parcial 2 corregido'!K49</f>
        <v>2.6</v>
      </c>
      <c r="E16" s="12">
        <f>'Parcial 3 con correcciones'!I49</f>
        <v>3</v>
      </c>
      <c r="F16" s="12">
        <f>'Parcial 4 corregido'!J49</f>
        <v>3</v>
      </c>
      <c r="G16" s="12">
        <f>'Quices y tareas'!M49</f>
        <v>1.5238749999999999</v>
      </c>
      <c r="H16" s="12">
        <f>((2*'Final Parte I'!S49+'Final Parte II'!H49)/60)*5</f>
        <v>3.0416666666666665</v>
      </c>
      <c r="I16">
        <f t="shared" si="0"/>
        <v>2.7356083333333334</v>
      </c>
      <c r="J16">
        <f t="shared" si="1"/>
        <v>3.0383333333333331</v>
      </c>
      <c r="K16">
        <f t="shared" si="2"/>
        <v>3.0383333333333331</v>
      </c>
      <c r="L16" t="s">
        <v>30</v>
      </c>
      <c r="M16" t="s">
        <v>85</v>
      </c>
      <c r="N16" s="2">
        <v>1.5</v>
      </c>
      <c r="O16">
        <v>3.6</v>
      </c>
      <c r="P16">
        <v>0.7857142857142857</v>
      </c>
    </row>
    <row r="17" spans="1:16" x14ac:dyDescent="0.3">
      <c r="A17">
        <v>1</v>
      </c>
      <c r="B17">
        <v>16</v>
      </c>
      <c r="C17" s="12">
        <f>'Parcial 1 con correcciones'!K57</f>
        <v>3.05</v>
      </c>
      <c r="D17" s="12">
        <f>'Parcial 2 corregido'!K57</f>
        <v>4.05</v>
      </c>
      <c r="E17" s="12">
        <f>'Parcial 3 con correcciones'!I57</f>
        <v>3.8333333333333335</v>
      </c>
      <c r="F17" s="12">
        <f>'Parcial 4 corregido'!J57</f>
        <v>4.9700000000000006</v>
      </c>
      <c r="G17" s="12">
        <f>'Quices y tareas'!M57</f>
        <v>3.1530624999999999</v>
      </c>
      <c r="H17" s="12">
        <f>((2*'Final Parte I'!S57+'Final Parte II'!H57)/60)*5</f>
        <v>2.75</v>
      </c>
      <c r="I17">
        <f t="shared" si="0"/>
        <v>3.5661125</v>
      </c>
      <c r="J17">
        <f t="shared" si="1"/>
        <v>3.730666666666667</v>
      </c>
      <c r="K17">
        <f t="shared" si="2"/>
        <v>3.730666666666667</v>
      </c>
      <c r="L17" t="s">
        <v>30</v>
      </c>
      <c r="M17" t="s">
        <v>85</v>
      </c>
      <c r="N17" s="2">
        <v>2.5</v>
      </c>
      <c r="O17">
        <v>4.2</v>
      </c>
      <c r="P17">
        <v>1</v>
      </c>
    </row>
    <row r="18" spans="1:16" x14ac:dyDescent="0.3">
      <c r="A18">
        <v>1</v>
      </c>
      <c r="B18">
        <v>17</v>
      </c>
      <c r="C18" s="12">
        <f>'Parcial 1 con correcciones'!K61</f>
        <v>3.55</v>
      </c>
      <c r="D18" s="12">
        <f>'Parcial 2 corregido'!K61</f>
        <v>4.0999999999999996</v>
      </c>
      <c r="E18" s="12">
        <f>'Parcial 3 con correcciones'!I61</f>
        <v>3.6666666666666665</v>
      </c>
      <c r="F18" s="12">
        <f>'Parcial 4 corregido'!J61</f>
        <v>4.2</v>
      </c>
      <c r="G18" s="12">
        <f>'Quices y tareas'!M61</f>
        <v>4.3586624999999994</v>
      </c>
      <c r="H18" s="12">
        <f>((2*'Final Parte I'!S61+'Final Parte II'!H61)/60)*5</f>
        <v>3.5166666666666666</v>
      </c>
      <c r="I18">
        <f t="shared" si="0"/>
        <v>3.9025658333333331</v>
      </c>
      <c r="J18">
        <f t="shared" si="1"/>
        <v>3.8066666666666662</v>
      </c>
      <c r="K18">
        <f t="shared" si="2"/>
        <v>3.9025658333333331</v>
      </c>
      <c r="L18" t="s">
        <v>36</v>
      </c>
      <c r="M18" t="s">
        <v>85</v>
      </c>
      <c r="N18" s="2">
        <v>5</v>
      </c>
      <c r="O18">
        <v>5</v>
      </c>
      <c r="P18">
        <v>0.7142857142857143</v>
      </c>
    </row>
    <row r="19" spans="1:16" x14ac:dyDescent="0.3">
      <c r="A19">
        <v>1</v>
      </c>
      <c r="B19">
        <v>18</v>
      </c>
      <c r="C19" s="12">
        <f>'Parcial 1 con correcciones'!K64</f>
        <v>4.12</v>
      </c>
      <c r="D19" s="12">
        <f>'Parcial 2 corregido'!K64</f>
        <v>2.95</v>
      </c>
      <c r="E19" s="12">
        <f>'Parcial 3 con correcciones'!I64</f>
        <v>4.1111111111111107</v>
      </c>
      <c r="F19" s="12">
        <f>'Parcial 4 corregido'!J64</f>
        <v>4.4000000000000004</v>
      </c>
      <c r="G19" s="12">
        <f>'Quices y tareas'!M64</f>
        <v>3.7421874999999991</v>
      </c>
      <c r="H19" s="12">
        <f>((2*'Final Parte I'!S64+'Final Parte II'!H64)/60)*5</f>
        <v>4</v>
      </c>
      <c r="I19">
        <f t="shared" si="0"/>
        <v>3.8856041666666665</v>
      </c>
      <c r="J19">
        <f t="shared" si="1"/>
        <v>3.9162222222222227</v>
      </c>
      <c r="K19">
        <f t="shared" si="2"/>
        <v>3.9162222222222227</v>
      </c>
      <c r="L19" t="s">
        <v>27</v>
      </c>
      <c r="M19" t="s">
        <v>86</v>
      </c>
      <c r="N19" s="2">
        <v>2</v>
      </c>
      <c r="O19">
        <v>4.4000000000000004</v>
      </c>
      <c r="P19">
        <v>0.9285714285714286</v>
      </c>
    </row>
    <row r="20" spans="1:16" x14ac:dyDescent="0.3">
      <c r="A20">
        <v>1</v>
      </c>
      <c r="B20">
        <v>19</v>
      </c>
      <c r="C20" s="12">
        <f>'Parcial 1 con correcciones'!K69</f>
        <v>2.35</v>
      </c>
      <c r="D20" s="12">
        <f>'Parcial 2 corregido'!K69</f>
        <v>3.3</v>
      </c>
      <c r="E20" s="12">
        <f>'Parcial 3 con correcciones'!I69</f>
        <v>3.3333333333333335</v>
      </c>
      <c r="F20" s="12">
        <f>'Parcial 4 corregido'!J69</f>
        <v>4.0200000000000005</v>
      </c>
      <c r="G20" s="12">
        <f>'Quices y tareas'!M69</f>
        <v>4.6077458333333334</v>
      </c>
      <c r="H20" s="12">
        <f>((2*'Final Parte I'!S69+'Final Parte II'!H69)/60)*5</f>
        <v>2.916666666666667</v>
      </c>
      <c r="I20">
        <f t="shared" si="0"/>
        <v>3.4553824999999998</v>
      </c>
      <c r="J20">
        <f t="shared" si="1"/>
        <v>3.1840000000000002</v>
      </c>
      <c r="K20">
        <f t="shared" si="2"/>
        <v>3.4553824999999998</v>
      </c>
      <c r="L20" t="s">
        <v>31</v>
      </c>
      <c r="M20" t="s">
        <v>87</v>
      </c>
      <c r="N20" s="2">
        <v>0</v>
      </c>
      <c r="O20">
        <v>0</v>
      </c>
      <c r="P20">
        <v>0.14285714285714285</v>
      </c>
    </row>
    <row r="21" spans="1:16" x14ac:dyDescent="0.3">
      <c r="A21">
        <v>1</v>
      </c>
      <c r="B21">
        <v>20</v>
      </c>
      <c r="C21" s="12">
        <f>'Parcial 1 con correcciones'!K72</f>
        <v>4.7</v>
      </c>
      <c r="D21" s="12">
        <f>'Parcial 2 corregido'!K72</f>
        <v>4.12</v>
      </c>
      <c r="E21" s="12">
        <f>'Parcial 3 con correcciones'!I72</f>
        <v>3.9444444444444446</v>
      </c>
      <c r="F21" s="12">
        <f>'Parcial 4 corregido'!J72</f>
        <v>4.3499999999999996</v>
      </c>
      <c r="G21" s="12">
        <f>'Quices y tareas'!M72</f>
        <v>4.5755708333333329</v>
      </c>
      <c r="H21" s="12">
        <f>((2*'Final Parte I'!S72+'Final Parte II'!H72)/60)*5</f>
        <v>3.541666666666667</v>
      </c>
      <c r="I21">
        <f t="shared" si="0"/>
        <v>4.1906141666666663</v>
      </c>
      <c r="J21">
        <f t="shared" si="1"/>
        <v>4.1312222222222221</v>
      </c>
      <c r="K21">
        <f t="shared" si="2"/>
        <v>4.1906141666666663</v>
      </c>
      <c r="L21" t="s">
        <v>30</v>
      </c>
      <c r="M21" t="s">
        <v>85</v>
      </c>
      <c r="N21" s="2">
        <v>1.8</v>
      </c>
      <c r="O21">
        <v>3.8</v>
      </c>
      <c r="P21">
        <v>0.8571428571428571</v>
      </c>
    </row>
    <row r="22" spans="1:16" x14ac:dyDescent="0.3">
      <c r="A22">
        <v>1</v>
      </c>
      <c r="B22">
        <v>21</v>
      </c>
      <c r="C22" s="12">
        <f>'Parcial 1 con correcciones'!K75</f>
        <v>3.75</v>
      </c>
      <c r="D22" s="12">
        <f>'Parcial 2 corregido'!K75</f>
        <v>4.05</v>
      </c>
      <c r="E22" s="12">
        <f>'Parcial 3 con correcciones'!I75</f>
        <v>3.8888888888888888</v>
      </c>
      <c r="F22" s="12">
        <f>'Parcial 4 corregido'!J75</f>
        <v>4.8</v>
      </c>
      <c r="G22" s="12">
        <f>'Quices y tareas'!M75</f>
        <v>4.7229541666666659</v>
      </c>
      <c r="H22" s="12">
        <f>((2*'Final Parte I'!S75+'Final Parte II'!H75)/60)*5</f>
        <v>3.375</v>
      </c>
      <c r="I22">
        <f t="shared" si="0"/>
        <v>4.0929241666666663</v>
      </c>
      <c r="J22">
        <f t="shared" si="1"/>
        <v>3.9727777777777775</v>
      </c>
      <c r="K22">
        <f t="shared" si="2"/>
        <v>4.0929241666666663</v>
      </c>
      <c r="L22" t="s">
        <v>28</v>
      </c>
      <c r="M22" t="s">
        <v>86</v>
      </c>
      <c r="N22" s="2">
        <v>1.8</v>
      </c>
      <c r="O22">
        <v>0</v>
      </c>
      <c r="P22">
        <v>0.2857142857142857</v>
      </c>
    </row>
    <row r="23" spans="1:16" x14ac:dyDescent="0.3">
      <c r="A23">
        <v>0</v>
      </c>
      <c r="B23">
        <v>22</v>
      </c>
      <c r="C23" s="12">
        <f>'Parcial 1 con correcciones'!K77</f>
        <v>4.0999999999999996</v>
      </c>
      <c r="D23" s="12">
        <f>'Parcial 2 corregido'!K77</f>
        <v>4.55</v>
      </c>
      <c r="E23" s="12">
        <f>'Parcial 3 con correcciones'!I77</f>
        <v>4.166666666666667</v>
      </c>
      <c r="F23" s="12">
        <f>'Parcial 4 corregido'!J77</f>
        <v>4.8</v>
      </c>
      <c r="G23" s="12">
        <f>'Quices y tareas'!M77</f>
        <v>4.8819416666666662</v>
      </c>
      <c r="H23" s="12">
        <f>((2*'Final Parte I'!S77+'Final Parte II'!H77)/60)*5</f>
        <v>3.541666666666667</v>
      </c>
      <c r="I23">
        <f t="shared" si="0"/>
        <v>4.3272216666666665</v>
      </c>
      <c r="J23">
        <f t="shared" si="1"/>
        <v>4.2316666666666674</v>
      </c>
      <c r="K23">
        <f t="shared" si="2"/>
        <v>4.3272216666666665</v>
      </c>
      <c r="L23" t="s">
        <v>27</v>
      </c>
      <c r="M23" t="s">
        <v>86</v>
      </c>
      <c r="N23" s="2">
        <v>5</v>
      </c>
      <c r="O23">
        <v>0</v>
      </c>
      <c r="P23">
        <v>0.9285714285714286</v>
      </c>
    </row>
    <row r="24" spans="1:16" x14ac:dyDescent="0.3">
      <c r="A24">
        <v>1</v>
      </c>
      <c r="B24">
        <v>23</v>
      </c>
      <c r="C24" s="12">
        <f>'Parcial 1 con correcciones'!K79</f>
        <v>4.0999999999999996</v>
      </c>
      <c r="D24" s="12">
        <f>'Parcial 2 corregido'!K79</f>
        <v>3.55</v>
      </c>
      <c r="E24" s="12">
        <f>'Parcial 3 con correcciones'!I79</f>
        <v>4.4444444444444446</v>
      </c>
      <c r="F24" s="12">
        <f>'Parcial 4 corregido'!J79</f>
        <v>3.8</v>
      </c>
      <c r="G24" s="12">
        <f>'Quices y tareas'!M79</f>
        <v>4.6239583333333334</v>
      </c>
      <c r="H24" s="12">
        <f>((2*'Final Parte I'!S79+'Final Parte II'!H79)/60)*5</f>
        <v>3.25</v>
      </c>
      <c r="I24">
        <f t="shared" si="0"/>
        <v>3.9589583333333334</v>
      </c>
      <c r="J24">
        <f t="shared" si="1"/>
        <v>3.8288888888888892</v>
      </c>
      <c r="K24">
        <f t="shared" si="2"/>
        <v>3.9589583333333334</v>
      </c>
      <c r="L24" t="s">
        <v>30</v>
      </c>
      <c r="M24" t="s">
        <v>86</v>
      </c>
      <c r="N24" s="2">
        <v>1</v>
      </c>
      <c r="O24">
        <v>5</v>
      </c>
      <c r="P24">
        <v>0.8571428571428571</v>
      </c>
    </row>
    <row r="25" spans="1:16" x14ac:dyDescent="0.3">
      <c r="A25">
        <v>1</v>
      </c>
      <c r="B25">
        <v>24</v>
      </c>
      <c r="C25" s="12">
        <f>'Parcial 1 con correcciones'!K80</f>
        <v>2.85</v>
      </c>
      <c r="D25" s="12">
        <f>'Parcial 2 corregido'!K80</f>
        <v>3.22</v>
      </c>
      <c r="E25" s="12">
        <f>'Parcial 3 con correcciones'!I80</f>
        <v>3.1666666666666665</v>
      </c>
      <c r="F25" s="12">
        <f>'Parcial 4 corregido'!J80</f>
        <v>2.2000000000000002</v>
      </c>
      <c r="G25" s="12">
        <f>'Quices y tareas'!M80</f>
        <v>2.9356</v>
      </c>
      <c r="H25" s="12">
        <f>((2*'Final Parte I'!S80+'Final Parte II'!H80)/60)*5</f>
        <v>1.6416666666666666</v>
      </c>
      <c r="I25">
        <f t="shared" si="0"/>
        <v>2.6309533333333333</v>
      </c>
      <c r="J25">
        <f t="shared" si="1"/>
        <v>2.6156666666666668</v>
      </c>
      <c r="K25">
        <f t="shared" si="2"/>
        <v>2.6309533333333333</v>
      </c>
      <c r="L25" t="s">
        <v>35</v>
      </c>
      <c r="M25" t="s">
        <v>86</v>
      </c>
      <c r="N25" s="2">
        <v>3</v>
      </c>
      <c r="O25">
        <v>4.2</v>
      </c>
      <c r="P25">
        <v>0.7857142857142857</v>
      </c>
    </row>
    <row r="26" spans="1:16" x14ac:dyDescent="0.3">
      <c r="A26">
        <v>1</v>
      </c>
      <c r="B26">
        <v>25</v>
      </c>
      <c r="C26" s="12">
        <f>'Parcial 1 con correcciones'!K81</f>
        <v>3.75</v>
      </c>
      <c r="D26" s="12">
        <f>'Parcial 2 corregido'!K81</f>
        <v>3.75</v>
      </c>
      <c r="E26" s="12">
        <f>'Parcial 3 con correcciones'!I81</f>
        <v>3.4333333333333331</v>
      </c>
      <c r="F26" s="12">
        <f>'Parcial 4 corregido'!J81</f>
        <v>4.45</v>
      </c>
      <c r="G26" s="12">
        <f>'Quices y tareas'!M81</f>
        <v>4.4776499999999997</v>
      </c>
      <c r="H26" s="12">
        <f>((2*'Final Parte I'!S81+'Final Parte II'!H81)/60)*5</f>
        <v>2.375</v>
      </c>
      <c r="I26">
        <f t="shared" si="0"/>
        <v>3.6780299999999997</v>
      </c>
      <c r="J26">
        <f t="shared" si="1"/>
        <v>3.5516666666666667</v>
      </c>
      <c r="K26">
        <f t="shared" si="2"/>
        <v>3.6780299999999997</v>
      </c>
      <c r="L26" t="s">
        <v>30</v>
      </c>
      <c r="M26" t="s">
        <v>85</v>
      </c>
      <c r="N26" s="2">
        <v>1</v>
      </c>
      <c r="O26">
        <v>3.5</v>
      </c>
      <c r="P26">
        <v>0.7142857142857143</v>
      </c>
    </row>
    <row r="27" spans="1:16" x14ac:dyDescent="0.3">
      <c r="A27">
        <v>1</v>
      </c>
      <c r="B27">
        <v>26</v>
      </c>
      <c r="C27" s="12">
        <f>'Parcial 1 con correcciones'!K82</f>
        <v>2.95</v>
      </c>
      <c r="D27" s="12">
        <f>'Parcial 2 corregido'!K82</f>
        <v>4.3499999999999996</v>
      </c>
      <c r="E27" s="12">
        <f>'Parcial 3 con correcciones'!I82</f>
        <v>3.8888888888888888</v>
      </c>
      <c r="F27" s="12">
        <f>'Parcial 4 corregido'!J82</f>
        <v>5</v>
      </c>
      <c r="G27" s="12">
        <f>'Quices y tareas'!M82</f>
        <v>4.4800291666666663</v>
      </c>
      <c r="H27" s="12">
        <f>((2*'Final Parte I'!S82+'Final Parte II'!H82)/60)*5</f>
        <v>3.4833333333333334</v>
      </c>
      <c r="I27">
        <f t="shared" si="0"/>
        <v>4.0210058333333336</v>
      </c>
      <c r="J27">
        <f t="shared" si="1"/>
        <v>3.9344444444444449</v>
      </c>
      <c r="K27">
        <f t="shared" si="2"/>
        <v>4.0210058333333336</v>
      </c>
      <c r="L27" t="s">
        <v>27</v>
      </c>
      <c r="M27" t="s">
        <v>88</v>
      </c>
      <c r="N27" s="2">
        <v>0</v>
      </c>
      <c r="O27">
        <v>0</v>
      </c>
      <c r="P27">
        <v>0.7142857142857143</v>
      </c>
    </row>
    <row r="28" spans="1:16" x14ac:dyDescent="0.3">
      <c r="A28">
        <v>1</v>
      </c>
      <c r="B28">
        <v>27</v>
      </c>
      <c r="C28" s="12">
        <f>'Parcial 1 con correcciones'!K85</f>
        <v>3</v>
      </c>
      <c r="D28" s="12">
        <f>'Parcial 2 corregido'!K85</f>
        <v>1.3333333333333333</v>
      </c>
      <c r="E28" s="12">
        <f>'Parcial 3 con correcciones'!I85</f>
        <v>3.6111111111111112</v>
      </c>
      <c r="F28" s="12">
        <f>'Parcial 4 corregido'!J85</f>
        <v>2.65</v>
      </c>
      <c r="G28" s="12">
        <f>'Quices y tareas'!M85</f>
        <v>3.0099999999999993</v>
      </c>
      <c r="H28" s="12">
        <f>((2*'Final Parte I'!S85+'Final Parte II'!H85)/60)*5</f>
        <v>3.8166666666666664</v>
      </c>
      <c r="I28">
        <f t="shared" si="0"/>
        <v>2.9544999999999999</v>
      </c>
      <c r="J28">
        <f t="shared" si="1"/>
        <v>2.8822222222222225</v>
      </c>
      <c r="K28">
        <f t="shared" si="2"/>
        <v>3</v>
      </c>
      <c r="L28" t="s">
        <v>35</v>
      </c>
      <c r="M28" t="s">
        <v>86</v>
      </c>
      <c r="N28" s="2">
        <v>0</v>
      </c>
      <c r="O28">
        <v>0</v>
      </c>
      <c r="P28">
        <v>0.35714285714285715</v>
      </c>
    </row>
    <row r="29" spans="1:16" x14ac:dyDescent="0.3">
      <c r="A29">
        <v>1</v>
      </c>
      <c r="B29">
        <v>28</v>
      </c>
      <c r="C29" s="12">
        <f>'Parcial 1 con correcciones'!K87</f>
        <v>3.4</v>
      </c>
      <c r="D29" s="12">
        <f>'Parcial 2 corregido'!K87</f>
        <v>2</v>
      </c>
      <c r="E29" s="12">
        <f>'Parcial 3 con correcciones'!I87</f>
        <v>3.0555555555555554</v>
      </c>
      <c r="F29" s="12">
        <f>'Parcial 4 corregido'!J87</f>
        <v>4.95</v>
      </c>
      <c r="G29" s="12">
        <f>'Quices y tareas'!M87</f>
        <v>3.4243749999999999</v>
      </c>
      <c r="H29" s="12">
        <f>((2*'Final Parte I'!S87+'Final Parte II'!H87)/60)*5</f>
        <v>2.5</v>
      </c>
      <c r="I29">
        <f t="shared" si="0"/>
        <v>3.1957083333333332</v>
      </c>
      <c r="J29">
        <f t="shared" si="1"/>
        <v>3.181111111111111</v>
      </c>
      <c r="K29">
        <f t="shared" si="2"/>
        <v>3.1957083333333332</v>
      </c>
      <c r="L29" t="s">
        <v>35</v>
      </c>
      <c r="M29" t="s">
        <v>86</v>
      </c>
      <c r="N29" s="2">
        <v>0</v>
      </c>
      <c r="O29">
        <v>0</v>
      </c>
      <c r="P29">
        <v>0</v>
      </c>
    </row>
    <row r="30" spans="1:16" x14ac:dyDescent="0.3">
      <c r="A30">
        <v>1</v>
      </c>
      <c r="B30">
        <v>29</v>
      </c>
      <c r="C30" s="12">
        <f>'Parcial 1 con correcciones'!K88</f>
        <v>2.5</v>
      </c>
      <c r="D30" s="12">
        <f>'Parcial 2 corregido'!K88</f>
        <v>4.2</v>
      </c>
      <c r="E30" s="12">
        <f>'Parcial 3 con correcciones'!I88</f>
        <v>3.5555555555555554</v>
      </c>
      <c r="F30" s="12">
        <f>'Parcial 4 corregido'!J88</f>
        <v>4.3499999999999996</v>
      </c>
      <c r="G30" s="12">
        <f>'Quices y tareas'!M88</f>
        <v>4.4362833333333329</v>
      </c>
      <c r="H30" s="12">
        <f>((2*'Final Parte I'!S88+'Final Parte II'!H88)/60)*5</f>
        <v>2.9583333333333335</v>
      </c>
      <c r="I30">
        <f t="shared" si="0"/>
        <v>3.6697566666666668</v>
      </c>
      <c r="J30">
        <f t="shared" si="1"/>
        <v>3.512777777777778</v>
      </c>
      <c r="K30">
        <f t="shared" si="2"/>
        <v>3.6697566666666668</v>
      </c>
      <c r="L30" t="s">
        <v>35</v>
      </c>
      <c r="M30" t="s">
        <v>86</v>
      </c>
      <c r="N30" s="2">
        <v>5</v>
      </c>
      <c r="O30">
        <v>4.9000000000000004</v>
      </c>
      <c r="P30">
        <v>0.6428571428571429</v>
      </c>
    </row>
    <row r="31" spans="1:16" x14ac:dyDescent="0.3">
      <c r="A31">
        <v>1</v>
      </c>
      <c r="B31">
        <v>30</v>
      </c>
      <c r="C31" s="12">
        <f>'Parcial 1 con correcciones'!K91</f>
        <v>3.8</v>
      </c>
      <c r="D31" s="12">
        <f>'Parcial 2 corregido'!K91</f>
        <v>3.5</v>
      </c>
      <c r="E31" s="12">
        <f>'Parcial 3 con correcciones'!I91</f>
        <v>4.0555555555555554</v>
      </c>
      <c r="F31" s="12">
        <f>'Parcial 4 corregido'!J91</f>
        <v>3.15</v>
      </c>
      <c r="G31" s="12">
        <f>'Quices y tareas'!M91</f>
        <v>3.2888124999999997</v>
      </c>
      <c r="H31" s="12">
        <f>((2*'Final Parte I'!S91+'Final Parte II'!H91)/60)*5</f>
        <v>3.0750000000000002</v>
      </c>
      <c r="I31">
        <f t="shared" si="0"/>
        <v>3.4485958333333331</v>
      </c>
      <c r="J31">
        <f t="shared" si="1"/>
        <v>3.516111111111111</v>
      </c>
      <c r="K31">
        <f t="shared" si="2"/>
        <v>3.516111111111111</v>
      </c>
      <c r="L31" t="s">
        <v>35</v>
      </c>
      <c r="M31" t="s">
        <v>89</v>
      </c>
      <c r="N31" s="2">
        <v>2</v>
      </c>
      <c r="O31">
        <v>2</v>
      </c>
      <c r="P31">
        <v>0.9285714285714286</v>
      </c>
    </row>
    <row r="32" spans="1:16" x14ac:dyDescent="0.3">
      <c r="A32">
        <v>1</v>
      </c>
      <c r="B32">
        <v>31</v>
      </c>
      <c r="C32" s="12">
        <f>'Parcial 1 con correcciones'!K92</f>
        <v>2.2999999999999998</v>
      </c>
      <c r="D32" s="12">
        <f>'Parcial 2 corregido'!K92</f>
        <v>1.65</v>
      </c>
      <c r="E32" s="12">
        <f>'Parcial 3 con correcciones'!I92</f>
        <v>2.6666666666666665</v>
      </c>
      <c r="F32" s="12">
        <f>'Parcial 4 corregido'!J92</f>
        <v>3.2</v>
      </c>
      <c r="G32" s="12">
        <f>'Quices y tareas'!M92</f>
        <v>2.1233333333333331</v>
      </c>
      <c r="H32" s="12">
        <f>((2*'Final Parte I'!S92+'Final Parte II'!H92)/60)*5</f>
        <v>2.0833333333333335</v>
      </c>
      <c r="I32">
        <f t="shared" si="0"/>
        <v>2.3138333333333332</v>
      </c>
      <c r="J32">
        <f t="shared" si="1"/>
        <v>2.38</v>
      </c>
      <c r="K32">
        <f t="shared" si="2"/>
        <v>2.38</v>
      </c>
      <c r="L32" t="s">
        <v>35</v>
      </c>
      <c r="M32" t="s">
        <v>86</v>
      </c>
      <c r="N32" s="2">
        <v>2</v>
      </c>
      <c r="O32">
        <v>4.5999999999999996</v>
      </c>
      <c r="P32">
        <v>0.7857142857142857</v>
      </c>
    </row>
    <row r="33" spans="1:16" x14ac:dyDescent="0.3">
      <c r="A33">
        <v>1</v>
      </c>
      <c r="B33">
        <v>32</v>
      </c>
      <c r="C33" s="12">
        <f>'Parcial 1 con correcciones'!K100</f>
        <v>1.65</v>
      </c>
      <c r="D33" s="12">
        <f>'Parcial 2 corregido'!K100</f>
        <v>0</v>
      </c>
      <c r="E33" s="12">
        <f>'Parcial 3 con correcciones'!I100</f>
        <v>0</v>
      </c>
      <c r="F33" s="12">
        <f>'Parcial 4 corregido'!J100</f>
        <v>0</v>
      </c>
      <c r="G33" s="12">
        <f>'Quices y tareas'!M100</f>
        <v>0.53032499999999994</v>
      </c>
      <c r="H33" s="12">
        <f>((2*'Final Parte I'!S100+'Final Parte II'!H100)/60)*5</f>
        <v>0</v>
      </c>
      <c r="I33">
        <f t="shared" si="0"/>
        <v>0.35356499999999996</v>
      </c>
      <c r="J33">
        <f t="shared" si="1"/>
        <v>0.32999999999999996</v>
      </c>
      <c r="K33">
        <f t="shared" si="2"/>
        <v>0.35356499999999996</v>
      </c>
      <c r="L33" t="s">
        <v>35</v>
      </c>
      <c r="M33" t="s">
        <v>85</v>
      </c>
      <c r="N33" s="2">
        <v>2.5</v>
      </c>
      <c r="O33">
        <v>4</v>
      </c>
      <c r="P33">
        <v>0.7142857142857143</v>
      </c>
    </row>
    <row r="34" spans="1:16" x14ac:dyDescent="0.3">
      <c r="A34">
        <v>1</v>
      </c>
      <c r="B34">
        <v>33</v>
      </c>
      <c r="C34" s="12">
        <f>'Parcial 1 con correcciones'!K3</f>
        <v>2.9</v>
      </c>
      <c r="D34" s="12">
        <f>'Parcial 2 corregido'!K3</f>
        <v>0</v>
      </c>
      <c r="E34" s="12">
        <f>'Parcial 3 con correcciones'!I3</f>
        <v>0.44444444444444442</v>
      </c>
      <c r="F34" s="12">
        <f>'Parcial 4 corregido'!J3</f>
        <v>0</v>
      </c>
      <c r="G34" s="12">
        <f>'Quices y tareas'!M3</f>
        <v>1.0942291666666668</v>
      </c>
      <c r="H34" s="12">
        <f>((2*'Final Parte I'!S3+'Final Parte II'!H3)/60)*5</f>
        <v>0</v>
      </c>
      <c r="I34">
        <f t="shared" ref="I34:I65" si="3">0.15*SUM(C34:F34)+0.2*(G34+H34)</f>
        <v>0.7205125</v>
      </c>
      <c r="J34">
        <f t="shared" ref="J34:J65" si="4">(SUM(C34:F34)+H34)/5</f>
        <v>0.66888888888888887</v>
      </c>
      <c r="K34">
        <f t="shared" ref="K34:K65" si="5">IF(MAX(I34,J34)&lt;2.85,MAX(I34,J34),MAX(I34,J34,3))</f>
        <v>0.7205125</v>
      </c>
      <c r="L34" t="s">
        <v>35</v>
      </c>
      <c r="M34" t="s">
        <v>85</v>
      </c>
      <c r="N34">
        <v>4</v>
      </c>
      <c r="O34">
        <v>2.5</v>
      </c>
      <c r="P34">
        <v>0.9285714285714286</v>
      </c>
    </row>
    <row r="35" spans="1:16" x14ac:dyDescent="0.3">
      <c r="A35">
        <v>1</v>
      </c>
      <c r="B35">
        <v>34</v>
      </c>
      <c r="C35" s="12">
        <f>'Parcial 1 con correcciones'!K9</f>
        <v>4.75</v>
      </c>
      <c r="D35" s="12">
        <f>'Parcial 2 corregido'!K9</f>
        <v>4.8499999999999996</v>
      </c>
      <c r="E35" s="12">
        <f>'Parcial 3 con correcciones'!I9</f>
        <v>4.333333333333333</v>
      </c>
      <c r="F35" s="12">
        <f>'Parcial 4 corregido'!J9</f>
        <v>5</v>
      </c>
      <c r="G35" s="12">
        <f>'Quices y tareas'!M9</f>
        <v>4.860008333333333</v>
      </c>
      <c r="H35" s="12">
        <f>((2*'Final Parte I'!S9+'Final Parte II'!H9)/60)*5</f>
        <v>4.791666666666667</v>
      </c>
      <c r="I35">
        <f t="shared" si="3"/>
        <v>4.7703350000000002</v>
      </c>
      <c r="J35">
        <f t="shared" si="4"/>
        <v>4.7450000000000001</v>
      </c>
      <c r="K35">
        <f t="shared" si="5"/>
        <v>4.7703350000000002</v>
      </c>
      <c r="L35" t="s">
        <v>30</v>
      </c>
      <c r="M35" t="s">
        <v>85</v>
      </c>
      <c r="N35">
        <v>2</v>
      </c>
      <c r="O35">
        <v>1.9</v>
      </c>
      <c r="P35">
        <v>0.5</v>
      </c>
    </row>
    <row r="36" spans="1:16" x14ac:dyDescent="0.3">
      <c r="A36">
        <v>1</v>
      </c>
      <c r="B36">
        <v>35</v>
      </c>
      <c r="C36" s="12">
        <f>'Parcial 1 con correcciones'!K11</f>
        <v>3.5</v>
      </c>
      <c r="D36" s="12">
        <f>'Parcial 2 corregido'!K11</f>
        <v>1.3333333333333333</v>
      </c>
      <c r="E36" s="12">
        <f>'Parcial 3 con correcciones'!I11</f>
        <v>2.5555555555555554</v>
      </c>
      <c r="F36" s="12">
        <f>'Parcial 4 corregido'!J11</f>
        <v>0</v>
      </c>
      <c r="G36" s="12">
        <f>'Quices y tareas'!M11</f>
        <v>2.7662</v>
      </c>
      <c r="H36" s="12">
        <f>((2*'Final Parte I'!S11+'Final Parte II'!H11)/60)*5</f>
        <v>0</v>
      </c>
      <c r="I36">
        <f t="shared" si="3"/>
        <v>1.6615733333333331</v>
      </c>
      <c r="J36">
        <f t="shared" si="4"/>
        <v>1.4777777777777776</v>
      </c>
      <c r="K36">
        <f t="shared" si="5"/>
        <v>1.6615733333333331</v>
      </c>
      <c r="L36" t="s">
        <v>37</v>
      </c>
      <c r="M36" t="s">
        <v>86</v>
      </c>
      <c r="N36">
        <v>1</v>
      </c>
      <c r="O36">
        <v>4.4000000000000004</v>
      </c>
      <c r="P36">
        <v>0.8571428571428571</v>
      </c>
    </row>
    <row r="37" spans="1:16" x14ac:dyDescent="0.3">
      <c r="A37">
        <v>0</v>
      </c>
      <c r="B37">
        <v>36</v>
      </c>
      <c r="C37" s="12">
        <f>'Parcial 1 con correcciones'!K12</f>
        <v>1.45</v>
      </c>
      <c r="D37" s="12">
        <f>'Parcial 2 corregido'!K12</f>
        <v>1</v>
      </c>
      <c r="E37" s="12">
        <f>'Parcial 3 con correcciones'!I12</f>
        <v>0</v>
      </c>
      <c r="F37" s="12">
        <f>'Parcial 4 corregido'!J12</f>
        <v>0</v>
      </c>
      <c r="G37" s="12">
        <f>'Quices y tareas'!M12</f>
        <v>0.58077083333333335</v>
      </c>
      <c r="H37" s="12">
        <f>((2*'Final Parte I'!S12+'Final Parte II'!H12)/60)*5</f>
        <v>0</v>
      </c>
      <c r="I37">
        <f t="shared" si="3"/>
        <v>0.48365416666666666</v>
      </c>
      <c r="J37">
        <f t="shared" si="4"/>
        <v>0.49000000000000005</v>
      </c>
      <c r="K37">
        <f t="shared" si="5"/>
        <v>0.49000000000000005</v>
      </c>
      <c r="L37" t="s">
        <v>27</v>
      </c>
      <c r="M37" t="s">
        <v>85</v>
      </c>
      <c r="N37">
        <v>2</v>
      </c>
      <c r="O37">
        <v>4</v>
      </c>
      <c r="P37">
        <v>0.7142857142857143</v>
      </c>
    </row>
    <row r="38" spans="1:16" x14ac:dyDescent="0.3">
      <c r="A38">
        <v>0</v>
      </c>
      <c r="B38">
        <v>37</v>
      </c>
      <c r="C38" s="12">
        <f>'Parcial 1 con correcciones'!K13</f>
        <v>4.33</v>
      </c>
      <c r="D38" s="12">
        <f>'Parcial 2 corregido'!K13</f>
        <v>4.3</v>
      </c>
      <c r="E38" s="12">
        <f>'Parcial 3 con correcciones'!I13</f>
        <v>3.5555555555555554</v>
      </c>
      <c r="F38" s="12">
        <f>'Parcial 4 corregido'!J13</f>
        <v>4.58</v>
      </c>
      <c r="G38" s="12">
        <f>'Quices y tareas'!M13</f>
        <v>4.6285791666666665</v>
      </c>
      <c r="H38" s="12">
        <f>((2*'Final Parte I'!S13+'Final Parte II'!H13)/60)*5</f>
        <v>3.25</v>
      </c>
      <c r="I38">
        <f t="shared" si="3"/>
        <v>4.0905491666666665</v>
      </c>
      <c r="J38">
        <f t="shared" si="4"/>
        <v>4.0031111111111111</v>
      </c>
      <c r="K38">
        <f t="shared" si="5"/>
        <v>4.0905491666666665</v>
      </c>
      <c r="L38" t="s">
        <v>29</v>
      </c>
      <c r="M38" t="s">
        <v>86</v>
      </c>
      <c r="N38">
        <v>2.5</v>
      </c>
      <c r="O38">
        <v>3.4</v>
      </c>
      <c r="P38">
        <v>0.7142857142857143</v>
      </c>
    </row>
    <row r="39" spans="1:16" x14ac:dyDescent="0.3">
      <c r="A39">
        <v>1</v>
      </c>
      <c r="B39">
        <v>38</v>
      </c>
      <c r="C39" s="12">
        <f>'Parcial 1 con correcciones'!K14</f>
        <v>3</v>
      </c>
      <c r="D39" s="12">
        <f>'Parcial 2 corregido'!K14</f>
        <v>2.9</v>
      </c>
      <c r="E39" s="12">
        <f>'Parcial 3 con correcciones'!I14</f>
        <v>2.8333333333333335</v>
      </c>
      <c r="F39" s="12">
        <f>'Parcial 4 corregido'!J14</f>
        <v>3.3</v>
      </c>
      <c r="G39" s="12">
        <f>'Quices y tareas'!M14</f>
        <v>3.0039291666666665</v>
      </c>
      <c r="H39" s="12">
        <f>((2*'Final Parte I'!S14+'Final Parte II'!H14)/60)*5</f>
        <v>3.333333333333333</v>
      </c>
      <c r="I39">
        <f t="shared" si="3"/>
        <v>3.0724525000000003</v>
      </c>
      <c r="J39">
        <f t="shared" si="4"/>
        <v>3.0733333333333333</v>
      </c>
      <c r="K39">
        <f t="shared" si="5"/>
        <v>3.0733333333333333</v>
      </c>
      <c r="L39" t="s">
        <v>35</v>
      </c>
      <c r="M39" t="s">
        <v>86</v>
      </c>
      <c r="N39">
        <v>1</v>
      </c>
      <c r="O39">
        <v>1.9</v>
      </c>
      <c r="P39">
        <v>0.6428571428571429</v>
      </c>
    </row>
    <row r="40" spans="1:16" x14ac:dyDescent="0.3">
      <c r="A40">
        <v>1</v>
      </c>
      <c r="B40">
        <v>39</v>
      </c>
      <c r="C40" s="12">
        <f>'Parcial 1 con correcciones'!K20</f>
        <v>3.3</v>
      </c>
      <c r="D40" s="12">
        <f>'Parcial 2 corregido'!K20</f>
        <v>2.95</v>
      </c>
      <c r="E40" s="12">
        <f>'Parcial 3 con correcciones'!I20</f>
        <v>3.2777777777777777</v>
      </c>
      <c r="F40" s="12">
        <f>'Parcial 4 corregido'!J20</f>
        <v>2.35</v>
      </c>
      <c r="G40" s="12">
        <f>'Quices y tareas'!M20</f>
        <v>1.8900000000000001</v>
      </c>
      <c r="H40" s="12">
        <f>((2*'Final Parte I'!S20+'Final Parte II'!H20)/60)*5</f>
        <v>2.7250000000000001</v>
      </c>
      <c r="I40">
        <f t="shared" si="3"/>
        <v>2.7046666666666668</v>
      </c>
      <c r="J40">
        <f t="shared" si="4"/>
        <v>2.9205555555555556</v>
      </c>
      <c r="K40">
        <f t="shared" si="5"/>
        <v>3</v>
      </c>
      <c r="L40" t="s">
        <v>35</v>
      </c>
      <c r="M40" t="s">
        <v>85</v>
      </c>
      <c r="N40">
        <v>4.5</v>
      </c>
      <c r="O40">
        <v>2</v>
      </c>
      <c r="P40">
        <v>1</v>
      </c>
    </row>
    <row r="41" spans="1:16" x14ac:dyDescent="0.3">
      <c r="A41">
        <v>1</v>
      </c>
      <c r="B41">
        <v>40</v>
      </c>
      <c r="C41" s="12">
        <f>'Parcial 1 con correcciones'!K21</f>
        <v>1.875</v>
      </c>
      <c r="D41" s="12">
        <f>'Parcial 2 corregido'!K21</f>
        <v>0</v>
      </c>
      <c r="E41" s="12">
        <f>'Parcial 3 con correcciones'!I21</f>
        <v>0</v>
      </c>
      <c r="F41" s="12">
        <f>'Parcial 4 corregido'!J21</f>
        <v>0</v>
      </c>
      <c r="G41" s="12">
        <f>'Quices y tareas'!M21</f>
        <v>0.4210875</v>
      </c>
      <c r="H41" s="12">
        <f>((2*'Final Parte I'!S21+'Final Parte II'!H21)/60)*5</f>
        <v>0</v>
      </c>
      <c r="I41">
        <f t="shared" si="3"/>
        <v>0.3654675</v>
      </c>
      <c r="J41">
        <f t="shared" si="4"/>
        <v>0.375</v>
      </c>
      <c r="K41">
        <f t="shared" si="5"/>
        <v>0.375</v>
      </c>
      <c r="L41" t="s">
        <v>30</v>
      </c>
      <c r="M41" t="s">
        <v>84</v>
      </c>
      <c r="N41">
        <v>3.8</v>
      </c>
      <c r="O41">
        <v>3.7</v>
      </c>
      <c r="P41">
        <v>0.5</v>
      </c>
    </row>
    <row r="42" spans="1:16" x14ac:dyDescent="0.3">
      <c r="A42">
        <v>1</v>
      </c>
      <c r="B42">
        <v>41</v>
      </c>
      <c r="C42" s="12">
        <f>'Parcial 1 con correcciones'!K22</f>
        <v>3.45</v>
      </c>
      <c r="D42" s="12">
        <f>'Parcial 2 corregido'!K22</f>
        <v>2.9</v>
      </c>
      <c r="E42" s="12">
        <f>'Parcial 3 con correcciones'!I22</f>
        <v>2.8333333333333335</v>
      </c>
      <c r="F42" s="12">
        <f>'Parcial 4 corregido'!J22</f>
        <v>3.5</v>
      </c>
      <c r="G42" s="12">
        <f>'Quices y tareas'!M22</f>
        <v>2.6369249999999997</v>
      </c>
      <c r="H42" s="12">
        <f>((2*'Final Parte I'!S22+'Final Parte II'!H22)/60)*5</f>
        <v>3.5249999999999999</v>
      </c>
      <c r="I42">
        <f t="shared" si="3"/>
        <v>3.1348849999999997</v>
      </c>
      <c r="J42">
        <f t="shared" si="4"/>
        <v>3.2416666666666663</v>
      </c>
      <c r="K42">
        <f t="shared" si="5"/>
        <v>3.2416666666666663</v>
      </c>
      <c r="L42" t="s">
        <v>35</v>
      </c>
      <c r="M42" t="s">
        <v>86</v>
      </c>
      <c r="N42">
        <v>2.5</v>
      </c>
      <c r="O42">
        <v>1.7</v>
      </c>
      <c r="P42">
        <v>1</v>
      </c>
    </row>
    <row r="43" spans="1:16" x14ac:dyDescent="0.3">
      <c r="A43">
        <v>1</v>
      </c>
      <c r="B43">
        <v>42</v>
      </c>
      <c r="C43" s="12">
        <f>'Parcial 1 con correcciones'!K37</f>
        <v>2.8</v>
      </c>
      <c r="D43" s="12">
        <f>'Parcial 2 corregido'!K37</f>
        <v>3.05</v>
      </c>
      <c r="E43" s="12">
        <f>'Parcial 3 con correcciones'!I37</f>
        <v>2.6666666666666665</v>
      </c>
      <c r="F43" s="12">
        <f>'Parcial 4 corregido'!J37</f>
        <v>4.5999999999999996</v>
      </c>
      <c r="G43" s="12">
        <f>'Quices y tareas'!M37</f>
        <v>3.8936416666666664</v>
      </c>
      <c r="H43" s="12">
        <f>((2*'Final Parte I'!S37+'Final Parte II'!H37)/60)*5</f>
        <v>2.791666666666667</v>
      </c>
      <c r="I43">
        <f t="shared" si="3"/>
        <v>3.3045616666666664</v>
      </c>
      <c r="J43">
        <f t="shared" si="4"/>
        <v>3.1816666666666662</v>
      </c>
      <c r="K43">
        <f t="shared" si="5"/>
        <v>3.3045616666666664</v>
      </c>
      <c r="L43" t="s">
        <v>30</v>
      </c>
      <c r="M43" t="s">
        <v>85</v>
      </c>
      <c r="N43">
        <v>1.5</v>
      </c>
      <c r="O43">
        <v>4.8</v>
      </c>
      <c r="P43">
        <v>1</v>
      </c>
    </row>
    <row r="44" spans="1:16" x14ac:dyDescent="0.3">
      <c r="A44">
        <v>1</v>
      </c>
      <c r="B44">
        <v>43</v>
      </c>
      <c r="C44" s="12">
        <f>'Parcial 1 con correcciones'!K38</f>
        <v>3.8</v>
      </c>
      <c r="D44" s="12">
        <f>'Parcial 2 corregido'!K38</f>
        <v>4.5</v>
      </c>
      <c r="E44" s="12">
        <f>'Parcial 3 con correcciones'!I38</f>
        <v>3.8333333333333335</v>
      </c>
      <c r="F44" s="12">
        <f>'Parcial 4 corregido'!J38</f>
        <v>3.05</v>
      </c>
      <c r="G44" s="12">
        <f>'Quices y tareas'!M38</f>
        <v>3.8126791666666664</v>
      </c>
      <c r="H44" s="12">
        <f>((2*'Final Parte I'!S38+'Final Parte II'!H38)/60)*5</f>
        <v>3.1583333333333332</v>
      </c>
      <c r="I44">
        <f t="shared" si="3"/>
        <v>3.6717024999999999</v>
      </c>
      <c r="J44">
        <f t="shared" si="4"/>
        <v>3.6683333333333339</v>
      </c>
      <c r="K44">
        <f t="shared" si="5"/>
        <v>3.6717024999999999</v>
      </c>
      <c r="L44" t="s">
        <v>29</v>
      </c>
      <c r="M44" t="s">
        <v>90</v>
      </c>
      <c r="N44">
        <v>0</v>
      </c>
      <c r="O44">
        <v>2.7</v>
      </c>
      <c r="P44">
        <v>0.42857142857142855</v>
      </c>
    </row>
    <row r="45" spans="1:16" x14ac:dyDescent="0.3">
      <c r="A45">
        <v>0</v>
      </c>
      <c r="B45">
        <v>44</v>
      </c>
      <c r="C45" s="12">
        <f>'Parcial 1 con correcciones'!K40</f>
        <v>4.3</v>
      </c>
      <c r="D45" s="12">
        <f>'Parcial 2 corregido'!K40</f>
        <v>2.5300000000000002</v>
      </c>
      <c r="E45" s="12">
        <f>'Parcial 3 con correcciones'!I40</f>
        <v>2.6666666666666665</v>
      </c>
      <c r="F45" s="12">
        <f>'Parcial 4 corregido'!J40</f>
        <v>1.5</v>
      </c>
      <c r="G45" s="12">
        <f>'Quices y tareas'!M40</f>
        <v>1.6701833333333331</v>
      </c>
      <c r="H45" s="12">
        <f>((2*'Final Parte I'!S40+'Final Parte II'!H40)/60)*5</f>
        <v>2.0749999999999997</v>
      </c>
      <c r="I45">
        <f t="shared" si="3"/>
        <v>2.3985366666666668</v>
      </c>
      <c r="J45">
        <f t="shared" si="4"/>
        <v>2.6143333333333332</v>
      </c>
      <c r="K45">
        <f t="shared" si="5"/>
        <v>2.6143333333333332</v>
      </c>
      <c r="L45" t="s">
        <v>38</v>
      </c>
      <c r="M45" t="s">
        <v>85</v>
      </c>
      <c r="N45">
        <v>5</v>
      </c>
      <c r="O45">
        <v>3.9</v>
      </c>
      <c r="P45">
        <v>0.9285714285714286</v>
      </c>
    </row>
    <row r="46" spans="1:16" x14ac:dyDescent="0.3">
      <c r="A46">
        <v>1</v>
      </c>
      <c r="B46">
        <v>45</v>
      </c>
      <c r="C46" s="12">
        <f>'Parcial 1 con correcciones'!K42</f>
        <v>3.2</v>
      </c>
      <c r="D46" s="12">
        <f>'Parcial 2 corregido'!K42</f>
        <v>2.85</v>
      </c>
      <c r="E46" s="12">
        <f>'Parcial 3 con correcciones'!I42</f>
        <v>2.7555555555555555</v>
      </c>
      <c r="F46" s="12">
        <f>'Parcial 4 corregido'!J42</f>
        <v>4</v>
      </c>
      <c r="G46" s="12">
        <f>'Quices y tareas'!M42</f>
        <v>3.4355833333333332</v>
      </c>
      <c r="H46" s="12">
        <f>((2*'Final Parte I'!S42+'Final Parte II'!H42)/60)*5</f>
        <v>3.15</v>
      </c>
      <c r="I46">
        <f t="shared" si="3"/>
        <v>3.2379500000000001</v>
      </c>
      <c r="J46">
        <f t="shared" si="4"/>
        <v>3.1911111111111117</v>
      </c>
      <c r="K46">
        <f t="shared" si="5"/>
        <v>3.2379500000000001</v>
      </c>
      <c r="L46" t="s">
        <v>28</v>
      </c>
      <c r="M46" t="s">
        <v>85</v>
      </c>
      <c r="N46">
        <v>2</v>
      </c>
      <c r="O46">
        <v>3.7</v>
      </c>
      <c r="P46">
        <v>0.2857142857142857</v>
      </c>
    </row>
    <row r="47" spans="1:16" x14ac:dyDescent="0.3">
      <c r="A47">
        <v>0</v>
      </c>
      <c r="B47">
        <v>46</v>
      </c>
      <c r="C47" s="12">
        <f>'Parcial 1 con correcciones'!K43</f>
        <v>1.8</v>
      </c>
      <c r="D47" s="12">
        <f>'Parcial 2 corregido'!K43</f>
        <v>2.65</v>
      </c>
      <c r="E47" s="12">
        <f>'Parcial 3 con correcciones'!I43</f>
        <v>2.9777777777777779</v>
      </c>
      <c r="F47" s="12">
        <f>'Parcial 4 corregido'!J43</f>
        <v>3.35</v>
      </c>
      <c r="G47" s="12">
        <f>'Quices y tareas'!M43</f>
        <v>3.0176000000000003</v>
      </c>
      <c r="H47" s="12">
        <f>((2*'Final Parte I'!S43+'Final Parte II'!H43)/60)*5</f>
        <v>2.9833333333333329</v>
      </c>
      <c r="I47">
        <f t="shared" si="3"/>
        <v>2.8168533333333334</v>
      </c>
      <c r="J47">
        <f t="shared" si="4"/>
        <v>2.7522222222222221</v>
      </c>
      <c r="K47">
        <f t="shared" si="5"/>
        <v>2.8168533333333334</v>
      </c>
      <c r="L47" t="s">
        <v>39</v>
      </c>
      <c r="M47" t="s">
        <v>84</v>
      </c>
      <c r="N47">
        <v>2</v>
      </c>
      <c r="O47">
        <v>5</v>
      </c>
      <c r="P47">
        <v>1</v>
      </c>
    </row>
    <row r="48" spans="1:16" x14ac:dyDescent="0.3">
      <c r="A48">
        <v>1</v>
      </c>
      <c r="B48">
        <v>47</v>
      </c>
      <c r="C48" s="12">
        <f>'Parcial 1 con correcciones'!K45</f>
        <v>3</v>
      </c>
      <c r="D48" s="12">
        <f>'Parcial 2 corregido'!K45</f>
        <v>2.2999999999999998</v>
      </c>
      <c r="E48" s="12">
        <f>'Parcial 3 con correcciones'!I45</f>
        <v>2.8333333333333335</v>
      </c>
      <c r="F48" s="12">
        <f>'Parcial 4 corregido'!J45</f>
        <v>4.4000000000000004</v>
      </c>
      <c r="G48" s="12">
        <f>'Quices y tareas'!M45</f>
        <v>3.4929541666666664</v>
      </c>
      <c r="H48" s="12">
        <f>((2*'Final Parte I'!S45+'Final Parte II'!H45)/60)*5</f>
        <v>3.8416666666666668</v>
      </c>
      <c r="I48">
        <f t="shared" si="3"/>
        <v>3.3469241666666667</v>
      </c>
      <c r="J48">
        <f t="shared" si="4"/>
        <v>3.2749999999999999</v>
      </c>
      <c r="K48">
        <f t="shared" si="5"/>
        <v>3.3469241666666667</v>
      </c>
      <c r="L48" t="s">
        <v>35</v>
      </c>
      <c r="M48" t="s">
        <v>91</v>
      </c>
      <c r="N48">
        <v>2</v>
      </c>
      <c r="O48">
        <v>1</v>
      </c>
      <c r="P48">
        <v>0.7857142857142857</v>
      </c>
    </row>
    <row r="49" spans="1:16" x14ac:dyDescent="0.3">
      <c r="A49">
        <v>0</v>
      </c>
      <c r="B49">
        <v>48</v>
      </c>
      <c r="C49" s="12">
        <f>'Parcial 1 con correcciones'!K46</f>
        <v>4.45</v>
      </c>
      <c r="D49" s="12">
        <f>'Parcial 2 corregido'!K46</f>
        <v>3.9</v>
      </c>
      <c r="E49" s="12">
        <f>'Parcial 3 con correcciones'!I46</f>
        <v>3.4444444444444446</v>
      </c>
      <c r="F49" s="12">
        <f>'Parcial 4 corregido'!J46</f>
        <v>4.8499999999999996</v>
      </c>
      <c r="G49" s="12">
        <f>'Quices y tareas'!M46</f>
        <v>4.2750249999999994</v>
      </c>
      <c r="H49" s="12">
        <f>((2*'Final Parte I'!S46+'Final Parte II'!H46)/60)*5</f>
        <v>3.0916666666666668</v>
      </c>
      <c r="I49">
        <f t="shared" si="3"/>
        <v>3.970005</v>
      </c>
      <c r="J49">
        <f t="shared" si="4"/>
        <v>3.9472222222222229</v>
      </c>
      <c r="K49">
        <f t="shared" si="5"/>
        <v>3.970005</v>
      </c>
      <c r="L49" t="s">
        <v>30</v>
      </c>
      <c r="M49" t="s">
        <v>85</v>
      </c>
      <c r="N49">
        <v>2</v>
      </c>
      <c r="O49">
        <v>3.9</v>
      </c>
      <c r="P49">
        <v>0.8571428571428571</v>
      </c>
    </row>
    <row r="50" spans="1:16" x14ac:dyDescent="0.3">
      <c r="A50">
        <v>0</v>
      </c>
      <c r="B50">
        <v>49</v>
      </c>
      <c r="C50" s="12">
        <f>'Parcial 1 con correcciones'!K48</f>
        <v>3.55</v>
      </c>
      <c r="D50" s="12">
        <f>'Parcial 2 corregido'!K48</f>
        <v>4.4000000000000004</v>
      </c>
      <c r="E50" s="12">
        <f>'Parcial 3 con correcciones'!I48</f>
        <v>3.6666666666666665</v>
      </c>
      <c r="F50" s="12">
        <f>'Parcial 4 corregido'!J48</f>
        <v>4.7</v>
      </c>
      <c r="G50" s="12">
        <f>'Quices y tareas'!M48</f>
        <v>4.9076374999999999</v>
      </c>
      <c r="H50" s="12">
        <f>((2*'Final Parte I'!S48+'Final Parte II'!H48)/60)*5</f>
        <v>2.5833333333333335</v>
      </c>
      <c r="I50">
        <f t="shared" si="3"/>
        <v>3.9456941666666667</v>
      </c>
      <c r="J50">
        <f t="shared" si="4"/>
        <v>3.78</v>
      </c>
      <c r="K50">
        <f t="shared" si="5"/>
        <v>3.9456941666666667</v>
      </c>
      <c r="L50" t="s">
        <v>30</v>
      </c>
      <c r="M50" t="s">
        <v>85</v>
      </c>
      <c r="N50">
        <v>3.3</v>
      </c>
      <c r="O50">
        <v>2.7</v>
      </c>
      <c r="P50">
        <v>0.9285714285714286</v>
      </c>
    </row>
    <row r="51" spans="1:16" x14ac:dyDescent="0.3">
      <c r="A51">
        <v>0</v>
      </c>
      <c r="B51">
        <v>50</v>
      </c>
      <c r="C51" s="12">
        <f>'Parcial 1 con correcciones'!K51</f>
        <v>3.9</v>
      </c>
      <c r="D51" s="12">
        <f>'Parcial 2 corregido'!K51</f>
        <v>3.9</v>
      </c>
      <c r="E51" s="12">
        <f>'Parcial 3 con correcciones'!I51</f>
        <v>3.4444444444444446</v>
      </c>
      <c r="F51" s="12">
        <f>'Parcial 4 corregido'!J51</f>
        <v>4.7</v>
      </c>
      <c r="G51" s="12">
        <f>'Quices y tareas'!M51</f>
        <v>3.6394958333333332</v>
      </c>
      <c r="H51" s="12">
        <f>((2*'Final Parte I'!S51+'Final Parte II'!H51)/60)*5</f>
        <v>2.75</v>
      </c>
      <c r="I51">
        <f t="shared" si="3"/>
        <v>3.669565833333333</v>
      </c>
      <c r="J51">
        <f t="shared" si="4"/>
        <v>3.7388888888888885</v>
      </c>
      <c r="K51">
        <f t="shared" si="5"/>
        <v>3.7388888888888885</v>
      </c>
      <c r="L51" t="s">
        <v>31</v>
      </c>
      <c r="M51" t="s">
        <v>85</v>
      </c>
      <c r="N51">
        <v>4.5</v>
      </c>
      <c r="O51">
        <v>4.5999999999999996</v>
      </c>
      <c r="P51">
        <v>0.7857142857142857</v>
      </c>
    </row>
    <row r="52" spans="1:16" x14ac:dyDescent="0.3">
      <c r="A52">
        <v>1</v>
      </c>
      <c r="B52">
        <v>51</v>
      </c>
      <c r="C52" s="12">
        <f>'Parcial 1 con correcciones'!K55</f>
        <v>3.45</v>
      </c>
      <c r="D52" s="12">
        <f>'Parcial 2 corregido'!K55</f>
        <v>2.4</v>
      </c>
      <c r="E52" s="12">
        <f>'Parcial 3 con correcciones'!I55</f>
        <v>3.1666666666666665</v>
      </c>
      <c r="F52" s="12">
        <f>'Parcial 4 corregido'!J55</f>
        <v>4.2</v>
      </c>
      <c r="G52" s="12">
        <f>'Quices y tareas'!M55</f>
        <v>3.7294291666666668</v>
      </c>
      <c r="H52" s="12">
        <f>((2*'Final Parte I'!S55+'Final Parte II'!H55)/60)*5</f>
        <v>3.7833333333333332</v>
      </c>
      <c r="I52">
        <f t="shared" si="3"/>
        <v>3.4850525000000001</v>
      </c>
      <c r="J52">
        <f t="shared" si="4"/>
        <v>3.4</v>
      </c>
      <c r="K52">
        <f t="shared" si="5"/>
        <v>3.4850525000000001</v>
      </c>
      <c r="L52" t="s">
        <v>41</v>
      </c>
      <c r="M52" t="s">
        <v>91</v>
      </c>
      <c r="N52">
        <v>5</v>
      </c>
      <c r="O52">
        <v>4.5</v>
      </c>
      <c r="P52">
        <v>0.5</v>
      </c>
    </row>
    <row r="53" spans="1:16" x14ac:dyDescent="0.3">
      <c r="A53">
        <v>1</v>
      </c>
      <c r="B53">
        <v>52</v>
      </c>
      <c r="C53" s="12">
        <f>'Parcial 1 con correcciones'!K56</f>
        <v>2.4</v>
      </c>
      <c r="D53" s="12">
        <f>'Parcial 2 corregido'!K56</f>
        <v>2.85</v>
      </c>
      <c r="E53" s="12">
        <f>'Parcial 3 con correcciones'!I56</f>
        <v>3.9444444444444446</v>
      </c>
      <c r="F53" s="12">
        <f>'Parcial 4 corregido'!J56</f>
        <v>4.38</v>
      </c>
      <c r="G53" s="12">
        <f>'Quices y tareas'!M56</f>
        <v>3.4033833333333332</v>
      </c>
      <c r="H53" s="12">
        <f>((2*'Final Parte I'!S56+'Final Parte II'!H56)/60)*5</f>
        <v>2.25</v>
      </c>
      <c r="I53">
        <f t="shared" si="3"/>
        <v>3.1668433333333335</v>
      </c>
      <c r="J53">
        <f t="shared" si="4"/>
        <v>3.1648888888888891</v>
      </c>
      <c r="K53">
        <f t="shared" si="5"/>
        <v>3.1668433333333335</v>
      </c>
      <c r="L53" t="s">
        <v>31</v>
      </c>
      <c r="M53" t="s">
        <v>84</v>
      </c>
      <c r="N53">
        <v>0</v>
      </c>
      <c r="O53">
        <v>0</v>
      </c>
      <c r="P53">
        <v>0</v>
      </c>
    </row>
    <row r="54" spans="1:16" x14ac:dyDescent="0.3">
      <c r="A54">
        <v>1</v>
      </c>
      <c r="B54">
        <v>53</v>
      </c>
      <c r="C54" s="12">
        <f>'Parcial 1 con correcciones'!K58</f>
        <v>3.25</v>
      </c>
      <c r="D54" s="12">
        <f>'Parcial 2 corregido'!K58</f>
        <v>0</v>
      </c>
      <c r="E54" s="12">
        <f>'Parcial 3 con correcciones'!I58</f>
        <v>0</v>
      </c>
      <c r="F54" s="12">
        <f>'Parcial 4 corregido'!J58</f>
        <v>0</v>
      </c>
      <c r="G54" s="12">
        <f>'Quices y tareas'!M58</f>
        <v>2.8765458333333331</v>
      </c>
      <c r="H54" s="12">
        <f>((2*'Final Parte I'!S58+'Final Parte II'!H58)/60)*5</f>
        <v>0</v>
      </c>
      <c r="I54">
        <f t="shared" si="3"/>
        <v>1.0628091666666666</v>
      </c>
      <c r="J54">
        <f t="shared" si="4"/>
        <v>0.65</v>
      </c>
      <c r="K54">
        <f t="shared" si="5"/>
        <v>1.0628091666666666</v>
      </c>
      <c r="L54" t="s">
        <v>30</v>
      </c>
      <c r="M54" t="s">
        <v>84</v>
      </c>
      <c r="N54">
        <v>0</v>
      </c>
      <c r="O54">
        <v>2.9</v>
      </c>
      <c r="P54">
        <v>0.5</v>
      </c>
    </row>
    <row r="55" spans="1:16" x14ac:dyDescent="0.3">
      <c r="A55">
        <v>1</v>
      </c>
      <c r="B55">
        <v>54</v>
      </c>
      <c r="C55" s="12">
        <f>'Parcial 1 con correcciones'!K62</f>
        <v>2.85</v>
      </c>
      <c r="D55" s="12">
        <f>'Parcial 2 corregido'!K62</f>
        <v>2.75</v>
      </c>
      <c r="E55" s="12">
        <f>'Parcial 3 con correcciones'!I62</f>
        <v>3</v>
      </c>
      <c r="F55" s="12">
        <f>'Parcial 4 corregido'!J62</f>
        <v>4.8</v>
      </c>
      <c r="G55" s="12">
        <f>'Quices y tareas'!M62</f>
        <v>3.7008416666666664</v>
      </c>
      <c r="H55" s="12">
        <f>((2*'Final Parte I'!S62+'Final Parte II'!H62)/60)*5</f>
        <v>4.1541666666666668</v>
      </c>
      <c r="I55">
        <f t="shared" si="3"/>
        <v>3.5810016666666664</v>
      </c>
      <c r="J55">
        <f t="shared" si="4"/>
        <v>3.5108333333333333</v>
      </c>
      <c r="K55">
        <f t="shared" si="5"/>
        <v>3.5810016666666664</v>
      </c>
      <c r="L55" t="s">
        <v>42</v>
      </c>
      <c r="M55" t="s">
        <v>86</v>
      </c>
      <c r="N55">
        <v>1</v>
      </c>
      <c r="O55">
        <v>2.8</v>
      </c>
      <c r="P55">
        <v>1</v>
      </c>
    </row>
    <row r="56" spans="1:16" x14ac:dyDescent="0.3">
      <c r="A56">
        <v>1</v>
      </c>
      <c r="B56">
        <v>55</v>
      </c>
      <c r="C56" s="12">
        <f>'Parcial 1 con correcciones'!K66</f>
        <v>4.4000000000000004</v>
      </c>
      <c r="D56" s="12">
        <f>'Parcial 2 corregido'!K66</f>
        <v>4.05</v>
      </c>
      <c r="E56" s="12">
        <f>'Parcial 3 con correcciones'!I66</f>
        <v>3.4555555555555557</v>
      </c>
      <c r="F56" s="12">
        <f>'Parcial 4 corregido'!J66</f>
        <v>3.15</v>
      </c>
      <c r="G56" s="12">
        <f>'Quices y tareas'!M66</f>
        <v>3.1676166666666661</v>
      </c>
      <c r="H56" s="12">
        <f>((2*'Final Parte I'!S66+'Final Parte II'!H66)/60)*5</f>
        <v>3.6666666666666665</v>
      </c>
      <c r="I56">
        <f t="shared" si="3"/>
        <v>3.6251899999999999</v>
      </c>
      <c r="J56">
        <f t="shared" si="4"/>
        <v>3.7444444444444445</v>
      </c>
      <c r="K56">
        <f t="shared" si="5"/>
        <v>3.7444444444444445</v>
      </c>
      <c r="L56" t="s">
        <v>29</v>
      </c>
      <c r="M56" t="s">
        <v>86</v>
      </c>
      <c r="N56">
        <v>2</v>
      </c>
      <c r="O56">
        <v>2.9</v>
      </c>
      <c r="P56">
        <v>1</v>
      </c>
    </row>
    <row r="57" spans="1:16" x14ac:dyDescent="0.3">
      <c r="A57">
        <v>0</v>
      </c>
      <c r="B57">
        <v>56</v>
      </c>
      <c r="C57" s="12">
        <f>'Parcial 1 con correcciones'!K67</f>
        <v>3.85</v>
      </c>
      <c r="D57" s="12">
        <f>'Parcial 2 corregido'!K67</f>
        <v>4.0999999999999996</v>
      </c>
      <c r="E57" s="12">
        <f>'Parcial 3 con correcciones'!I67</f>
        <v>4.1111111111111107</v>
      </c>
      <c r="F57" s="12">
        <f>'Parcial 4 corregido'!J67</f>
        <v>4.8</v>
      </c>
      <c r="G57" s="12">
        <f>'Quices y tareas'!M67</f>
        <v>3.3002541666666665</v>
      </c>
      <c r="H57" s="12">
        <f>((2*'Final Parte I'!S67+'Final Parte II'!H67)/60)*5</f>
        <v>4.125</v>
      </c>
      <c r="I57">
        <f t="shared" si="3"/>
        <v>4.0142175</v>
      </c>
      <c r="J57">
        <f t="shared" si="4"/>
        <v>4.197222222222222</v>
      </c>
      <c r="K57">
        <f t="shared" si="5"/>
        <v>4.197222222222222</v>
      </c>
      <c r="L57" t="s">
        <v>43</v>
      </c>
      <c r="M57" t="s">
        <v>84</v>
      </c>
      <c r="N57">
        <v>4.5</v>
      </c>
      <c r="O57">
        <v>4</v>
      </c>
      <c r="P57">
        <v>0.7857142857142857</v>
      </c>
    </row>
    <row r="58" spans="1:16" x14ac:dyDescent="0.3">
      <c r="A58">
        <v>1</v>
      </c>
      <c r="B58">
        <v>57</v>
      </c>
      <c r="C58" s="12">
        <f>'Parcial 1 con correcciones'!K71</f>
        <v>2</v>
      </c>
      <c r="D58" s="12">
        <f>'Parcial 2 corregido'!K71</f>
        <v>3.2</v>
      </c>
      <c r="E58" s="12">
        <f>'Parcial 3 con correcciones'!I71</f>
        <v>2.3888888888888888</v>
      </c>
      <c r="F58" s="12">
        <f>'Parcial 4 corregido'!J71</f>
        <v>3.45</v>
      </c>
      <c r="G58" s="12">
        <f>'Quices y tareas'!M71</f>
        <v>3.9538958333333323</v>
      </c>
      <c r="H58" s="12">
        <f>((2*'Final Parte I'!S71+'Final Parte II'!H71)/60)*5</f>
        <v>1.125</v>
      </c>
      <c r="I58">
        <f t="shared" si="3"/>
        <v>2.6716124999999993</v>
      </c>
      <c r="J58">
        <f t="shared" si="4"/>
        <v>2.4327777777777775</v>
      </c>
      <c r="K58">
        <f t="shared" si="5"/>
        <v>2.6716124999999993</v>
      </c>
      <c r="L58" t="s">
        <v>29</v>
      </c>
      <c r="M58" t="s">
        <v>85</v>
      </c>
      <c r="N58">
        <v>1</v>
      </c>
      <c r="O58">
        <v>1.5</v>
      </c>
      <c r="P58">
        <v>0.42857142857142855</v>
      </c>
    </row>
    <row r="59" spans="1:16" x14ac:dyDescent="0.3">
      <c r="A59">
        <v>1</v>
      </c>
      <c r="B59">
        <v>58</v>
      </c>
      <c r="C59" s="12">
        <f>'Parcial 1 con correcciones'!K74</f>
        <v>2.4500000000000002</v>
      </c>
      <c r="D59" s="12">
        <f>'Parcial 2 corregido'!K74</f>
        <v>0</v>
      </c>
      <c r="E59" s="12">
        <f>'Parcial 3 con correcciones'!I74</f>
        <v>0</v>
      </c>
      <c r="F59" s="12">
        <f>'Parcial 4 corregido'!J74</f>
        <v>0</v>
      </c>
      <c r="G59" s="12">
        <f>'Quices y tareas'!M74</f>
        <v>0</v>
      </c>
      <c r="H59" s="12">
        <f>((2*'Final Parte I'!S74+'Final Parte II'!H74)/60)*5</f>
        <v>0</v>
      </c>
      <c r="I59">
        <f t="shared" si="3"/>
        <v>0.36749999999999999</v>
      </c>
      <c r="J59">
        <f t="shared" si="4"/>
        <v>0.49000000000000005</v>
      </c>
      <c r="K59">
        <f t="shared" si="5"/>
        <v>0.49000000000000005</v>
      </c>
      <c r="M59" t="s">
        <v>85</v>
      </c>
      <c r="N59">
        <v>4</v>
      </c>
      <c r="O59">
        <v>4.7</v>
      </c>
      <c r="P59">
        <v>0.9285714285714286</v>
      </c>
    </row>
    <row r="60" spans="1:16" x14ac:dyDescent="0.3">
      <c r="A60">
        <v>0</v>
      </c>
      <c r="B60">
        <v>59</v>
      </c>
      <c r="C60" s="12">
        <f>'Parcial 1 con correcciones'!K83</f>
        <v>3.9</v>
      </c>
      <c r="D60" s="12">
        <f>'Parcial 2 corregido'!K83</f>
        <v>3.2</v>
      </c>
      <c r="E60" s="12">
        <f>'Parcial 3 con correcciones'!I83</f>
        <v>3.1666666666666665</v>
      </c>
      <c r="F60" s="12">
        <f>'Parcial 4 corregido'!J83</f>
        <v>3.95</v>
      </c>
      <c r="G60" s="12">
        <f>'Quices y tareas'!M83</f>
        <v>4.9157374999999996</v>
      </c>
      <c r="H60" s="12">
        <f>((2*'Final Parte I'!S83+'Final Parte II'!H83)/60)*5</f>
        <v>3.5249999999999999</v>
      </c>
      <c r="I60">
        <f t="shared" si="3"/>
        <v>3.8206474999999998</v>
      </c>
      <c r="J60">
        <f t="shared" si="4"/>
        <v>3.5483333333333329</v>
      </c>
      <c r="K60">
        <f t="shared" si="5"/>
        <v>3.8206474999999998</v>
      </c>
      <c r="L60" t="s">
        <v>32</v>
      </c>
      <c r="M60" t="s">
        <v>85</v>
      </c>
      <c r="N60">
        <v>2.5</v>
      </c>
      <c r="O60">
        <v>2.6</v>
      </c>
      <c r="P60">
        <v>0.7142857142857143</v>
      </c>
    </row>
    <row r="61" spans="1:16" x14ac:dyDescent="0.3">
      <c r="A61">
        <v>0</v>
      </c>
      <c r="B61">
        <v>60</v>
      </c>
      <c r="C61" s="12">
        <f>'Parcial 1 con correcciones'!K84</f>
        <v>4.05</v>
      </c>
      <c r="D61" s="12">
        <f>'Parcial 2 corregido'!K84</f>
        <v>4.55</v>
      </c>
      <c r="E61" s="12">
        <f>'Parcial 3 con correcciones'!I84</f>
        <v>2.6666666666666665</v>
      </c>
      <c r="F61" s="12">
        <f>'Parcial 4 corregido'!J84</f>
        <v>5</v>
      </c>
      <c r="G61" s="12">
        <f>'Quices y tareas'!M84</f>
        <v>4.8285333333333327</v>
      </c>
      <c r="H61" s="12">
        <f>((2*'Final Parte I'!S84+'Final Parte II'!H84)/60)*5</f>
        <v>4.3583333333333325</v>
      </c>
      <c r="I61">
        <f t="shared" si="3"/>
        <v>4.2773733333333332</v>
      </c>
      <c r="J61">
        <f t="shared" si="4"/>
        <v>4.125</v>
      </c>
      <c r="K61">
        <f t="shared" si="5"/>
        <v>4.2773733333333332</v>
      </c>
      <c r="L61" t="s">
        <v>30</v>
      </c>
      <c r="M61" t="s">
        <v>86</v>
      </c>
      <c r="N61">
        <v>3.5</v>
      </c>
      <c r="O61">
        <v>1.4</v>
      </c>
      <c r="P61">
        <v>1</v>
      </c>
    </row>
    <row r="62" spans="1:16" x14ac:dyDescent="0.3">
      <c r="A62">
        <v>1</v>
      </c>
      <c r="B62">
        <v>61</v>
      </c>
      <c r="C62" s="12">
        <f>'Parcial 1 con correcciones'!K89</f>
        <v>0.8</v>
      </c>
      <c r="D62" s="12">
        <f>'Parcial 2 corregido'!K89</f>
        <v>2</v>
      </c>
      <c r="E62" s="12">
        <f>'Parcial 3 con correcciones'!I89</f>
        <v>0.77777777777777779</v>
      </c>
      <c r="F62" s="12">
        <f>'Parcial 4 corregido'!J89</f>
        <v>3.2</v>
      </c>
      <c r="G62" s="12">
        <f>'Quices y tareas'!M89</f>
        <v>2.7300291666666667</v>
      </c>
      <c r="H62" s="12">
        <f>((2*'Final Parte I'!S89+'Final Parte II'!H89)/60)*5</f>
        <v>2.2916666666666665</v>
      </c>
      <c r="I62">
        <f t="shared" si="3"/>
        <v>2.0210058333333336</v>
      </c>
      <c r="J62">
        <f t="shared" si="4"/>
        <v>1.8138888888888889</v>
      </c>
      <c r="K62">
        <f t="shared" si="5"/>
        <v>2.0210058333333336</v>
      </c>
      <c r="L62" t="s">
        <v>31</v>
      </c>
      <c r="M62" t="s">
        <v>85</v>
      </c>
      <c r="N62">
        <v>2</v>
      </c>
      <c r="O62">
        <v>1.5</v>
      </c>
      <c r="P62">
        <v>0.2857142857142857</v>
      </c>
    </row>
    <row r="63" spans="1:16" x14ac:dyDescent="0.3">
      <c r="A63">
        <v>1</v>
      </c>
      <c r="B63">
        <v>62</v>
      </c>
      <c r="C63" s="12">
        <f>'Parcial 1 con correcciones'!K93</f>
        <v>3.8</v>
      </c>
      <c r="D63" s="12">
        <f>'Parcial 2 corregido'!K93</f>
        <v>4.3</v>
      </c>
      <c r="E63" s="12">
        <f>'Parcial 3 con correcciones'!I93</f>
        <v>4.333333333333333</v>
      </c>
      <c r="F63" s="12">
        <f>'Parcial 4 corregido'!J93</f>
        <v>4.75</v>
      </c>
      <c r="G63" s="12">
        <f>'Quices y tareas'!M93</f>
        <v>4.7759333333333327</v>
      </c>
      <c r="H63" s="12">
        <f>((2*'Final Parte I'!S93+'Final Parte II'!H93)/60)*5</f>
        <v>3.541666666666667</v>
      </c>
      <c r="I63">
        <f t="shared" si="3"/>
        <v>4.2410199999999998</v>
      </c>
      <c r="J63">
        <f t="shared" si="4"/>
        <v>4.1450000000000005</v>
      </c>
      <c r="K63">
        <f t="shared" si="5"/>
        <v>4.2410199999999998</v>
      </c>
      <c r="L63" t="s">
        <v>35</v>
      </c>
      <c r="M63" t="s">
        <v>86</v>
      </c>
      <c r="N63">
        <v>4</v>
      </c>
      <c r="O63">
        <v>3.2</v>
      </c>
      <c r="P63">
        <v>0.7857142857142857</v>
      </c>
    </row>
    <row r="64" spans="1:16" x14ac:dyDescent="0.3">
      <c r="A64">
        <v>0</v>
      </c>
      <c r="B64">
        <v>63</v>
      </c>
      <c r="C64" s="12">
        <f>'Parcial 1 con correcciones'!K95</f>
        <v>2</v>
      </c>
      <c r="D64" s="12">
        <f>'Parcial 2 corregido'!K95</f>
        <v>3.7</v>
      </c>
      <c r="E64" s="12">
        <f>'Parcial 3 con correcciones'!I95</f>
        <v>2.1111111111111112</v>
      </c>
      <c r="F64" s="12">
        <f>'Parcial 4 corregido'!J95</f>
        <v>4.25</v>
      </c>
      <c r="G64" s="12">
        <f>'Quices y tareas'!M95</f>
        <v>4.1339708333333327</v>
      </c>
      <c r="H64" s="12">
        <f>((2*'Final Parte I'!S95+'Final Parte II'!H95)/60)*5</f>
        <v>3.5249999999999999</v>
      </c>
      <c r="I64">
        <f t="shared" si="3"/>
        <v>3.3409608333333334</v>
      </c>
      <c r="J64">
        <f t="shared" si="4"/>
        <v>3.1172222222222223</v>
      </c>
      <c r="K64">
        <f t="shared" si="5"/>
        <v>3.3409608333333334</v>
      </c>
      <c r="L64" t="s">
        <v>30</v>
      </c>
      <c r="M64" t="s">
        <v>91</v>
      </c>
      <c r="N64">
        <v>3.8</v>
      </c>
      <c r="O64">
        <v>5</v>
      </c>
      <c r="P64">
        <v>0.8571428571428571</v>
      </c>
    </row>
    <row r="65" spans="1:16" x14ac:dyDescent="0.3">
      <c r="A65">
        <v>0</v>
      </c>
      <c r="B65">
        <v>64</v>
      </c>
      <c r="C65" s="12">
        <f>'Parcial 1 con correcciones'!K97</f>
        <v>3.15</v>
      </c>
      <c r="D65" s="12">
        <f>'Parcial 2 corregido'!K97</f>
        <v>4.25</v>
      </c>
      <c r="E65" s="12">
        <f>'Parcial 3 con correcciones'!I97</f>
        <v>3.8888888888888888</v>
      </c>
      <c r="F65" s="12">
        <f>'Parcial 4 corregido'!J97</f>
        <v>2</v>
      </c>
      <c r="G65" s="12">
        <f>'Quices y tareas'!M97</f>
        <v>4.8643249999999991</v>
      </c>
      <c r="H65" s="12">
        <f>((2*'Final Parte I'!S97+'Final Parte II'!H97)/60)*5</f>
        <v>3.5583333333333336</v>
      </c>
      <c r="I65">
        <f t="shared" si="3"/>
        <v>3.6778649999999997</v>
      </c>
      <c r="J65">
        <f t="shared" si="4"/>
        <v>3.3694444444444445</v>
      </c>
      <c r="K65">
        <f t="shared" si="5"/>
        <v>3.6778649999999997</v>
      </c>
      <c r="L65" t="s">
        <v>34</v>
      </c>
      <c r="M65" t="s">
        <v>86</v>
      </c>
      <c r="N65">
        <v>4</v>
      </c>
      <c r="O65">
        <v>4.5</v>
      </c>
      <c r="P65">
        <v>0.6428571428571429</v>
      </c>
    </row>
    <row r="66" spans="1:16" x14ac:dyDescent="0.3">
      <c r="A66">
        <v>0</v>
      </c>
      <c r="B66">
        <v>65</v>
      </c>
      <c r="C66" s="12">
        <f>'Parcial 1 con correcciones'!K98</f>
        <v>3.75</v>
      </c>
      <c r="D66" s="12">
        <f>'Parcial 2 corregido'!K98</f>
        <v>3.5</v>
      </c>
      <c r="E66" s="12">
        <f>'Parcial 3 con correcciones'!I98</f>
        <v>4.6444444444444439</v>
      </c>
      <c r="F66" s="12">
        <f>'Parcial 4 corregido'!J98</f>
        <v>4</v>
      </c>
      <c r="G66" s="12">
        <f>'Quices y tareas'!M98</f>
        <v>4.935837499999999</v>
      </c>
      <c r="H66" s="12">
        <f>((2*'Final Parte I'!S98+'Final Parte II'!H98)/60)*5</f>
        <v>3.65</v>
      </c>
      <c r="I66">
        <f t="shared" ref="I66:I97" si="6">0.15*SUM(C66:F66)+0.2*(G66+H66)</f>
        <v>4.1013341666666658</v>
      </c>
      <c r="J66">
        <f t="shared" ref="J66:J99" si="7">(SUM(C66:F66)+H66)/5</f>
        <v>3.9088888888888889</v>
      </c>
      <c r="K66">
        <f t="shared" ref="K66:K97" si="8">IF(MAX(I66,J66)&lt;2.85,MAX(I66,J66),MAX(I66,J66,3))</f>
        <v>4.1013341666666658</v>
      </c>
      <c r="L66" t="s">
        <v>30</v>
      </c>
      <c r="M66" t="s">
        <v>85</v>
      </c>
      <c r="N66">
        <v>2</v>
      </c>
      <c r="O66">
        <v>2.9</v>
      </c>
      <c r="P66">
        <v>0.7142857142857143</v>
      </c>
    </row>
    <row r="67" spans="1:16" x14ac:dyDescent="0.3">
      <c r="A67">
        <v>1</v>
      </c>
      <c r="B67">
        <v>66</v>
      </c>
      <c r="C67" s="12">
        <f>'Parcial 1 con correcciones'!K5</f>
        <v>4.75</v>
      </c>
      <c r="D67" s="12">
        <f>'Parcial 2 corregido'!K5</f>
        <v>4.3</v>
      </c>
      <c r="E67" s="12">
        <f>'Parcial 3 con correcciones'!I5</f>
        <v>4.9444444444444446</v>
      </c>
      <c r="F67" s="12">
        <f>'Parcial 4 corregido'!J5</f>
        <v>4.9000000000000004</v>
      </c>
      <c r="G67" s="12">
        <f>'Quices y tareas'!M5</f>
        <v>4.1667999999999994</v>
      </c>
      <c r="H67" s="12">
        <f>((2*'Final Parte I'!S5+'Final Parte II'!H5)/60)*5</f>
        <v>3.6416666666666671</v>
      </c>
      <c r="I67">
        <f t="shared" si="6"/>
        <v>4.3958600000000008</v>
      </c>
      <c r="J67">
        <f t="shared" si="7"/>
        <v>4.5072222222222225</v>
      </c>
      <c r="K67">
        <f t="shared" si="8"/>
        <v>4.5072222222222225</v>
      </c>
      <c r="L67" t="s">
        <v>44</v>
      </c>
      <c r="M67" t="s">
        <v>92</v>
      </c>
      <c r="N67">
        <v>0</v>
      </c>
      <c r="O67">
        <v>0</v>
      </c>
      <c r="P67">
        <v>0.14285714285714285</v>
      </c>
    </row>
    <row r="68" spans="1:16" x14ac:dyDescent="0.3">
      <c r="A68">
        <v>0</v>
      </c>
      <c r="B68">
        <v>67</v>
      </c>
      <c r="C68" s="12">
        <f>'Parcial 1 con correcciones'!K6</f>
        <v>4.3</v>
      </c>
      <c r="D68" s="12">
        <f>'Parcial 2 corregido'!K6</f>
        <v>4.37</v>
      </c>
      <c r="E68" s="12">
        <f>'Parcial 3 con correcciones'!I6</f>
        <v>4.7222222222222223</v>
      </c>
      <c r="F68" s="12">
        <f>'Parcial 4 corregido'!J6</f>
        <v>4.75</v>
      </c>
      <c r="G68" s="12">
        <f>'Quices y tareas'!M6</f>
        <v>4.5775583333333332</v>
      </c>
      <c r="H68" s="12">
        <f>((2*'Final Parte I'!S6+'Final Parte II'!H6)/60)*5</f>
        <v>4.541666666666667</v>
      </c>
      <c r="I68">
        <f t="shared" si="6"/>
        <v>4.5451783333333333</v>
      </c>
      <c r="J68">
        <f t="shared" si="7"/>
        <v>4.536777777777778</v>
      </c>
      <c r="K68">
        <f t="shared" si="8"/>
        <v>4.5451783333333333</v>
      </c>
      <c r="L68" t="s">
        <v>35</v>
      </c>
      <c r="M68" t="s">
        <v>85</v>
      </c>
      <c r="N68">
        <v>4.9000000000000004</v>
      </c>
      <c r="O68">
        <v>3.1</v>
      </c>
      <c r="P68">
        <v>0.9285714285714286</v>
      </c>
    </row>
    <row r="69" spans="1:16" x14ac:dyDescent="0.3">
      <c r="A69">
        <v>0</v>
      </c>
      <c r="B69">
        <v>68</v>
      </c>
      <c r="C69" s="12">
        <f>'Parcial 1 con correcciones'!K7</f>
        <v>1.3</v>
      </c>
      <c r="D69" s="12">
        <f>'Parcial 2 corregido'!K7</f>
        <v>0</v>
      </c>
      <c r="E69" s="12">
        <f>'Parcial 3 con correcciones'!I7</f>
        <v>0</v>
      </c>
      <c r="F69" s="12">
        <f>'Parcial 4 corregido'!J7</f>
        <v>0</v>
      </c>
      <c r="G69" s="12">
        <f>'Quices y tareas'!M7</f>
        <v>0.95513333333333328</v>
      </c>
      <c r="H69" s="12">
        <f>((2*'Final Parte I'!S7+'Final Parte II'!H7)/60)*5</f>
        <v>0</v>
      </c>
      <c r="I69">
        <f t="shared" si="6"/>
        <v>0.38602666666666668</v>
      </c>
      <c r="J69">
        <f t="shared" si="7"/>
        <v>0.26</v>
      </c>
      <c r="K69">
        <f t="shared" si="8"/>
        <v>0.38602666666666668</v>
      </c>
      <c r="L69" t="s">
        <v>41</v>
      </c>
      <c r="M69" t="s">
        <v>86</v>
      </c>
      <c r="N69">
        <v>5</v>
      </c>
      <c r="O69">
        <v>5</v>
      </c>
      <c r="P69">
        <v>0.8571428571428571</v>
      </c>
    </row>
    <row r="70" spans="1:16" x14ac:dyDescent="0.3">
      <c r="A70">
        <v>1</v>
      </c>
      <c r="B70">
        <v>69</v>
      </c>
      <c r="C70" s="12">
        <f>'Parcial 1 con correcciones'!K10</f>
        <v>2.27</v>
      </c>
      <c r="D70" s="12">
        <f>'Parcial 2 corregido'!K10</f>
        <v>2.4500000000000002</v>
      </c>
      <c r="E70" s="12">
        <f>'Parcial 3 con correcciones'!I10</f>
        <v>2.5555555555555554</v>
      </c>
      <c r="F70" s="12">
        <f>'Parcial 4 corregido'!J10</f>
        <v>3.35</v>
      </c>
      <c r="G70" s="12">
        <f>'Quices y tareas'!M10</f>
        <v>2.3679666666666663</v>
      </c>
      <c r="H70" s="12">
        <f>((2*'Final Parte I'!S10+'Final Parte II'!H10)/60)*5</f>
        <v>3.25</v>
      </c>
      <c r="I70">
        <f t="shared" si="6"/>
        <v>2.7174266666666664</v>
      </c>
      <c r="J70">
        <f t="shared" si="7"/>
        <v>2.7751111111111113</v>
      </c>
      <c r="K70">
        <f t="shared" si="8"/>
        <v>2.7751111111111113</v>
      </c>
      <c r="L70" t="s">
        <v>30</v>
      </c>
      <c r="M70" t="s">
        <v>86</v>
      </c>
      <c r="N70">
        <v>3.2</v>
      </c>
      <c r="O70">
        <v>2.2999999999999998</v>
      </c>
      <c r="P70">
        <v>0.9285714285714286</v>
      </c>
    </row>
    <row r="71" spans="1:16" x14ac:dyDescent="0.3">
      <c r="A71">
        <v>1</v>
      </c>
      <c r="B71">
        <v>70</v>
      </c>
      <c r="C71" s="12">
        <f>'Parcial 1 con correcciones'!K16</f>
        <v>3.6</v>
      </c>
      <c r="D71" s="12">
        <f>'Parcial 2 corregido'!K16</f>
        <v>1.8</v>
      </c>
      <c r="E71" s="12">
        <f>'Parcial 3 con correcciones'!I16</f>
        <v>2.8333333333333335</v>
      </c>
      <c r="F71" s="12">
        <f>'Parcial 4 corregido'!J16</f>
        <v>4.2700000000000005</v>
      </c>
      <c r="G71" s="12">
        <f>'Quices y tareas'!M16</f>
        <v>3.4062999999999999</v>
      </c>
      <c r="H71" s="12">
        <f>((2*'Final Parte I'!S16+'Final Parte II'!H16)/60)*5</f>
        <v>2.4166666666666665</v>
      </c>
      <c r="I71">
        <f t="shared" si="6"/>
        <v>3.0400933333333331</v>
      </c>
      <c r="J71">
        <f t="shared" si="7"/>
        <v>2.984</v>
      </c>
      <c r="K71">
        <f t="shared" si="8"/>
        <v>3.0400933333333331</v>
      </c>
      <c r="L71" t="s">
        <v>30</v>
      </c>
      <c r="M71" t="s">
        <v>85</v>
      </c>
      <c r="N71">
        <v>4.3</v>
      </c>
      <c r="O71">
        <v>4.0999999999999996</v>
      </c>
      <c r="P71">
        <v>1</v>
      </c>
    </row>
    <row r="72" spans="1:16" x14ac:dyDescent="0.3">
      <c r="A72">
        <v>1</v>
      </c>
      <c r="B72">
        <v>71</v>
      </c>
      <c r="C72" s="12">
        <f>'Parcial 1 con correcciones'!K17</f>
        <v>2.5</v>
      </c>
      <c r="D72" s="12">
        <f>'Parcial 2 corregido'!K17</f>
        <v>2.15</v>
      </c>
      <c r="E72" s="12">
        <f>'Parcial 3 con correcciones'!I17</f>
        <v>2.7222222222222223</v>
      </c>
      <c r="F72" s="12">
        <f>'Parcial 4 corregido'!J17</f>
        <v>3.6</v>
      </c>
      <c r="G72" s="12">
        <f>'Quices y tareas'!M17</f>
        <v>2.5776541666666666</v>
      </c>
      <c r="H72" s="12">
        <f>((2*'Final Parte I'!S17+'Final Parte II'!H17)/60)*5</f>
        <v>3.5833333333333335</v>
      </c>
      <c r="I72">
        <f t="shared" si="6"/>
        <v>2.8780308333333338</v>
      </c>
      <c r="J72">
        <f t="shared" si="7"/>
        <v>2.9111111111111114</v>
      </c>
      <c r="K72">
        <f t="shared" si="8"/>
        <v>3</v>
      </c>
      <c r="L72" t="s">
        <v>35</v>
      </c>
      <c r="M72" t="s">
        <v>85</v>
      </c>
      <c r="N72">
        <v>4.4000000000000004</v>
      </c>
      <c r="O72">
        <v>3.7</v>
      </c>
      <c r="P72">
        <v>0.9285714285714286</v>
      </c>
    </row>
    <row r="73" spans="1:16" x14ac:dyDescent="0.3">
      <c r="A73">
        <v>1</v>
      </c>
      <c r="B73">
        <v>72</v>
      </c>
      <c r="C73" s="12">
        <f>'Parcial 1 con correcciones'!K24</f>
        <v>3</v>
      </c>
      <c r="D73" s="12">
        <f>'Parcial 2 corregido'!K24</f>
        <v>2.5499999999999998</v>
      </c>
      <c r="E73" s="12">
        <f>'Parcial 3 con correcciones'!I24</f>
        <v>3</v>
      </c>
      <c r="F73" s="12">
        <f>'Parcial 4 corregido'!J24</f>
        <v>2.1</v>
      </c>
      <c r="G73" s="12">
        <f>'Quices y tareas'!M24</f>
        <v>2.8919499999999996</v>
      </c>
      <c r="H73" s="12">
        <f>((2*'Final Parte I'!S24+'Final Parte II'!H24)/60)*5</f>
        <v>0</v>
      </c>
      <c r="I73">
        <f t="shared" si="6"/>
        <v>2.1758899999999999</v>
      </c>
      <c r="J73">
        <f t="shared" si="7"/>
        <v>2.13</v>
      </c>
      <c r="K73">
        <f t="shared" si="8"/>
        <v>2.1758899999999999</v>
      </c>
      <c r="L73" t="s">
        <v>35</v>
      </c>
      <c r="M73" t="s">
        <v>93</v>
      </c>
      <c r="N73">
        <v>0</v>
      </c>
      <c r="O73">
        <v>0</v>
      </c>
      <c r="P73">
        <v>0.5</v>
      </c>
    </row>
    <row r="74" spans="1:16" x14ac:dyDescent="0.3">
      <c r="A74">
        <v>1</v>
      </c>
      <c r="B74">
        <v>73</v>
      </c>
      <c r="C74" s="12">
        <f>'Parcial 1 con correcciones'!K26</f>
        <v>3.25</v>
      </c>
      <c r="D74" s="12">
        <f>'Parcial 2 corregido'!K26</f>
        <v>3.05</v>
      </c>
      <c r="E74" s="12">
        <f>'Parcial 3 con correcciones'!I26</f>
        <v>2.6666666666666665</v>
      </c>
      <c r="F74" s="12">
        <f>'Parcial 4 corregido'!J26</f>
        <v>1.9</v>
      </c>
      <c r="G74" s="12">
        <f>'Quices y tareas'!M26</f>
        <v>3.3051624999999998</v>
      </c>
      <c r="H74" s="12">
        <f>((2*'Final Parte I'!S26+'Final Parte II'!H26)/60)*5</f>
        <v>3</v>
      </c>
      <c r="I74">
        <f t="shared" si="6"/>
        <v>2.8910325000000001</v>
      </c>
      <c r="J74">
        <f t="shared" si="7"/>
        <v>2.7733333333333334</v>
      </c>
      <c r="K74">
        <f t="shared" si="8"/>
        <v>3</v>
      </c>
      <c r="L74" t="s">
        <v>30</v>
      </c>
      <c r="M74" t="s">
        <v>85</v>
      </c>
      <c r="N74">
        <v>4.5999999999999996</v>
      </c>
      <c r="O74">
        <v>4.3</v>
      </c>
      <c r="P74">
        <v>0.7142857142857143</v>
      </c>
    </row>
    <row r="75" spans="1:16" x14ac:dyDescent="0.3">
      <c r="A75">
        <v>1</v>
      </c>
      <c r="B75">
        <v>74</v>
      </c>
      <c r="C75" s="12">
        <f>'Parcial 1 con correcciones'!K28</f>
        <v>2.85</v>
      </c>
      <c r="D75" s="12">
        <f>'Parcial 2 corregido'!K28</f>
        <v>3.3</v>
      </c>
      <c r="E75" s="12">
        <f>'Parcial 3 con correcciones'!I28</f>
        <v>2.4444444444444446</v>
      </c>
      <c r="F75" s="12">
        <f>'Parcial 4 corregido'!J28</f>
        <v>0</v>
      </c>
      <c r="G75" s="12">
        <f>'Quices y tareas'!M28</f>
        <v>0.67617499999999997</v>
      </c>
      <c r="H75" s="12">
        <f>((2*'Final Parte I'!S28+'Final Parte II'!H28)/60)*5</f>
        <v>0</v>
      </c>
      <c r="I75">
        <f t="shared" si="6"/>
        <v>1.4244016666666668</v>
      </c>
      <c r="J75">
        <f t="shared" si="7"/>
        <v>1.7188888888888889</v>
      </c>
      <c r="K75">
        <f t="shared" si="8"/>
        <v>1.7188888888888889</v>
      </c>
      <c r="L75" t="s">
        <v>34</v>
      </c>
      <c r="M75" t="s">
        <v>91</v>
      </c>
      <c r="N75">
        <v>4.2</v>
      </c>
      <c r="O75">
        <v>4</v>
      </c>
      <c r="P75">
        <v>0.5714285714285714</v>
      </c>
    </row>
    <row r="76" spans="1:16" x14ac:dyDescent="0.3">
      <c r="A76">
        <v>0</v>
      </c>
      <c r="B76">
        <v>75</v>
      </c>
      <c r="C76" s="12">
        <f>'Parcial 1 con correcciones'!K34</f>
        <v>3.9</v>
      </c>
      <c r="D76" s="12">
        <f>'Parcial 2 corregido'!K34</f>
        <v>3.3</v>
      </c>
      <c r="E76" s="12">
        <f>'Parcial 3 con correcciones'!I34</f>
        <v>3.4444444444444446</v>
      </c>
      <c r="F76" s="12">
        <f>'Parcial 4 corregido'!J34</f>
        <v>4.0999999999999996</v>
      </c>
      <c r="G76" s="12">
        <f>'Quices y tareas'!M34</f>
        <v>4.3610666666666669</v>
      </c>
      <c r="H76" s="12">
        <f>((2*'Final Parte I'!S34+'Final Parte II'!H34)/60)*5</f>
        <v>3.4833333333333334</v>
      </c>
      <c r="I76">
        <f t="shared" si="6"/>
        <v>3.7805466666666665</v>
      </c>
      <c r="J76">
        <f t="shared" si="7"/>
        <v>3.6455555555555557</v>
      </c>
      <c r="K76">
        <f t="shared" si="8"/>
        <v>3.7805466666666665</v>
      </c>
      <c r="L76" t="s">
        <v>32</v>
      </c>
      <c r="M76" t="s">
        <v>85</v>
      </c>
      <c r="N76">
        <v>4.9000000000000004</v>
      </c>
      <c r="O76">
        <v>5</v>
      </c>
      <c r="P76">
        <v>0.7142857142857143</v>
      </c>
    </row>
    <row r="77" spans="1:16" x14ac:dyDescent="0.3">
      <c r="A77">
        <v>0</v>
      </c>
      <c r="B77">
        <v>76</v>
      </c>
      <c r="C77" s="12">
        <f>'Parcial 1 con correcciones'!K35</f>
        <v>3.7</v>
      </c>
      <c r="D77" s="12">
        <f>'Parcial 2 corregido'!K35</f>
        <v>1.8</v>
      </c>
      <c r="E77" s="12">
        <f>'Parcial 3 con correcciones'!I35</f>
        <v>3.2777777777777777</v>
      </c>
      <c r="F77" s="12">
        <f>'Parcial 4 corregido'!J35</f>
        <v>2</v>
      </c>
      <c r="G77" s="12">
        <f>'Quices y tareas'!M35</f>
        <v>2.8367583333333335</v>
      </c>
      <c r="H77" s="12">
        <f>((2*'Final Parte I'!S35+'Final Parte II'!H35)/60)*5</f>
        <v>2.458333333333333</v>
      </c>
      <c r="I77">
        <f t="shared" si="6"/>
        <v>2.6756849999999996</v>
      </c>
      <c r="J77">
        <f t="shared" si="7"/>
        <v>2.6472222222222221</v>
      </c>
      <c r="K77">
        <f t="shared" si="8"/>
        <v>2.6756849999999996</v>
      </c>
      <c r="L77" t="s">
        <v>31</v>
      </c>
      <c r="M77" t="s">
        <v>85</v>
      </c>
      <c r="N77">
        <v>4.3</v>
      </c>
      <c r="O77">
        <v>4.9000000000000004</v>
      </c>
      <c r="P77">
        <v>0.8571428571428571</v>
      </c>
    </row>
    <row r="78" spans="1:16" x14ac:dyDescent="0.3">
      <c r="A78">
        <v>1</v>
      </c>
      <c r="B78">
        <v>77</v>
      </c>
      <c r="C78" s="12">
        <f>'Parcial 1 con correcciones'!K36</f>
        <v>2.95</v>
      </c>
      <c r="D78" s="12">
        <f>'Parcial 2 corregido'!K36</f>
        <v>3.47</v>
      </c>
      <c r="E78" s="12">
        <f>'Parcial 3 con correcciones'!I36</f>
        <v>3.0555555555555554</v>
      </c>
      <c r="F78" s="12">
        <f>'Parcial 4 corregido'!J36</f>
        <v>4.5999999999999996</v>
      </c>
      <c r="G78" s="12">
        <f>'Quices y tareas'!M36</f>
        <v>3.4195708333333323</v>
      </c>
      <c r="H78" s="12">
        <f>((2*'Final Parte I'!S36+'Final Parte II'!H36)/60)*5</f>
        <v>2.5916666666666668</v>
      </c>
      <c r="I78">
        <f t="shared" si="6"/>
        <v>3.313580833333333</v>
      </c>
      <c r="J78">
        <f t="shared" si="7"/>
        <v>3.3334444444444444</v>
      </c>
      <c r="K78">
        <f t="shared" si="8"/>
        <v>3.3334444444444444</v>
      </c>
      <c r="L78" t="s">
        <v>32</v>
      </c>
      <c r="M78" t="s">
        <v>85</v>
      </c>
      <c r="N78">
        <v>4.2</v>
      </c>
      <c r="O78">
        <v>4.95</v>
      </c>
      <c r="P78">
        <v>0.8571428571428571</v>
      </c>
    </row>
    <row r="79" spans="1:16" x14ac:dyDescent="0.3">
      <c r="A79">
        <v>1</v>
      </c>
      <c r="B79">
        <v>78</v>
      </c>
      <c r="C79" s="12">
        <f>'Parcial 1 con correcciones'!K39</f>
        <v>3.8</v>
      </c>
      <c r="D79" s="12">
        <f>'Parcial 2 corregido'!K39</f>
        <v>3.7299999999999995</v>
      </c>
      <c r="E79" s="12">
        <f>'Parcial 3 con correcciones'!I39</f>
        <v>4.166666666666667</v>
      </c>
      <c r="F79" s="12">
        <f>'Parcial 4 corregido'!J39</f>
        <v>4.3</v>
      </c>
      <c r="G79" s="12">
        <f>'Quices y tareas'!M39</f>
        <v>3.7425499999999996</v>
      </c>
      <c r="H79" s="12">
        <f>((2*'Final Parte I'!S39+'Final Parte II'!H39)/60)*5</f>
        <v>3.125</v>
      </c>
      <c r="I79">
        <f t="shared" si="6"/>
        <v>3.7730099999999998</v>
      </c>
      <c r="J79">
        <f t="shared" si="7"/>
        <v>3.8243333333333331</v>
      </c>
      <c r="K79">
        <f t="shared" si="8"/>
        <v>3.8243333333333331</v>
      </c>
      <c r="L79" t="s">
        <v>34</v>
      </c>
      <c r="M79" t="s">
        <v>86</v>
      </c>
      <c r="N79">
        <v>0</v>
      </c>
      <c r="O79">
        <v>0</v>
      </c>
      <c r="P79">
        <v>0.5714285714285714</v>
      </c>
    </row>
    <row r="80" spans="1:16" x14ac:dyDescent="0.3">
      <c r="A80">
        <v>0</v>
      </c>
      <c r="B80">
        <v>79</v>
      </c>
      <c r="C80" s="12">
        <f>'Parcial 1 con correcciones'!K41</f>
        <v>3.55</v>
      </c>
      <c r="D80" s="12">
        <f>'Parcial 2 corregido'!K41</f>
        <v>2.1</v>
      </c>
      <c r="E80" s="12">
        <f>'Parcial 3 con correcciones'!I41</f>
        <v>2.5555555555555554</v>
      </c>
      <c r="F80" s="12">
        <f>'Parcial 4 corregido'!J41</f>
        <v>1.5</v>
      </c>
      <c r="G80" s="12">
        <f>'Quices y tareas'!M41</f>
        <v>3.3268083333333331</v>
      </c>
      <c r="H80" s="12">
        <f>((2*'Final Parte I'!S41+'Final Parte II'!H41)/60)*5</f>
        <v>0.79166666666666663</v>
      </c>
      <c r="I80">
        <f t="shared" si="6"/>
        <v>2.2795283333333334</v>
      </c>
      <c r="J80">
        <f t="shared" si="7"/>
        <v>2.0994444444444444</v>
      </c>
      <c r="K80">
        <f t="shared" si="8"/>
        <v>2.2795283333333334</v>
      </c>
      <c r="L80" t="s">
        <v>30</v>
      </c>
      <c r="M80" t="s">
        <v>86</v>
      </c>
      <c r="N80">
        <v>4.0999999999999996</v>
      </c>
      <c r="O80">
        <v>4.25</v>
      </c>
      <c r="P80">
        <v>0.8571428571428571</v>
      </c>
    </row>
    <row r="81" spans="1:16" x14ac:dyDescent="0.3">
      <c r="A81">
        <v>1</v>
      </c>
      <c r="B81">
        <v>80</v>
      </c>
      <c r="C81" s="12">
        <f>'Parcial 1 con correcciones'!K47</f>
        <v>3.05</v>
      </c>
      <c r="D81" s="12">
        <f>'Parcial 2 corregido'!K47</f>
        <v>2.7</v>
      </c>
      <c r="E81" s="12">
        <f>'Parcial 3 con correcciones'!I47</f>
        <v>0</v>
      </c>
      <c r="F81" s="12">
        <f>'Parcial 4 corregido'!J47</f>
        <v>0</v>
      </c>
      <c r="G81" s="12">
        <f>'Quices y tareas'!M47</f>
        <v>1.5264249999999999</v>
      </c>
      <c r="H81" s="12">
        <f>((2*'Final Parte I'!S47+'Final Parte II'!H47)/60)*5</f>
        <v>0</v>
      </c>
      <c r="I81">
        <f t="shared" si="6"/>
        <v>1.1677849999999999</v>
      </c>
      <c r="J81">
        <f t="shared" si="7"/>
        <v>1.1499999999999999</v>
      </c>
      <c r="K81">
        <f t="shared" si="8"/>
        <v>1.1677849999999999</v>
      </c>
      <c r="L81" t="s">
        <v>30</v>
      </c>
      <c r="M81" t="s">
        <v>85</v>
      </c>
      <c r="N81">
        <v>4.4000000000000004</v>
      </c>
      <c r="O81">
        <v>3.3</v>
      </c>
      <c r="P81">
        <v>1</v>
      </c>
    </row>
    <row r="82" spans="1:16" x14ac:dyDescent="0.3">
      <c r="A82">
        <v>1</v>
      </c>
      <c r="B82">
        <v>81</v>
      </c>
      <c r="C82" s="12">
        <f>'Parcial 1 con correcciones'!K50</f>
        <v>3.7</v>
      </c>
      <c r="D82" s="12">
        <f>'Parcial 2 corregido'!K50</f>
        <v>3.3</v>
      </c>
      <c r="E82" s="12">
        <f>'Parcial 3 con correcciones'!I50</f>
        <v>3.8888888888888888</v>
      </c>
      <c r="F82" s="12">
        <f>'Parcial 4 corregido'!J50</f>
        <v>4.1500000000000004</v>
      </c>
      <c r="G82" s="12">
        <f>'Quices y tareas'!M50</f>
        <v>4.0805833333333332</v>
      </c>
      <c r="H82" s="12">
        <f>((2*'Final Parte I'!S50+'Final Parte II'!H50)/60)*5</f>
        <v>4.041666666666667</v>
      </c>
      <c r="I82">
        <f t="shared" si="6"/>
        <v>3.8802833333333338</v>
      </c>
      <c r="J82">
        <f t="shared" si="7"/>
        <v>3.8161111111111112</v>
      </c>
      <c r="K82">
        <f t="shared" si="8"/>
        <v>3.8802833333333338</v>
      </c>
      <c r="L82" t="s">
        <v>31</v>
      </c>
      <c r="M82" t="s">
        <v>85</v>
      </c>
      <c r="N82">
        <v>4.3</v>
      </c>
      <c r="O82">
        <v>5</v>
      </c>
      <c r="P82">
        <v>0.6428571428571429</v>
      </c>
    </row>
    <row r="83" spans="1:16" x14ac:dyDescent="0.3">
      <c r="A83">
        <v>1</v>
      </c>
      <c r="B83">
        <v>82</v>
      </c>
      <c r="C83" s="12">
        <f>'Parcial 1 con correcciones'!K52</f>
        <v>4</v>
      </c>
      <c r="D83" s="12">
        <f>'Parcial 2 corregido'!K52</f>
        <v>3.1</v>
      </c>
      <c r="E83" s="12">
        <f>'Parcial 3 con correcciones'!I52</f>
        <v>3.0555555555555554</v>
      </c>
      <c r="F83" s="12">
        <f>'Parcial 4 corregido'!J52</f>
        <v>2.9</v>
      </c>
      <c r="G83" s="12">
        <f>'Quices y tareas'!M52</f>
        <v>3.8426874999999998</v>
      </c>
      <c r="H83" s="12">
        <f>((2*'Final Parte I'!S52+'Final Parte II'!H52)/60)*5</f>
        <v>3.2916666666666665</v>
      </c>
      <c r="I83">
        <f t="shared" si="6"/>
        <v>3.3852041666666666</v>
      </c>
      <c r="J83">
        <f t="shared" si="7"/>
        <v>3.2694444444444444</v>
      </c>
      <c r="K83">
        <f t="shared" si="8"/>
        <v>3.3852041666666666</v>
      </c>
      <c r="L83" t="s">
        <v>30</v>
      </c>
      <c r="M83" t="s">
        <v>85</v>
      </c>
      <c r="N83">
        <v>4.8</v>
      </c>
      <c r="O83">
        <v>5</v>
      </c>
      <c r="P83">
        <v>1</v>
      </c>
    </row>
    <row r="84" spans="1:16" x14ac:dyDescent="0.3">
      <c r="A84">
        <v>1</v>
      </c>
      <c r="B84">
        <v>83</v>
      </c>
      <c r="C84" s="12">
        <f>'Parcial 1 con correcciones'!K53</f>
        <v>4.3499999999999996</v>
      </c>
      <c r="D84" s="12">
        <f>'Parcial 2 corregido'!K53</f>
        <v>3.7299999999999995</v>
      </c>
      <c r="E84" s="12">
        <f>'Parcial 3 con correcciones'!I53</f>
        <v>4</v>
      </c>
      <c r="F84" s="12">
        <f>'Parcial 4 corregido'!J53</f>
        <v>2.8</v>
      </c>
      <c r="G84" s="12">
        <f>'Quices y tareas'!M53</f>
        <v>3.5487874999999995</v>
      </c>
      <c r="H84" s="12">
        <f>((2*'Final Parte I'!S53+'Final Parte II'!H53)/60)*5</f>
        <v>3.25</v>
      </c>
      <c r="I84">
        <f t="shared" si="6"/>
        <v>3.5917574999999999</v>
      </c>
      <c r="J84">
        <f t="shared" si="7"/>
        <v>3.6259999999999999</v>
      </c>
      <c r="K84">
        <f t="shared" si="8"/>
        <v>3.6259999999999999</v>
      </c>
      <c r="L84" t="s">
        <v>34</v>
      </c>
      <c r="M84" t="s">
        <v>84</v>
      </c>
      <c r="N84">
        <v>3.9</v>
      </c>
      <c r="O84">
        <v>0</v>
      </c>
      <c r="P84">
        <v>7.1428571428571425E-2</v>
      </c>
    </row>
    <row r="85" spans="1:16" x14ac:dyDescent="0.3">
      <c r="A85">
        <v>0</v>
      </c>
      <c r="B85">
        <v>84</v>
      </c>
      <c r="C85" s="12">
        <f>'Parcial 1 con correcciones'!K54</f>
        <v>2.2999999999999998</v>
      </c>
      <c r="D85" s="12">
        <f>'Parcial 2 corregido'!K54</f>
        <v>2.0499999999999998</v>
      </c>
      <c r="E85" s="12">
        <f>'Parcial 3 con correcciones'!I54</f>
        <v>0</v>
      </c>
      <c r="F85" s="12">
        <f>'Parcial 4 corregido'!J54</f>
        <v>0</v>
      </c>
      <c r="G85" s="12">
        <f>'Quices y tareas'!M54</f>
        <v>0.83902500000000002</v>
      </c>
      <c r="H85" s="12">
        <f>((2*'Final Parte I'!S54+'Final Parte II'!H54)/60)*5</f>
        <v>0</v>
      </c>
      <c r="I85">
        <f t="shared" si="6"/>
        <v>0.82030499999999995</v>
      </c>
      <c r="J85">
        <f t="shared" si="7"/>
        <v>0.86999999999999988</v>
      </c>
      <c r="K85">
        <f t="shared" si="8"/>
        <v>0.86999999999999988</v>
      </c>
      <c r="L85" t="s">
        <v>37</v>
      </c>
      <c r="M85" t="s">
        <v>86</v>
      </c>
      <c r="N85">
        <v>3.5</v>
      </c>
      <c r="O85">
        <v>3.6</v>
      </c>
      <c r="P85">
        <v>0.9285714285714286</v>
      </c>
    </row>
    <row r="86" spans="1:16" x14ac:dyDescent="0.3">
      <c r="A86">
        <v>1</v>
      </c>
      <c r="B86">
        <v>85</v>
      </c>
      <c r="C86" s="12">
        <f>'Parcial 1 con correcciones'!K59</f>
        <v>2.35</v>
      </c>
      <c r="D86" s="12">
        <f>'Parcial 2 corregido'!K59</f>
        <v>4.0999999999999996</v>
      </c>
      <c r="E86" s="12">
        <f>'Parcial 3 con correcciones'!I59</f>
        <v>3.7777777777777777</v>
      </c>
      <c r="F86" s="12">
        <f>'Parcial 4 corregido'!J59</f>
        <v>4.8</v>
      </c>
      <c r="G86" s="12">
        <f>'Quices y tareas'!M59</f>
        <v>3.2879541666666663</v>
      </c>
      <c r="H86" s="12">
        <f>((2*'Final Parte I'!S59+'Final Parte II'!H59)/60)*5</f>
        <v>0.41666666666666663</v>
      </c>
      <c r="I86">
        <f t="shared" si="6"/>
        <v>2.9950908333333333</v>
      </c>
      <c r="J86">
        <f t="shared" si="7"/>
        <v>3.088888888888889</v>
      </c>
      <c r="K86">
        <f t="shared" si="8"/>
        <v>3.088888888888889</v>
      </c>
      <c r="L86" t="s">
        <v>31</v>
      </c>
      <c r="M86" t="s">
        <v>85</v>
      </c>
      <c r="N86">
        <v>3.5</v>
      </c>
      <c r="O86">
        <v>4.875</v>
      </c>
      <c r="P86">
        <v>0.7857142857142857</v>
      </c>
    </row>
    <row r="87" spans="1:16" x14ac:dyDescent="0.3">
      <c r="A87">
        <v>0</v>
      </c>
      <c r="B87">
        <v>86</v>
      </c>
      <c r="C87" s="12">
        <f>'Parcial 1 con correcciones'!K60</f>
        <v>4.55</v>
      </c>
      <c r="D87" s="12">
        <f>'Parcial 2 corregido'!K60</f>
        <v>3.9799999999999995</v>
      </c>
      <c r="E87" s="12">
        <f>'Parcial 3 con correcciones'!I60</f>
        <v>4.3888888888888893</v>
      </c>
      <c r="F87" s="12">
        <f>'Parcial 4 corregido'!J60</f>
        <v>4.7</v>
      </c>
      <c r="G87" s="12">
        <f>'Quices y tareas'!M60</f>
        <v>4.5931583333333332</v>
      </c>
      <c r="H87" s="12">
        <f>((2*'Final Parte I'!S60+'Final Parte II'!H60)/60)*5</f>
        <v>4.833333333333333</v>
      </c>
      <c r="I87">
        <f t="shared" si="6"/>
        <v>4.5281316666666669</v>
      </c>
      <c r="J87">
        <f t="shared" si="7"/>
        <v>4.490444444444444</v>
      </c>
      <c r="K87">
        <f t="shared" si="8"/>
        <v>4.5281316666666669</v>
      </c>
      <c r="L87" t="s">
        <v>35</v>
      </c>
      <c r="M87" t="s">
        <v>85</v>
      </c>
      <c r="N87">
        <v>4.8</v>
      </c>
      <c r="O87">
        <v>3.7749999999999999</v>
      </c>
      <c r="P87">
        <v>0.7142857142857143</v>
      </c>
    </row>
    <row r="88" spans="1:16" x14ac:dyDescent="0.3">
      <c r="A88">
        <v>1</v>
      </c>
      <c r="B88">
        <v>87</v>
      </c>
      <c r="C88" s="12">
        <f>'Parcial 1 con correcciones'!K63</f>
        <v>3.9</v>
      </c>
      <c r="D88" s="12">
        <f>'Parcial 2 corregido'!K63</f>
        <v>2.65</v>
      </c>
      <c r="E88" s="12">
        <f>'Parcial 3 con correcciones'!I63</f>
        <v>3.2555555555555555</v>
      </c>
      <c r="F88" s="12">
        <f>'Parcial 4 corregido'!J63</f>
        <v>3.4</v>
      </c>
      <c r="G88" s="12">
        <f>'Quices y tareas'!M63</f>
        <v>2.5961583333333333</v>
      </c>
      <c r="H88" s="12">
        <f>((2*'Final Parte I'!S63+'Final Parte II'!H63)/60)*5</f>
        <v>2.6500000000000004</v>
      </c>
      <c r="I88">
        <f t="shared" si="6"/>
        <v>3.030065</v>
      </c>
      <c r="J88">
        <f t="shared" si="7"/>
        <v>3.1711111111111112</v>
      </c>
      <c r="K88">
        <f t="shared" si="8"/>
        <v>3.1711111111111112</v>
      </c>
      <c r="L88" t="s">
        <v>34</v>
      </c>
      <c r="M88" t="s">
        <v>86</v>
      </c>
      <c r="N88">
        <v>2.1</v>
      </c>
      <c r="O88">
        <v>3.65</v>
      </c>
      <c r="P88">
        <v>0.7857142857142857</v>
      </c>
    </row>
    <row r="89" spans="1:16" x14ac:dyDescent="0.3">
      <c r="A89">
        <v>1</v>
      </c>
      <c r="B89">
        <v>88</v>
      </c>
      <c r="C89" s="12">
        <f>'Parcial 1 con correcciones'!K65</f>
        <v>3.5</v>
      </c>
      <c r="D89" s="12">
        <f>'Parcial 2 corregido'!K65</f>
        <v>3.55</v>
      </c>
      <c r="E89" s="12">
        <f>'Parcial 3 con correcciones'!I65</f>
        <v>3.8111111111111109</v>
      </c>
      <c r="F89" s="12">
        <f>'Parcial 4 corregido'!J65</f>
        <v>3.85</v>
      </c>
      <c r="G89" s="12">
        <f>'Quices y tareas'!M65</f>
        <v>4.9072166666666668</v>
      </c>
      <c r="H89" s="12">
        <f>((2*'Final Parte I'!S65+'Final Parte II'!H65)/60)*5</f>
        <v>2.5</v>
      </c>
      <c r="I89">
        <f t="shared" si="6"/>
        <v>3.68811</v>
      </c>
      <c r="J89">
        <f t="shared" si="7"/>
        <v>3.4422222222222216</v>
      </c>
      <c r="K89">
        <f t="shared" si="8"/>
        <v>3.68811</v>
      </c>
      <c r="L89" t="s">
        <v>31</v>
      </c>
      <c r="M89" t="s">
        <v>93</v>
      </c>
      <c r="N89">
        <v>0</v>
      </c>
      <c r="O89">
        <v>0</v>
      </c>
      <c r="P89">
        <v>0.5714285714285714</v>
      </c>
    </row>
    <row r="90" spans="1:16" x14ac:dyDescent="0.3">
      <c r="A90">
        <v>1</v>
      </c>
      <c r="B90">
        <v>89</v>
      </c>
      <c r="C90" s="12">
        <f>'Parcial 1 con correcciones'!K68</f>
        <v>0</v>
      </c>
      <c r="D90" s="12">
        <f>'Parcial 2 corregido'!K68</f>
        <v>0</v>
      </c>
      <c r="E90" s="12">
        <f>'Parcial 3 con correcciones'!I68</f>
        <v>0</v>
      </c>
      <c r="F90" s="12">
        <f>'Parcial 4 corregido'!J68</f>
        <v>0</v>
      </c>
      <c r="G90" s="12">
        <f>'Quices y tareas'!M68</f>
        <v>0</v>
      </c>
      <c r="H90" s="12">
        <f>((2*'Final Parte I'!S68+'Final Parte II'!H68)/60)*5</f>
        <v>0</v>
      </c>
      <c r="I90">
        <f t="shared" si="6"/>
        <v>0</v>
      </c>
      <c r="J90">
        <f t="shared" si="7"/>
        <v>0</v>
      </c>
      <c r="K90">
        <f t="shared" si="8"/>
        <v>0</v>
      </c>
      <c r="L90" t="s">
        <v>30</v>
      </c>
      <c r="M90" t="s">
        <v>89</v>
      </c>
      <c r="N90">
        <v>4.9000000000000004</v>
      </c>
      <c r="O90">
        <v>3.5</v>
      </c>
      <c r="P90">
        <v>0.8571428571428571</v>
      </c>
    </row>
    <row r="91" spans="1:16" x14ac:dyDescent="0.3">
      <c r="A91">
        <v>1</v>
      </c>
      <c r="B91">
        <v>90</v>
      </c>
      <c r="C91" s="12">
        <f>'Parcial 1 con correcciones'!K70</f>
        <v>3.5</v>
      </c>
      <c r="D91" s="12">
        <f>'Parcial 2 corregido'!K70</f>
        <v>4.8</v>
      </c>
      <c r="E91" s="12">
        <f>'Parcial 3 con correcciones'!I70</f>
        <v>4.1111111111111107</v>
      </c>
      <c r="F91" s="12">
        <f>'Parcial 4 corregido'!J70</f>
        <v>4.5</v>
      </c>
      <c r="G91" s="12">
        <f>'Quices y tareas'!M70</f>
        <v>4.8719749999999991</v>
      </c>
      <c r="H91" s="12">
        <f>((2*'Final Parte I'!S70+'Final Parte II'!H70)/60)*5</f>
        <v>1.9833333333333334</v>
      </c>
      <c r="I91">
        <f t="shared" si="6"/>
        <v>3.907728333333333</v>
      </c>
      <c r="J91">
        <f t="shared" si="7"/>
        <v>3.778888888888889</v>
      </c>
      <c r="K91">
        <f t="shared" si="8"/>
        <v>3.907728333333333</v>
      </c>
      <c r="L91" t="s">
        <v>37</v>
      </c>
      <c r="M91" t="s">
        <v>86</v>
      </c>
      <c r="N91">
        <v>4.3</v>
      </c>
      <c r="O91">
        <v>0</v>
      </c>
      <c r="P91">
        <v>0.7857142857142857</v>
      </c>
    </row>
    <row r="92" spans="1:16" x14ac:dyDescent="0.3">
      <c r="A92">
        <v>1</v>
      </c>
      <c r="B92">
        <v>91</v>
      </c>
      <c r="C92" s="12">
        <f>'Parcial 1 con correcciones'!K73</f>
        <v>3</v>
      </c>
      <c r="D92" s="12">
        <f>'Parcial 2 corregido'!K73</f>
        <v>2.8</v>
      </c>
      <c r="E92" s="12">
        <f>'Parcial 3 con correcciones'!I73</f>
        <v>3.6666666666666665</v>
      </c>
      <c r="F92" s="12">
        <f>'Parcial 4 corregido'!J73</f>
        <v>4</v>
      </c>
      <c r="G92" s="12">
        <f>'Quices y tareas'!M73</f>
        <v>4.5486374999999999</v>
      </c>
      <c r="H92" s="12">
        <f>((2*'Final Parte I'!S73+'Final Parte II'!H73)/60)*5</f>
        <v>3.2</v>
      </c>
      <c r="I92">
        <f t="shared" si="6"/>
        <v>3.5697274999999999</v>
      </c>
      <c r="J92">
        <f t="shared" si="7"/>
        <v>3.3333333333333335</v>
      </c>
      <c r="K92">
        <f t="shared" si="8"/>
        <v>3.5697274999999999</v>
      </c>
      <c r="L92" t="s">
        <v>31</v>
      </c>
      <c r="M92" t="s">
        <v>85</v>
      </c>
      <c r="N92">
        <v>3.6</v>
      </c>
      <c r="O92">
        <v>4.5</v>
      </c>
      <c r="P92">
        <v>0.9285714285714286</v>
      </c>
    </row>
    <row r="93" spans="1:16" x14ac:dyDescent="0.3">
      <c r="A93">
        <v>1</v>
      </c>
      <c r="B93">
        <v>92</v>
      </c>
      <c r="C93" s="12">
        <f>'Parcial 1 con correcciones'!K76</f>
        <v>2.7</v>
      </c>
      <c r="D93" s="12">
        <f>'Parcial 2 corregido'!K76</f>
        <v>2.15</v>
      </c>
      <c r="E93" s="12">
        <f>'Parcial 3 con correcciones'!I76</f>
        <v>3.1111111111111112</v>
      </c>
      <c r="F93" s="12">
        <f>'Parcial 4 corregido'!J76</f>
        <v>3.75</v>
      </c>
      <c r="G93" s="12">
        <f>'Quices y tareas'!M76</f>
        <v>3.9885791666666663</v>
      </c>
      <c r="H93" s="12">
        <f>((2*'Final Parte I'!S76+'Final Parte II'!H76)/60)*5</f>
        <v>2.9499999999999997</v>
      </c>
      <c r="I93">
        <f t="shared" si="6"/>
        <v>3.1443824999999999</v>
      </c>
      <c r="J93">
        <f t="shared" si="7"/>
        <v>2.9322222222222218</v>
      </c>
      <c r="K93">
        <f t="shared" si="8"/>
        <v>3.1443824999999999</v>
      </c>
      <c r="L93" t="s">
        <v>29</v>
      </c>
      <c r="M93" t="s">
        <v>84</v>
      </c>
      <c r="N93">
        <v>5</v>
      </c>
      <c r="O93">
        <v>5</v>
      </c>
      <c r="P93">
        <v>0.6428571428571429</v>
      </c>
    </row>
    <row r="94" spans="1:16" x14ac:dyDescent="0.3">
      <c r="A94">
        <v>1</v>
      </c>
      <c r="B94">
        <v>93</v>
      </c>
      <c r="C94" s="12">
        <f>'Parcial 1 con correcciones'!K78</f>
        <v>2.75</v>
      </c>
      <c r="D94" s="12">
        <f>'Parcial 2 corregido'!K78</f>
        <v>3.35</v>
      </c>
      <c r="E94" s="12">
        <f>'Parcial 3 con correcciones'!I78</f>
        <v>3.8888888888888888</v>
      </c>
      <c r="F94" s="12">
        <f>'Parcial 4 corregido'!J78</f>
        <v>4.8</v>
      </c>
      <c r="G94" s="12">
        <f>'Quices y tareas'!M78</f>
        <v>4.6935249999999993</v>
      </c>
      <c r="H94" s="12">
        <f>((2*'Final Parte I'!S78+'Final Parte II'!H78)/60)*5</f>
        <v>3.1833333333333336</v>
      </c>
      <c r="I94">
        <f t="shared" si="6"/>
        <v>3.7937050000000001</v>
      </c>
      <c r="J94">
        <f t="shared" si="7"/>
        <v>3.5944444444444441</v>
      </c>
      <c r="K94">
        <f t="shared" si="8"/>
        <v>3.7937050000000001</v>
      </c>
      <c r="L94" t="s">
        <v>31</v>
      </c>
      <c r="M94" t="s">
        <v>85</v>
      </c>
      <c r="N94">
        <v>2.5</v>
      </c>
      <c r="O94">
        <v>3.2</v>
      </c>
      <c r="P94">
        <v>0.9285714285714286</v>
      </c>
    </row>
    <row r="95" spans="1:16" x14ac:dyDescent="0.3">
      <c r="A95">
        <v>0</v>
      </c>
      <c r="B95">
        <v>94</v>
      </c>
      <c r="C95" s="12">
        <f>'Parcial 1 con correcciones'!K86</f>
        <v>2.7800000000000002</v>
      </c>
      <c r="D95" s="12">
        <f>'Parcial 2 corregido'!K86</f>
        <v>1.75</v>
      </c>
      <c r="E95" s="12">
        <f>'Parcial 3 con correcciones'!I86</f>
        <v>2.7222222222222223</v>
      </c>
      <c r="F95" s="12">
        <f>'Parcial 4 corregido'!J86</f>
        <v>3.5</v>
      </c>
      <c r="G95" s="12">
        <f>'Quices y tareas'!M86</f>
        <v>3.3223374999999997</v>
      </c>
      <c r="H95" s="12">
        <f>((2*'Final Parte I'!S86+'Final Parte II'!H86)/60)*5</f>
        <v>1.625</v>
      </c>
      <c r="I95">
        <f t="shared" si="6"/>
        <v>2.6023008333333335</v>
      </c>
      <c r="J95">
        <f t="shared" si="7"/>
        <v>2.4754444444444443</v>
      </c>
      <c r="K95">
        <f t="shared" si="8"/>
        <v>2.6023008333333335</v>
      </c>
      <c r="L95" t="s">
        <v>31</v>
      </c>
      <c r="M95" t="s">
        <v>85</v>
      </c>
      <c r="N95">
        <v>5</v>
      </c>
      <c r="O95">
        <v>5</v>
      </c>
      <c r="P95">
        <v>0.8571428571428571</v>
      </c>
    </row>
    <row r="96" spans="1:16" x14ac:dyDescent="0.3">
      <c r="A96">
        <v>0</v>
      </c>
      <c r="B96">
        <v>95</v>
      </c>
      <c r="C96" s="12">
        <f>'Parcial 1 con correcciones'!K90</f>
        <v>2.9</v>
      </c>
      <c r="D96" s="12">
        <f>'Parcial 2 corregido'!K90</f>
        <v>0</v>
      </c>
      <c r="E96" s="12">
        <f>'Parcial 3 con correcciones'!I90</f>
        <v>0</v>
      </c>
      <c r="F96" s="12">
        <f>'Parcial 4 corregido'!J90</f>
        <v>0</v>
      </c>
      <c r="G96" s="12">
        <f>'Quices y tareas'!M90</f>
        <v>0.30104999999999998</v>
      </c>
      <c r="H96" s="12">
        <f>((2*'Final Parte I'!S90+'Final Parte II'!H90)/60)*5</f>
        <v>0</v>
      </c>
      <c r="I96">
        <f t="shared" si="6"/>
        <v>0.49520999999999998</v>
      </c>
      <c r="J96">
        <f t="shared" si="7"/>
        <v>0.57999999999999996</v>
      </c>
      <c r="K96">
        <f t="shared" si="8"/>
        <v>0.57999999999999996</v>
      </c>
      <c r="L96" t="s">
        <v>31</v>
      </c>
      <c r="M96" t="s">
        <v>85</v>
      </c>
      <c r="N96">
        <v>4.7</v>
      </c>
      <c r="O96">
        <v>5</v>
      </c>
      <c r="P96">
        <v>0.8571428571428571</v>
      </c>
    </row>
    <row r="97" spans="1:16" x14ac:dyDescent="0.3">
      <c r="A97">
        <v>0</v>
      </c>
      <c r="B97">
        <v>96</v>
      </c>
      <c r="C97" s="12">
        <f>'Parcial 1 con correcciones'!K94</f>
        <v>4.8</v>
      </c>
      <c r="D97" s="12">
        <f>'Parcial 2 corregido'!K94</f>
        <v>4.45</v>
      </c>
      <c r="E97" s="12">
        <f>'Parcial 3 con correcciones'!I94</f>
        <v>4.9444444444444446</v>
      </c>
      <c r="F97" s="12">
        <f>'Parcial 4 corregido'!J94</f>
        <v>5</v>
      </c>
      <c r="G97" s="12">
        <f>'Quices y tareas'!M94</f>
        <v>4.9263499999999993</v>
      </c>
      <c r="H97" s="12">
        <f>((2*'Final Parte I'!S94+'Final Parte II'!H94)/60)*5</f>
        <v>3.6000000000000005</v>
      </c>
      <c r="I97">
        <f t="shared" si="6"/>
        <v>4.5844366666666669</v>
      </c>
      <c r="J97">
        <f t="shared" si="7"/>
        <v>4.5588888888888892</v>
      </c>
      <c r="K97">
        <f t="shared" si="8"/>
        <v>4.5844366666666669</v>
      </c>
      <c r="L97" t="s">
        <v>31</v>
      </c>
      <c r="M97" t="s">
        <v>85</v>
      </c>
      <c r="N97">
        <v>4.4000000000000004</v>
      </c>
      <c r="O97">
        <v>5</v>
      </c>
      <c r="P97">
        <v>0.7857142857142857</v>
      </c>
    </row>
    <row r="98" spans="1:16" x14ac:dyDescent="0.3">
      <c r="A98">
        <v>1</v>
      </c>
      <c r="B98">
        <v>97</v>
      </c>
      <c r="C98" s="12">
        <f>'Parcial 1 con correcciones'!K96</f>
        <v>4.4000000000000004</v>
      </c>
      <c r="D98" s="12">
        <f>'Parcial 2 corregido'!K96</f>
        <v>4.55</v>
      </c>
      <c r="E98" s="12">
        <f>'Parcial 3 con correcciones'!I96</f>
        <v>4.2777777777777777</v>
      </c>
      <c r="F98" s="12">
        <f>'Parcial 4 corregido'!J96</f>
        <v>4.6500000000000004</v>
      </c>
      <c r="G98" s="12">
        <f>'Quices y tareas'!M96</f>
        <v>4.8857749999999998</v>
      </c>
      <c r="H98" s="12">
        <f>((2*'Final Parte I'!S96+'Final Parte II'!H96)/60)*5</f>
        <v>3.625</v>
      </c>
      <c r="I98">
        <f t="shared" ref="I98:I99" si="9">0.15*SUM(C98:F98)+0.2*(G98+H98)</f>
        <v>4.3838216666666669</v>
      </c>
      <c r="J98">
        <f t="shared" si="7"/>
        <v>4.3005555555555564</v>
      </c>
      <c r="K98">
        <f t="shared" ref="K98:K99" si="10">IF(MAX(I98,J98)&lt;2.85,MAX(I98,J98),MAX(I98,J98,3))</f>
        <v>4.3838216666666669</v>
      </c>
      <c r="L98" t="s">
        <v>35</v>
      </c>
      <c r="M98" t="s">
        <v>85</v>
      </c>
      <c r="N98">
        <v>4.4000000000000004</v>
      </c>
      <c r="O98">
        <v>3.05</v>
      </c>
      <c r="P98">
        <v>0.7857142857142857</v>
      </c>
    </row>
    <row r="99" spans="1:16" x14ac:dyDescent="0.3">
      <c r="A99">
        <v>1</v>
      </c>
      <c r="B99">
        <v>98</v>
      </c>
      <c r="C99" s="12">
        <f>'Parcial 1 con correcciones'!K99</f>
        <v>3.25</v>
      </c>
      <c r="D99" s="12">
        <f>'Parcial 2 corregido'!K99</f>
        <v>2.4500000000000002</v>
      </c>
      <c r="E99" s="12">
        <f>'Parcial 3 con correcciones'!I99</f>
        <v>2.9444444444444446</v>
      </c>
      <c r="F99" s="12">
        <f>'Parcial 4 corregido'!J99</f>
        <v>4.45</v>
      </c>
      <c r="G99" s="12">
        <f>'Quices y tareas'!M99</f>
        <v>4.214412499999999</v>
      </c>
      <c r="H99" s="12">
        <f>((2*'Final Parte I'!S99+'Final Parte II'!H99)/60)*5</f>
        <v>2.125</v>
      </c>
      <c r="I99">
        <f t="shared" si="9"/>
        <v>3.2320491666666662</v>
      </c>
      <c r="J99">
        <f t="shared" si="7"/>
        <v>3.0438888888888891</v>
      </c>
      <c r="K99">
        <f t="shared" si="10"/>
        <v>3.2320491666666662</v>
      </c>
      <c r="L99" t="s">
        <v>37</v>
      </c>
      <c r="M99" t="s">
        <v>91</v>
      </c>
      <c r="N99">
        <v>0</v>
      </c>
      <c r="O99">
        <v>0</v>
      </c>
      <c r="P99">
        <v>7.1428571428571425E-2</v>
      </c>
    </row>
  </sheetData>
  <autoFilter ref="A1:M1" xr:uid="{0CDF963B-F805-4CDC-A72A-A7EC3E612D77}">
    <sortState xmlns:xlrd2="http://schemas.microsoft.com/office/spreadsheetml/2017/richdata2" ref="A2:M99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"/>
  <sheetViews>
    <sheetView topLeftCell="A25" workbookViewId="0">
      <pane xSplit="1" topLeftCell="R1" activePane="topRight" state="frozen"/>
      <selection activeCell="A61" sqref="A61"/>
      <selection pane="topRight" activeCell="C3" sqref="C3"/>
    </sheetView>
  </sheetViews>
  <sheetFormatPr baseColWidth="10" defaultColWidth="9" defaultRowHeight="15.75" customHeight="1" x14ac:dyDescent="0.3"/>
  <cols>
    <col min="1" max="1" width="20.8984375" customWidth="1"/>
    <col min="3" max="3" width="10.59765625" bestFit="1" customWidth="1"/>
    <col min="4" max="32" width="10.59765625" customWidth="1"/>
    <col min="34" max="34" width="36.09765625" bestFit="1" customWidth="1"/>
    <col min="35" max="35" width="19" bestFit="1" customWidth="1"/>
    <col min="38" max="38" width="25.69921875" bestFit="1" customWidth="1"/>
  </cols>
  <sheetData>
    <row r="1" spans="1:44" ht="15.75" customHeight="1" x14ac:dyDescent="0.3">
      <c r="A1" t="s">
        <v>82</v>
      </c>
      <c r="B1" t="s">
        <v>0</v>
      </c>
      <c r="C1" s="1">
        <v>44950</v>
      </c>
      <c r="D1" s="1">
        <v>44952</v>
      </c>
      <c r="E1" s="1">
        <v>44957</v>
      </c>
      <c r="F1" s="1">
        <v>44959</v>
      </c>
      <c r="G1" s="1">
        <v>44964</v>
      </c>
      <c r="H1" s="1">
        <v>44966</v>
      </c>
      <c r="I1" s="1">
        <v>44971</v>
      </c>
      <c r="J1" s="1">
        <v>44973</v>
      </c>
      <c r="K1" s="1">
        <v>44978</v>
      </c>
      <c r="L1" s="1">
        <v>44980</v>
      </c>
      <c r="M1" s="1">
        <v>44985</v>
      </c>
      <c r="N1" s="1">
        <v>44987</v>
      </c>
      <c r="O1" s="1">
        <v>44992</v>
      </c>
      <c r="P1" s="1">
        <v>44994</v>
      </c>
      <c r="Q1" s="1">
        <v>44999</v>
      </c>
      <c r="R1" s="1">
        <v>45001</v>
      </c>
      <c r="S1" s="1">
        <v>45013</v>
      </c>
      <c r="T1" s="1">
        <v>45015</v>
      </c>
      <c r="U1" s="1">
        <v>45027</v>
      </c>
      <c r="V1" s="1">
        <v>45029</v>
      </c>
      <c r="W1" s="1">
        <v>45034</v>
      </c>
      <c r="X1" s="1">
        <v>45036</v>
      </c>
      <c r="Y1" s="1">
        <v>45041</v>
      </c>
      <c r="Z1" s="1">
        <v>45043</v>
      </c>
      <c r="AA1" s="1">
        <v>45048</v>
      </c>
      <c r="AB1" s="1">
        <v>45050</v>
      </c>
      <c r="AC1" s="1">
        <v>45055</v>
      </c>
      <c r="AD1" s="1">
        <v>45057</v>
      </c>
      <c r="AE1" s="1">
        <v>45062</v>
      </c>
      <c r="AF1" s="1">
        <v>45064</v>
      </c>
      <c r="AG1" t="s">
        <v>3</v>
      </c>
      <c r="AH1" t="s">
        <v>26</v>
      </c>
      <c r="AI1" t="s">
        <v>94</v>
      </c>
      <c r="AJ1" t="s">
        <v>4</v>
      </c>
      <c r="AK1" t="s">
        <v>5</v>
      </c>
      <c r="AL1" t="s">
        <v>6</v>
      </c>
      <c r="AM1" t="s">
        <v>9</v>
      </c>
      <c r="AN1" t="s">
        <v>10</v>
      </c>
      <c r="AO1" t="s">
        <v>11</v>
      </c>
      <c r="AR1" s="1"/>
    </row>
    <row r="2" spans="1:44" ht="15.75" customHeight="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R2" s="1"/>
    </row>
    <row r="3" spans="1:44" ht="15.75" customHeight="1" x14ac:dyDescent="0.3">
      <c r="A3">
        <v>1</v>
      </c>
      <c r="B3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/>
      <c r="L3" s="2"/>
      <c r="M3" s="2">
        <v>0</v>
      </c>
      <c r="N3" s="2">
        <v>1</v>
      </c>
      <c r="O3" s="2"/>
      <c r="AG3">
        <v>202310</v>
      </c>
      <c r="AH3" t="s">
        <v>27</v>
      </c>
      <c r="AI3" t="s">
        <v>84</v>
      </c>
      <c r="AJ3" t="s">
        <v>22</v>
      </c>
      <c r="AK3">
        <v>38976</v>
      </c>
      <c r="AL3" t="s">
        <v>23</v>
      </c>
      <c r="AM3">
        <v>23</v>
      </c>
      <c r="AN3" t="s">
        <v>24</v>
      </c>
      <c r="AO3" t="s">
        <v>25</v>
      </c>
    </row>
    <row r="4" spans="1:44" ht="15.75" customHeight="1" x14ac:dyDescent="0.3">
      <c r="A4">
        <v>0</v>
      </c>
      <c r="B4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/>
      <c r="M4" s="2">
        <v>1</v>
      </c>
      <c r="N4" s="2">
        <v>1</v>
      </c>
      <c r="O4" s="2">
        <v>1</v>
      </c>
      <c r="P4">
        <v>1</v>
      </c>
      <c r="Q4">
        <v>1</v>
      </c>
      <c r="R4">
        <v>1</v>
      </c>
      <c r="S4">
        <v>1</v>
      </c>
      <c r="U4">
        <v>1</v>
      </c>
      <c r="V4">
        <v>1</v>
      </c>
      <c r="W4">
        <v>1</v>
      </c>
      <c r="X4">
        <v>1</v>
      </c>
      <c r="Y4">
        <v>1</v>
      </c>
      <c r="AA4">
        <v>1</v>
      </c>
      <c r="AB4">
        <v>1</v>
      </c>
      <c r="AC4">
        <v>1</v>
      </c>
      <c r="AD4">
        <v>1</v>
      </c>
      <c r="AE4">
        <v>1</v>
      </c>
      <c r="AG4">
        <v>202310</v>
      </c>
      <c r="AH4" t="s">
        <v>28</v>
      </c>
      <c r="AI4" t="s">
        <v>85</v>
      </c>
      <c r="AJ4" t="s">
        <v>22</v>
      </c>
      <c r="AK4">
        <v>38976</v>
      </c>
      <c r="AL4" t="s">
        <v>23</v>
      </c>
      <c r="AM4">
        <v>23</v>
      </c>
      <c r="AN4" t="s">
        <v>24</v>
      </c>
      <c r="AO4" t="s">
        <v>25</v>
      </c>
    </row>
    <row r="5" spans="1:44" ht="15.75" customHeight="1" x14ac:dyDescent="0.3">
      <c r="A5">
        <v>1</v>
      </c>
      <c r="B5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>
        <v>1</v>
      </c>
      <c r="Q5">
        <v>1</v>
      </c>
      <c r="R5">
        <v>1</v>
      </c>
      <c r="S5">
        <v>1</v>
      </c>
      <c r="U5">
        <v>1</v>
      </c>
      <c r="V5">
        <v>1</v>
      </c>
      <c r="W5">
        <v>1</v>
      </c>
      <c r="X5">
        <v>1</v>
      </c>
      <c r="Y5">
        <v>1</v>
      </c>
      <c r="AA5">
        <v>1</v>
      </c>
      <c r="AB5">
        <v>1</v>
      </c>
      <c r="AD5">
        <v>1</v>
      </c>
      <c r="AF5">
        <v>1</v>
      </c>
      <c r="AG5">
        <v>202310</v>
      </c>
      <c r="AH5" t="s">
        <v>29</v>
      </c>
      <c r="AI5" t="s">
        <v>85</v>
      </c>
      <c r="AJ5" t="s">
        <v>22</v>
      </c>
      <c r="AK5">
        <v>38976</v>
      </c>
      <c r="AL5" t="s">
        <v>23</v>
      </c>
      <c r="AM5">
        <v>23</v>
      </c>
      <c r="AN5" t="s">
        <v>24</v>
      </c>
      <c r="AO5" t="s">
        <v>25</v>
      </c>
    </row>
    <row r="6" spans="1:44" ht="15.75" customHeight="1" x14ac:dyDescent="0.3">
      <c r="A6">
        <v>0</v>
      </c>
      <c r="B6">
        <v>4</v>
      </c>
      <c r="C6" s="2">
        <v>1</v>
      </c>
      <c r="D6" s="2">
        <v>1</v>
      </c>
      <c r="E6" s="2">
        <v>1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/>
      <c r="M6" s="2">
        <v>1</v>
      </c>
      <c r="N6" s="2">
        <v>1</v>
      </c>
      <c r="O6" s="2"/>
      <c r="P6">
        <v>1</v>
      </c>
      <c r="Q6">
        <v>1</v>
      </c>
      <c r="R6">
        <v>1</v>
      </c>
      <c r="S6">
        <v>1</v>
      </c>
      <c r="U6">
        <v>1</v>
      </c>
      <c r="W6">
        <v>1</v>
      </c>
      <c r="X6">
        <v>1</v>
      </c>
      <c r="AA6">
        <v>1</v>
      </c>
      <c r="AB6">
        <v>1</v>
      </c>
      <c r="AC6">
        <v>1</v>
      </c>
      <c r="AD6">
        <v>1</v>
      </c>
      <c r="AE6">
        <v>1</v>
      </c>
      <c r="AG6">
        <v>202310</v>
      </c>
      <c r="AH6" t="s">
        <v>30</v>
      </c>
      <c r="AI6" t="s">
        <v>85</v>
      </c>
      <c r="AJ6" t="s">
        <v>22</v>
      </c>
      <c r="AK6">
        <v>38976</v>
      </c>
      <c r="AL6" t="s">
        <v>23</v>
      </c>
      <c r="AM6">
        <v>23</v>
      </c>
      <c r="AN6" t="s">
        <v>24</v>
      </c>
      <c r="AO6" t="s">
        <v>25</v>
      </c>
    </row>
    <row r="7" spans="1:44" ht="15.75" customHeight="1" x14ac:dyDescent="0.3">
      <c r="A7">
        <v>0</v>
      </c>
      <c r="B7">
        <v>5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/>
      <c r="M7" s="2">
        <v>0</v>
      </c>
      <c r="N7" s="2">
        <v>0</v>
      </c>
      <c r="O7" s="2">
        <v>1</v>
      </c>
      <c r="P7">
        <v>1</v>
      </c>
      <c r="Q7">
        <v>1</v>
      </c>
      <c r="AG7">
        <v>202310</v>
      </c>
      <c r="AH7" t="s">
        <v>30</v>
      </c>
      <c r="AI7" t="s">
        <v>86</v>
      </c>
      <c r="AJ7" t="s">
        <v>22</v>
      </c>
      <c r="AK7">
        <v>38976</v>
      </c>
      <c r="AL7" t="s">
        <v>23</v>
      </c>
      <c r="AM7">
        <v>23</v>
      </c>
      <c r="AN7" t="s">
        <v>24</v>
      </c>
      <c r="AO7" t="s">
        <v>25</v>
      </c>
    </row>
    <row r="8" spans="1:44" ht="15.75" customHeight="1" x14ac:dyDescent="0.3">
      <c r="A8">
        <v>0</v>
      </c>
      <c r="B8">
        <v>6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/>
      <c r="M8" s="2">
        <v>1</v>
      </c>
      <c r="N8" s="2">
        <v>1</v>
      </c>
      <c r="O8" s="2"/>
      <c r="Q8">
        <v>1</v>
      </c>
      <c r="R8">
        <v>1</v>
      </c>
      <c r="S8">
        <v>1</v>
      </c>
      <c r="V8">
        <v>1</v>
      </c>
      <c r="W8">
        <v>1</v>
      </c>
      <c r="X8">
        <v>1</v>
      </c>
      <c r="Y8">
        <v>1</v>
      </c>
      <c r="AA8">
        <v>1</v>
      </c>
      <c r="AB8">
        <v>1</v>
      </c>
      <c r="AC8">
        <v>1</v>
      </c>
      <c r="AD8">
        <v>1</v>
      </c>
      <c r="AE8">
        <v>1</v>
      </c>
      <c r="AG8">
        <v>202310</v>
      </c>
      <c r="AH8" t="s">
        <v>29</v>
      </c>
      <c r="AI8" t="s">
        <v>85</v>
      </c>
      <c r="AJ8" t="s">
        <v>22</v>
      </c>
      <c r="AK8">
        <v>38976</v>
      </c>
      <c r="AL8" t="s">
        <v>23</v>
      </c>
      <c r="AM8">
        <v>23</v>
      </c>
      <c r="AN8" t="s">
        <v>24</v>
      </c>
      <c r="AO8" t="s">
        <v>25</v>
      </c>
    </row>
    <row r="9" spans="1:44" ht="15.75" customHeight="1" x14ac:dyDescent="0.3">
      <c r="A9">
        <v>1</v>
      </c>
      <c r="B9">
        <v>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/>
      <c r="L9" s="2"/>
      <c r="M9" s="2">
        <v>0</v>
      </c>
      <c r="N9" s="2">
        <v>1</v>
      </c>
      <c r="O9" s="2">
        <v>1</v>
      </c>
      <c r="P9">
        <v>1</v>
      </c>
      <c r="Q9">
        <v>1</v>
      </c>
      <c r="R9">
        <v>1</v>
      </c>
      <c r="S9">
        <v>1</v>
      </c>
      <c r="U9">
        <v>1</v>
      </c>
      <c r="V9">
        <v>1</v>
      </c>
      <c r="W9">
        <v>1</v>
      </c>
      <c r="X9">
        <v>1</v>
      </c>
      <c r="Y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202310</v>
      </c>
      <c r="AH9" t="s">
        <v>29</v>
      </c>
      <c r="AI9" t="s">
        <v>85</v>
      </c>
      <c r="AJ9" t="s">
        <v>22</v>
      </c>
      <c r="AK9">
        <v>38976</v>
      </c>
      <c r="AL9" t="s">
        <v>23</v>
      </c>
      <c r="AM9">
        <v>23</v>
      </c>
      <c r="AN9" t="s">
        <v>24</v>
      </c>
      <c r="AO9" t="s">
        <v>25</v>
      </c>
    </row>
    <row r="10" spans="1:44" ht="15.75" customHeight="1" x14ac:dyDescent="0.3">
      <c r="A10">
        <v>1</v>
      </c>
      <c r="B10">
        <v>8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/>
      <c r="M10" s="2">
        <v>1</v>
      </c>
      <c r="N10" s="2">
        <v>0</v>
      </c>
      <c r="O10" s="2">
        <v>1</v>
      </c>
      <c r="P10">
        <v>1</v>
      </c>
      <c r="R10">
        <v>1</v>
      </c>
      <c r="U10">
        <v>1</v>
      </c>
      <c r="X10">
        <v>1</v>
      </c>
      <c r="Y10">
        <v>1</v>
      </c>
      <c r="AA10">
        <v>1</v>
      </c>
      <c r="AG10">
        <v>202310</v>
      </c>
      <c r="AH10" t="s">
        <v>30</v>
      </c>
      <c r="AI10" t="s">
        <v>86</v>
      </c>
      <c r="AJ10" t="s">
        <v>22</v>
      </c>
      <c r="AK10">
        <v>38976</v>
      </c>
      <c r="AL10" t="s">
        <v>23</v>
      </c>
      <c r="AM10">
        <v>23</v>
      </c>
      <c r="AN10" t="s">
        <v>24</v>
      </c>
      <c r="AO10" t="s">
        <v>25</v>
      </c>
    </row>
    <row r="11" spans="1:44" ht="15.75" customHeight="1" x14ac:dyDescent="0.3">
      <c r="A11">
        <v>1</v>
      </c>
      <c r="B11">
        <v>9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>
        <v>1</v>
      </c>
      <c r="R11">
        <v>1</v>
      </c>
      <c r="U11">
        <v>1</v>
      </c>
      <c r="W11">
        <v>1</v>
      </c>
      <c r="Y11">
        <v>1</v>
      </c>
      <c r="AA11">
        <v>1</v>
      </c>
      <c r="AB11">
        <v>1</v>
      </c>
      <c r="AC11">
        <v>1</v>
      </c>
      <c r="AF11">
        <v>1</v>
      </c>
      <c r="AG11">
        <v>202310</v>
      </c>
      <c r="AH11" t="s">
        <v>31</v>
      </c>
      <c r="AI11" t="s">
        <v>85</v>
      </c>
      <c r="AJ11" t="s">
        <v>22</v>
      </c>
      <c r="AK11">
        <v>38976</v>
      </c>
      <c r="AL11" t="s">
        <v>23</v>
      </c>
      <c r="AM11">
        <v>23</v>
      </c>
      <c r="AN11" t="s">
        <v>24</v>
      </c>
      <c r="AO11" t="s">
        <v>25</v>
      </c>
    </row>
    <row r="12" spans="1:44" ht="15.75" customHeight="1" x14ac:dyDescent="0.3">
      <c r="A12">
        <v>0</v>
      </c>
      <c r="B12">
        <v>10</v>
      </c>
      <c r="C12" s="2">
        <v>1</v>
      </c>
      <c r="D12" s="2">
        <v>1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/>
      <c r="L12" s="2"/>
      <c r="M12" s="2">
        <v>1</v>
      </c>
      <c r="N12" s="2">
        <v>0</v>
      </c>
      <c r="O12" s="2"/>
      <c r="AG12">
        <v>202310</v>
      </c>
      <c r="AH12" t="s">
        <v>31</v>
      </c>
      <c r="AI12" t="s">
        <v>85</v>
      </c>
      <c r="AJ12" t="s">
        <v>22</v>
      </c>
      <c r="AK12">
        <v>38976</v>
      </c>
      <c r="AL12" t="s">
        <v>23</v>
      </c>
      <c r="AM12">
        <v>23</v>
      </c>
      <c r="AN12" t="s">
        <v>24</v>
      </c>
      <c r="AO12" t="s">
        <v>25</v>
      </c>
    </row>
    <row r="13" spans="1:44" ht="15.75" customHeight="1" x14ac:dyDescent="0.3">
      <c r="A13">
        <v>1</v>
      </c>
      <c r="B13">
        <v>11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/>
      <c r="M13" s="2">
        <v>0</v>
      </c>
      <c r="N13" s="2">
        <v>1</v>
      </c>
      <c r="O13" s="2">
        <v>1</v>
      </c>
      <c r="P13">
        <v>1</v>
      </c>
      <c r="Q13">
        <v>1</v>
      </c>
      <c r="R13">
        <v>1</v>
      </c>
      <c r="S13">
        <v>1</v>
      </c>
      <c r="U13">
        <v>1</v>
      </c>
      <c r="V13">
        <v>1</v>
      </c>
      <c r="W13">
        <v>1</v>
      </c>
      <c r="X13">
        <v>1</v>
      </c>
      <c r="Y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G13">
        <v>202310</v>
      </c>
      <c r="AH13" t="s">
        <v>32</v>
      </c>
      <c r="AI13" t="s">
        <v>85</v>
      </c>
      <c r="AJ13" t="s">
        <v>22</v>
      </c>
      <c r="AK13">
        <v>38976</v>
      </c>
      <c r="AL13" t="s">
        <v>23</v>
      </c>
      <c r="AM13">
        <v>23</v>
      </c>
      <c r="AN13" t="s">
        <v>24</v>
      </c>
      <c r="AO13" t="s">
        <v>25</v>
      </c>
    </row>
    <row r="14" spans="1:44" ht="15.75" customHeight="1" x14ac:dyDescent="0.3">
      <c r="A14">
        <v>1</v>
      </c>
      <c r="B14">
        <v>12</v>
      </c>
      <c r="C14" s="2">
        <v>1</v>
      </c>
      <c r="D14" s="2">
        <v>1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 t="s">
        <v>33</v>
      </c>
      <c r="K14" s="2">
        <v>1</v>
      </c>
      <c r="L14" s="2"/>
      <c r="M14" s="2">
        <v>0</v>
      </c>
      <c r="N14" s="2">
        <v>1</v>
      </c>
      <c r="O14" s="2"/>
      <c r="P14">
        <v>1</v>
      </c>
      <c r="R14">
        <v>1</v>
      </c>
      <c r="S14">
        <v>1</v>
      </c>
      <c r="U14">
        <v>1</v>
      </c>
      <c r="V14">
        <v>1</v>
      </c>
      <c r="W14">
        <v>1</v>
      </c>
      <c r="X14">
        <v>1</v>
      </c>
      <c r="Y14">
        <v>1</v>
      </c>
      <c r="AA14">
        <v>1</v>
      </c>
      <c r="AB14">
        <v>1</v>
      </c>
      <c r="AC14">
        <v>1</v>
      </c>
      <c r="AF14">
        <v>1</v>
      </c>
      <c r="AG14">
        <v>202310</v>
      </c>
      <c r="AH14" t="s">
        <v>27</v>
      </c>
      <c r="AI14" t="s">
        <v>85</v>
      </c>
      <c r="AJ14" t="s">
        <v>22</v>
      </c>
      <c r="AK14">
        <v>38976</v>
      </c>
      <c r="AL14" t="s">
        <v>23</v>
      </c>
      <c r="AM14">
        <v>23</v>
      </c>
      <c r="AN14" t="s">
        <v>24</v>
      </c>
      <c r="AO14" t="s">
        <v>25</v>
      </c>
    </row>
    <row r="15" spans="1:44" ht="15.75" customHeight="1" x14ac:dyDescent="0.3">
      <c r="A15">
        <v>1</v>
      </c>
      <c r="B15">
        <v>13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/>
      <c r="M15" s="2">
        <v>0</v>
      </c>
      <c r="N15" s="2">
        <v>1</v>
      </c>
      <c r="O15" s="2">
        <v>1</v>
      </c>
      <c r="P15">
        <v>1</v>
      </c>
      <c r="Q15">
        <v>1</v>
      </c>
      <c r="R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AA15">
        <v>1</v>
      </c>
      <c r="AB15" t="s">
        <v>33</v>
      </c>
      <c r="AC15">
        <v>1</v>
      </c>
      <c r="AD15">
        <v>1</v>
      </c>
      <c r="AE15">
        <v>1</v>
      </c>
      <c r="AF15">
        <v>1</v>
      </c>
      <c r="AG15">
        <v>202310</v>
      </c>
      <c r="AH15" t="s">
        <v>34</v>
      </c>
      <c r="AI15" t="s">
        <v>85</v>
      </c>
      <c r="AJ15" t="s">
        <v>22</v>
      </c>
      <c r="AK15">
        <v>38976</v>
      </c>
      <c r="AL15" t="s">
        <v>23</v>
      </c>
      <c r="AM15">
        <v>23</v>
      </c>
      <c r="AN15" t="s">
        <v>24</v>
      </c>
      <c r="AO15" t="s">
        <v>25</v>
      </c>
    </row>
    <row r="16" spans="1:44" ht="15.75" customHeight="1" x14ac:dyDescent="0.3">
      <c r="A16">
        <v>0</v>
      </c>
      <c r="B16">
        <v>14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/>
      <c r="M16" s="2">
        <v>1</v>
      </c>
      <c r="N16" s="2">
        <v>1</v>
      </c>
      <c r="O16" s="2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202310</v>
      </c>
      <c r="AH16" t="s">
        <v>35</v>
      </c>
      <c r="AI16" t="s">
        <v>85</v>
      </c>
      <c r="AJ16" t="s">
        <v>22</v>
      </c>
      <c r="AK16">
        <v>38976</v>
      </c>
      <c r="AL16" t="s">
        <v>23</v>
      </c>
      <c r="AM16">
        <v>23</v>
      </c>
      <c r="AN16" t="s">
        <v>24</v>
      </c>
      <c r="AO16" t="s">
        <v>25</v>
      </c>
    </row>
    <row r="17" spans="1:41" ht="15.75" customHeight="1" x14ac:dyDescent="0.3">
      <c r="A17">
        <v>1</v>
      </c>
      <c r="B17">
        <v>15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/>
      <c r="I17" s="2">
        <v>1</v>
      </c>
      <c r="J17" s="2">
        <v>1</v>
      </c>
      <c r="K17" s="2">
        <v>1</v>
      </c>
      <c r="L17" s="2"/>
      <c r="M17" s="2">
        <v>1</v>
      </c>
      <c r="N17" s="2">
        <v>1</v>
      </c>
      <c r="O17" s="2">
        <v>1</v>
      </c>
      <c r="P17">
        <v>1</v>
      </c>
      <c r="R17">
        <v>1</v>
      </c>
      <c r="S17">
        <v>1</v>
      </c>
      <c r="V17">
        <v>1</v>
      </c>
      <c r="W17">
        <v>1</v>
      </c>
      <c r="X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202310</v>
      </c>
      <c r="AH17" t="s">
        <v>30</v>
      </c>
      <c r="AI17" t="s">
        <v>85</v>
      </c>
      <c r="AJ17" t="s">
        <v>22</v>
      </c>
      <c r="AK17">
        <v>38976</v>
      </c>
      <c r="AL17" t="s">
        <v>23</v>
      </c>
      <c r="AM17">
        <v>23</v>
      </c>
      <c r="AN17" t="s">
        <v>24</v>
      </c>
      <c r="AO17" t="s">
        <v>25</v>
      </c>
    </row>
    <row r="18" spans="1:41" ht="15.75" customHeight="1" x14ac:dyDescent="0.3">
      <c r="A18">
        <v>1</v>
      </c>
      <c r="B18">
        <v>16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/>
      <c r="M18" s="2">
        <v>1</v>
      </c>
      <c r="N18" s="2">
        <v>1</v>
      </c>
      <c r="O18" s="2">
        <v>1</v>
      </c>
      <c r="P18">
        <v>1</v>
      </c>
      <c r="Q18">
        <v>1</v>
      </c>
      <c r="R18">
        <v>1</v>
      </c>
      <c r="U18">
        <v>1</v>
      </c>
      <c r="V18">
        <v>1</v>
      </c>
      <c r="W18">
        <v>1</v>
      </c>
      <c r="X18">
        <v>1</v>
      </c>
      <c r="Y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202310</v>
      </c>
      <c r="AH18" t="s">
        <v>30</v>
      </c>
      <c r="AI18" t="s">
        <v>85</v>
      </c>
      <c r="AJ18" t="s">
        <v>22</v>
      </c>
      <c r="AK18">
        <v>38976</v>
      </c>
      <c r="AL18" t="s">
        <v>23</v>
      </c>
      <c r="AM18">
        <v>23</v>
      </c>
      <c r="AN18" t="s">
        <v>24</v>
      </c>
      <c r="AO18" t="s">
        <v>25</v>
      </c>
    </row>
    <row r="19" spans="1:41" ht="15.75" customHeight="1" x14ac:dyDescent="0.3">
      <c r="A19">
        <v>1</v>
      </c>
      <c r="B19">
        <v>17</v>
      </c>
      <c r="C19" s="2">
        <v>1</v>
      </c>
      <c r="D19" s="2">
        <v>1</v>
      </c>
      <c r="E19" s="2">
        <v>1</v>
      </c>
      <c r="F19" s="2">
        <v>0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/>
      <c r="P19">
        <v>1</v>
      </c>
      <c r="Q19">
        <v>1</v>
      </c>
      <c r="R19">
        <v>1</v>
      </c>
      <c r="U19">
        <v>1</v>
      </c>
      <c r="W19">
        <v>1</v>
      </c>
      <c r="X19">
        <v>1</v>
      </c>
      <c r="Y19">
        <v>1</v>
      </c>
      <c r="AA19">
        <v>1</v>
      </c>
      <c r="AB19">
        <v>1</v>
      </c>
      <c r="AC19">
        <v>1</v>
      </c>
      <c r="AE19">
        <v>1</v>
      </c>
      <c r="AF19">
        <v>1</v>
      </c>
      <c r="AG19">
        <v>202310</v>
      </c>
      <c r="AH19" t="s">
        <v>36</v>
      </c>
      <c r="AI19" t="s">
        <v>85</v>
      </c>
      <c r="AJ19" t="s">
        <v>22</v>
      </c>
      <c r="AK19">
        <v>38976</v>
      </c>
      <c r="AL19" t="s">
        <v>23</v>
      </c>
      <c r="AM19">
        <v>23</v>
      </c>
      <c r="AN19" t="s">
        <v>24</v>
      </c>
      <c r="AO19" t="s">
        <v>25</v>
      </c>
    </row>
    <row r="20" spans="1:41" ht="15.75" customHeight="1" x14ac:dyDescent="0.3">
      <c r="A20">
        <v>1</v>
      </c>
      <c r="B20">
        <v>18</v>
      </c>
      <c r="C20" s="2">
        <v>1</v>
      </c>
      <c r="D20" s="2">
        <v>1</v>
      </c>
      <c r="E20" s="2">
        <v>1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/>
      <c r="L20" s="2"/>
      <c r="M20" s="2">
        <v>0</v>
      </c>
      <c r="N20" s="2">
        <v>1</v>
      </c>
      <c r="O20" s="2">
        <v>1</v>
      </c>
      <c r="P20">
        <v>1</v>
      </c>
      <c r="U20">
        <v>1</v>
      </c>
      <c r="W20">
        <v>1</v>
      </c>
      <c r="X20">
        <v>1</v>
      </c>
      <c r="Y20">
        <v>1</v>
      </c>
      <c r="AA20">
        <v>1</v>
      </c>
      <c r="AB20">
        <v>1</v>
      </c>
      <c r="AC20">
        <v>1</v>
      </c>
      <c r="AG20">
        <v>202310</v>
      </c>
      <c r="AH20" t="s">
        <v>27</v>
      </c>
      <c r="AI20" t="s">
        <v>86</v>
      </c>
      <c r="AJ20" t="s">
        <v>22</v>
      </c>
      <c r="AK20">
        <v>38976</v>
      </c>
      <c r="AL20" t="s">
        <v>23</v>
      </c>
      <c r="AM20">
        <v>23</v>
      </c>
      <c r="AN20" t="s">
        <v>24</v>
      </c>
      <c r="AO20" t="s">
        <v>25</v>
      </c>
    </row>
    <row r="21" spans="1:41" ht="15.75" customHeight="1" x14ac:dyDescent="0.3">
      <c r="A21">
        <v>1</v>
      </c>
      <c r="B21">
        <v>19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>
        <v>0</v>
      </c>
      <c r="O21" s="2"/>
      <c r="Q21">
        <v>1</v>
      </c>
      <c r="AG21">
        <v>202310</v>
      </c>
      <c r="AH21" t="s">
        <v>31</v>
      </c>
      <c r="AI21" t="s">
        <v>87</v>
      </c>
      <c r="AJ21" t="s">
        <v>22</v>
      </c>
      <c r="AK21">
        <v>38976</v>
      </c>
      <c r="AL21" t="s">
        <v>23</v>
      </c>
      <c r="AM21">
        <v>23</v>
      </c>
      <c r="AN21" t="s">
        <v>24</v>
      </c>
      <c r="AO21" t="s">
        <v>25</v>
      </c>
    </row>
    <row r="22" spans="1:41" ht="15.75" customHeight="1" x14ac:dyDescent="0.3">
      <c r="A22">
        <v>1</v>
      </c>
      <c r="B22">
        <v>20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/>
      <c r="M22" s="2">
        <v>1</v>
      </c>
      <c r="N22" s="2">
        <v>1</v>
      </c>
      <c r="O22" s="2">
        <v>1</v>
      </c>
      <c r="P22">
        <v>1</v>
      </c>
      <c r="Q22">
        <v>1</v>
      </c>
      <c r="R22">
        <v>1</v>
      </c>
      <c r="U22">
        <v>1</v>
      </c>
      <c r="V22">
        <v>1</v>
      </c>
      <c r="W22">
        <v>1</v>
      </c>
      <c r="X22">
        <v>1</v>
      </c>
      <c r="Y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202310</v>
      </c>
      <c r="AH22" t="s">
        <v>30</v>
      </c>
      <c r="AI22" t="s">
        <v>85</v>
      </c>
      <c r="AJ22" t="s">
        <v>22</v>
      </c>
      <c r="AK22">
        <v>38976</v>
      </c>
      <c r="AL22" t="s">
        <v>23</v>
      </c>
      <c r="AM22">
        <v>23</v>
      </c>
      <c r="AN22" t="s">
        <v>24</v>
      </c>
      <c r="AO22" t="s">
        <v>25</v>
      </c>
    </row>
    <row r="23" spans="1:41" ht="15.75" customHeight="1" x14ac:dyDescent="0.3">
      <c r="A23">
        <v>1</v>
      </c>
      <c r="B23">
        <v>21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/>
      <c r="I23" s="2">
        <v>1</v>
      </c>
      <c r="J23" s="2">
        <v>1</v>
      </c>
      <c r="K23" s="2">
        <v>1</v>
      </c>
      <c r="L23" s="2"/>
      <c r="M23" s="2">
        <v>1</v>
      </c>
      <c r="N23" s="2">
        <v>1</v>
      </c>
      <c r="O23" s="2">
        <v>1</v>
      </c>
      <c r="AG23">
        <v>202310</v>
      </c>
      <c r="AH23" t="s">
        <v>28</v>
      </c>
      <c r="AI23" t="s">
        <v>86</v>
      </c>
      <c r="AJ23" t="s">
        <v>22</v>
      </c>
      <c r="AK23">
        <v>38976</v>
      </c>
      <c r="AL23" t="s">
        <v>23</v>
      </c>
      <c r="AM23">
        <v>23</v>
      </c>
      <c r="AN23" t="s">
        <v>24</v>
      </c>
      <c r="AO23" t="s">
        <v>25</v>
      </c>
    </row>
    <row r="24" spans="1:41" ht="15.75" customHeight="1" x14ac:dyDescent="0.3">
      <c r="A24">
        <v>0</v>
      </c>
      <c r="B24">
        <v>22</v>
      </c>
      <c r="C24" s="2">
        <v>1</v>
      </c>
      <c r="D24" s="2">
        <v>1</v>
      </c>
      <c r="E24" s="2">
        <v>1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/>
      <c r="M24" s="2">
        <v>1</v>
      </c>
      <c r="N24" s="2">
        <v>1</v>
      </c>
      <c r="O24" s="2">
        <v>1</v>
      </c>
      <c r="R24">
        <v>1</v>
      </c>
      <c r="U24">
        <v>1</v>
      </c>
      <c r="V24">
        <v>1</v>
      </c>
      <c r="W24">
        <v>1</v>
      </c>
      <c r="X24">
        <v>1</v>
      </c>
      <c r="AG24">
        <v>202310</v>
      </c>
      <c r="AH24" t="s">
        <v>27</v>
      </c>
      <c r="AI24" t="s">
        <v>86</v>
      </c>
      <c r="AJ24" t="s">
        <v>22</v>
      </c>
      <c r="AK24">
        <v>38976</v>
      </c>
      <c r="AL24" t="s">
        <v>23</v>
      </c>
      <c r="AM24">
        <v>23</v>
      </c>
      <c r="AN24" t="s">
        <v>24</v>
      </c>
      <c r="AO24" t="s">
        <v>25</v>
      </c>
    </row>
    <row r="25" spans="1:41" ht="15.75" customHeight="1" x14ac:dyDescent="0.3">
      <c r="A25">
        <v>1</v>
      </c>
      <c r="B25">
        <v>23</v>
      </c>
      <c r="C25" s="2">
        <v>1</v>
      </c>
      <c r="D25" s="2">
        <v>1</v>
      </c>
      <c r="E25" s="2">
        <v>1</v>
      </c>
      <c r="F25" s="2">
        <v>0</v>
      </c>
      <c r="G25" s="2">
        <v>1</v>
      </c>
      <c r="H25" s="2"/>
      <c r="I25" s="2">
        <v>1</v>
      </c>
      <c r="J25" s="2">
        <v>1</v>
      </c>
      <c r="K25" s="2">
        <v>1</v>
      </c>
      <c r="L25" s="2"/>
      <c r="M25" s="2">
        <v>1</v>
      </c>
      <c r="N25" s="2">
        <v>1</v>
      </c>
      <c r="O25" s="2">
        <v>1</v>
      </c>
      <c r="P25">
        <v>1</v>
      </c>
      <c r="Q25">
        <v>1</v>
      </c>
      <c r="R25">
        <v>1</v>
      </c>
      <c r="U25">
        <v>1</v>
      </c>
      <c r="V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202310</v>
      </c>
      <c r="AH25" t="s">
        <v>30</v>
      </c>
      <c r="AI25" t="s">
        <v>86</v>
      </c>
      <c r="AJ25" t="s">
        <v>22</v>
      </c>
      <c r="AK25">
        <v>38976</v>
      </c>
      <c r="AL25" t="s">
        <v>23</v>
      </c>
      <c r="AM25">
        <v>23</v>
      </c>
      <c r="AN25" t="s">
        <v>24</v>
      </c>
      <c r="AO25" t="s">
        <v>25</v>
      </c>
    </row>
    <row r="26" spans="1:41" ht="15.75" customHeight="1" x14ac:dyDescent="0.3">
      <c r="A26">
        <v>1</v>
      </c>
      <c r="B26">
        <v>24</v>
      </c>
      <c r="C26" s="2">
        <v>1</v>
      </c>
      <c r="D26" s="2">
        <v>1</v>
      </c>
      <c r="E26" s="2">
        <v>1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/>
      <c r="M26" s="2">
        <v>0</v>
      </c>
      <c r="N26" s="2">
        <v>1</v>
      </c>
      <c r="O26" s="2">
        <v>1</v>
      </c>
      <c r="P26">
        <v>1</v>
      </c>
      <c r="R26">
        <v>1</v>
      </c>
      <c r="U26">
        <v>1</v>
      </c>
      <c r="V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G26">
        <v>202310</v>
      </c>
      <c r="AH26" t="s">
        <v>35</v>
      </c>
      <c r="AI26" t="s">
        <v>86</v>
      </c>
      <c r="AJ26" t="s">
        <v>22</v>
      </c>
      <c r="AK26">
        <v>38976</v>
      </c>
      <c r="AL26" t="s">
        <v>23</v>
      </c>
      <c r="AM26">
        <v>23</v>
      </c>
      <c r="AN26" t="s">
        <v>24</v>
      </c>
      <c r="AO26" t="s">
        <v>25</v>
      </c>
    </row>
    <row r="27" spans="1:41" ht="15.75" customHeight="1" x14ac:dyDescent="0.3">
      <c r="A27">
        <v>1</v>
      </c>
      <c r="B27">
        <v>25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/>
      <c r="M27" s="2">
        <v>1</v>
      </c>
      <c r="N27" s="2">
        <v>1</v>
      </c>
      <c r="O27" s="2">
        <v>1</v>
      </c>
      <c r="P27">
        <v>1</v>
      </c>
      <c r="R27">
        <v>1</v>
      </c>
      <c r="U27">
        <v>1</v>
      </c>
      <c r="V27">
        <v>1</v>
      </c>
      <c r="W27">
        <v>1</v>
      </c>
      <c r="X27">
        <v>1</v>
      </c>
      <c r="Y27">
        <v>1</v>
      </c>
      <c r="AA27">
        <v>1</v>
      </c>
      <c r="AB27" t="s">
        <v>33</v>
      </c>
      <c r="AC27">
        <v>1</v>
      </c>
      <c r="AD27">
        <v>1</v>
      </c>
      <c r="AF27">
        <v>1</v>
      </c>
      <c r="AG27">
        <v>202310</v>
      </c>
      <c r="AH27" t="s">
        <v>30</v>
      </c>
      <c r="AI27" t="s">
        <v>85</v>
      </c>
      <c r="AJ27" t="s">
        <v>22</v>
      </c>
      <c r="AK27">
        <v>38976</v>
      </c>
      <c r="AL27" t="s">
        <v>23</v>
      </c>
      <c r="AM27">
        <v>23</v>
      </c>
      <c r="AN27" t="s">
        <v>24</v>
      </c>
      <c r="AO27" t="s">
        <v>25</v>
      </c>
    </row>
    <row r="28" spans="1:41" ht="15.75" customHeight="1" x14ac:dyDescent="0.3">
      <c r="A28">
        <v>1</v>
      </c>
      <c r="B28">
        <v>26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1</v>
      </c>
      <c r="J28" s="2">
        <v>0</v>
      </c>
      <c r="K28" s="2">
        <v>1</v>
      </c>
      <c r="L28" s="2"/>
      <c r="M28" s="2">
        <v>1</v>
      </c>
      <c r="N28" s="2">
        <v>0</v>
      </c>
      <c r="O28" s="2"/>
      <c r="R28">
        <v>1</v>
      </c>
      <c r="W28">
        <v>1</v>
      </c>
      <c r="X28">
        <v>1</v>
      </c>
      <c r="Y28">
        <v>1</v>
      </c>
      <c r="AA28">
        <v>1</v>
      </c>
      <c r="AG28">
        <v>202310</v>
      </c>
      <c r="AH28" t="s">
        <v>27</v>
      </c>
      <c r="AI28" t="s">
        <v>88</v>
      </c>
      <c r="AJ28" t="s">
        <v>22</v>
      </c>
      <c r="AK28">
        <v>38976</v>
      </c>
      <c r="AL28" t="s">
        <v>23</v>
      </c>
      <c r="AM28">
        <v>23</v>
      </c>
      <c r="AN28" t="s">
        <v>24</v>
      </c>
      <c r="AO28" t="s">
        <v>25</v>
      </c>
    </row>
    <row r="29" spans="1:41" ht="15.75" customHeight="1" x14ac:dyDescent="0.3">
      <c r="A29">
        <v>1</v>
      </c>
      <c r="B29">
        <v>27</v>
      </c>
      <c r="C29" s="2">
        <v>1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/>
      <c r="M29" s="2">
        <v>0</v>
      </c>
      <c r="N29" s="2">
        <v>0</v>
      </c>
      <c r="O29" s="2"/>
      <c r="AG29">
        <v>202310</v>
      </c>
      <c r="AH29" t="s">
        <v>35</v>
      </c>
      <c r="AI29" t="s">
        <v>86</v>
      </c>
      <c r="AJ29" t="s">
        <v>22</v>
      </c>
      <c r="AK29">
        <v>38976</v>
      </c>
      <c r="AL29" t="s">
        <v>23</v>
      </c>
      <c r="AM29">
        <v>23</v>
      </c>
      <c r="AN29" t="s">
        <v>24</v>
      </c>
      <c r="AO29" t="s">
        <v>25</v>
      </c>
    </row>
    <row r="30" spans="1:41" ht="15.75" customHeight="1" x14ac:dyDescent="0.3">
      <c r="A30">
        <v>1</v>
      </c>
      <c r="B30">
        <v>28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/>
      <c r="M30" s="2">
        <v>0</v>
      </c>
      <c r="N30" s="2">
        <v>0</v>
      </c>
      <c r="O30" s="2"/>
      <c r="AG30">
        <v>202310</v>
      </c>
      <c r="AH30" t="s">
        <v>35</v>
      </c>
      <c r="AI30" t="s">
        <v>86</v>
      </c>
      <c r="AJ30" t="s">
        <v>22</v>
      </c>
      <c r="AK30">
        <v>38976</v>
      </c>
      <c r="AL30" t="s">
        <v>23</v>
      </c>
      <c r="AM30">
        <v>23</v>
      </c>
      <c r="AN30" t="s">
        <v>24</v>
      </c>
      <c r="AO30" t="s">
        <v>25</v>
      </c>
    </row>
    <row r="31" spans="1:41" ht="15.75" customHeight="1" x14ac:dyDescent="0.3">
      <c r="A31">
        <v>1</v>
      </c>
      <c r="B31">
        <v>29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2">
        <v>0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>
        <v>1</v>
      </c>
      <c r="Q31">
        <v>1</v>
      </c>
      <c r="R31">
        <v>1</v>
      </c>
      <c r="U31">
        <v>1</v>
      </c>
      <c r="V31">
        <v>1</v>
      </c>
      <c r="W31">
        <v>1</v>
      </c>
      <c r="X31">
        <v>1</v>
      </c>
      <c r="AB31">
        <v>1</v>
      </c>
      <c r="AG31">
        <v>202310</v>
      </c>
      <c r="AH31" t="s">
        <v>35</v>
      </c>
      <c r="AI31" t="s">
        <v>86</v>
      </c>
      <c r="AJ31" t="s">
        <v>22</v>
      </c>
      <c r="AK31">
        <v>38976</v>
      </c>
      <c r="AL31" t="s">
        <v>23</v>
      </c>
      <c r="AM31">
        <v>23</v>
      </c>
      <c r="AN31" t="s">
        <v>24</v>
      </c>
      <c r="AO31" t="s">
        <v>25</v>
      </c>
    </row>
    <row r="32" spans="1:41" ht="15.75" customHeight="1" x14ac:dyDescent="0.3">
      <c r="A32">
        <v>1</v>
      </c>
      <c r="B32">
        <v>30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/>
      <c r="M32" s="2">
        <v>1</v>
      </c>
      <c r="N32" s="2">
        <v>1</v>
      </c>
      <c r="O32" s="2">
        <v>1</v>
      </c>
      <c r="P32">
        <v>1</v>
      </c>
      <c r="U32">
        <v>1</v>
      </c>
      <c r="V32">
        <v>1</v>
      </c>
      <c r="W32">
        <v>1</v>
      </c>
      <c r="Y32">
        <v>1</v>
      </c>
      <c r="AA32">
        <v>1</v>
      </c>
      <c r="AC32">
        <v>1</v>
      </c>
      <c r="AE32">
        <v>1</v>
      </c>
      <c r="AF32">
        <v>1</v>
      </c>
      <c r="AG32">
        <v>202310</v>
      </c>
      <c r="AH32" t="s">
        <v>35</v>
      </c>
      <c r="AI32" t="s">
        <v>89</v>
      </c>
      <c r="AJ32" t="s">
        <v>22</v>
      </c>
      <c r="AK32">
        <v>38976</v>
      </c>
      <c r="AL32" t="s">
        <v>23</v>
      </c>
      <c r="AM32">
        <v>23</v>
      </c>
      <c r="AN32" t="s">
        <v>24</v>
      </c>
      <c r="AO32" t="s">
        <v>25</v>
      </c>
    </row>
    <row r="33" spans="1:41" ht="15.75" customHeight="1" x14ac:dyDescent="0.3">
      <c r="A33">
        <v>1</v>
      </c>
      <c r="B33">
        <v>31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/>
      <c r="M33" s="2">
        <v>1</v>
      </c>
      <c r="N33" s="2">
        <v>1</v>
      </c>
      <c r="O33" s="2">
        <v>1</v>
      </c>
      <c r="P33">
        <v>1</v>
      </c>
      <c r="Q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AB33">
        <v>1</v>
      </c>
      <c r="AG33">
        <v>202310</v>
      </c>
      <c r="AH33" t="s">
        <v>35</v>
      </c>
      <c r="AI33" t="s">
        <v>86</v>
      </c>
      <c r="AJ33" t="s">
        <v>22</v>
      </c>
      <c r="AK33">
        <v>38976</v>
      </c>
      <c r="AL33" t="s">
        <v>23</v>
      </c>
      <c r="AM33">
        <v>23</v>
      </c>
      <c r="AN33" t="s">
        <v>24</v>
      </c>
      <c r="AO33" t="s">
        <v>25</v>
      </c>
    </row>
    <row r="34" spans="1:41" ht="15.75" customHeight="1" x14ac:dyDescent="0.3">
      <c r="A34">
        <v>1</v>
      </c>
      <c r="B34">
        <v>32</v>
      </c>
      <c r="C34" s="2">
        <v>1</v>
      </c>
      <c r="D34" s="2">
        <v>1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/>
      <c r="M34" s="2">
        <v>1</v>
      </c>
      <c r="N34" s="2">
        <v>0</v>
      </c>
      <c r="O34" s="2">
        <v>1</v>
      </c>
      <c r="P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202310</v>
      </c>
      <c r="AH34" t="s">
        <v>35</v>
      </c>
      <c r="AI34" t="s">
        <v>85</v>
      </c>
      <c r="AJ34" t="s">
        <v>22</v>
      </c>
      <c r="AK34">
        <v>38976</v>
      </c>
      <c r="AL34" t="s">
        <v>23</v>
      </c>
      <c r="AM34">
        <v>23</v>
      </c>
      <c r="AN34" t="s">
        <v>24</v>
      </c>
      <c r="AO34" t="s">
        <v>25</v>
      </c>
    </row>
    <row r="35" spans="1:41" ht="15.75" customHeight="1" x14ac:dyDescent="0.3">
      <c r="A35">
        <v>1</v>
      </c>
      <c r="B35">
        <v>33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202310</v>
      </c>
      <c r="AH35" t="s">
        <v>35</v>
      </c>
      <c r="AI35" t="s">
        <v>85</v>
      </c>
      <c r="AJ35" t="s">
        <v>22</v>
      </c>
      <c r="AK35">
        <v>38978</v>
      </c>
      <c r="AL35" t="s">
        <v>23</v>
      </c>
      <c r="AM35">
        <v>23</v>
      </c>
      <c r="AN35" t="s">
        <v>24</v>
      </c>
      <c r="AO35" t="s">
        <v>25</v>
      </c>
    </row>
    <row r="36" spans="1:41" ht="15.75" customHeight="1" x14ac:dyDescent="0.3">
      <c r="A36">
        <v>1</v>
      </c>
      <c r="B36">
        <v>34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G36">
        <v>202310</v>
      </c>
      <c r="AH36" t="s">
        <v>30</v>
      </c>
      <c r="AI36" t="s">
        <v>85</v>
      </c>
      <c r="AJ36" t="s">
        <v>22</v>
      </c>
      <c r="AK36">
        <v>38978</v>
      </c>
      <c r="AL36" t="s">
        <v>23</v>
      </c>
      <c r="AM36">
        <v>23</v>
      </c>
      <c r="AN36" t="s">
        <v>24</v>
      </c>
      <c r="AO36" t="s">
        <v>25</v>
      </c>
    </row>
    <row r="37" spans="1:41" ht="15.75" customHeight="1" x14ac:dyDescent="0.3">
      <c r="A37">
        <v>1</v>
      </c>
      <c r="B37">
        <v>35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AA37">
        <v>1</v>
      </c>
      <c r="AD37">
        <v>1</v>
      </c>
      <c r="AG37">
        <v>202310</v>
      </c>
      <c r="AH37" t="s">
        <v>37</v>
      </c>
      <c r="AI37" t="s">
        <v>86</v>
      </c>
      <c r="AJ37" t="s">
        <v>22</v>
      </c>
      <c r="AK37">
        <v>38978</v>
      </c>
      <c r="AL37" t="s">
        <v>23</v>
      </c>
      <c r="AM37">
        <v>23</v>
      </c>
      <c r="AN37" t="s">
        <v>24</v>
      </c>
      <c r="AO37" t="s">
        <v>25</v>
      </c>
    </row>
    <row r="38" spans="1:41" ht="15.75" customHeight="1" x14ac:dyDescent="0.3">
      <c r="A38">
        <v>0</v>
      </c>
      <c r="B38">
        <v>36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  <c r="I38" t="s">
        <v>33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v>0</v>
      </c>
      <c r="AC38">
        <v>1</v>
      </c>
      <c r="AD38">
        <v>1</v>
      </c>
      <c r="AE38">
        <v>1</v>
      </c>
      <c r="AF38">
        <v>1</v>
      </c>
      <c r="AG38">
        <v>202310</v>
      </c>
      <c r="AH38" t="s">
        <v>27</v>
      </c>
      <c r="AI38" t="s">
        <v>85</v>
      </c>
      <c r="AJ38" t="s">
        <v>22</v>
      </c>
      <c r="AK38">
        <v>38978</v>
      </c>
      <c r="AL38" t="s">
        <v>23</v>
      </c>
      <c r="AM38">
        <v>23</v>
      </c>
      <c r="AN38" t="s">
        <v>24</v>
      </c>
      <c r="AO38" t="s">
        <v>25</v>
      </c>
    </row>
    <row r="39" spans="1:41" ht="15.75" customHeight="1" x14ac:dyDescent="0.3">
      <c r="A39">
        <v>0</v>
      </c>
      <c r="B39">
        <v>37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1</v>
      </c>
      <c r="V39">
        <v>0</v>
      </c>
      <c r="W39">
        <v>1</v>
      </c>
      <c r="X39">
        <v>1</v>
      </c>
      <c r="Y39">
        <v>0</v>
      </c>
      <c r="AC39">
        <v>1</v>
      </c>
      <c r="AD39">
        <v>1</v>
      </c>
      <c r="AG39">
        <v>202310</v>
      </c>
      <c r="AH39" t="s">
        <v>29</v>
      </c>
      <c r="AI39" t="s">
        <v>86</v>
      </c>
      <c r="AJ39" t="s">
        <v>22</v>
      </c>
      <c r="AK39">
        <v>38978</v>
      </c>
      <c r="AL39" t="s">
        <v>23</v>
      </c>
      <c r="AM39">
        <v>23</v>
      </c>
      <c r="AN39" t="s">
        <v>24</v>
      </c>
      <c r="AO39" t="s">
        <v>25</v>
      </c>
    </row>
    <row r="40" spans="1:41" ht="15.75" customHeight="1" x14ac:dyDescent="0.3">
      <c r="A40">
        <v>1</v>
      </c>
      <c r="B40">
        <v>38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1</v>
      </c>
      <c r="X40">
        <v>1</v>
      </c>
      <c r="Y40">
        <v>0</v>
      </c>
      <c r="AG40">
        <v>202310</v>
      </c>
      <c r="AH40" t="s">
        <v>35</v>
      </c>
      <c r="AI40" t="s">
        <v>86</v>
      </c>
      <c r="AJ40" t="s">
        <v>22</v>
      </c>
      <c r="AK40">
        <v>38978</v>
      </c>
      <c r="AL40" t="s">
        <v>23</v>
      </c>
      <c r="AM40">
        <v>23</v>
      </c>
      <c r="AN40" t="s">
        <v>24</v>
      </c>
      <c r="AO40" t="s">
        <v>25</v>
      </c>
    </row>
    <row r="41" spans="1:41" ht="15.75" customHeight="1" x14ac:dyDescent="0.3">
      <c r="A41">
        <v>1</v>
      </c>
      <c r="B41">
        <v>39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202310</v>
      </c>
      <c r="AH41" t="s">
        <v>35</v>
      </c>
      <c r="AI41" t="s">
        <v>85</v>
      </c>
      <c r="AJ41" t="s">
        <v>22</v>
      </c>
      <c r="AK41">
        <v>38978</v>
      </c>
      <c r="AL41" t="s">
        <v>23</v>
      </c>
      <c r="AM41">
        <v>23</v>
      </c>
      <c r="AN41" t="s">
        <v>24</v>
      </c>
      <c r="AO41" t="s">
        <v>25</v>
      </c>
    </row>
    <row r="42" spans="1:41" ht="15.75" customHeight="1" x14ac:dyDescent="0.3">
      <c r="A42">
        <v>1</v>
      </c>
      <c r="B42">
        <v>40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1</v>
      </c>
      <c r="AD42">
        <v>1</v>
      </c>
      <c r="AG42">
        <v>202310</v>
      </c>
      <c r="AH42" t="s">
        <v>30</v>
      </c>
      <c r="AI42" t="s">
        <v>84</v>
      </c>
      <c r="AJ42" t="s">
        <v>22</v>
      </c>
      <c r="AK42">
        <v>38978</v>
      </c>
      <c r="AL42" t="s">
        <v>23</v>
      </c>
      <c r="AM42">
        <v>23</v>
      </c>
      <c r="AN42" t="s">
        <v>24</v>
      </c>
      <c r="AO42" t="s">
        <v>25</v>
      </c>
    </row>
    <row r="43" spans="1:41" ht="15.75" customHeight="1" x14ac:dyDescent="0.3">
      <c r="A43">
        <v>1</v>
      </c>
      <c r="B43">
        <v>41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AB43">
        <v>1</v>
      </c>
      <c r="AC43">
        <v>1</v>
      </c>
      <c r="AD43">
        <v>1</v>
      </c>
      <c r="AE43">
        <v>1</v>
      </c>
      <c r="AG43">
        <v>202310</v>
      </c>
      <c r="AH43" t="s">
        <v>35</v>
      </c>
      <c r="AI43" t="s">
        <v>86</v>
      </c>
      <c r="AJ43" t="s">
        <v>22</v>
      </c>
      <c r="AK43">
        <v>38978</v>
      </c>
      <c r="AL43" t="s">
        <v>23</v>
      </c>
      <c r="AM43">
        <v>23</v>
      </c>
      <c r="AN43" t="s">
        <v>24</v>
      </c>
      <c r="AO43" t="s">
        <v>25</v>
      </c>
    </row>
    <row r="44" spans="1:41" ht="15.75" customHeight="1" x14ac:dyDescent="0.3">
      <c r="A44">
        <v>1</v>
      </c>
      <c r="B44">
        <v>42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202310</v>
      </c>
      <c r="AH44" t="s">
        <v>30</v>
      </c>
      <c r="AI44" t="s">
        <v>85</v>
      </c>
      <c r="AJ44" t="s">
        <v>22</v>
      </c>
      <c r="AK44">
        <v>38978</v>
      </c>
      <c r="AL44" t="s">
        <v>23</v>
      </c>
      <c r="AM44">
        <v>23</v>
      </c>
      <c r="AN44" t="s">
        <v>24</v>
      </c>
      <c r="AO44" t="s">
        <v>25</v>
      </c>
    </row>
    <row r="45" spans="1:41" ht="15.75" customHeight="1" x14ac:dyDescent="0.3">
      <c r="A45">
        <v>1</v>
      </c>
      <c r="B45">
        <v>43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G45">
        <v>202310</v>
      </c>
      <c r="AH45" t="s">
        <v>29</v>
      </c>
      <c r="AI45" t="s">
        <v>90</v>
      </c>
      <c r="AJ45" t="s">
        <v>22</v>
      </c>
      <c r="AK45">
        <v>38978</v>
      </c>
      <c r="AL45" t="s">
        <v>23</v>
      </c>
      <c r="AM45">
        <v>23</v>
      </c>
      <c r="AN45" t="s">
        <v>24</v>
      </c>
      <c r="AO45" t="s">
        <v>25</v>
      </c>
    </row>
    <row r="46" spans="1:41" ht="15.75" customHeight="1" x14ac:dyDescent="0.3">
      <c r="A46">
        <v>0</v>
      </c>
      <c r="B46">
        <v>44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C46">
        <v>1</v>
      </c>
      <c r="AD46">
        <v>1</v>
      </c>
      <c r="AG46">
        <v>202310</v>
      </c>
      <c r="AH46" t="s">
        <v>38</v>
      </c>
      <c r="AI46" t="s">
        <v>85</v>
      </c>
      <c r="AJ46" t="s">
        <v>22</v>
      </c>
      <c r="AK46">
        <v>38978</v>
      </c>
      <c r="AL46" t="s">
        <v>23</v>
      </c>
      <c r="AM46">
        <v>23</v>
      </c>
      <c r="AN46" t="s">
        <v>24</v>
      </c>
      <c r="AO46" t="s">
        <v>25</v>
      </c>
    </row>
    <row r="47" spans="1:41" ht="15.75" customHeight="1" x14ac:dyDescent="0.3">
      <c r="A47">
        <v>1</v>
      </c>
      <c r="B47">
        <v>45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0</v>
      </c>
      <c r="Y47">
        <v>1</v>
      </c>
      <c r="AG47">
        <v>202310</v>
      </c>
      <c r="AH47" t="s">
        <v>28</v>
      </c>
      <c r="AI47" t="s">
        <v>85</v>
      </c>
      <c r="AJ47" t="s">
        <v>22</v>
      </c>
      <c r="AK47">
        <v>38978</v>
      </c>
      <c r="AL47" t="s">
        <v>23</v>
      </c>
      <c r="AM47">
        <v>23</v>
      </c>
      <c r="AN47" t="s">
        <v>24</v>
      </c>
      <c r="AO47" t="s">
        <v>25</v>
      </c>
    </row>
    <row r="48" spans="1:41" ht="15.75" customHeight="1" x14ac:dyDescent="0.3">
      <c r="A48">
        <v>0</v>
      </c>
      <c r="B48">
        <v>46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G48">
        <v>202310</v>
      </c>
      <c r="AH48" t="s">
        <v>39</v>
      </c>
      <c r="AI48" t="s">
        <v>84</v>
      </c>
      <c r="AJ48" t="s">
        <v>22</v>
      </c>
      <c r="AK48">
        <v>38978</v>
      </c>
      <c r="AL48" t="s">
        <v>23</v>
      </c>
      <c r="AM48">
        <v>23</v>
      </c>
      <c r="AN48" t="s">
        <v>24</v>
      </c>
      <c r="AO48" t="s">
        <v>25</v>
      </c>
    </row>
    <row r="49" spans="1:41" ht="15.75" customHeight="1" x14ac:dyDescent="0.3">
      <c r="A49">
        <v>1</v>
      </c>
      <c r="B49">
        <v>47</v>
      </c>
      <c r="C49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1</v>
      </c>
      <c r="AC49">
        <v>1</v>
      </c>
      <c r="AG49">
        <v>202310</v>
      </c>
      <c r="AH49" t="s">
        <v>35</v>
      </c>
      <c r="AI49" t="s">
        <v>91</v>
      </c>
      <c r="AJ49" t="s">
        <v>22</v>
      </c>
      <c r="AK49">
        <v>38978</v>
      </c>
      <c r="AL49" t="s">
        <v>23</v>
      </c>
      <c r="AM49">
        <v>23</v>
      </c>
      <c r="AN49" t="s">
        <v>24</v>
      </c>
      <c r="AO49" t="s">
        <v>25</v>
      </c>
    </row>
    <row r="50" spans="1:41" ht="15.75" customHeight="1" x14ac:dyDescent="0.3">
      <c r="A50">
        <v>0</v>
      </c>
      <c r="B50">
        <v>48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 t="s">
        <v>33</v>
      </c>
      <c r="K50" t="s">
        <v>40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G50">
        <v>202310</v>
      </c>
      <c r="AH50" t="s">
        <v>30</v>
      </c>
      <c r="AI50" t="s">
        <v>85</v>
      </c>
      <c r="AJ50" t="s">
        <v>22</v>
      </c>
      <c r="AK50">
        <v>38978</v>
      </c>
      <c r="AL50" t="s">
        <v>23</v>
      </c>
      <c r="AM50">
        <v>23</v>
      </c>
      <c r="AN50" t="s">
        <v>24</v>
      </c>
      <c r="AO50" t="s">
        <v>25</v>
      </c>
    </row>
    <row r="51" spans="1:41" ht="15.6" x14ac:dyDescent="0.3">
      <c r="A51">
        <v>0</v>
      </c>
      <c r="B51">
        <v>49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AC51">
        <v>1</v>
      </c>
      <c r="AD51">
        <v>1</v>
      </c>
      <c r="AG51">
        <v>202310</v>
      </c>
      <c r="AH51" t="s">
        <v>30</v>
      </c>
      <c r="AI51" t="s">
        <v>85</v>
      </c>
      <c r="AJ51" t="s">
        <v>22</v>
      </c>
      <c r="AK51">
        <v>38978</v>
      </c>
      <c r="AL51" t="s">
        <v>23</v>
      </c>
      <c r="AM51">
        <v>23</v>
      </c>
      <c r="AN51" t="s">
        <v>24</v>
      </c>
      <c r="AO51" t="s">
        <v>25</v>
      </c>
    </row>
    <row r="52" spans="1:41" ht="15.6" x14ac:dyDescent="0.3">
      <c r="A52">
        <v>0</v>
      </c>
      <c r="B52">
        <v>50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AB52">
        <v>1</v>
      </c>
      <c r="AC52">
        <v>1</v>
      </c>
      <c r="AD52">
        <v>1</v>
      </c>
      <c r="AG52">
        <v>202310</v>
      </c>
      <c r="AH52" t="s">
        <v>31</v>
      </c>
      <c r="AI52" t="s">
        <v>85</v>
      </c>
      <c r="AJ52" t="s">
        <v>22</v>
      </c>
      <c r="AK52">
        <v>38978</v>
      </c>
      <c r="AL52" t="s">
        <v>23</v>
      </c>
      <c r="AM52">
        <v>23</v>
      </c>
      <c r="AN52" t="s">
        <v>24</v>
      </c>
      <c r="AO52" t="s">
        <v>25</v>
      </c>
    </row>
    <row r="53" spans="1:41" ht="15.6" x14ac:dyDescent="0.3">
      <c r="A53">
        <v>1</v>
      </c>
      <c r="B53">
        <v>51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D53">
        <v>1</v>
      </c>
      <c r="AG53">
        <v>202310</v>
      </c>
      <c r="AH53" t="s">
        <v>41</v>
      </c>
      <c r="AI53" t="s">
        <v>91</v>
      </c>
      <c r="AJ53" t="s">
        <v>22</v>
      </c>
      <c r="AK53">
        <v>38978</v>
      </c>
      <c r="AL53" t="s">
        <v>23</v>
      </c>
      <c r="AM53">
        <v>23</v>
      </c>
      <c r="AN53" t="s">
        <v>24</v>
      </c>
      <c r="AO53" t="s">
        <v>25</v>
      </c>
    </row>
    <row r="54" spans="1:41" ht="15.6" x14ac:dyDescent="0.3">
      <c r="A54">
        <v>1</v>
      </c>
      <c r="B54">
        <v>52</v>
      </c>
      <c r="C54">
        <v>0</v>
      </c>
      <c r="D54">
        <v>0</v>
      </c>
      <c r="E54" t="s">
        <v>33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Y54">
        <v>0</v>
      </c>
      <c r="AG54">
        <v>202310</v>
      </c>
      <c r="AH54" t="s">
        <v>31</v>
      </c>
      <c r="AI54" t="s">
        <v>84</v>
      </c>
      <c r="AJ54" t="s">
        <v>22</v>
      </c>
      <c r="AK54">
        <v>38978</v>
      </c>
      <c r="AL54" t="s">
        <v>23</v>
      </c>
      <c r="AM54">
        <v>23</v>
      </c>
      <c r="AN54" t="s">
        <v>24</v>
      </c>
      <c r="AO54" t="s">
        <v>25</v>
      </c>
    </row>
    <row r="55" spans="1:41" ht="15.6" x14ac:dyDescent="0.3">
      <c r="A55">
        <v>1</v>
      </c>
      <c r="B55">
        <v>53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G55">
        <v>202310</v>
      </c>
      <c r="AH55" t="s">
        <v>30</v>
      </c>
      <c r="AI55" t="s">
        <v>84</v>
      </c>
      <c r="AJ55" t="s">
        <v>22</v>
      </c>
      <c r="AK55">
        <v>38978</v>
      </c>
      <c r="AL55" t="s">
        <v>23</v>
      </c>
      <c r="AM55">
        <v>23</v>
      </c>
      <c r="AN55" t="s">
        <v>24</v>
      </c>
      <c r="AO55" t="s">
        <v>25</v>
      </c>
    </row>
    <row r="56" spans="1:41" ht="15.6" x14ac:dyDescent="0.3">
      <c r="A56">
        <v>1</v>
      </c>
      <c r="B56">
        <v>54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G56">
        <v>202310</v>
      </c>
      <c r="AH56" t="s">
        <v>42</v>
      </c>
      <c r="AI56" t="s">
        <v>86</v>
      </c>
      <c r="AJ56" t="s">
        <v>22</v>
      </c>
      <c r="AK56">
        <v>38978</v>
      </c>
      <c r="AL56" t="s">
        <v>23</v>
      </c>
      <c r="AM56">
        <v>23</v>
      </c>
      <c r="AN56" t="s">
        <v>24</v>
      </c>
      <c r="AO56" t="s">
        <v>25</v>
      </c>
    </row>
    <row r="57" spans="1:41" ht="15.6" x14ac:dyDescent="0.3">
      <c r="A57">
        <v>1</v>
      </c>
      <c r="B57">
        <v>55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G57">
        <v>202310</v>
      </c>
      <c r="AH57" t="s">
        <v>29</v>
      </c>
      <c r="AI57" t="s">
        <v>86</v>
      </c>
      <c r="AJ57" t="s">
        <v>22</v>
      </c>
      <c r="AK57">
        <v>38978</v>
      </c>
      <c r="AL57" t="s">
        <v>23</v>
      </c>
      <c r="AM57">
        <v>23</v>
      </c>
      <c r="AN57" t="s">
        <v>24</v>
      </c>
      <c r="AO57" t="s">
        <v>25</v>
      </c>
    </row>
    <row r="58" spans="1:41" ht="15.6" x14ac:dyDescent="0.3">
      <c r="A58">
        <v>0</v>
      </c>
      <c r="B58">
        <v>56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Y58">
        <v>0</v>
      </c>
      <c r="AG58">
        <v>202310</v>
      </c>
      <c r="AH58" t="s">
        <v>43</v>
      </c>
      <c r="AI58" t="s">
        <v>84</v>
      </c>
      <c r="AJ58" t="s">
        <v>22</v>
      </c>
      <c r="AK58">
        <v>38978</v>
      </c>
      <c r="AL58" t="s">
        <v>23</v>
      </c>
      <c r="AM58">
        <v>23</v>
      </c>
      <c r="AN58" t="s">
        <v>24</v>
      </c>
      <c r="AO58" t="s">
        <v>25</v>
      </c>
    </row>
    <row r="59" spans="1:41" ht="15.6" x14ac:dyDescent="0.3">
      <c r="A59">
        <v>1</v>
      </c>
      <c r="B59">
        <v>57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D59">
        <v>1</v>
      </c>
      <c r="AG59">
        <v>202310</v>
      </c>
      <c r="AH59" t="s">
        <v>29</v>
      </c>
      <c r="AI59" t="s">
        <v>85</v>
      </c>
      <c r="AJ59" t="s">
        <v>22</v>
      </c>
      <c r="AK59">
        <v>38978</v>
      </c>
      <c r="AL59" t="s">
        <v>23</v>
      </c>
      <c r="AM59">
        <v>23</v>
      </c>
      <c r="AN59" t="s">
        <v>24</v>
      </c>
      <c r="AO59" t="s">
        <v>25</v>
      </c>
    </row>
    <row r="60" spans="1:41" ht="15.6" x14ac:dyDescent="0.3">
      <c r="A60">
        <v>1</v>
      </c>
      <c r="B60">
        <v>58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AA60">
        <v>1</v>
      </c>
      <c r="AB60">
        <v>1</v>
      </c>
      <c r="AC60">
        <v>1</v>
      </c>
      <c r="AD60">
        <v>1</v>
      </c>
      <c r="AI60" t="s">
        <v>85</v>
      </c>
    </row>
    <row r="61" spans="1:41" ht="15.6" x14ac:dyDescent="0.3">
      <c r="A61">
        <v>0</v>
      </c>
      <c r="B61">
        <v>59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G61">
        <v>202310</v>
      </c>
      <c r="AH61" t="s">
        <v>32</v>
      </c>
      <c r="AI61" t="s">
        <v>85</v>
      </c>
      <c r="AJ61" t="s">
        <v>22</v>
      </c>
      <c r="AK61">
        <v>38978</v>
      </c>
      <c r="AL61" t="s">
        <v>23</v>
      </c>
      <c r="AM61">
        <v>23</v>
      </c>
      <c r="AN61" t="s">
        <v>24</v>
      </c>
      <c r="AO61" t="s">
        <v>25</v>
      </c>
    </row>
    <row r="62" spans="1:41" ht="15.6" x14ac:dyDescent="0.3">
      <c r="A62">
        <v>0</v>
      </c>
      <c r="B62">
        <v>60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AB62">
        <v>1</v>
      </c>
      <c r="AC62">
        <v>1</v>
      </c>
      <c r="AD62">
        <v>1</v>
      </c>
      <c r="AE62">
        <v>1</v>
      </c>
      <c r="AG62">
        <v>202310</v>
      </c>
      <c r="AH62" t="s">
        <v>30</v>
      </c>
      <c r="AI62" t="s">
        <v>86</v>
      </c>
      <c r="AJ62" t="s">
        <v>22</v>
      </c>
      <c r="AK62">
        <v>38978</v>
      </c>
      <c r="AL62" t="s">
        <v>23</v>
      </c>
      <c r="AM62">
        <v>23</v>
      </c>
      <c r="AN62" t="s">
        <v>24</v>
      </c>
      <c r="AO62" t="s">
        <v>25</v>
      </c>
    </row>
    <row r="63" spans="1:41" ht="15.6" x14ac:dyDescent="0.3">
      <c r="A63">
        <v>1</v>
      </c>
      <c r="B63">
        <v>61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G63">
        <v>202310</v>
      </c>
      <c r="AH63" t="s">
        <v>31</v>
      </c>
      <c r="AI63" t="s">
        <v>85</v>
      </c>
      <c r="AJ63" t="s">
        <v>22</v>
      </c>
      <c r="AK63">
        <v>38978</v>
      </c>
      <c r="AL63" t="s">
        <v>23</v>
      </c>
      <c r="AM63">
        <v>23</v>
      </c>
      <c r="AN63" t="s">
        <v>24</v>
      </c>
      <c r="AO63" t="s">
        <v>25</v>
      </c>
    </row>
    <row r="64" spans="1:41" ht="15.6" x14ac:dyDescent="0.3">
      <c r="A64">
        <v>1</v>
      </c>
      <c r="B64">
        <v>62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G64">
        <v>202310</v>
      </c>
      <c r="AH64" t="s">
        <v>35</v>
      </c>
      <c r="AI64" t="s">
        <v>86</v>
      </c>
      <c r="AJ64" t="s">
        <v>22</v>
      </c>
      <c r="AK64">
        <v>38978</v>
      </c>
      <c r="AL64" t="s">
        <v>23</v>
      </c>
      <c r="AM64">
        <v>23</v>
      </c>
      <c r="AN64" t="s">
        <v>24</v>
      </c>
      <c r="AO64" t="s">
        <v>25</v>
      </c>
    </row>
    <row r="65" spans="1:41" ht="15.6" x14ac:dyDescent="0.3">
      <c r="A65">
        <v>0</v>
      </c>
      <c r="B65">
        <v>63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1</v>
      </c>
      <c r="AA65">
        <v>1</v>
      </c>
      <c r="AB65">
        <v>1</v>
      </c>
      <c r="AC65">
        <v>1</v>
      </c>
      <c r="AD65">
        <v>1</v>
      </c>
      <c r="AG65">
        <v>202310</v>
      </c>
      <c r="AH65" t="s">
        <v>30</v>
      </c>
      <c r="AI65" t="s">
        <v>91</v>
      </c>
      <c r="AJ65" t="s">
        <v>22</v>
      </c>
      <c r="AK65">
        <v>38978</v>
      </c>
      <c r="AL65" t="s">
        <v>23</v>
      </c>
      <c r="AM65">
        <v>23</v>
      </c>
      <c r="AN65" t="s">
        <v>24</v>
      </c>
      <c r="AO65" t="s">
        <v>25</v>
      </c>
    </row>
    <row r="66" spans="1:41" ht="15.6" x14ac:dyDescent="0.3">
      <c r="A66">
        <v>0</v>
      </c>
      <c r="B66">
        <v>64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AA66">
        <v>1</v>
      </c>
      <c r="AC66">
        <v>1</v>
      </c>
      <c r="AE66">
        <v>1</v>
      </c>
      <c r="AG66">
        <v>202310</v>
      </c>
      <c r="AH66" t="s">
        <v>34</v>
      </c>
      <c r="AI66" t="s">
        <v>86</v>
      </c>
      <c r="AJ66" t="s">
        <v>22</v>
      </c>
      <c r="AK66">
        <v>38978</v>
      </c>
      <c r="AL66" t="s">
        <v>23</v>
      </c>
      <c r="AM66">
        <v>23</v>
      </c>
      <c r="AN66" t="s">
        <v>24</v>
      </c>
      <c r="AO66" t="s">
        <v>25</v>
      </c>
    </row>
    <row r="67" spans="1:41" ht="15.6" x14ac:dyDescent="0.3">
      <c r="A67">
        <v>0</v>
      </c>
      <c r="B67">
        <v>65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AA67">
        <v>1</v>
      </c>
      <c r="AB67">
        <v>1</v>
      </c>
      <c r="AC67">
        <v>1</v>
      </c>
      <c r="AE67">
        <v>1</v>
      </c>
      <c r="AG67">
        <v>202310</v>
      </c>
      <c r="AH67" t="s">
        <v>30</v>
      </c>
      <c r="AI67" t="s">
        <v>85</v>
      </c>
      <c r="AJ67" t="s">
        <v>22</v>
      </c>
      <c r="AK67">
        <v>38978</v>
      </c>
      <c r="AL67" t="s">
        <v>23</v>
      </c>
      <c r="AM67">
        <v>23</v>
      </c>
      <c r="AN67" t="s">
        <v>24</v>
      </c>
      <c r="AO67" t="s">
        <v>25</v>
      </c>
    </row>
    <row r="68" spans="1:41" ht="15.6" x14ac:dyDescent="0.3">
      <c r="A68">
        <v>1</v>
      </c>
      <c r="B68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>
        <v>202310</v>
      </c>
      <c r="AH68" t="s">
        <v>44</v>
      </c>
      <c r="AI68" t="s">
        <v>92</v>
      </c>
      <c r="AJ68" t="s">
        <v>22</v>
      </c>
      <c r="AK68">
        <v>38999</v>
      </c>
      <c r="AL68" t="s">
        <v>23</v>
      </c>
      <c r="AM68">
        <v>23</v>
      </c>
      <c r="AN68" t="s">
        <v>24</v>
      </c>
      <c r="AO68" t="s">
        <v>25</v>
      </c>
    </row>
    <row r="69" spans="1:41" ht="15.6" x14ac:dyDescent="0.3">
      <c r="A69">
        <v>0</v>
      </c>
      <c r="B69">
        <v>67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G69">
        <v>202310</v>
      </c>
      <c r="AH69" t="s">
        <v>35</v>
      </c>
      <c r="AI69" t="s">
        <v>85</v>
      </c>
      <c r="AJ69" t="s">
        <v>22</v>
      </c>
      <c r="AK69">
        <v>38999</v>
      </c>
      <c r="AL69" t="s">
        <v>23</v>
      </c>
      <c r="AM69">
        <v>23</v>
      </c>
      <c r="AN69" t="s">
        <v>24</v>
      </c>
      <c r="AO69" t="s">
        <v>25</v>
      </c>
    </row>
    <row r="70" spans="1:41" ht="15.6" x14ac:dyDescent="0.3">
      <c r="A70">
        <v>0</v>
      </c>
      <c r="B70">
        <v>68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G70">
        <v>202310</v>
      </c>
      <c r="AH70" t="s">
        <v>41</v>
      </c>
      <c r="AI70" t="s">
        <v>86</v>
      </c>
      <c r="AJ70" t="s">
        <v>22</v>
      </c>
      <c r="AK70">
        <v>38999</v>
      </c>
      <c r="AL70" t="s">
        <v>23</v>
      </c>
      <c r="AM70">
        <v>23</v>
      </c>
      <c r="AN70" t="s">
        <v>24</v>
      </c>
      <c r="AO70" t="s">
        <v>25</v>
      </c>
    </row>
    <row r="71" spans="1:41" ht="15.6" x14ac:dyDescent="0.3">
      <c r="A71">
        <v>1</v>
      </c>
      <c r="B71">
        <v>69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1</v>
      </c>
      <c r="L71">
        <v>1</v>
      </c>
      <c r="M71">
        <v>0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G71">
        <v>202310</v>
      </c>
      <c r="AH71" t="s">
        <v>30</v>
      </c>
      <c r="AI71" t="s">
        <v>86</v>
      </c>
      <c r="AJ71" t="s">
        <v>22</v>
      </c>
      <c r="AK71">
        <v>38999</v>
      </c>
      <c r="AL71" t="s">
        <v>23</v>
      </c>
      <c r="AM71">
        <v>23</v>
      </c>
      <c r="AN71" t="s">
        <v>24</v>
      </c>
      <c r="AO71" t="s">
        <v>25</v>
      </c>
    </row>
    <row r="72" spans="1:41" ht="15.6" x14ac:dyDescent="0.3">
      <c r="A72">
        <v>1</v>
      </c>
      <c r="B72">
        <v>70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G72">
        <v>202310</v>
      </c>
      <c r="AH72" t="s">
        <v>30</v>
      </c>
      <c r="AI72" t="s">
        <v>85</v>
      </c>
      <c r="AJ72" t="s">
        <v>22</v>
      </c>
      <c r="AK72">
        <v>38999</v>
      </c>
      <c r="AL72" t="s">
        <v>23</v>
      </c>
      <c r="AM72">
        <v>23</v>
      </c>
      <c r="AN72" t="s">
        <v>24</v>
      </c>
      <c r="AO72" t="s">
        <v>25</v>
      </c>
    </row>
    <row r="73" spans="1:41" ht="15.6" x14ac:dyDescent="0.3">
      <c r="A73">
        <v>1</v>
      </c>
      <c r="B73">
        <v>71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1</v>
      </c>
      <c r="AG73">
        <v>202310</v>
      </c>
      <c r="AH73" t="s">
        <v>35</v>
      </c>
      <c r="AI73" t="s">
        <v>85</v>
      </c>
      <c r="AJ73" t="s">
        <v>22</v>
      </c>
      <c r="AK73">
        <v>38999</v>
      </c>
      <c r="AL73" t="s">
        <v>23</v>
      </c>
      <c r="AM73">
        <v>23</v>
      </c>
      <c r="AN73" t="s">
        <v>24</v>
      </c>
      <c r="AO73" t="s">
        <v>25</v>
      </c>
    </row>
    <row r="74" spans="1:41" ht="15.6" x14ac:dyDescent="0.3">
      <c r="A74">
        <v>1</v>
      </c>
      <c r="B74">
        <v>72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G74">
        <v>202310</v>
      </c>
      <c r="AH74" t="s">
        <v>35</v>
      </c>
      <c r="AI74" t="s">
        <v>93</v>
      </c>
      <c r="AJ74" t="s">
        <v>22</v>
      </c>
      <c r="AK74">
        <v>38999</v>
      </c>
      <c r="AL74" t="s">
        <v>23</v>
      </c>
      <c r="AM74">
        <v>23</v>
      </c>
      <c r="AN74" t="s">
        <v>24</v>
      </c>
      <c r="AO74" t="s">
        <v>25</v>
      </c>
    </row>
    <row r="75" spans="1:41" ht="15.6" x14ac:dyDescent="0.3">
      <c r="A75">
        <v>1</v>
      </c>
      <c r="B75">
        <v>73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 t="s">
        <v>33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G75">
        <v>202310</v>
      </c>
      <c r="AH75" t="s">
        <v>30</v>
      </c>
      <c r="AI75" t="s">
        <v>85</v>
      </c>
      <c r="AJ75" t="s">
        <v>22</v>
      </c>
      <c r="AK75">
        <v>38999</v>
      </c>
      <c r="AL75" t="s">
        <v>23</v>
      </c>
      <c r="AM75">
        <v>23</v>
      </c>
      <c r="AN75" t="s">
        <v>24</v>
      </c>
      <c r="AO75" t="s">
        <v>25</v>
      </c>
    </row>
    <row r="76" spans="1:41" ht="15.6" x14ac:dyDescent="0.3">
      <c r="A76">
        <v>1</v>
      </c>
      <c r="B76">
        <v>74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G76">
        <v>202310</v>
      </c>
      <c r="AH76" t="s">
        <v>34</v>
      </c>
      <c r="AI76" t="s">
        <v>91</v>
      </c>
      <c r="AJ76" t="s">
        <v>22</v>
      </c>
      <c r="AK76">
        <v>38999</v>
      </c>
      <c r="AL76" t="s">
        <v>23</v>
      </c>
      <c r="AM76">
        <v>23</v>
      </c>
      <c r="AN76" t="s">
        <v>24</v>
      </c>
      <c r="AO76" t="s">
        <v>25</v>
      </c>
    </row>
    <row r="77" spans="1:41" ht="15.6" x14ac:dyDescent="0.3">
      <c r="A77">
        <v>0</v>
      </c>
      <c r="B77">
        <v>75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G77">
        <v>202310</v>
      </c>
      <c r="AH77" t="s">
        <v>32</v>
      </c>
      <c r="AI77" t="s">
        <v>85</v>
      </c>
      <c r="AJ77" t="s">
        <v>22</v>
      </c>
      <c r="AK77">
        <v>38999</v>
      </c>
      <c r="AL77" t="s">
        <v>23</v>
      </c>
      <c r="AM77">
        <v>23</v>
      </c>
      <c r="AN77" t="s">
        <v>24</v>
      </c>
      <c r="AO77" t="s">
        <v>25</v>
      </c>
    </row>
    <row r="78" spans="1:41" ht="15.6" x14ac:dyDescent="0.3">
      <c r="A78">
        <v>0</v>
      </c>
      <c r="B78">
        <v>76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G78">
        <v>202310</v>
      </c>
      <c r="AH78" t="s">
        <v>31</v>
      </c>
      <c r="AI78" t="s">
        <v>85</v>
      </c>
      <c r="AJ78" t="s">
        <v>22</v>
      </c>
      <c r="AK78">
        <v>38999</v>
      </c>
      <c r="AL78" t="s">
        <v>23</v>
      </c>
      <c r="AM78">
        <v>23</v>
      </c>
      <c r="AN78" t="s">
        <v>24</v>
      </c>
      <c r="AO78" t="s">
        <v>25</v>
      </c>
    </row>
    <row r="79" spans="1:41" ht="15.6" x14ac:dyDescent="0.3">
      <c r="A79">
        <v>1</v>
      </c>
      <c r="B79">
        <v>77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G79">
        <v>202310</v>
      </c>
      <c r="AH79" t="s">
        <v>32</v>
      </c>
      <c r="AI79" t="s">
        <v>85</v>
      </c>
      <c r="AJ79" t="s">
        <v>22</v>
      </c>
      <c r="AK79">
        <v>38999</v>
      </c>
      <c r="AL79" t="s">
        <v>23</v>
      </c>
      <c r="AM79">
        <v>23</v>
      </c>
      <c r="AN79" t="s">
        <v>24</v>
      </c>
      <c r="AO79" t="s">
        <v>25</v>
      </c>
    </row>
    <row r="80" spans="1:41" ht="15.6" x14ac:dyDescent="0.3">
      <c r="A80">
        <v>1</v>
      </c>
      <c r="B80">
        <v>78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0</v>
      </c>
      <c r="AG80">
        <v>202310</v>
      </c>
      <c r="AH80" t="s">
        <v>34</v>
      </c>
      <c r="AI80" t="s">
        <v>86</v>
      </c>
      <c r="AJ80" t="s">
        <v>22</v>
      </c>
      <c r="AK80">
        <v>38999</v>
      </c>
      <c r="AL80" t="s">
        <v>23</v>
      </c>
      <c r="AM80">
        <v>23</v>
      </c>
      <c r="AN80" t="s">
        <v>24</v>
      </c>
      <c r="AO80" t="s">
        <v>25</v>
      </c>
    </row>
    <row r="81" spans="1:41" ht="15.6" x14ac:dyDescent="0.3">
      <c r="A81">
        <v>0</v>
      </c>
      <c r="B81">
        <v>79</v>
      </c>
      <c r="C81">
        <v>1</v>
      </c>
      <c r="D81">
        <v>1</v>
      </c>
      <c r="E81">
        <v>1</v>
      </c>
      <c r="F81">
        <v>1</v>
      </c>
      <c r="G81">
        <v>0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1</v>
      </c>
      <c r="P81">
        <v>0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1</v>
      </c>
      <c r="AD81">
        <v>1</v>
      </c>
      <c r="AE81">
        <v>0</v>
      </c>
      <c r="AG81">
        <v>202310</v>
      </c>
      <c r="AH81" t="s">
        <v>30</v>
      </c>
      <c r="AI81" t="s">
        <v>86</v>
      </c>
      <c r="AJ81" t="s">
        <v>22</v>
      </c>
      <c r="AK81">
        <v>38999</v>
      </c>
      <c r="AL81" t="s">
        <v>23</v>
      </c>
      <c r="AM81">
        <v>23</v>
      </c>
      <c r="AN81" t="s">
        <v>24</v>
      </c>
      <c r="AO81" t="s">
        <v>25</v>
      </c>
    </row>
    <row r="82" spans="1:41" ht="15.6" x14ac:dyDescent="0.3">
      <c r="A82">
        <v>1</v>
      </c>
      <c r="B82">
        <v>80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G82">
        <v>202310</v>
      </c>
      <c r="AH82" t="s">
        <v>30</v>
      </c>
      <c r="AI82" t="s">
        <v>85</v>
      </c>
      <c r="AJ82" t="s">
        <v>22</v>
      </c>
      <c r="AK82">
        <v>38999</v>
      </c>
      <c r="AL82" t="s">
        <v>23</v>
      </c>
      <c r="AM82">
        <v>23</v>
      </c>
      <c r="AN82" t="s">
        <v>24</v>
      </c>
      <c r="AO82" t="s">
        <v>25</v>
      </c>
    </row>
    <row r="83" spans="1:41" ht="15.6" x14ac:dyDescent="0.3">
      <c r="A83">
        <v>1</v>
      </c>
      <c r="B83">
        <v>81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G83">
        <v>202310</v>
      </c>
      <c r="AH83" t="s">
        <v>31</v>
      </c>
      <c r="AI83" t="s">
        <v>85</v>
      </c>
      <c r="AJ83" t="s">
        <v>22</v>
      </c>
      <c r="AK83">
        <v>38999</v>
      </c>
      <c r="AL83" t="s">
        <v>23</v>
      </c>
      <c r="AM83">
        <v>23</v>
      </c>
      <c r="AN83" t="s">
        <v>24</v>
      </c>
      <c r="AO83" t="s">
        <v>25</v>
      </c>
    </row>
    <row r="84" spans="1:41" ht="15.6" x14ac:dyDescent="0.3">
      <c r="A84">
        <v>1</v>
      </c>
      <c r="B84">
        <v>82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G84">
        <v>202310</v>
      </c>
      <c r="AH84" t="s">
        <v>30</v>
      </c>
      <c r="AI84" t="s">
        <v>85</v>
      </c>
      <c r="AJ84" t="s">
        <v>22</v>
      </c>
      <c r="AK84">
        <v>38999</v>
      </c>
      <c r="AL84" t="s">
        <v>23</v>
      </c>
      <c r="AM84">
        <v>23</v>
      </c>
      <c r="AN84" t="s">
        <v>24</v>
      </c>
      <c r="AO84" t="s">
        <v>25</v>
      </c>
    </row>
    <row r="85" spans="1:41" ht="15.6" x14ac:dyDescent="0.3">
      <c r="A85">
        <v>1</v>
      </c>
      <c r="B85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1</v>
      </c>
      <c r="X85">
        <v>1</v>
      </c>
      <c r="Y85">
        <v>0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G85">
        <v>202310</v>
      </c>
      <c r="AH85" t="s">
        <v>34</v>
      </c>
      <c r="AI85" t="s">
        <v>84</v>
      </c>
      <c r="AJ85" t="s">
        <v>22</v>
      </c>
      <c r="AK85">
        <v>38999</v>
      </c>
      <c r="AL85" t="s">
        <v>23</v>
      </c>
      <c r="AM85">
        <v>23</v>
      </c>
      <c r="AN85" t="s">
        <v>24</v>
      </c>
      <c r="AO85" t="s">
        <v>25</v>
      </c>
    </row>
    <row r="86" spans="1:41" ht="15.6" x14ac:dyDescent="0.3">
      <c r="A86">
        <v>0</v>
      </c>
      <c r="B86">
        <v>84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G86">
        <v>202310</v>
      </c>
      <c r="AH86" t="s">
        <v>37</v>
      </c>
      <c r="AI86" t="s">
        <v>86</v>
      </c>
      <c r="AJ86" t="s">
        <v>22</v>
      </c>
      <c r="AK86">
        <v>38999</v>
      </c>
      <c r="AL86" t="s">
        <v>23</v>
      </c>
      <c r="AM86">
        <v>23</v>
      </c>
      <c r="AN86" t="s">
        <v>24</v>
      </c>
      <c r="AO86" t="s">
        <v>25</v>
      </c>
    </row>
    <row r="87" spans="1:41" ht="15.6" x14ac:dyDescent="0.3">
      <c r="A87">
        <v>1</v>
      </c>
      <c r="B87">
        <v>85</v>
      </c>
      <c r="C87">
        <v>1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1</v>
      </c>
      <c r="R87">
        <v>1</v>
      </c>
      <c r="S87">
        <v>0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0</v>
      </c>
      <c r="AA87">
        <v>1</v>
      </c>
      <c r="AB87">
        <v>1</v>
      </c>
      <c r="AC87">
        <v>0</v>
      </c>
      <c r="AD87">
        <v>1</v>
      </c>
      <c r="AE87">
        <v>0</v>
      </c>
      <c r="AG87">
        <v>202310</v>
      </c>
      <c r="AH87" t="s">
        <v>31</v>
      </c>
      <c r="AI87" t="s">
        <v>85</v>
      </c>
      <c r="AJ87" t="s">
        <v>22</v>
      </c>
      <c r="AK87">
        <v>38999</v>
      </c>
      <c r="AL87" t="s">
        <v>23</v>
      </c>
      <c r="AM87">
        <v>23</v>
      </c>
      <c r="AN87" t="s">
        <v>24</v>
      </c>
      <c r="AO87" t="s">
        <v>25</v>
      </c>
    </row>
    <row r="88" spans="1:41" ht="15.6" x14ac:dyDescent="0.3">
      <c r="A88">
        <v>0</v>
      </c>
      <c r="B88">
        <v>86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  <c r="S88" t="s">
        <v>33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G88">
        <v>202310</v>
      </c>
      <c r="AH88" t="s">
        <v>35</v>
      </c>
      <c r="AI88" t="s">
        <v>85</v>
      </c>
      <c r="AJ88" t="s">
        <v>22</v>
      </c>
      <c r="AK88">
        <v>38999</v>
      </c>
      <c r="AL88" t="s">
        <v>23</v>
      </c>
      <c r="AM88">
        <v>23</v>
      </c>
      <c r="AN88" t="s">
        <v>24</v>
      </c>
      <c r="AO88" t="s">
        <v>25</v>
      </c>
    </row>
    <row r="89" spans="1:41" ht="15.6" x14ac:dyDescent="0.3">
      <c r="A89">
        <v>1</v>
      </c>
      <c r="B89">
        <v>87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0</v>
      </c>
      <c r="AB89">
        <v>1</v>
      </c>
      <c r="AC89">
        <v>1</v>
      </c>
      <c r="AD89">
        <v>0</v>
      </c>
      <c r="AE89">
        <v>1</v>
      </c>
      <c r="AG89">
        <v>202310</v>
      </c>
      <c r="AH89" t="s">
        <v>34</v>
      </c>
      <c r="AI89" t="s">
        <v>86</v>
      </c>
      <c r="AJ89" t="s">
        <v>22</v>
      </c>
      <c r="AK89">
        <v>38999</v>
      </c>
      <c r="AL89" t="s">
        <v>23</v>
      </c>
      <c r="AM89">
        <v>23</v>
      </c>
      <c r="AN89" t="s">
        <v>24</v>
      </c>
      <c r="AO89" t="s">
        <v>25</v>
      </c>
    </row>
    <row r="90" spans="1:41" ht="15.6" x14ac:dyDescent="0.3">
      <c r="A90">
        <v>1</v>
      </c>
      <c r="B90">
        <v>88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33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G90">
        <v>202310</v>
      </c>
      <c r="AH90" t="s">
        <v>31</v>
      </c>
      <c r="AI90" t="s">
        <v>93</v>
      </c>
      <c r="AJ90" t="s">
        <v>22</v>
      </c>
      <c r="AK90">
        <v>38999</v>
      </c>
      <c r="AL90" t="s">
        <v>23</v>
      </c>
      <c r="AM90">
        <v>23</v>
      </c>
      <c r="AN90" t="s">
        <v>24</v>
      </c>
      <c r="AO90" t="s">
        <v>25</v>
      </c>
    </row>
    <row r="91" spans="1:41" ht="15.6" x14ac:dyDescent="0.3">
      <c r="A91">
        <v>1</v>
      </c>
      <c r="B91">
        <v>89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1</v>
      </c>
      <c r="T91">
        <v>1</v>
      </c>
      <c r="U91">
        <v>0</v>
      </c>
      <c r="V91">
        <v>1</v>
      </c>
      <c r="W91">
        <v>1</v>
      </c>
      <c r="X91">
        <v>1</v>
      </c>
      <c r="Y91">
        <v>0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G91">
        <v>202310</v>
      </c>
      <c r="AH91" t="s">
        <v>30</v>
      </c>
      <c r="AI91" t="s">
        <v>89</v>
      </c>
      <c r="AJ91" t="s">
        <v>22</v>
      </c>
      <c r="AK91">
        <v>38999</v>
      </c>
      <c r="AL91" t="s">
        <v>23</v>
      </c>
      <c r="AM91">
        <v>23</v>
      </c>
      <c r="AN91" t="s">
        <v>24</v>
      </c>
      <c r="AO91" t="s">
        <v>25</v>
      </c>
    </row>
    <row r="92" spans="1:41" ht="15.6" x14ac:dyDescent="0.3">
      <c r="A92">
        <v>1</v>
      </c>
      <c r="B92">
        <v>90</v>
      </c>
      <c r="C92" t="s">
        <v>45</v>
      </c>
      <c r="D92" t="s">
        <v>45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1</v>
      </c>
      <c r="L92">
        <v>1</v>
      </c>
      <c r="M92">
        <v>1</v>
      </c>
      <c r="N92">
        <v>1</v>
      </c>
      <c r="O92" t="s">
        <v>33</v>
      </c>
      <c r="P92" t="s">
        <v>33</v>
      </c>
      <c r="Q92">
        <v>1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1</v>
      </c>
      <c r="AG92">
        <v>202310</v>
      </c>
      <c r="AH92" t="s">
        <v>37</v>
      </c>
      <c r="AI92" t="s">
        <v>86</v>
      </c>
      <c r="AJ92" t="s">
        <v>22</v>
      </c>
      <c r="AK92">
        <v>38999</v>
      </c>
      <c r="AL92" t="s">
        <v>23</v>
      </c>
      <c r="AM92">
        <v>23</v>
      </c>
      <c r="AN92" t="s">
        <v>24</v>
      </c>
      <c r="AO92" t="s">
        <v>25</v>
      </c>
    </row>
    <row r="93" spans="1:41" ht="15.6" x14ac:dyDescent="0.3">
      <c r="A93">
        <v>1</v>
      </c>
      <c r="B93">
        <v>91</v>
      </c>
      <c r="C93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G93">
        <v>202310</v>
      </c>
      <c r="AH93" t="s">
        <v>31</v>
      </c>
      <c r="AI93" t="s">
        <v>85</v>
      </c>
      <c r="AJ93" t="s">
        <v>22</v>
      </c>
      <c r="AK93">
        <v>38999</v>
      </c>
      <c r="AL93" t="s">
        <v>23</v>
      </c>
      <c r="AM93">
        <v>23</v>
      </c>
      <c r="AN93" t="s">
        <v>24</v>
      </c>
      <c r="AO93" t="s">
        <v>25</v>
      </c>
    </row>
    <row r="94" spans="1:41" ht="15.6" x14ac:dyDescent="0.3">
      <c r="A94">
        <v>1</v>
      </c>
      <c r="B94">
        <v>92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G94">
        <v>202310</v>
      </c>
      <c r="AH94" t="s">
        <v>29</v>
      </c>
      <c r="AI94" t="s">
        <v>84</v>
      </c>
      <c r="AJ94" t="s">
        <v>22</v>
      </c>
      <c r="AK94">
        <v>38999</v>
      </c>
      <c r="AL94" t="s">
        <v>23</v>
      </c>
      <c r="AM94">
        <v>23</v>
      </c>
      <c r="AN94" t="s">
        <v>24</v>
      </c>
      <c r="AO94" t="s">
        <v>25</v>
      </c>
    </row>
    <row r="95" spans="1:41" ht="15.6" x14ac:dyDescent="0.3">
      <c r="A95">
        <v>1</v>
      </c>
      <c r="B95">
        <v>93</v>
      </c>
      <c r="C95">
        <v>0</v>
      </c>
      <c r="D95">
        <v>1</v>
      </c>
      <c r="E95" t="s">
        <v>33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0</v>
      </c>
      <c r="Z95">
        <v>1</v>
      </c>
      <c r="AA95">
        <v>1</v>
      </c>
      <c r="AB95">
        <v>1</v>
      </c>
      <c r="AC95">
        <v>0</v>
      </c>
      <c r="AD95">
        <v>1</v>
      </c>
      <c r="AE95">
        <v>1</v>
      </c>
      <c r="AG95">
        <v>202310</v>
      </c>
      <c r="AH95" t="s">
        <v>31</v>
      </c>
      <c r="AI95" t="s">
        <v>85</v>
      </c>
      <c r="AJ95" t="s">
        <v>22</v>
      </c>
      <c r="AK95">
        <v>38999</v>
      </c>
      <c r="AL95" t="s">
        <v>23</v>
      </c>
      <c r="AM95">
        <v>23</v>
      </c>
      <c r="AN95" t="s">
        <v>24</v>
      </c>
      <c r="AO95" t="s">
        <v>25</v>
      </c>
    </row>
    <row r="96" spans="1:41" ht="15.6" x14ac:dyDescent="0.3">
      <c r="A96">
        <v>0</v>
      </c>
      <c r="B96">
        <v>94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 t="s">
        <v>33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G96">
        <v>202310</v>
      </c>
      <c r="AH96" t="s">
        <v>31</v>
      </c>
      <c r="AI96" t="s">
        <v>85</v>
      </c>
      <c r="AJ96" t="s">
        <v>22</v>
      </c>
      <c r="AK96">
        <v>38999</v>
      </c>
      <c r="AL96" t="s">
        <v>23</v>
      </c>
      <c r="AM96">
        <v>23</v>
      </c>
      <c r="AN96" t="s">
        <v>24</v>
      </c>
      <c r="AO96" t="s">
        <v>25</v>
      </c>
    </row>
    <row r="97" spans="1:41" ht="15.6" x14ac:dyDescent="0.3">
      <c r="A97">
        <v>0</v>
      </c>
      <c r="B97">
        <v>95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G97">
        <v>202310</v>
      </c>
      <c r="AH97" t="s">
        <v>31</v>
      </c>
      <c r="AI97" t="s">
        <v>85</v>
      </c>
      <c r="AJ97" t="s">
        <v>22</v>
      </c>
      <c r="AK97">
        <v>38999</v>
      </c>
      <c r="AL97" t="s">
        <v>23</v>
      </c>
      <c r="AM97">
        <v>23</v>
      </c>
      <c r="AN97" t="s">
        <v>24</v>
      </c>
      <c r="AO97" t="s">
        <v>25</v>
      </c>
    </row>
    <row r="98" spans="1:41" ht="15.6" x14ac:dyDescent="0.3">
      <c r="A98">
        <v>0</v>
      </c>
      <c r="B98">
        <v>96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G98">
        <v>202310</v>
      </c>
      <c r="AH98" t="s">
        <v>31</v>
      </c>
      <c r="AI98" t="s">
        <v>85</v>
      </c>
      <c r="AJ98" t="s">
        <v>22</v>
      </c>
      <c r="AK98">
        <v>38999</v>
      </c>
      <c r="AL98" t="s">
        <v>23</v>
      </c>
      <c r="AM98">
        <v>23</v>
      </c>
      <c r="AN98" t="s">
        <v>24</v>
      </c>
      <c r="AO98" t="s">
        <v>25</v>
      </c>
    </row>
    <row r="99" spans="1:41" ht="15.6" x14ac:dyDescent="0.3">
      <c r="A99">
        <v>1</v>
      </c>
      <c r="B99">
        <v>97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0</v>
      </c>
      <c r="AB99">
        <v>1</v>
      </c>
      <c r="AC99">
        <v>1</v>
      </c>
      <c r="AD99">
        <v>1</v>
      </c>
      <c r="AE99">
        <v>1</v>
      </c>
      <c r="AG99">
        <v>202310</v>
      </c>
      <c r="AH99" t="s">
        <v>35</v>
      </c>
      <c r="AI99" t="s">
        <v>85</v>
      </c>
      <c r="AJ99" t="s">
        <v>22</v>
      </c>
      <c r="AK99">
        <v>38999</v>
      </c>
      <c r="AL99" t="s">
        <v>23</v>
      </c>
      <c r="AM99">
        <v>23</v>
      </c>
      <c r="AN99" t="s">
        <v>24</v>
      </c>
      <c r="AO99" t="s">
        <v>25</v>
      </c>
    </row>
    <row r="100" spans="1:41" ht="15.6" x14ac:dyDescent="0.3">
      <c r="A100">
        <v>1</v>
      </c>
      <c r="B100">
        <v>98</v>
      </c>
      <c r="C100">
        <v>1</v>
      </c>
      <c r="D100">
        <v>1</v>
      </c>
      <c r="E100">
        <v>1</v>
      </c>
      <c r="F100" t="s">
        <v>33</v>
      </c>
      <c r="G100" t="s">
        <v>33</v>
      </c>
      <c r="H100" t="s">
        <v>33</v>
      </c>
      <c r="I100" t="s">
        <v>33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v>202310</v>
      </c>
      <c r="AH100" t="s">
        <v>37</v>
      </c>
      <c r="AI100" t="s">
        <v>91</v>
      </c>
      <c r="AJ100" t="s">
        <v>22</v>
      </c>
      <c r="AK100">
        <v>38999</v>
      </c>
      <c r="AL100" t="s">
        <v>23</v>
      </c>
      <c r="AM100">
        <v>23</v>
      </c>
      <c r="AN100" t="s">
        <v>24</v>
      </c>
      <c r="AO100" t="s">
        <v>25</v>
      </c>
    </row>
  </sheetData>
  <pageMargins left="0" right="0" top="0" bottom="0" header="0" footer="0"/>
  <ignoredErrors>
    <ignoredError sqref="AH30:AH34 B92:B95 AH93:AH100 AJ35:AL59 AJ61:AL67 B29:B56 B3:B17 AH3:AH17 B18 AH18 B19:B22 AH20:AH22 B23:B28 AH24:AH28 AH68:AH91 B57:B91 AH1 B1 AJ30:AL34 AJ93:AL100 AJ3:AL17 AJ18:AL18 AJ20:AL22 AJ24:AL28 AJ68:AL91 AJ1:AL1 AM35:AO59 AM61:AO67 AM30:AO34 AM93:AO100 AM3:AO17 AM18:AO18 AM20:AO22 AM24:AO28 AM68:AO91 AM1:AO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2"/>
  <sheetViews>
    <sheetView topLeftCell="A79" workbookViewId="0">
      <pane xSplit="1" topLeftCell="B1" activePane="topRight" state="frozen"/>
      <selection pane="topRight" activeCell="C1" sqref="C1:C100"/>
    </sheetView>
  </sheetViews>
  <sheetFormatPr baseColWidth="10" defaultColWidth="9" defaultRowHeight="15.6" x14ac:dyDescent="0.3"/>
  <cols>
    <col min="1" max="1" width="20.8984375" customWidth="1"/>
    <col min="21" max="21" width="36.09765625" bestFit="1" customWidth="1"/>
    <col min="22" max="22" width="19" bestFit="1" customWidth="1"/>
  </cols>
  <sheetData>
    <row r="1" spans="1:22" x14ac:dyDescent="0.3">
      <c r="A1" t="s">
        <v>83</v>
      </c>
      <c r="B1" t="s">
        <v>0</v>
      </c>
      <c r="C1" t="s">
        <v>46</v>
      </c>
      <c r="D1" s="3">
        <v>44951</v>
      </c>
      <c r="E1" s="3">
        <v>44953</v>
      </c>
      <c r="F1" s="3">
        <v>44960</v>
      </c>
      <c r="G1" s="3">
        <v>44965</v>
      </c>
      <c r="H1" s="3">
        <v>44967</v>
      </c>
      <c r="I1" s="3">
        <v>44972</v>
      </c>
      <c r="J1" s="4">
        <v>42767</v>
      </c>
      <c r="K1" s="4">
        <v>44593</v>
      </c>
      <c r="L1" s="4">
        <v>39508</v>
      </c>
      <c r="M1" s="4">
        <v>40238</v>
      </c>
      <c r="N1" s="4">
        <v>42064</v>
      </c>
      <c r="O1" s="4">
        <v>42795</v>
      </c>
      <c r="P1" s="4">
        <v>11018</v>
      </c>
      <c r="Q1" s="4">
        <v>43556</v>
      </c>
      <c r="R1" s="4">
        <v>44287</v>
      </c>
      <c r="S1" s="4">
        <v>46113</v>
      </c>
      <c r="T1" s="4">
        <v>37742</v>
      </c>
      <c r="U1" t="s">
        <v>26</v>
      </c>
      <c r="V1" t="s">
        <v>94</v>
      </c>
    </row>
    <row r="2" spans="1:22" x14ac:dyDescent="0.3">
      <c r="D2" s="3"/>
      <c r="E2" s="3"/>
      <c r="F2" s="3"/>
      <c r="G2" s="3"/>
      <c r="H2" s="3"/>
      <c r="I2" s="3"/>
      <c r="J2" s="4"/>
      <c r="K2" s="4"/>
      <c r="L2" s="4"/>
      <c r="M2" s="4"/>
    </row>
    <row r="3" spans="1:22" x14ac:dyDescent="0.3">
      <c r="A3">
        <v>1</v>
      </c>
      <c r="B3">
        <v>1</v>
      </c>
      <c r="C3">
        <f t="shared" ref="C3:C34" si="0">AVERAGE(D3:Z3)</f>
        <v>0.7857142857142857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U3" t="s">
        <v>27</v>
      </c>
      <c r="V3" t="s">
        <v>84</v>
      </c>
    </row>
    <row r="4" spans="1:22" x14ac:dyDescent="0.3">
      <c r="A4">
        <v>0</v>
      </c>
      <c r="B4">
        <v>2</v>
      </c>
      <c r="C4">
        <f t="shared" si="0"/>
        <v>0.9285714285714286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U4" t="s">
        <v>28</v>
      </c>
      <c r="V4" t="s">
        <v>85</v>
      </c>
    </row>
    <row r="5" spans="1:22" x14ac:dyDescent="0.3">
      <c r="A5">
        <v>1</v>
      </c>
      <c r="B5">
        <v>3</v>
      </c>
      <c r="C5">
        <f t="shared" si="0"/>
        <v>0.9285714285714286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U5" t="s">
        <v>29</v>
      </c>
      <c r="V5" t="s">
        <v>85</v>
      </c>
    </row>
    <row r="6" spans="1:22" x14ac:dyDescent="0.3">
      <c r="A6">
        <v>0</v>
      </c>
      <c r="B6">
        <v>4</v>
      </c>
      <c r="C6">
        <f t="shared" si="0"/>
        <v>0.5714285714285714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U6" t="s">
        <v>30</v>
      </c>
      <c r="V6" t="s">
        <v>85</v>
      </c>
    </row>
    <row r="7" spans="1:22" x14ac:dyDescent="0.3">
      <c r="A7">
        <v>0</v>
      </c>
      <c r="B7">
        <v>5</v>
      </c>
      <c r="C7">
        <f t="shared" si="0"/>
        <v>0.5714285714285714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U7" t="s">
        <v>30</v>
      </c>
      <c r="V7" t="s">
        <v>86</v>
      </c>
    </row>
    <row r="8" spans="1:22" x14ac:dyDescent="0.3">
      <c r="A8">
        <v>0</v>
      </c>
      <c r="B8">
        <v>6</v>
      </c>
      <c r="C8">
        <f t="shared" si="0"/>
        <v>0.14285714285714285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U8" t="s">
        <v>29</v>
      </c>
      <c r="V8" t="s">
        <v>85</v>
      </c>
    </row>
    <row r="9" spans="1:22" x14ac:dyDescent="0.3">
      <c r="A9">
        <v>1</v>
      </c>
      <c r="B9">
        <v>7</v>
      </c>
      <c r="C9">
        <f t="shared" si="0"/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U9" t="s">
        <v>29</v>
      </c>
      <c r="V9" t="s">
        <v>85</v>
      </c>
    </row>
    <row r="10" spans="1:22" x14ac:dyDescent="0.3">
      <c r="A10">
        <v>1</v>
      </c>
      <c r="B10">
        <v>8</v>
      </c>
      <c r="C10">
        <f t="shared" si="0"/>
        <v>0.7142857142857143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U10" t="s">
        <v>30</v>
      </c>
      <c r="V10" t="s">
        <v>86</v>
      </c>
    </row>
    <row r="11" spans="1:22" x14ac:dyDescent="0.3">
      <c r="A11">
        <v>1</v>
      </c>
      <c r="B11">
        <v>9</v>
      </c>
      <c r="C11">
        <f t="shared" si="0"/>
        <v>0.5714285714285714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U11" t="s">
        <v>31</v>
      </c>
      <c r="V11" t="s">
        <v>85</v>
      </c>
    </row>
    <row r="12" spans="1:22" x14ac:dyDescent="0.3">
      <c r="A12">
        <v>0</v>
      </c>
      <c r="B12">
        <v>10</v>
      </c>
      <c r="C12">
        <f t="shared" si="0"/>
        <v>0.5714285714285714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U12" t="s">
        <v>31</v>
      </c>
      <c r="V12" t="s">
        <v>85</v>
      </c>
    </row>
    <row r="13" spans="1:22" x14ac:dyDescent="0.3">
      <c r="A13">
        <v>1</v>
      </c>
      <c r="B13">
        <v>11</v>
      </c>
      <c r="C13">
        <f t="shared" si="0"/>
        <v>0.8571428571428571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U13" t="s">
        <v>32</v>
      </c>
      <c r="V13" t="s">
        <v>85</v>
      </c>
    </row>
    <row r="14" spans="1:22" x14ac:dyDescent="0.3">
      <c r="A14">
        <v>1</v>
      </c>
      <c r="B14">
        <v>12</v>
      </c>
      <c r="C14">
        <f t="shared" si="0"/>
        <v>0.9285714285714286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U14" t="s">
        <v>27</v>
      </c>
      <c r="V14" t="s">
        <v>85</v>
      </c>
    </row>
    <row r="15" spans="1:22" x14ac:dyDescent="0.3">
      <c r="A15">
        <v>1</v>
      </c>
      <c r="B15">
        <v>13</v>
      </c>
      <c r="C15">
        <f t="shared" si="0"/>
        <v>0.8571428571428571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U15" t="s">
        <v>34</v>
      </c>
      <c r="V15" t="s">
        <v>85</v>
      </c>
    </row>
    <row r="16" spans="1:22" x14ac:dyDescent="0.3">
      <c r="A16">
        <v>0</v>
      </c>
      <c r="B16">
        <v>14</v>
      </c>
      <c r="C16">
        <f t="shared" si="0"/>
        <v>0.9285714285714286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U16" t="s">
        <v>35</v>
      </c>
      <c r="V16" t="s">
        <v>85</v>
      </c>
    </row>
    <row r="17" spans="1:22" x14ac:dyDescent="0.3">
      <c r="A17">
        <v>1</v>
      </c>
      <c r="B17">
        <v>15</v>
      </c>
      <c r="C17">
        <f t="shared" si="0"/>
        <v>0.7857142857142857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U17" t="s">
        <v>30</v>
      </c>
      <c r="V17" t="s">
        <v>85</v>
      </c>
    </row>
    <row r="18" spans="1:22" x14ac:dyDescent="0.3">
      <c r="A18">
        <v>1</v>
      </c>
      <c r="B18">
        <v>16</v>
      </c>
      <c r="C18">
        <f t="shared" si="0"/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U18" t="s">
        <v>30</v>
      </c>
      <c r="V18" t="s">
        <v>85</v>
      </c>
    </row>
    <row r="19" spans="1:22" x14ac:dyDescent="0.3">
      <c r="A19">
        <v>1</v>
      </c>
      <c r="B19">
        <v>17</v>
      </c>
      <c r="C19">
        <f t="shared" si="0"/>
        <v>0.7142857142857143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U19" t="s">
        <v>36</v>
      </c>
      <c r="V19" t="s">
        <v>85</v>
      </c>
    </row>
    <row r="20" spans="1:22" x14ac:dyDescent="0.3">
      <c r="A20">
        <v>1</v>
      </c>
      <c r="B20">
        <v>18</v>
      </c>
      <c r="C20">
        <f t="shared" si="0"/>
        <v>0.9285714285714286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U20" t="s">
        <v>27</v>
      </c>
      <c r="V20" t="s">
        <v>86</v>
      </c>
    </row>
    <row r="21" spans="1:22" x14ac:dyDescent="0.3">
      <c r="A21">
        <v>1</v>
      </c>
      <c r="B21">
        <v>19</v>
      </c>
      <c r="C21">
        <f t="shared" si="0"/>
        <v>0.14285714285714285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U21" t="s">
        <v>31</v>
      </c>
      <c r="V21" t="s">
        <v>87</v>
      </c>
    </row>
    <row r="22" spans="1:22" x14ac:dyDescent="0.3">
      <c r="A22">
        <v>1</v>
      </c>
      <c r="B22">
        <v>20</v>
      </c>
      <c r="C22">
        <f t="shared" si="0"/>
        <v>0.8571428571428571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U22" t="s">
        <v>30</v>
      </c>
      <c r="V22" t="s">
        <v>85</v>
      </c>
    </row>
    <row r="23" spans="1:22" x14ac:dyDescent="0.3">
      <c r="A23">
        <v>1</v>
      </c>
      <c r="B23">
        <v>21</v>
      </c>
      <c r="C23">
        <f t="shared" si="0"/>
        <v>0.2857142857142857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U23" t="s">
        <v>28</v>
      </c>
      <c r="V23" t="s">
        <v>86</v>
      </c>
    </row>
    <row r="24" spans="1:22" x14ac:dyDescent="0.3">
      <c r="A24">
        <v>0</v>
      </c>
      <c r="B24">
        <v>22</v>
      </c>
      <c r="C24">
        <f t="shared" si="0"/>
        <v>0.9285714285714286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U24" t="s">
        <v>27</v>
      </c>
      <c r="V24" t="s">
        <v>86</v>
      </c>
    </row>
    <row r="25" spans="1:22" x14ac:dyDescent="0.3">
      <c r="A25">
        <v>1</v>
      </c>
      <c r="B25">
        <v>23</v>
      </c>
      <c r="C25">
        <f t="shared" si="0"/>
        <v>0.8571428571428571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U25" t="s">
        <v>30</v>
      </c>
      <c r="V25" t="s">
        <v>86</v>
      </c>
    </row>
    <row r="26" spans="1:22" x14ac:dyDescent="0.3">
      <c r="A26">
        <v>1</v>
      </c>
      <c r="B26">
        <v>24</v>
      </c>
      <c r="C26">
        <f t="shared" si="0"/>
        <v>0.7857142857142857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U26" t="s">
        <v>35</v>
      </c>
      <c r="V26" t="s">
        <v>86</v>
      </c>
    </row>
    <row r="27" spans="1:22" x14ac:dyDescent="0.3">
      <c r="A27">
        <v>1</v>
      </c>
      <c r="B27">
        <v>25</v>
      </c>
      <c r="C27">
        <f t="shared" si="0"/>
        <v>0.7142857142857143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U27" t="s">
        <v>30</v>
      </c>
      <c r="V27" t="s">
        <v>85</v>
      </c>
    </row>
    <row r="28" spans="1:22" x14ac:dyDescent="0.3">
      <c r="A28">
        <v>1</v>
      </c>
      <c r="B28">
        <v>26</v>
      </c>
      <c r="C28">
        <f t="shared" si="0"/>
        <v>0.7142857142857143</v>
      </c>
      <c r="D28">
        <v>0</v>
      </c>
      <c r="E28">
        <v>1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U28" t="s">
        <v>27</v>
      </c>
      <c r="V28" t="s">
        <v>88</v>
      </c>
    </row>
    <row r="29" spans="1:22" x14ac:dyDescent="0.3">
      <c r="A29">
        <v>1</v>
      </c>
      <c r="B29">
        <v>27</v>
      </c>
      <c r="C29">
        <f t="shared" si="0"/>
        <v>0.35714285714285715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U29" t="s">
        <v>35</v>
      </c>
      <c r="V29" t="s">
        <v>86</v>
      </c>
    </row>
    <row r="30" spans="1:22" x14ac:dyDescent="0.3">
      <c r="A30">
        <v>1</v>
      </c>
      <c r="B30">
        <v>28</v>
      </c>
      <c r="C30">
        <f t="shared" si="0"/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U30" t="s">
        <v>35</v>
      </c>
      <c r="V30" t="s">
        <v>86</v>
      </c>
    </row>
    <row r="31" spans="1:22" x14ac:dyDescent="0.3">
      <c r="A31">
        <v>1</v>
      </c>
      <c r="B31">
        <v>29</v>
      </c>
      <c r="C31">
        <f t="shared" si="0"/>
        <v>0.6428571428571429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U31" t="s">
        <v>35</v>
      </c>
      <c r="V31" t="s">
        <v>86</v>
      </c>
    </row>
    <row r="32" spans="1:22" x14ac:dyDescent="0.3">
      <c r="A32">
        <v>1</v>
      </c>
      <c r="B32">
        <v>30</v>
      </c>
      <c r="C32">
        <f t="shared" si="0"/>
        <v>0.9285714285714286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U32" t="s">
        <v>35</v>
      </c>
      <c r="V32" t="s">
        <v>89</v>
      </c>
    </row>
    <row r="33" spans="1:22" x14ac:dyDescent="0.3">
      <c r="A33">
        <v>1</v>
      </c>
      <c r="B33">
        <v>31</v>
      </c>
      <c r="C33">
        <f t="shared" si="0"/>
        <v>0.7857142857142857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  <c r="P33">
        <v>1</v>
      </c>
      <c r="Q33">
        <v>0</v>
      </c>
      <c r="U33" t="s">
        <v>35</v>
      </c>
      <c r="V33" t="s">
        <v>86</v>
      </c>
    </row>
    <row r="34" spans="1:22" x14ac:dyDescent="0.3">
      <c r="A34">
        <v>1</v>
      </c>
      <c r="B34">
        <v>32</v>
      </c>
      <c r="C34">
        <f t="shared" si="0"/>
        <v>0.7142857142857143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U34" t="s">
        <v>35</v>
      </c>
      <c r="V34" t="s">
        <v>85</v>
      </c>
    </row>
    <row r="35" spans="1:22" x14ac:dyDescent="0.3">
      <c r="A35">
        <v>1</v>
      </c>
      <c r="B35">
        <v>33</v>
      </c>
      <c r="C35">
        <f t="shared" ref="C35:C66" si="1">AVERAGE(D35:Z35)</f>
        <v>0.9285714285714286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U35" t="s">
        <v>35</v>
      </c>
      <c r="V35" t="s">
        <v>85</v>
      </c>
    </row>
    <row r="36" spans="1:22" x14ac:dyDescent="0.3">
      <c r="A36">
        <v>1</v>
      </c>
      <c r="B36">
        <v>34</v>
      </c>
      <c r="C36">
        <f t="shared" si="1"/>
        <v>0.5</v>
      </c>
      <c r="D36">
        <v>1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U36" t="s">
        <v>30</v>
      </c>
      <c r="V36" t="s">
        <v>85</v>
      </c>
    </row>
    <row r="37" spans="1:22" x14ac:dyDescent="0.3">
      <c r="A37">
        <v>1</v>
      </c>
      <c r="B37">
        <v>35</v>
      </c>
      <c r="C37">
        <f t="shared" si="1"/>
        <v>0.8571428571428571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U37" t="s">
        <v>37</v>
      </c>
      <c r="V37" t="s">
        <v>86</v>
      </c>
    </row>
    <row r="38" spans="1:22" x14ac:dyDescent="0.3">
      <c r="A38">
        <v>0</v>
      </c>
      <c r="B38">
        <v>36</v>
      </c>
      <c r="C38">
        <f t="shared" si="1"/>
        <v>0.7142857142857143</v>
      </c>
      <c r="D38">
        <v>0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1</v>
      </c>
      <c r="Q38">
        <v>1</v>
      </c>
      <c r="U38" t="s">
        <v>27</v>
      </c>
      <c r="V38" t="s">
        <v>85</v>
      </c>
    </row>
    <row r="39" spans="1:22" x14ac:dyDescent="0.3">
      <c r="A39">
        <v>0</v>
      </c>
      <c r="B39">
        <v>37</v>
      </c>
      <c r="C39">
        <f t="shared" si="1"/>
        <v>0.7142857142857143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0</v>
      </c>
      <c r="Q39">
        <v>0</v>
      </c>
      <c r="U39" t="s">
        <v>29</v>
      </c>
      <c r="V39" t="s">
        <v>86</v>
      </c>
    </row>
    <row r="40" spans="1:22" x14ac:dyDescent="0.3">
      <c r="A40">
        <v>1</v>
      </c>
      <c r="B40">
        <v>38</v>
      </c>
      <c r="C40">
        <f t="shared" si="1"/>
        <v>0.6428571428571429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  <c r="P40">
        <v>0</v>
      </c>
      <c r="Q40">
        <v>1</v>
      </c>
      <c r="U40" t="s">
        <v>35</v>
      </c>
      <c r="V40" t="s">
        <v>86</v>
      </c>
    </row>
    <row r="41" spans="1:22" x14ac:dyDescent="0.3">
      <c r="A41">
        <v>1</v>
      </c>
      <c r="B41">
        <v>39</v>
      </c>
      <c r="C41">
        <f t="shared" si="1"/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U41" t="s">
        <v>35</v>
      </c>
      <c r="V41" t="s">
        <v>85</v>
      </c>
    </row>
    <row r="42" spans="1:22" x14ac:dyDescent="0.3">
      <c r="A42">
        <v>1</v>
      </c>
      <c r="B42">
        <v>40</v>
      </c>
      <c r="C42">
        <f t="shared" si="1"/>
        <v>0.5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U42" t="s">
        <v>30</v>
      </c>
      <c r="V42" t="s">
        <v>84</v>
      </c>
    </row>
    <row r="43" spans="1:22" x14ac:dyDescent="0.3">
      <c r="A43">
        <v>1</v>
      </c>
      <c r="B43">
        <v>41</v>
      </c>
      <c r="C43">
        <f t="shared" si="1"/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U43" t="s">
        <v>35</v>
      </c>
      <c r="V43" t="s">
        <v>86</v>
      </c>
    </row>
    <row r="44" spans="1:22" x14ac:dyDescent="0.3">
      <c r="A44">
        <v>1</v>
      </c>
      <c r="B44">
        <v>42</v>
      </c>
      <c r="C44">
        <f t="shared" si="1"/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U44" t="s">
        <v>30</v>
      </c>
      <c r="V44" t="s">
        <v>85</v>
      </c>
    </row>
    <row r="45" spans="1:22" x14ac:dyDescent="0.3">
      <c r="A45">
        <v>1</v>
      </c>
      <c r="B45">
        <v>43</v>
      </c>
      <c r="C45">
        <f t="shared" si="1"/>
        <v>0.42857142857142855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U45" t="s">
        <v>29</v>
      </c>
      <c r="V45" t="s">
        <v>90</v>
      </c>
    </row>
    <row r="46" spans="1:22" x14ac:dyDescent="0.3">
      <c r="A46">
        <v>0</v>
      </c>
      <c r="B46">
        <v>44</v>
      </c>
      <c r="C46">
        <f t="shared" si="1"/>
        <v>0.9285714285714286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1</v>
      </c>
      <c r="U46" t="s">
        <v>38</v>
      </c>
      <c r="V46" t="s">
        <v>85</v>
      </c>
    </row>
    <row r="47" spans="1:22" x14ac:dyDescent="0.3">
      <c r="A47">
        <v>1</v>
      </c>
      <c r="B47">
        <v>45</v>
      </c>
      <c r="C47">
        <f t="shared" si="1"/>
        <v>0.2857142857142857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U47" t="s">
        <v>28</v>
      </c>
      <c r="V47" t="s">
        <v>85</v>
      </c>
    </row>
    <row r="48" spans="1:22" x14ac:dyDescent="0.3">
      <c r="A48">
        <v>0</v>
      </c>
      <c r="B48">
        <v>46</v>
      </c>
      <c r="C48">
        <f t="shared" si="1"/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U48" t="s">
        <v>39</v>
      </c>
      <c r="V48" t="s">
        <v>84</v>
      </c>
    </row>
    <row r="49" spans="1:22" x14ac:dyDescent="0.3">
      <c r="A49">
        <v>1</v>
      </c>
      <c r="B49">
        <v>47</v>
      </c>
      <c r="C49">
        <f t="shared" si="1"/>
        <v>0.7857142857142857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U49" t="s">
        <v>35</v>
      </c>
      <c r="V49" t="s">
        <v>91</v>
      </c>
    </row>
    <row r="50" spans="1:22" x14ac:dyDescent="0.3">
      <c r="A50">
        <v>0</v>
      </c>
      <c r="B50">
        <v>48</v>
      </c>
      <c r="C50">
        <f t="shared" si="1"/>
        <v>0.8571428571428571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U50" t="s">
        <v>30</v>
      </c>
      <c r="V50" t="s">
        <v>85</v>
      </c>
    </row>
    <row r="51" spans="1:22" x14ac:dyDescent="0.3">
      <c r="A51">
        <v>0</v>
      </c>
      <c r="B51">
        <v>49</v>
      </c>
      <c r="C51">
        <f t="shared" si="1"/>
        <v>0.9285714285714286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U51" t="s">
        <v>30</v>
      </c>
      <c r="V51" t="s">
        <v>85</v>
      </c>
    </row>
    <row r="52" spans="1:22" x14ac:dyDescent="0.3">
      <c r="A52">
        <v>0</v>
      </c>
      <c r="B52">
        <v>50</v>
      </c>
      <c r="C52">
        <f t="shared" si="1"/>
        <v>0.7857142857142857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U52" t="s">
        <v>31</v>
      </c>
      <c r="V52" t="s">
        <v>85</v>
      </c>
    </row>
    <row r="53" spans="1:22" x14ac:dyDescent="0.3">
      <c r="A53">
        <v>1</v>
      </c>
      <c r="B53">
        <v>51</v>
      </c>
      <c r="C53">
        <f t="shared" si="1"/>
        <v>0.5</v>
      </c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U53" t="s">
        <v>41</v>
      </c>
      <c r="V53" t="s">
        <v>91</v>
      </c>
    </row>
    <row r="54" spans="1:22" x14ac:dyDescent="0.3">
      <c r="A54">
        <v>1</v>
      </c>
      <c r="B54">
        <v>52</v>
      </c>
      <c r="C54">
        <f t="shared" si="1"/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U54" t="s">
        <v>31</v>
      </c>
      <c r="V54" t="s">
        <v>84</v>
      </c>
    </row>
    <row r="55" spans="1:22" x14ac:dyDescent="0.3">
      <c r="A55">
        <v>1</v>
      </c>
      <c r="B55">
        <v>53</v>
      </c>
      <c r="C55">
        <f t="shared" si="1"/>
        <v>0.5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U55" t="s">
        <v>30</v>
      </c>
      <c r="V55" t="s">
        <v>84</v>
      </c>
    </row>
    <row r="56" spans="1:22" x14ac:dyDescent="0.3">
      <c r="A56">
        <v>1</v>
      </c>
      <c r="B56">
        <v>54</v>
      </c>
      <c r="C56">
        <f t="shared" si="1"/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U56" t="s">
        <v>42</v>
      </c>
      <c r="V56" t="s">
        <v>86</v>
      </c>
    </row>
    <row r="57" spans="1:22" x14ac:dyDescent="0.3">
      <c r="A57">
        <v>1</v>
      </c>
      <c r="B57">
        <v>55</v>
      </c>
      <c r="C57">
        <f t="shared" si="1"/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U57" t="s">
        <v>29</v>
      </c>
      <c r="V57" t="s">
        <v>86</v>
      </c>
    </row>
    <row r="58" spans="1:22" x14ac:dyDescent="0.3">
      <c r="A58">
        <v>0</v>
      </c>
      <c r="B58">
        <v>56</v>
      </c>
      <c r="C58">
        <f t="shared" si="1"/>
        <v>0.7857142857142857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U58" t="s">
        <v>43</v>
      </c>
      <c r="V58" t="s">
        <v>84</v>
      </c>
    </row>
    <row r="59" spans="1:22" x14ac:dyDescent="0.3">
      <c r="A59">
        <v>1</v>
      </c>
      <c r="B59">
        <v>57</v>
      </c>
      <c r="C59">
        <f t="shared" si="1"/>
        <v>0.42857142857142855</v>
      </c>
      <c r="D59">
        <v>1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U59" t="s">
        <v>29</v>
      </c>
      <c r="V59" t="s">
        <v>85</v>
      </c>
    </row>
    <row r="60" spans="1:22" x14ac:dyDescent="0.3">
      <c r="A60">
        <v>1</v>
      </c>
      <c r="B60">
        <v>58</v>
      </c>
      <c r="C60">
        <f t="shared" si="1"/>
        <v>0.9285714285714286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V60" t="s">
        <v>85</v>
      </c>
    </row>
    <row r="61" spans="1:22" x14ac:dyDescent="0.3">
      <c r="A61">
        <v>0</v>
      </c>
      <c r="B61">
        <v>59</v>
      </c>
      <c r="C61">
        <f t="shared" si="1"/>
        <v>0.7142857142857143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U61" t="s">
        <v>32</v>
      </c>
      <c r="V61" t="s">
        <v>85</v>
      </c>
    </row>
    <row r="62" spans="1:22" x14ac:dyDescent="0.3">
      <c r="A62">
        <v>0</v>
      </c>
      <c r="B62">
        <v>60</v>
      </c>
      <c r="C62">
        <f t="shared" si="1"/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U62" t="s">
        <v>30</v>
      </c>
      <c r="V62" t="s">
        <v>86</v>
      </c>
    </row>
    <row r="63" spans="1:22" x14ac:dyDescent="0.3">
      <c r="A63">
        <v>1</v>
      </c>
      <c r="B63">
        <v>61</v>
      </c>
      <c r="C63">
        <f t="shared" si="1"/>
        <v>0.2857142857142857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U63" t="s">
        <v>31</v>
      </c>
      <c r="V63" t="s">
        <v>85</v>
      </c>
    </row>
    <row r="64" spans="1:22" x14ac:dyDescent="0.3">
      <c r="A64">
        <v>1</v>
      </c>
      <c r="B64">
        <v>62</v>
      </c>
      <c r="C64">
        <f t="shared" si="1"/>
        <v>0.7857142857142857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U64" t="s">
        <v>35</v>
      </c>
      <c r="V64" t="s">
        <v>86</v>
      </c>
    </row>
    <row r="65" spans="1:22" x14ac:dyDescent="0.3">
      <c r="A65">
        <v>0</v>
      </c>
      <c r="B65">
        <v>63</v>
      </c>
      <c r="C65">
        <f t="shared" si="1"/>
        <v>0.8571428571428571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1</v>
      </c>
      <c r="U65" t="s">
        <v>30</v>
      </c>
      <c r="V65" t="s">
        <v>91</v>
      </c>
    </row>
    <row r="66" spans="1:22" x14ac:dyDescent="0.3">
      <c r="A66">
        <v>0</v>
      </c>
      <c r="B66">
        <v>64</v>
      </c>
      <c r="C66">
        <f t="shared" si="1"/>
        <v>0.6428571428571429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1</v>
      </c>
      <c r="N66">
        <v>1</v>
      </c>
      <c r="O66">
        <v>1</v>
      </c>
      <c r="P66">
        <v>1</v>
      </c>
      <c r="Q66">
        <v>0</v>
      </c>
      <c r="U66" t="s">
        <v>34</v>
      </c>
      <c r="V66" t="s">
        <v>86</v>
      </c>
    </row>
    <row r="67" spans="1:22" x14ac:dyDescent="0.3">
      <c r="A67">
        <v>0</v>
      </c>
      <c r="B67">
        <v>65</v>
      </c>
      <c r="C67">
        <f t="shared" ref="C67:C98" si="2">AVERAGE(D67:Z67)</f>
        <v>0.7142857142857143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0</v>
      </c>
      <c r="U67" t="s">
        <v>30</v>
      </c>
      <c r="V67" t="s">
        <v>85</v>
      </c>
    </row>
    <row r="68" spans="1:22" x14ac:dyDescent="0.3">
      <c r="A68">
        <v>1</v>
      </c>
      <c r="B68">
        <v>66</v>
      </c>
      <c r="C68">
        <f t="shared" si="2"/>
        <v>0.14285714285714285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U68" t="s">
        <v>44</v>
      </c>
      <c r="V68" t="s">
        <v>92</v>
      </c>
    </row>
    <row r="69" spans="1:22" x14ac:dyDescent="0.3">
      <c r="A69">
        <v>0</v>
      </c>
      <c r="B69">
        <v>67</v>
      </c>
      <c r="C69">
        <f t="shared" si="2"/>
        <v>0.9285714285714286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1</v>
      </c>
      <c r="Q69">
        <v>1</v>
      </c>
      <c r="U69" t="s">
        <v>35</v>
      </c>
      <c r="V69" t="s">
        <v>85</v>
      </c>
    </row>
    <row r="70" spans="1:22" x14ac:dyDescent="0.3">
      <c r="A70">
        <v>0</v>
      </c>
      <c r="B70">
        <v>68</v>
      </c>
      <c r="C70">
        <f t="shared" si="2"/>
        <v>0.8571428571428571</v>
      </c>
      <c r="D70">
        <v>0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U70" t="s">
        <v>41</v>
      </c>
      <c r="V70" t="s">
        <v>86</v>
      </c>
    </row>
    <row r="71" spans="1:22" x14ac:dyDescent="0.3">
      <c r="A71">
        <v>1</v>
      </c>
      <c r="B71">
        <v>69</v>
      </c>
      <c r="C71">
        <f t="shared" si="2"/>
        <v>0.9285714285714286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1</v>
      </c>
      <c r="O71">
        <v>1</v>
      </c>
      <c r="P71">
        <v>1</v>
      </c>
      <c r="Q71">
        <v>1</v>
      </c>
      <c r="U71" t="s">
        <v>30</v>
      </c>
      <c r="V71" t="s">
        <v>86</v>
      </c>
    </row>
    <row r="72" spans="1:22" x14ac:dyDescent="0.3">
      <c r="A72">
        <v>1</v>
      </c>
      <c r="B72">
        <v>70</v>
      </c>
      <c r="C72">
        <f t="shared" si="2"/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U72" t="s">
        <v>30</v>
      </c>
      <c r="V72" t="s">
        <v>85</v>
      </c>
    </row>
    <row r="73" spans="1:22" x14ac:dyDescent="0.3">
      <c r="A73">
        <v>1</v>
      </c>
      <c r="B73">
        <v>71</v>
      </c>
      <c r="C73">
        <f t="shared" si="2"/>
        <v>0.9285714285714286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U73" t="s">
        <v>35</v>
      </c>
      <c r="V73" t="s">
        <v>85</v>
      </c>
    </row>
    <row r="74" spans="1:22" x14ac:dyDescent="0.3">
      <c r="A74">
        <v>1</v>
      </c>
      <c r="B74">
        <v>72</v>
      </c>
      <c r="C74">
        <f t="shared" si="2"/>
        <v>0.5</v>
      </c>
      <c r="D74">
        <v>0</v>
      </c>
      <c r="E74">
        <v>1</v>
      </c>
      <c r="F74">
        <v>1</v>
      </c>
      <c r="G74">
        <v>0</v>
      </c>
      <c r="H74">
        <v>0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U74" t="s">
        <v>35</v>
      </c>
      <c r="V74" t="s">
        <v>93</v>
      </c>
    </row>
    <row r="75" spans="1:22" x14ac:dyDescent="0.3">
      <c r="A75">
        <v>1</v>
      </c>
      <c r="B75">
        <v>73</v>
      </c>
      <c r="C75">
        <f t="shared" si="2"/>
        <v>0.7142857142857143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1</v>
      </c>
      <c r="Q75">
        <v>1</v>
      </c>
      <c r="U75" t="s">
        <v>30</v>
      </c>
      <c r="V75" t="s">
        <v>85</v>
      </c>
    </row>
    <row r="76" spans="1:22" x14ac:dyDescent="0.3">
      <c r="A76">
        <v>1</v>
      </c>
      <c r="B76">
        <v>74</v>
      </c>
      <c r="C76">
        <f t="shared" si="2"/>
        <v>0.5714285714285714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U76" t="s">
        <v>34</v>
      </c>
      <c r="V76" t="s">
        <v>91</v>
      </c>
    </row>
    <row r="77" spans="1:22" x14ac:dyDescent="0.3">
      <c r="A77">
        <v>0</v>
      </c>
      <c r="B77">
        <v>75</v>
      </c>
      <c r="C77">
        <f t="shared" si="2"/>
        <v>0.7142857142857143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U77" t="s">
        <v>32</v>
      </c>
      <c r="V77" t="s">
        <v>85</v>
      </c>
    </row>
    <row r="78" spans="1:22" x14ac:dyDescent="0.3">
      <c r="A78">
        <v>0</v>
      </c>
      <c r="B78">
        <v>76</v>
      </c>
      <c r="C78">
        <f t="shared" si="2"/>
        <v>0.8571428571428571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U78" t="s">
        <v>31</v>
      </c>
      <c r="V78" t="s">
        <v>85</v>
      </c>
    </row>
    <row r="79" spans="1:22" x14ac:dyDescent="0.3">
      <c r="A79">
        <v>1</v>
      </c>
      <c r="B79">
        <v>77</v>
      </c>
      <c r="C79">
        <f t="shared" si="2"/>
        <v>0.8571428571428571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1</v>
      </c>
      <c r="O79">
        <v>0</v>
      </c>
      <c r="P79">
        <v>1</v>
      </c>
      <c r="Q79">
        <v>1</v>
      </c>
      <c r="U79" t="s">
        <v>32</v>
      </c>
      <c r="V79" t="s">
        <v>85</v>
      </c>
    </row>
    <row r="80" spans="1:22" x14ac:dyDescent="0.3">
      <c r="A80">
        <v>1</v>
      </c>
      <c r="B80">
        <v>78</v>
      </c>
      <c r="C80">
        <f t="shared" si="2"/>
        <v>0.5714285714285714</v>
      </c>
      <c r="D80">
        <v>0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U80" t="s">
        <v>34</v>
      </c>
      <c r="V80" t="s">
        <v>86</v>
      </c>
    </row>
    <row r="81" spans="1:22" x14ac:dyDescent="0.3">
      <c r="A81">
        <v>0</v>
      </c>
      <c r="B81">
        <v>79</v>
      </c>
      <c r="C81">
        <f t="shared" si="2"/>
        <v>0.8571428571428571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  <c r="U81" t="s">
        <v>30</v>
      </c>
      <c r="V81" t="s">
        <v>86</v>
      </c>
    </row>
    <row r="82" spans="1:22" x14ac:dyDescent="0.3">
      <c r="A82">
        <v>1</v>
      </c>
      <c r="B82">
        <v>80</v>
      </c>
      <c r="C82">
        <f t="shared" si="2"/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U82" t="s">
        <v>30</v>
      </c>
      <c r="V82" t="s">
        <v>85</v>
      </c>
    </row>
    <row r="83" spans="1:22" x14ac:dyDescent="0.3">
      <c r="A83">
        <v>1</v>
      </c>
      <c r="B83">
        <v>81</v>
      </c>
      <c r="C83">
        <f t="shared" si="2"/>
        <v>0.6428571428571429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  <c r="N83">
        <v>1</v>
      </c>
      <c r="O83">
        <v>0</v>
      </c>
      <c r="P83">
        <v>0</v>
      </c>
      <c r="Q83">
        <v>1</v>
      </c>
      <c r="U83" t="s">
        <v>31</v>
      </c>
      <c r="V83" t="s">
        <v>85</v>
      </c>
    </row>
    <row r="84" spans="1:22" x14ac:dyDescent="0.3">
      <c r="A84">
        <v>1</v>
      </c>
      <c r="B84">
        <v>82</v>
      </c>
      <c r="C84">
        <f t="shared" si="2"/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U84" t="s">
        <v>30</v>
      </c>
      <c r="V84" t="s">
        <v>85</v>
      </c>
    </row>
    <row r="85" spans="1:22" x14ac:dyDescent="0.3">
      <c r="A85">
        <v>1</v>
      </c>
      <c r="B85">
        <v>83</v>
      </c>
      <c r="C85">
        <f t="shared" si="2"/>
        <v>7.1428571428571425E-2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U85" t="s">
        <v>34</v>
      </c>
      <c r="V85" t="s">
        <v>84</v>
      </c>
    </row>
    <row r="86" spans="1:22" x14ac:dyDescent="0.3">
      <c r="A86">
        <v>0</v>
      </c>
      <c r="B86">
        <v>84</v>
      </c>
      <c r="C86">
        <f t="shared" si="2"/>
        <v>0.9285714285714286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U86" t="s">
        <v>37</v>
      </c>
      <c r="V86" t="s">
        <v>86</v>
      </c>
    </row>
    <row r="87" spans="1:22" x14ac:dyDescent="0.3">
      <c r="A87">
        <v>1</v>
      </c>
      <c r="B87">
        <v>85</v>
      </c>
      <c r="C87">
        <f t="shared" si="2"/>
        <v>0.7857142857142857</v>
      </c>
      <c r="D87">
        <v>1</v>
      </c>
      <c r="E87">
        <v>1</v>
      </c>
      <c r="F87">
        <v>0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>
        <v>1</v>
      </c>
      <c r="P87">
        <v>1</v>
      </c>
      <c r="Q87">
        <v>1</v>
      </c>
      <c r="U87" t="s">
        <v>31</v>
      </c>
      <c r="V87" t="s">
        <v>85</v>
      </c>
    </row>
    <row r="88" spans="1:22" x14ac:dyDescent="0.3">
      <c r="A88">
        <v>0</v>
      </c>
      <c r="B88">
        <v>86</v>
      </c>
      <c r="C88">
        <f t="shared" si="2"/>
        <v>0.7142857142857143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1</v>
      </c>
      <c r="O88">
        <v>1</v>
      </c>
      <c r="P88">
        <v>1</v>
      </c>
      <c r="Q88">
        <v>0</v>
      </c>
      <c r="U88" t="s">
        <v>35</v>
      </c>
      <c r="V88" t="s">
        <v>85</v>
      </c>
    </row>
    <row r="89" spans="1:22" x14ac:dyDescent="0.3">
      <c r="A89">
        <v>1</v>
      </c>
      <c r="B89">
        <v>87</v>
      </c>
      <c r="C89">
        <f t="shared" si="2"/>
        <v>0.7857142857142857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1</v>
      </c>
      <c r="O89">
        <v>0</v>
      </c>
      <c r="P89">
        <v>1</v>
      </c>
      <c r="Q89">
        <v>1</v>
      </c>
      <c r="U89" t="s">
        <v>34</v>
      </c>
      <c r="V89" t="s">
        <v>86</v>
      </c>
    </row>
    <row r="90" spans="1:22" x14ac:dyDescent="0.3">
      <c r="A90">
        <v>1</v>
      </c>
      <c r="B90">
        <v>88</v>
      </c>
      <c r="C90">
        <f t="shared" si="2"/>
        <v>0.5714285714285714</v>
      </c>
      <c r="D90">
        <v>0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  <c r="K90">
        <v>1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U90" t="s">
        <v>31</v>
      </c>
      <c r="V90" t="s">
        <v>93</v>
      </c>
    </row>
    <row r="91" spans="1:22" x14ac:dyDescent="0.3">
      <c r="A91">
        <v>1</v>
      </c>
      <c r="B91">
        <v>89</v>
      </c>
      <c r="C91">
        <f t="shared" si="2"/>
        <v>0.8571428571428571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U91" t="s">
        <v>30</v>
      </c>
      <c r="V91" t="s">
        <v>89</v>
      </c>
    </row>
    <row r="92" spans="1:22" x14ac:dyDescent="0.3">
      <c r="A92">
        <v>1</v>
      </c>
      <c r="B92">
        <v>90</v>
      </c>
      <c r="C92">
        <f t="shared" si="2"/>
        <v>0.7857142857142857</v>
      </c>
      <c r="D92">
        <v>0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1</v>
      </c>
      <c r="N92">
        <v>0</v>
      </c>
      <c r="O92">
        <v>1</v>
      </c>
      <c r="P92">
        <v>1</v>
      </c>
      <c r="Q92">
        <v>1</v>
      </c>
      <c r="U92" t="s">
        <v>37</v>
      </c>
      <c r="V92" t="s">
        <v>86</v>
      </c>
    </row>
    <row r="93" spans="1:22" x14ac:dyDescent="0.3">
      <c r="A93">
        <v>1</v>
      </c>
      <c r="B93">
        <v>91</v>
      </c>
      <c r="C93">
        <f t="shared" si="2"/>
        <v>0.9285714285714286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U93" t="s">
        <v>31</v>
      </c>
      <c r="V93" t="s">
        <v>85</v>
      </c>
    </row>
    <row r="94" spans="1:22" x14ac:dyDescent="0.3">
      <c r="A94">
        <v>1</v>
      </c>
      <c r="B94">
        <v>92</v>
      </c>
      <c r="C94">
        <f t="shared" si="2"/>
        <v>0.6428571428571429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U94" t="s">
        <v>29</v>
      </c>
      <c r="V94" t="s">
        <v>84</v>
      </c>
    </row>
    <row r="95" spans="1:22" x14ac:dyDescent="0.3">
      <c r="A95">
        <v>1</v>
      </c>
      <c r="B95">
        <v>93</v>
      </c>
      <c r="C95">
        <f t="shared" si="2"/>
        <v>0.9285714285714286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U95" t="s">
        <v>31</v>
      </c>
      <c r="V95" t="s">
        <v>85</v>
      </c>
    </row>
    <row r="96" spans="1:22" x14ac:dyDescent="0.3">
      <c r="A96">
        <v>0</v>
      </c>
      <c r="B96">
        <v>94</v>
      </c>
      <c r="C96">
        <f t="shared" si="2"/>
        <v>0.8571428571428571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0</v>
      </c>
      <c r="L96">
        <v>1</v>
      </c>
      <c r="M96">
        <v>1</v>
      </c>
      <c r="N96">
        <v>1</v>
      </c>
      <c r="O96">
        <v>0</v>
      </c>
      <c r="P96">
        <v>1</v>
      </c>
      <c r="Q96">
        <v>1</v>
      </c>
      <c r="U96" t="s">
        <v>31</v>
      </c>
      <c r="V96" t="s">
        <v>85</v>
      </c>
    </row>
    <row r="97" spans="1:22" x14ac:dyDescent="0.3">
      <c r="A97">
        <v>0</v>
      </c>
      <c r="B97">
        <v>95</v>
      </c>
      <c r="C97">
        <f t="shared" si="2"/>
        <v>0.8571428571428571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U97" t="s">
        <v>31</v>
      </c>
      <c r="V97" t="s">
        <v>85</v>
      </c>
    </row>
    <row r="98" spans="1:22" x14ac:dyDescent="0.3">
      <c r="A98">
        <v>0</v>
      </c>
      <c r="B98">
        <v>96</v>
      </c>
      <c r="C98">
        <f t="shared" si="2"/>
        <v>0.7857142857142857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U98" t="s">
        <v>31</v>
      </c>
      <c r="V98" t="s">
        <v>85</v>
      </c>
    </row>
    <row r="99" spans="1:22" x14ac:dyDescent="0.3">
      <c r="A99">
        <v>1</v>
      </c>
      <c r="B99">
        <v>97</v>
      </c>
      <c r="C99">
        <f t="shared" ref="C99:C100" si="3">AVERAGE(D99:Z99)</f>
        <v>0.7857142857142857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1</v>
      </c>
      <c r="N99">
        <v>1</v>
      </c>
      <c r="O99">
        <v>0</v>
      </c>
      <c r="P99">
        <v>1</v>
      </c>
      <c r="Q99">
        <v>1</v>
      </c>
      <c r="U99" t="s">
        <v>35</v>
      </c>
      <c r="V99" t="s">
        <v>85</v>
      </c>
    </row>
    <row r="100" spans="1:22" x14ac:dyDescent="0.3">
      <c r="A100">
        <v>1</v>
      </c>
      <c r="B100">
        <v>98</v>
      </c>
      <c r="C100">
        <f t="shared" si="3"/>
        <v>7.1428571428571425E-2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U100" t="s">
        <v>37</v>
      </c>
      <c r="V100" t="s">
        <v>91</v>
      </c>
    </row>
    <row r="101" spans="1:22" x14ac:dyDescent="0.3">
      <c r="B101" t="s">
        <v>47</v>
      </c>
      <c r="D101">
        <f t="shared" ref="D101:P101" si="4">SUM(D3:D100)</f>
        <v>77</v>
      </c>
      <c r="E101">
        <f t="shared" si="4"/>
        <v>85</v>
      </c>
      <c r="F101">
        <f t="shared" si="4"/>
        <v>81</v>
      </c>
      <c r="G101">
        <f t="shared" si="4"/>
        <v>74</v>
      </c>
      <c r="H101">
        <f t="shared" si="4"/>
        <v>76</v>
      </c>
      <c r="I101">
        <f t="shared" si="4"/>
        <v>77</v>
      </c>
      <c r="J101">
        <f t="shared" si="4"/>
        <v>74</v>
      </c>
      <c r="K101">
        <f t="shared" si="4"/>
        <v>76</v>
      </c>
      <c r="L101">
        <f t="shared" si="4"/>
        <v>69</v>
      </c>
      <c r="M101">
        <f t="shared" si="4"/>
        <v>64</v>
      </c>
      <c r="N101">
        <f t="shared" si="4"/>
        <v>60</v>
      </c>
      <c r="O101">
        <f t="shared" si="4"/>
        <v>49</v>
      </c>
      <c r="P101">
        <f t="shared" si="4"/>
        <v>67</v>
      </c>
    </row>
    <row r="102" spans="1:22" x14ac:dyDescent="0.3">
      <c r="D102" s="3"/>
      <c r="E102" s="3"/>
      <c r="F102" s="3"/>
      <c r="G102" s="3"/>
      <c r="H102" s="3"/>
      <c r="I102" s="3"/>
      <c r="J102" s="4"/>
      <c r="K102" s="4"/>
      <c r="L102" s="4"/>
    </row>
  </sheetData>
  <autoFilter ref="A2:V2" xr:uid="{00000000-0001-0000-0200-000000000000}">
    <sortState xmlns:xlrd2="http://schemas.microsoft.com/office/spreadsheetml/2017/richdata2" ref="A3:V101">
      <sortCondition ref="B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workbookViewId="0">
      <selection activeCell="B4" sqref="B4"/>
    </sheetView>
  </sheetViews>
  <sheetFormatPr baseColWidth="10" defaultColWidth="9" defaultRowHeight="15.6" x14ac:dyDescent="0.3"/>
  <cols>
    <col min="1" max="1" width="20.8984375" customWidth="1"/>
    <col min="2" max="2" width="10.09765625" bestFit="1" customWidth="1"/>
    <col min="11" max="11" width="36.09765625" bestFit="1" customWidth="1"/>
    <col min="12" max="12" width="19" bestFit="1" customWidth="1"/>
  </cols>
  <sheetData>
    <row r="1" spans="1:12" x14ac:dyDescent="0.3">
      <c r="A1" t="s">
        <v>83</v>
      </c>
      <c r="B1" t="s">
        <v>0</v>
      </c>
      <c r="C1" s="13" t="s">
        <v>48</v>
      </c>
      <c r="D1" s="13"/>
      <c r="E1" s="13"/>
      <c r="F1" s="13"/>
      <c r="G1" s="13"/>
      <c r="H1" s="13"/>
      <c r="I1" s="13"/>
      <c r="J1" s="13"/>
      <c r="K1" t="s">
        <v>26</v>
      </c>
      <c r="L1" t="s">
        <v>94</v>
      </c>
    </row>
    <row r="2" spans="1:12" x14ac:dyDescent="0.3"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s="5" t="s">
        <v>55</v>
      </c>
      <c r="J2" t="s">
        <v>56</v>
      </c>
    </row>
    <row r="3" spans="1:12" x14ac:dyDescent="0.3">
      <c r="A3">
        <v>1</v>
      </c>
      <c r="B3">
        <v>1</v>
      </c>
      <c r="C3">
        <v>2</v>
      </c>
      <c r="D3">
        <v>8</v>
      </c>
      <c r="E3">
        <v>7</v>
      </c>
      <c r="F3">
        <v>10</v>
      </c>
      <c r="G3">
        <v>3</v>
      </c>
      <c r="H3">
        <v>1</v>
      </c>
      <c r="J3">
        <f t="shared" ref="J3:J34" si="0">IF(C3=3, SUM(D3:I3)/8, SUM(D3:H3)/10)</f>
        <v>2.9</v>
      </c>
      <c r="K3" t="s">
        <v>27</v>
      </c>
      <c r="L3" t="s">
        <v>84</v>
      </c>
    </row>
    <row r="4" spans="1:12" x14ac:dyDescent="0.3">
      <c r="A4">
        <v>0</v>
      </c>
      <c r="B4">
        <v>2</v>
      </c>
      <c r="C4">
        <v>1</v>
      </c>
      <c r="D4">
        <v>6</v>
      </c>
      <c r="E4">
        <v>5</v>
      </c>
      <c r="F4">
        <v>10</v>
      </c>
      <c r="G4">
        <v>9</v>
      </c>
      <c r="H4">
        <v>5</v>
      </c>
      <c r="J4">
        <f t="shared" si="0"/>
        <v>3.5</v>
      </c>
      <c r="K4" t="s">
        <v>28</v>
      </c>
      <c r="L4" t="s">
        <v>85</v>
      </c>
    </row>
    <row r="5" spans="1:12" x14ac:dyDescent="0.3">
      <c r="A5">
        <v>1</v>
      </c>
      <c r="B5">
        <v>3</v>
      </c>
      <c r="C5">
        <v>0</v>
      </c>
      <c r="D5">
        <v>9</v>
      </c>
      <c r="E5">
        <v>10</v>
      </c>
      <c r="F5">
        <v>10</v>
      </c>
      <c r="G5">
        <v>8.5</v>
      </c>
      <c r="H5">
        <v>10</v>
      </c>
      <c r="J5">
        <f t="shared" si="0"/>
        <v>4.75</v>
      </c>
      <c r="K5" t="s">
        <v>29</v>
      </c>
      <c r="L5" t="s">
        <v>85</v>
      </c>
    </row>
    <row r="6" spans="1:12" x14ac:dyDescent="0.3">
      <c r="A6">
        <v>0</v>
      </c>
      <c r="B6">
        <v>4</v>
      </c>
      <c r="C6">
        <v>1</v>
      </c>
      <c r="D6">
        <v>8</v>
      </c>
      <c r="E6">
        <v>8</v>
      </c>
      <c r="F6">
        <v>8</v>
      </c>
      <c r="G6">
        <v>9.5</v>
      </c>
      <c r="H6">
        <v>9.5</v>
      </c>
      <c r="J6">
        <f t="shared" si="0"/>
        <v>4.3</v>
      </c>
      <c r="K6" t="s">
        <v>30</v>
      </c>
      <c r="L6" t="s">
        <v>85</v>
      </c>
    </row>
    <row r="7" spans="1:12" x14ac:dyDescent="0.3">
      <c r="A7">
        <v>0</v>
      </c>
      <c r="B7">
        <v>5</v>
      </c>
      <c r="C7">
        <v>1</v>
      </c>
      <c r="D7">
        <v>4.5</v>
      </c>
      <c r="E7">
        <v>0</v>
      </c>
      <c r="F7">
        <v>3.5</v>
      </c>
      <c r="G7">
        <v>3</v>
      </c>
      <c r="H7">
        <v>2</v>
      </c>
      <c r="J7">
        <f t="shared" si="0"/>
        <v>1.3</v>
      </c>
      <c r="K7" t="s">
        <v>30</v>
      </c>
      <c r="L7" t="s">
        <v>86</v>
      </c>
    </row>
    <row r="8" spans="1:12" x14ac:dyDescent="0.3">
      <c r="A8">
        <v>0</v>
      </c>
      <c r="B8">
        <v>6</v>
      </c>
      <c r="C8">
        <v>2</v>
      </c>
      <c r="D8">
        <v>4</v>
      </c>
      <c r="E8">
        <v>5</v>
      </c>
      <c r="F8">
        <v>7</v>
      </c>
      <c r="G8">
        <v>7.5</v>
      </c>
      <c r="H8">
        <v>4.5</v>
      </c>
      <c r="J8">
        <f t="shared" si="0"/>
        <v>2.8</v>
      </c>
      <c r="K8" t="s">
        <v>29</v>
      </c>
      <c r="L8" t="s">
        <v>85</v>
      </c>
    </row>
    <row r="9" spans="1:12" x14ac:dyDescent="0.3">
      <c r="A9">
        <v>1</v>
      </c>
      <c r="B9">
        <v>7</v>
      </c>
      <c r="C9">
        <v>1</v>
      </c>
      <c r="D9">
        <v>10</v>
      </c>
      <c r="E9">
        <v>9</v>
      </c>
      <c r="F9">
        <v>10</v>
      </c>
      <c r="G9">
        <v>10</v>
      </c>
      <c r="H9">
        <v>8.5</v>
      </c>
      <c r="J9">
        <f t="shared" si="0"/>
        <v>4.75</v>
      </c>
      <c r="K9" t="s">
        <v>29</v>
      </c>
      <c r="L9" t="s">
        <v>85</v>
      </c>
    </row>
    <row r="10" spans="1:12" x14ac:dyDescent="0.3">
      <c r="A10">
        <v>1</v>
      </c>
      <c r="B10">
        <v>8</v>
      </c>
      <c r="C10">
        <v>0</v>
      </c>
      <c r="D10">
        <v>7</v>
      </c>
      <c r="E10">
        <v>0</v>
      </c>
      <c r="F10">
        <v>5.7</v>
      </c>
      <c r="G10">
        <v>9</v>
      </c>
      <c r="H10">
        <v>1</v>
      </c>
      <c r="J10">
        <f t="shared" si="0"/>
        <v>2.27</v>
      </c>
      <c r="K10" t="s">
        <v>30</v>
      </c>
      <c r="L10" t="s">
        <v>86</v>
      </c>
    </row>
    <row r="11" spans="1:12" x14ac:dyDescent="0.3">
      <c r="A11">
        <v>1</v>
      </c>
      <c r="B11">
        <v>9</v>
      </c>
      <c r="C11">
        <v>2</v>
      </c>
      <c r="D11">
        <v>10</v>
      </c>
      <c r="E11">
        <v>8</v>
      </c>
      <c r="F11">
        <v>6.5</v>
      </c>
      <c r="G11">
        <v>8.5</v>
      </c>
      <c r="H11">
        <v>2</v>
      </c>
      <c r="J11">
        <f t="shared" si="0"/>
        <v>3.5</v>
      </c>
      <c r="K11" t="s">
        <v>31</v>
      </c>
      <c r="L11" t="s">
        <v>85</v>
      </c>
    </row>
    <row r="12" spans="1:12" x14ac:dyDescent="0.3">
      <c r="A12">
        <v>0</v>
      </c>
      <c r="B12">
        <v>10</v>
      </c>
      <c r="C12">
        <v>1</v>
      </c>
      <c r="D12">
        <v>3.5</v>
      </c>
      <c r="E12">
        <v>7</v>
      </c>
      <c r="F12">
        <v>0</v>
      </c>
      <c r="G12">
        <v>0</v>
      </c>
      <c r="H12">
        <v>4</v>
      </c>
      <c r="J12">
        <f t="shared" si="0"/>
        <v>1.45</v>
      </c>
      <c r="K12" t="s">
        <v>31</v>
      </c>
      <c r="L12" t="s">
        <v>85</v>
      </c>
    </row>
    <row r="13" spans="1:12" x14ac:dyDescent="0.3">
      <c r="A13">
        <v>1</v>
      </c>
      <c r="B13">
        <v>11</v>
      </c>
      <c r="C13">
        <v>0</v>
      </c>
      <c r="D13">
        <v>10</v>
      </c>
      <c r="E13">
        <v>9</v>
      </c>
      <c r="F13">
        <v>6.3</v>
      </c>
      <c r="G13">
        <v>9.5</v>
      </c>
      <c r="H13">
        <v>8.5</v>
      </c>
      <c r="J13">
        <f t="shared" si="0"/>
        <v>4.33</v>
      </c>
      <c r="K13" t="s">
        <v>32</v>
      </c>
      <c r="L13" t="s">
        <v>85</v>
      </c>
    </row>
    <row r="14" spans="1:12" x14ac:dyDescent="0.3">
      <c r="A14">
        <v>1</v>
      </c>
      <c r="B14">
        <v>12</v>
      </c>
      <c r="C14">
        <v>0</v>
      </c>
      <c r="D14">
        <v>8</v>
      </c>
      <c r="E14">
        <v>2</v>
      </c>
      <c r="F14">
        <v>6</v>
      </c>
      <c r="G14">
        <v>4</v>
      </c>
      <c r="H14">
        <v>9</v>
      </c>
      <c r="J14">
        <f t="shared" si="0"/>
        <v>2.9</v>
      </c>
      <c r="K14" t="s">
        <v>27</v>
      </c>
      <c r="L14" t="s">
        <v>85</v>
      </c>
    </row>
    <row r="15" spans="1:12" x14ac:dyDescent="0.3">
      <c r="A15">
        <v>1</v>
      </c>
      <c r="B15">
        <v>13</v>
      </c>
      <c r="C15">
        <v>0</v>
      </c>
      <c r="D15">
        <v>9</v>
      </c>
      <c r="E15">
        <v>7</v>
      </c>
      <c r="F15">
        <v>6.5</v>
      </c>
      <c r="G15">
        <v>7.5</v>
      </c>
      <c r="H15">
        <v>5</v>
      </c>
      <c r="J15">
        <f t="shared" si="0"/>
        <v>3.5</v>
      </c>
      <c r="K15" t="s">
        <v>34</v>
      </c>
      <c r="L15" t="s">
        <v>85</v>
      </c>
    </row>
    <row r="16" spans="1:12" x14ac:dyDescent="0.3">
      <c r="A16">
        <v>0</v>
      </c>
      <c r="B16">
        <v>14</v>
      </c>
      <c r="C16">
        <v>2</v>
      </c>
      <c r="D16">
        <v>8</v>
      </c>
      <c r="E16">
        <v>7</v>
      </c>
      <c r="F16">
        <v>6.5</v>
      </c>
      <c r="G16">
        <v>8.5</v>
      </c>
      <c r="H16">
        <v>6</v>
      </c>
      <c r="J16">
        <f t="shared" si="0"/>
        <v>3.6</v>
      </c>
      <c r="K16" t="s">
        <v>35</v>
      </c>
      <c r="L16" t="s">
        <v>85</v>
      </c>
    </row>
    <row r="17" spans="1:12" x14ac:dyDescent="0.3">
      <c r="A17">
        <v>1</v>
      </c>
      <c r="B17">
        <v>15</v>
      </c>
      <c r="C17">
        <v>0</v>
      </c>
      <c r="D17">
        <v>8</v>
      </c>
      <c r="E17">
        <v>7</v>
      </c>
      <c r="F17">
        <v>3</v>
      </c>
      <c r="G17">
        <v>3</v>
      </c>
      <c r="H17">
        <v>4</v>
      </c>
      <c r="J17">
        <f t="shared" si="0"/>
        <v>2.5</v>
      </c>
      <c r="K17" t="s">
        <v>30</v>
      </c>
      <c r="L17" t="s">
        <v>85</v>
      </c>
    </row>
    <row r="18" spans="1:12" x14ac:dyDescent="0.3">
      <c r="A18">
        <v>1</v>
      </c>
      <c r="B18">
        <v>16</v>
      </c>
      <c r="C18">
        <v>1</v>
      </c>
      <c r="D18">
        <v>9</v>
      </c>
      <c r="E18">
        <v>7</v>
      </c>
      <c r="F18">
        <v>5.5</v>
      </c>
      <c r="G18">
        <v>8.5</v>
      </c>
      <c r="H18">
        <v>6</v>
      </c>
      <c r="J18">
        <f t="shared" si="0"/>
        <v>3.6</v>
      </c>
      <c r="K18" t="s">
        <v>30</v>
      </c>
      <c r="L18" t="s">
        <v>85</v>
      </c>
    </row>
    <row r="19" spans="1:12" x14ac:dyDescent="0.3">
      <c r="A19">
        <v>1</v>
      </c>
      <c r="B19">
        <v>17</v>
      </c>
      <c r="C19">
        <v>2</v>
      </c>
      <c r="D19">
        <v>10</v>
      </c>
      <c r="E19">
        <v>1</v>
      </c>
      <c r="F19">
        <v>6.5</v>
      </c>
      <c r="G19">
        <v>4</v>
      </c>
      <c r="H19">
        <v>2</v>
      </c>
      <c r="J19">
        <f t="shared" si="0"/>
        <v>2.35</v>
      </c>
      <c r="K19" t="s">
        <v>36</v>
      </c>
      <c r="L19" t="s">
        <v>85</v>
      </c>
    </row>
    <row r="20" spans="1:12" x14ac:dyDescent="0.3">
      <c r="A20">
        <v>1</v>
      </c>
      <c r="B20">
        <v>18</v>
      </c>
      <c r="C20">
        <v>1</v>
      </c>
      <c r="D20">
        <v>10</v>
      </c>
      <c r="E20">
        <v>1</v>
      </c>
      <c r="F20">
        <v>10</v>
      </c>
      <c r="G20">
        <v>6</v>
      </c>
      <c r="H20">
        <v>6</v>
      </c>
      <c r="J20">
        <f t="shared" si="0"/>
        <v>3.3</v>
      </c>
      <c r="K20" t="s">
        <v>27</v>
      </c>
      <c r="L20" t="s">
        <v>86</v>
      </c>
    </row>
    <row r="21" spans="1:12" x14ac:dyDescent="0.3">
      <c r="A21">
        <v>1</v>
      </c>
      <c r="B21">
        <v>19</v>
      </c>
      <c r="C21">
        <v>3</v>
      </c>
      <c r="D21">
        <v>6</v>
      </c>
      <c r="E21">
        <v>0</v>
      </c>
      <c r="F21">
        <v>5</v>
      </c>
      <c r="G21">
        <v>2</v>
      </c>
      <c r="H21">
        <v>0</v>
      </c>
      <c r="I21">
        <v>2</v>
      </c>
      <c r="J21">
        <f t="shared" si="0"/>
        <v>1.875</v>
      </c>
      <c r="K21" t="s">
        <v>31</v>
      </c>
      <c r="L21" t="s">
        <v>87</v>
      </c>
    </row>
    <row r="22" spans="1:12" x14ac:dyDescent="0.3">
      <c r="A22">
        <v>1</v>
      </c>
      <c r="B22">
        <v>20</v>
      </c>
      <c r="C22">
        <v>2</v>
      </c>
      <c r="D22">
        <v>8</v>
      </c>
      <c r="E22">
        <v>10</v>
      </c>
      <c r="F22">
        <v>4.5</v>
      </c>
      <c r="G22">
        <v>8.5</v>
      </c>
      <c r="H22">
        <v>3.5</v>
      </c>
      <c r="J22">
        <f t="shared" si="0"/>
        <v>3.45</v>
      </c>
      <c r="K22" t="s">
        <v>30</v>
      </c>
      <c r="L22" t="s">
        <v>85</v>
      </c>
    </row>
    <row r="23" spans="1:12" x14ac:dyDescent="0.3">
      <c r="A23">
        <v>1</v>
      </c>
      <c r="B23">
        <v>21</v>
      </c>
      <c r="C23">
        <v>1</v>
      </c>
      <c r="D23">
        <v>6.5</v>
      </c>
      <c r="E23">
        <v>6</v>
      </c>
      <c r="F23">
        <v>8</v>
      </c>
      <c r="G23">
        <v>8.5</v>
      </c>
      <c r="H23">
        <v>2.5</v>
      </c>
      <c r="J23">
        <f t="shared" si="0"/>
        <v>3.15</v>
      </c>
      <c r="K23" t="s">
        <v>28</v>
      </c>
      <c r="L23" t="s">
        <v>86</v>
      </c>
    </row>
    <row r="24" spans="1:12" x14ac:dyDescent="0.3">
      <c r="A24">
        <v>0</v>
      </c>
      <c r="B24">
        <v>22</v>
      </c>
      <c r="C24">
        <v>0</v>
      </c>
      <c r="D24">
        <v>8</v>
      </c>
      <c r="E24">
        <v>9</v>
      </c>
      <c r="F24">
        <v>7.5</v>
      </c>
      <c r="G24">
        <v>3.5</v>
      </c>
      <c r="H24">
        <v>2</v>
      </c>
      <c r="J24">
        <f t="shared" si="0"/>
        <v>3</v>
      </c>
      <c r="K24" t="s">
        <v>27</v>
      </c>
      <c r="L24" t="s">
        <v>86</v>
      </c>
    </row>
    <row r="25" spans="1:12" x14ac:dyDescent="0.3">
      <c r="A25">
        <v>1</v>
      </c>
      <c r="B25">
        <v>23</v>
      </c>
      <c r="C25">
        <v>1</v>
      </c>
      <c r="D25">
        <v>8</v>
      </c>
      <c r="E25">
        <v>5</v>
      </c>
      <c r="F25">
        <v>10</v>
      </c>
      <c r="G25">
        <v>8</v>
      </c>
      <c r="H25">
        <v>9</v>
      </c>
      <c r="J25">
        <f t="shared" si="0"/>
        <v>4</v>
      </c>
      <c r="K25" t="s">
        <v>30</v>
      </c>
      <c r="L25" t="s">
        <v>86</v>
      </c>
    </row>
    <row r="26" spans="1:12" x14ac:dyDescent="0.3">
      <c r="A26">
        <v>1</v>
      </c>
      <c r="B26">
        <v>24</v>
      </c>
      <c r="C26">
        <v>2</v>
      </c>
      <c r="D26">
        <v>8</v>
      </c>
      <c r="E26">
        <v>2</v>
      </c>
      <c r="F26">
        <v>7.5</v>
      </c>
      <c r="G26">
        <v>9</v>
      </c>
      <c r="H26">
        <v>6</v>
      </c>
      <c r="J26">
        <f t="shared" si="0"/>
        <v>3.25</v>
      </c>
      <c r="K26" t="s">
        <v>35</v>
      </c>
      <c r="L26" t="s">
        <v>86</v>
      </c>
    </row>
    <row r="27" spans="1:12" x14ac:dyDescent="0.3">
      <c r="A27">
        <v>1</v>
      </c>
      <c r="B27">
        <v>25</v>
      </c>
      <c r="C27">
        <v>2</v>
      </c>
      <c r="D27">
        <v>10</v>
      </c>
      <c r="E27">
        <v>2</v>
      </c>
      <c r="F27">
        <v>7</v>
      </c>
      <c r="G27">
        <v>7.5</v>
      </c>
      <c r="H27">
        <v>4</v>
      </c>
      <c r="J27">
        <f t="shared" si="0"/>
        <v>3.05</v>
      </c>
      <c r="K27" t="s">
        <v>30</v>
      </c>
      <c r="L27" t="s">
        <v>85</v>
      </c>
    </row>
    <row r="28" spans="1:12" x14ac:dyDescent="0.3">
      <c r="A28">
        <v>1</v>
      </c>
      <c r="B28">
        <v>26</v>
      </c>
      <c r="C28">
        <v>0</v>
      </c>
      <c r="D28">
        <v>2</v>
      </c>
      <c r="E28">
        <v>9</v>
      </c>
      <c r="F28">
        <v>8</v>
      </c>
      <c r="G28">
        <v>7</v>
      </c>
      <c r="H28">
        <v>2.5</v>
      </c>
      <c r="J28">
        <f t="shared" si="0"/>
        <v>2.85</v>
      </c>
      <c r="K28" t="s">
        <v>27</v>
      </c>
      <c r="L28" t="s">
        <v>88</v>
      </c>
    </row>
    <row r="29" spans="1:12" x14ac:dyDescent="0.3">
      <c r="A29">
        <v>1</v>
      </c>
      <c r="B29">
        <v>27</v>
      </c>
      <c r="C29">
        <v>0</v>
      </c>
      <c r="D29">
        <v>2</v>
      </c>
      <c r="E29">
        <v>2</v>
      </c>
      <c r="F29">
        <v>5.8</v>
      </c>
      <c r="G29">
        <v>3</v>
      </c>
      <c r="H29">
        <v>1</v>
      </c>
      <c r="J29">
        <f t="shared" si="0"/>
        <v>1.3800000000000001</v>
      </c>
      <c r="K29" t="s">
        <v>35</v>
      </c>
      <c r="L29" t="s">
        <v>86</v>
      </c>
    </row>
    <row r="30" spans="1:12" x14ac:dyDescent="0.3">
      <c r="A30">
        <v>1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t="s">
        <v>35</v>
      </c>
      <c r="L30" t="s">
        <v>86</v>
      </c>
    </row>
    <row r="31" spans="1:12" x14ac:dyDescent="0.3">
      <c r="A31">
        <v>1</v>
      </c>
      <c r="B31">
        <v>29</v>
      </c>
      <c r="C31">
        <v>0</v>
      </c>
      <c r="D31">
        <v>3</v>
      </c>
      <c r="E31">
        <v>8</v>
      </c>
      <c r="F31">
        <v>9.5</v>
      </c>
      <c r="G31">
        <v>9</v>
      </c>
      <c r="H31">
        <v>10</v>
      </c>
      <c r="J31">
        <f t="shared" si="0"/>
        <v>3.95</v>
      </c>
      <c r="K31" t="s">
        <v>35</v>
      </c>
      <c r="L31" t="s">
        <v>86</v>
      </c>
    </row>
    <row r="32" spans="1:12" x14ac:dyDescent="0.3">
      <c r="A32">
        <v>1</v>
      </c>
      <c r="B32">
        <v>30</v>
      </c>
      <c r="C32">
        <v>1</v>
      </c>
      <c r="D32">
        <v>0</v>
      </c>
      <c r="E32">
        <v>0</v>
      </c>
      <c r="F32">
        <v>7</v>
      </c>
      <c r="G32">
        <v>0</v>
      </c>
      <c r="H32">
        <v>0</v>
      </c>
      <c r="J32">
        <f t="shared" si="0"/>
        <v>0.7</v>
      </c>
      <c r="K32" t="s">
        <v>35</v>
      </c>
      <c r="L32" t="s">
        <v>89</v>
      </c>
    </row>
    <row r="33" spans="1:12" x14ac:dyDescent="0.3">
      <c r="A33">
        <v>1</v>
      </c>
      <c r="B33">
        <v>31</v>
      </c>
      <c r="C33">
        <v>1</v>
      </c>
      <c r="D33">
        <v>8</v>
      </c>
      <c r="E33">
        <v>9</v>
      </c>
      <c r="F33">
        <v>7.5</v>
      </c>
      <c r="G33">
        <v>9.5</v>
      </c>
      <c r="H33">
        <v>3.5</v>
      </c>
      <c r="J33">
        <f t="shared" si="0"/>
        <v>3.75</v>
      </c>
      <c r="K33" t="s">
        <v>35</v>
      </c>
      <c r="L33" t="s">
        <v>86</v>
      </c>
    </row>
    <row r="34" spans="1:12" x14ac:dyDescent="0.3">
      <c r="A34">
        <v>1</v>
      </c>
      <c r="B34">
        <v>32</v>
      </c>
      <c r="C34">
        <v>1</v>
      </c>
      <c r="D34">
        <v>7.5</v>
      </c>
      <c r="E34">
        <v>8</v>
      </c>
      <c r="F34">
        <v>6.5</v>
      </c>
      <c r="G34">
        <v>9</v>
      </c>
      <c r="H34">
        <v>8</v>
      </c>
      <c r="J34">
        <f t="shared" si="0"/>
        <v>3.9</v>
      </c>
      <c r="K34" t="s">
        <v>35</v>
      </c>
      <c r="L34" t="s">
        <v>85</v>
      </c>
    </row>
    <row r="35" spans="1:12" x14ac:dyDescent="0.3">
      <c r="A35">
        <v>1</v>
      </c>
      <c r="B35">
        <v>33</v>
      </c>
      <c r="C35">
        <v>2</v>
      </c>
      <c r="D35">
        <v>10</v>
      </c>
      <c r="E35">
        <v>9</v>
      </c>
      <c r="F35">
        <v>7</v>
      </c>
      <c r="G35">
        <v>7</v>
      </c>
      <c r="H35">
        <v>4</v>
      </c>
      <c r="J35">
        <f t="shared" ref="J35:J66" si="1">IF(C35=3, SUM(D35:I35)/8, SUM(D35:H35)/10)</f>
        <v>3.7</v>
      </c>
      <c r="K35" t="s">
        <v>35</v>
      </c>
      <c r="L35" t="s">
        <v>85</v>
      </c>
    </row>
    <row r="36" spans="1:12" x14ac:dyDescent="0.3">
      <c r="A36">
        <v>1</v>
      </c>
      <c r="B36">
        <v>34</v>
      </c>
      <c r="C36">
        <v>2</v>
      </c>
      <c r="D36">
        <v>4</v>
      </c>
      <c r="E36">
        <v>10</v>
      </c>
      <c r="F36">
        <v>3</v>
      </c>
      <c r="G36">
        <v>8</v>
      </c>
      <c r="H36">
        <v>4.5</v>
      </c>
      <c r="J36">
        <f t="shared" si="1"/>
        <v>2.95</v>
      </c>
      <c r="K36" t="s">
        <v>30</v>
      </c>
      <c r="L36" t="s">
        <v>85</v>
      </c>
    </row>
    <row r="37" spans="1:12" x14ac:dyDescent="0.3">
      <c r="A37">
        <v>1</v>
      </c>
      <c r="B37">
        <v>35</v>
      </c>
      <c r="C37">
        <v>0</v>
      </c>
      <c r="D37">
        <v>7</v>
      </c>
      <c r="E37">
        <v>7</v>
      </c>
      <c r="F37">
        <v>6</v>
      </c>
      <c r="G37">
        <v>4.5</v>
      </c>
      <c r="H37">
        <v>2.5</v>
      </c>
      <c r="J37">
        <f t="shared" si="1"/>
        <v>2.7</v>
      </c>
      <c r="K37" t="s">
        <v>37</v>
      </c>
      <c r="L37" t="s">
        <v>86</v>
      </c>
    </row>
    <row r="38" spans="1:12" x14ac:dyDescent="0.3">
      <c r="A38">
        <v>0</v>
      </c>
      <c r="B38">
        <v>36</v>
      </c>
      <c r="C38">
        <v>0</v>
      </c>
      <c r="D38">
        <v>2</v>
      </c>
      <c r="E38">
        <v>9</v>
      </c>
      <c r="F38">
        <v>7.5</v>
      </c>
      <c r="G38">
        <v>9.5</v>
      </c>
      <c r="H38">
        <v>10</v>
      </c>
      <c r="J38">
        <f t="shared" si="1"/>
        <v>3.8</v>
      </c>
      <c r="K38" t="s">
        <v>27</v>
      </c>
      <c r="L38" t="s">
        <v>85</v>
      </c>
    </row>
    <row r="39" spans="1:12" x14ac:dyDescent="0.3">
      <c r="A39">
        <v>0</v>
      </c>
      <c r="B39">
        <v>37</v>
      </c>
      <c r="C39">
        <v>2</v>
      </c>
      <c r="D39">
        <v>8</v>
      </c>
      <c r="E39">
        <v>9</v>
      </c>
      <c r="F39">
        <v>7.5</v>
      </c>
      <c r="G39">
        <v>9.5</v>
      </c>
      <c r="H39">
        <v>4</v>
      </c>
      <c r="J39">
        <f t="shared" si="1"/>
        <v>3.8</v>
      </c>
      <c r="K39" t="s">
        <v>29</v>
      </c>
      <c r="L39" t="s">
        <v>86</v>
      </c>
    </row>
    <row r="40" spans="1:12" x14ac:dyDescent="0.3">
      <c r="A40">
        <v>1</v>
      </c>
      <c r="B40">
        <v>38</v>
      </c>
      <c r="C40">
        <v>2</v>
      </c>
      <c r="D40">
        <v>10</v>
      </c>
      <c r="E40">
        <v>9</v>
      </c>
      <c r="F40">
        <v>10</v>
      </c>
      <c r="G40">
        <v>7</v>
      </c>
      <c r="H40">
        <v>7</v>
      </c>
      <c r="J40">
        <f t="shared" si="1"/>
        <v>4.3</v>
      </c>
      <c r="K40" t="s">
        <v>35</v>
      </c>
      <c r="L40" t="s">
        <v>86</v>
      </c>
    </row>
    <row r="41" spans="1:12" x14ac:dyDescent="0.3">
      <c r="A41">
        <v>1</v>
      </c>
      <c r="B41">
        <v>39</v>
      </c>
      <c r="C41">
        <v>1</v>
      </c>
      <c r="D41">
        <v>6</v>
      </c>
      <c r="E41">
        <v>8</v>
      </c>
      <c r="F41">
        <v>7.5</v>
      </c>
      <c r="G41">
        <v>7</v>
      </c>
      <c r="H41">
        <v>7</v>
      </c>
      <c r="J41">
        <f t="shared" si="1"/>
        <v>3.55</v>
      </c>
      <c r="K41" t="s">
        <v>35</v>
      </c>
      <c r="L41" t="s">
        <v>85</v>
      </c>
    </row>
    <row r="42" spans="1:12" x14ac:dyDescent="0.3">
      <c r="A42">
        <v>1</v>
      </c>
      <c r="B42">
        <v>40</v>
      </c>
      <c r="C42">
        <v>1</v>
      </c>
      <c r="D42">
        <v>7</v>
      </c>
      <c r="E42">
        <v>6</v>
      </c>
      <c r="F42">
        <v>7</v>
      </c>
      <c r="G42">
        <v>5</v>
      </c>
      <c r="H42">
        <v>7</v>
      </c>
      <c r="J42">
        <f t="shared" si="1"/>
        <v>3.2</v>
      </c>
      <c r="K42" t="s">
        <v>30</v>
      </c>
      <c r="L42" t="s">
        <v>84</v>
      </c>
    </row>
    <row r="43" spans="1:12" x14ac:dyDescent="0.3">
      <c r="A43">
        <v>1</v>
      </c>
      <c r="B43">
        <v>41</v>
      </c>
      <c r="C43">
        <v>2</v>
      </c>
      <c r="D43">
        <v>7</v>
      </c>
      <c r="E43">
        <v>0</v>
      </c>
      <c r="F43">
        <v>4</v>
      </c>
      <c r="G43">
        <v>5</v>
      </c>
      <c r="H43">
        <v>2</v>
      </c>
      <c r="J43">
        <f t="shared" si="1"/>
        <v>1.8</v>
      </c>
      <c r="K43" t="s">
        <v>35</v>
      </c>
      <c r="L43" t="s">
        <v>86</v>
      </c>
    </row>
    <row r="44" spans="1:12" x14ac:dyDescent="0.3">
      <c r="A44">
        <v>1</v>
      </c>
      <c r="B44">
        <v>42</v>
      </c>
      <c r="C44">
        <v>2</v>
      </c>
      <c r="D44">
        <v>10</v>
      </c>
      <c r="E44">
        <v>8</v>
      </c>
      <c r="F44">
        <v>10</v>
      </c>
      <c r="G44">
        <v>6</v>
      </c>
      <c r="H44">
        <v>8</v>
      </c>
      <c r="J44">
        <f t="shared" si="1"/>
        <v>4.2</v>
      </c>
      <c r="K44" t="s">
        <v>30</v>
      </c>
      <c r="L44" t="s">
        <v>85</v>
      </c>
    </row>
    <row r="45" spans="1:12" x14ac:dyDescent="0.3">
      <c r="A45">
        <v>1</v>
      </c>
      <c r="B45">
        <v>43</v>
      </c>
      <c r="C45">
        <v>1</v>
      </c>
      <c r="D45">
        <v>8</v>
      </c>
      <c r="E45">
        <v>6</v>
      </c>
      <c r="F45">
        <v>2</v>
      </c>
      <c r="G45">
        <v>8</v>
      </c>
      <c r="H45">
        <v>5</v>
      </c>
      <c r="J45">
        <f t="shared" si="1"/>
        <v>2.9</v>
      </c>
      <c r="K45" t="s">
        <v>29</v>
      </c>
      <c r="L45" t="s">
        <v>90</v>
      </c>
    </row>
    <row r="46" spans="1:12" x14ac:dyDescent="0.3">
      <c r="A46">
        <v>0</v>
      </c>
      <c r="B46">
        <v>44</v>
      </c>
      <c r="C46">
        <v>1</v>
      </c>
      <c r="D46">
        <v>9</v>
      </c>
      <c r="E46">
        <v>10</v>
      </c>
      <c r="F46">
        <v>6.5</v>
      </c>
      <c r="G46">
        <v>9</v>
      </c>
      <c r="H46">
        <v>10</v>
      </c>
      <c r="J46">
        <f t="shared" si="1"/>
        <v>4.45</v>
      </c>
      <c r="K46" t="s">
        <v>38</v>
      </c>
      <c r="L46" t="s">
        <v>85</v>
      </c>
    </row>
    <row r="47" spans="1:12" x14ac:dyDescent="0.3">
      <c r="A47">
        <v>1</v>
      </c>
      <c r="B47">
        <v>45</v>
      </c>
      <c r="C47">
        <v>1</v>
      </c>
      <c r="D47">
        <v>10</v>
      </c>
      <c r="E47">
        <v>6</v>
      </c>
      <c r="F47">
        <v>4.5</v>
      </c>
      <c r="G47">
        <v>5</v>
      </c>
      <c r="H47">
        <v>5</v>
      </c>
      <c r="J47">
        <f t="shared" si="1"/>
        <v>3.05</v>
      </c>
      <c r="K47" t="s">
        <v>28</v>
      </c>
      <c r="L47" t="s">
        <v>85</v>
      </c>
    </row>
    <row r="48" spans="1:12" x14ac:dyDescent="0.3">
      <c r="A48">
        <v>0</v>
      </c>
      <c r="B48">
        <v>46</v>
      </c>
      <c r="C48">
        <v>0</v>
      </c>
      <c r="D48">
        <v>3</v>
      </c>
      <c r="E48">
        <v>6</v>
      </c>
      <c r="F48">
        <v>8</v>
      </c>
      <c r="G48">
        <v>8.5</v>
      </c>
      <c r="H48">
        <v>10</v>
      </c>
      <c r="J48">
        <f t="shared" si="1"/>
        <v>3.55</v>
      </c>
      <c r="K48" t="s">
        <v>39</v>
      </c>
      <c r="L48" t="s">
        <v>84</v>
      </c>
    </row>
    <row r="49" spans="1:12" x14ac:dyDescent="0.3">
      <c r="A49">
        <v>1</v>
      </c>
      <c r="B49">
        <v>47</v>
      </c>
      <c r="C49">
        <v>2</v>
      </c>
      <c r="D49">
        <v>2</v>
      </c>
      <c r="E49">
        <v>9</v>
      </c>
      <c r="F49">
        <v>9</v>
      </c>
      <c r="G49">
        <v>5</v>
      </c>
      <c r="H49">
        <v>3.5</v>
      </c>
      <c r="J49">
        <f t="shared" si="1"/>
        <v>2.85</v>
      </c>
      <c r="K49" t="s">
        <v>35</v>
      </c>
      <c r="L49" t="s">
        <v>91</v>
      </c>
    </row>
    <row r="50" spans="1:12" x14ac:dyDescent="0.3">
      <c r="A50">
        <v>0</v>
      </c>
      <c r="B50">
        <v>48</v>
      </c>
      <c r="C50">
        <v>0</v>
      </c>
      <c r="D50">
        <v>9</v>
      </c>
      <c r="E50">
        <v>8</v>
      </c>
      <c r="F50">
        <v>10</v>
      </c>
      <c r="G50">
        <v>6</v>
      </c>
      <c r="H50">
        <v>4</v>
      </c>
      <c r="J50">
        <f t="shared" si="1"/>
        <v>3.7</v>
      </c>
      <c r="K50" t="s">
        <v>30</v>
      </c>
      <c r="L50" t="s">
        <v>85</v>
      </c>
    </row>
    <row r="51" spans="1:12" x14ac:dyDescent="0.3">
      <c r="A51">
        <v>0</v>
      </c>
      <c r="B51">
        <v>49</v>
      </c>
      <c r="C51">
        <v>1</v>
      </c>
      <c r="D51">
        <v>8</v>
      </c>
      <c r="E51">
        <v>8</v>
      </c>
      <c r="F51">
        <v>5.5</v>
      </c>
      <c r="G51">
        <v>10</v>
      </c>
      <c r="H51">
        <v>7.5</v>
      </c>
      <c r="J51">
        <f t="shared" si="1"/>
        <v>3.9</v>
      </c>
      <c r="K51" t="s">
        <v>30</v>
      </c>
      <c r="L51" t="s">
        <v>85</v>
      </c>
    </row>
    <row r="52" spans="1:12" x14ac:dyDescent="0.3">
      <c r="A52">
        <v>0</v>
      </c>
      <c r="B52">
        <v>50</v>
      </c>
      <c r="C52">
        <v>2</v>
      </c>
      <c r="D52">
        <v>8</v>
      </c>
      <c r="E52">
        <v>6</v>
      </c>
      <c r="F52">
        <v>7.5</v>
      </c>
      <c r="G52">
        <v>9</v>
      </c>
      <c r="H52">
        <v>9.5</v>
      </c>
      <c r="J52">
        <f t="shared" si="1"/>
        <v>4</v>
      </c>
      <c r="K52" t="s">
        <v>31</v>
      </c>
      <c r="L52" t="s">
        <v>85</v>
      </c>
    </row>
    <row r="53" spans="1:12" x14ac:dyDescent="0.3">
      <c r="A53">
        <v>1</v>
      </c>
      <c r="B53">
        <v>51</v>
      </c>
      <c r="C53">
        <v>0</v>
      </c>
      <c r="D53">
        <v>7</v>
      </c>
      <c r="E53">
        <v>8</v>
      </c>
      <c r="F53">
        <v>10</v>
      </c>
      <c r="G53">
        <v>8.5</v>
      </c>
      <c r="H53">
        <v>9</v>
      </c>
      <c r="J53">
        <f t="shared" si="1"/>
        <v>4.25</v>
      </c>
      <c r="K53" t="s">
        <v>41</v>
      </c>
      <c r="L53" t="s">
        <v>91</v>
      </c>
    </row>
    <row r="54" spans="1:12" x14ac:dyDescent="0.3">
      <c r="A54">
        <v>1</v>
      </c>
      <c r="B54">
        <v>52</v>
      </c>
      <c r="C54">
        <v>1</v>
      </c>
      <c r="D54">
        <v>7.5</v>
      </c>
      <c r="E54">
        <v>5</v>
      </c>
      <c r="F54">
        <v>4.5</v>
      </c>
      <c r="G54">
        <v>3.5</v>
      </c>
      <c r="H54">
        <v>0.5</v>
      </c>
      <c r="J54">
        <f t="shared" si="1"/>
        <v>2.1</v>
      </c>
      <c r="K54" t="s">
        <v>31</v>
      </c>
      <c r="L54" t="s">
        <v>84</v>
      </c>
    </row>
    <row r="55" spans="1:12" x14ac:dyDescent="0.3">
      <c r="A55">
        <v>1</v>
      </c>
      <c r="B55">
        <v>53</v>
      </c>
      <c r="C55">
        <v>0</v>
      </c>
      <c r="D55">
        <v>8</v>
      </c>
      <c r="E55">
        <v>10</v>
      </c>
      <c r="F55">
        <v>5</v>
      </c>
      <c r="G55">
        <v>9.5</v>
      </c>
      <c r="H55">
        <v>2</v>
      </c>
      <c r="J55">
        <f t="shared" si="1"/>
        <v>3.45</v>
      </c>
      <c r="K55" t="s">
        <v>30</v>
      </c>
      <c r="L55" t="s">
        <v>84</v>
      </c>
    </row>
    <row r="56" spans="1:12" x14ac:dyDescent="0.3">
      <c r="A56">
        <v>1</v>
      </c>
      <c r="B56">
        <v>54</v>
      </c>
      <c r="C56">
        <v>2</v>
      </c>
      <c r="D56">
        <v>3</v>
      </c>
      <c r="E56">
        <v>7</v>
      </c>
      <c r="F56">
        <v>6.5</v>
      </c>
      <c r="G56">
        <v>5.5</v>
      </c>
      <c r="H56">
        <v>2</v>
      </c>
      <c r="J56">
        <f t="shared" si="1"/>
        <v>2.4</v>
      </c>
      <c r="K56" t="s">
        <v>42</v>
      </c>
      <c r="L56" t="s">
        <v>86</v>
      </c>
    </row>
    <row r="57" spans="1:12" x14ac:dyDescent="0.3">
      <c r="A57">
        <v>1</v>
      </c>
      <c r="B57">
        <v>55</v>
      </c>
      <c r="C57">
        <v>2</v>
      </c>
      <c r="D57">
        <v>8</v>
      </c>
      <c r="E57">
        <v>8</v>
      </c>
      <c r="F57">
        <v>5</v>
      </c>
      <c r="G57">
        <v>5.5</v>
      </c>
      <c r="H57">
        <v>4</v>
      </c>
      <c r="J57">
        <f t="shared" si="1"/>
        <v>3.05</v>
      </c>
      <c r="K57" t="s">
        <v>29</v>
      </c>
      <c r="L57" t="s">
        <v>86</v>
      </c>
    </row>
    <row r="58" spans="1:12" x14ac:dyDescent="0.3">
      <c r="A58">
        <v>0</v>
      </c>
      <c r="B58">
        <v>56</v>
      </c>
      <c r="C58">
        <v>2</v>
      </c>
      <c r="D58">
        <v>7</v>
      </c>
      <c r="E58">
        <v>10</v>
      </c>
      <c r="F58">
        <v>5.5</v>
      </c>
      <c r="G58">
        <v>8</v>
      </c>
      <c r="H58">
        <v>1</v>
      </c>
      <c r="J58">
        <f t="shared" si="1"/>
        <v>3.15</v>
      </c>
      <c r="K58" t="s">
        <v>43</v>
      </c>
      <c r="L58" t="s">
        <v>84</v>
      </c>
    </row>
    <row r="59" spans="1:12" x14ac:dyDescent="0.3">
      <c r="A59">
        <v>1</v>
      </c>
      <c r="B59">
        <v>57</v>
      </c>
      <c r="C59">
        <v>1</v>
      </c>
      <c r="D59">
        <v>4.5</v>
      </c>
      <c r="E59">
        <v>10</v>
      </c>
      <c r="F59">
        <v>3</v>
      </c>
      <c r="G59">
        <v>3</v>
      </c>
      <c r="H59">
        <v>3</v>
      </c>
      <c r="J59">
        <f t="shared" si="1"/>
        <v>2.35</v>
      </c>
      <c r="K59" t="s">
        <v>29</v>
      </c>
      <c r="L59" t="s">
        <v>85</v>
      </c>
    </row>
    <row r="60" spans="1:12" x14ac:dyDescent="0.3">
      <c r="A60">
        <v>1</v>
      </c>
      <c r="B60">
        <v>58</v>
      </c>
      <c r="C60">
        <v>2</v>
      </c>
      <c r="D60">
        <v>8</v>
      </c>
      <c r="E60">
        <v>10</v>
      </c>
      <c r="F60">
        <v>10</v>
      </c>
      <c r="G60">
        <v>8</v>
      </c>
      <c r="H60">
        <v>9.5</v>
      </c>
      <c r="J60">
        <f t="shared" si="1"/>
        <v>4.55</v>
      </c>
      <c r="L60" t="s">
        <v>85</v>
      </c>
    </row>
    <row r="61" spans="1:12" x14ac:dyDescent="0.3">
      <c r="A61">
        <v>0</v>
      </c>
      <c r="B61">
        <v>59</v>
      </c>
      <c r="C61">
        <v>0</v>
      </c>
      <c r="D61">
        <v>8</v>
      </c>
      <c r="E61">
        <v>5</v>
      </c>
      <c r="F61">
        <v>4.5</v>
      </c>
      <c r="G61">
        <v>9</v>
      </c>
      <c r="H61">
        <v>9</v>
      </c>
      <c r="J61">
        <f t="shared" si="1"/>
        <v>3.55</v>
      </c>
      <c r="K61" t="s">
        <v>32</v>
      </c>
      <c r="L61" t="s">
        <v>85</v>
      </c>
    </row>
    <row r="62" spans="1:12" x14ac:dyDescent="0.3">
      <c r="A62">
        <v>0</v>
      </c>
      <c r="B62">
        <v>60</v>
      </c>
      <c r="C62">
        <v>1</v>
      </c>
      <c r="D62">
        <v>8</v>
      </c>
      <c r="E62">
        <v>7</v>
      </c>
      <c r="F62">
        <v>3.5</v>
      </c>
      <c r="G62">
        <v>8</v>
      </c>
      <c r="H62">
        <v>2</v>
      </c>
      <c r="J62">
        <f t="shared" si="1"/>
        <v>2.85</v>
      </c>
      <c r="K62" t="s">
        <v>30</v>
      </c>
      <c r="L62" t="s">
        <v>86</v>
      </c>
    </row>
    <row r="63" spans="1:12" x14ac:dyDescent="0.3">
      <c r="A63">
        <v>1</v>
      </c>
      <c r="B63">
        <v>61</v>
      </c>
      <c r="C63">
        <v>2</v>
      </c>
      <c r="D63">
        <v>7</v>
      </c>
      <c r="E63">
        <v>6</v>
      </c>
      <c r="F63">
        <v>8</v>
      </c>
      <c r="G63">
        <v>8</v>
      </c>
      <c r="H63">
        <v>10</v>
      </c>
      <c r="J63">
        <f t="shared" si="1"/>
        <v>3.9</v>
      </c>
      <c r="K63" t="s">
        <v>31</v>
      </c>
      <c r="L63" t="s">
        <v>85</v>
      </c>
    </row>
    <row r="64" spans="1:12" x14ac:dyDescent="0.3">
      <c r="A64">
        <v>1</v>
      </c>
      <c r="B64">
        <v>62</v>
      </c>
      <c r="C64">
        <v>1</v>
      </c>
      <c r="D64">
        <v>10</v>
      </c>
      <c r="E64">
        <v>4</v>
      </c>
      <c r="F64">
        <v>8.1999999999999993</v>
      </c>
      <c r="G64">
        <v>9</v>
      </c>
      <c r="H64">
        <v>10</v>
      </c>
      <c r="J64">
        <f t="shared" si="1"/>
        <v>4.12</v>
      </c>
      <c r="K64" t="s">
        <v>35</v>
      </c>
      <c r="L64" t="s">
        <v>86</v>
      </c>
    </row>
    <row r="65" spans="1:12" x14ac:dyDescent="0.3">
      <c r="A65">
        <v>0</v>
      </c>
      <c r="B65">
        <v>63</v>
      </c>
      <c r="C65">
        <v>2</v>
      </c>
      <c r="D65">
        <v>7</v>
      </c>
      <c r="E65">
        <v>6</v>
      </c>
      <c r="F65">
        <v>6</v>
      </c>
      <c r="G65">
        <v>8</v>
      </c>
      <c r="H65">
        <v>8</v>
      </c>
      <c r="J65">
        <f t="shared" si="1"/>
        <v>3.5</v>
      </c>
      <c r="K65" t="s">
        <v>30</v>
      </c>
      <c r="L65" t="s">
        <v>91</v>
      </c>
    </row>
    <row r="66" spans="1:12" x14ac:dyDescent="0.3">
      <c r="A66">
        <v>0</v>
      </c>
      <c r="B66">
        <v>64</v>
      </c>
      <c r="C66">
        <v>2</v>
      </c>
      <c r="D66">
        <v>10</v>
      </c>
      <c r="E66">
        <v>10</v>
      </c>
      <c r="F66">
        <v>10</v>
      </c>
      <c r="G66">
        <v>10</v>
      </c>
      <c r="H66">
        <v>4</v>
      </c>
      <c r="J66">
        <f t="shared" si="1"/>
        <v>4.4000000000000004</v>
      </c>
      <c r="K66" t="s">
        <v>34</v>
      </c>
      <c r="L66" t="s">
        <v>86</v>
      </c>
    </row>
    <row r="67" spans="1:12" x14ac:dyDescent="0.3">
      <c r="A67">
        <v>0</v>
      </c>
      <c r="B67">
        <v>65</v>
      </c>
      <c r="C67">
        <v>2</v>
      </c>
      <c r="D67">
        <v>7.5</v>
      </c>
      <c r="E67">
        <v>6</v>
      </c>
      <c r="F67">
        <v>9</v>
      </c>
      <c r="G67">
        <v>9</v>
      </c>
      <c r="H67">
        <v>7</v>
      </c>
      <c r="J67">
        <f t="shared" ref="J67:J98" si="2">IF(C67=3, SUM(D67:I67)/8, SUM(D67:H67)/10)</f>
        <v>3.85</v>
      </c>
      <c r="K67" t="s">
        <v>30</v>
      </c>
      <c r="L67" t="s">
        <v>85</v>
      </c>
    </row>
    <row r="68" spans="1:12" x14ac:dyDescent="0.3">
      <c r="A68">
        <v>1</v>
      </c>
      <c r="B68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si="2"/>
        <v>0</v>
      </c>
      <c r="K68" t="s">
        <v>44</v>
      </c>
      <c r="L68" t="s">
        <v>92</v>
      </c>
    </row>
    <row r="69" spans="1:12" x14ac:dyDescent="0.3">
      <c r="A69">
        <v>0</v>
      </c>
      <c r="B69">
        <v>67</v>
      </c>
      <c r="C69">
        <v>2</v>
      </c>
      <c r="D69">
        <v>8</v>
      </c>
      <c r="E69">
        <v>3</v>
      </c>
      <c r="F69">
        <v>5.5</v>
      </c>
      <c r="G69">
        <v>5</v>
      </c>
      <c r="H69">
        <v>2</v>
      </c>
      <c r="J69">
        <f t="shared" si="2"/>
        <v>2.35</v>
      </c>
      <c r="K69" t="s">
        <v>35</v>
      </c>
      <c r="L69" t="s">
        <v>85</v>
      </c>
    </row>
    <row r="70" spans="1:12" x14ac:dyDescent="0.3">
      <c r="A70">
        <v>0</v>
      </c>
      <c r="B70">
        <v>68</v>
      </c>
      <c r="C70">
        <v>2</v>
      </c>
      <c r="D70">
        <v>9</v>
      </c>
      <c r="E70">
        <v>5</v>
      </c>
      <c r="F70">
        <v>8</v>
      </c>
      <c r="G70">
        <v>6</v>
      </c>
      <c r="H70">
        <v>7</v>
      </c>
      <c r="J70">
        <f t="shared" si="2"/>
        <v>3.5</v>
      </c>
      <c r="K70" t="s">
        <v>41</v>
      </c>
      <c r="L70" t="s">
        <v>86</v>
      </c>
    </row>
    <row r="71" spans="1:12" x14ac:dyDescent="0.3">
      <c r="A71">
        <v>1</v>
      </c>
      <c r="B71">
        <v>69</v>
      </c>
      <c r="C71">
        <v>1</v>
      </c>
      <c r="D71">
        <v>7</v>
      </c>
      <c r="E71">
        <v>2</v>
      </c>
      <c r="F71">
        <v>7</v>
      </c>
      <c r="G71">
        <v>3</v>
      </c>
      <c r="H71">
        <v>1</v>
      </c>
      <c r="J71">
        <f t="shared" si="2"/>
        <v>2</v>
      </c>
      <c r="K71" t="s">
        <v>30</v>
      </c>
      <c r="L71" t="s">
        <v>86</v>
      </c>
    </row>
    <row r="72" spans="1:12" x14ac:dyDescent="0.3">
      <c r="A72">
        <v>1</v>
      </c>
      <c r="B72">
        <v>70</v>
      </c>
      <c r="C72">
        <v>2</v>
      </c>
      <c r="D72">
        <v>10</v>
      </c>
      <c r="E72">
        <v>10</v>
      </c>
      <c r="F72">
        <v>10</v>
      </c>
      <c r="G72">
        <v>9</v>
      </c>
      <c r="H72">
        <v>8</v>
      </c>
      <c r="J72">
        <f t="shared" si="2"/>
        <v>4.7</v>
      </c>
      <c r="K72" t="s">
        <v>30</v>
      </c>
      <c r="L72" t="s">
        <v>85</v>
      </c>
    </row>
    <row r="73" spans="1:12" x14ac:dyDescent="0.3">
      <c r="A73">
        <v>1</v>
      </c>
      <c r="B73">
        <v>71</v>
      </c>
      <c r="C73">
        <v>1</v>
      </c>
      <c r="D73">
        <v>7</v>
      </c>
      <c r="E73">
        <v>8</v>
      </c>
      <c r="F73">
        <v>3</v>
      </c>
      <c r="G73">
        <v>8.5</v>
      </c>
      <c r="H73">
        <v>3.5</v>
      </c>
      <c r="J73">
        <f t="shared" si="2"/>
        <v>3</v>
      </c>
      <c r="K73" t="s">
        <v>35</v>
      </c>
      <c r="L73" t="s">
        <v>85</v>
      </c>
    </row>
    <row r="74" spans="1:12" x14ac:dyDescent="0.3">
      <c r="A74">
        <v>1</v>
      </c>
      <c r="B74">
        <v>72</v>
      </c>
      <c r="C74">
        <v>1</v>
      </c>
      <c r="D74">
        <v>6</v>
      </c>
      <c r="E74">
        <v>8</v>
      </c>
      <c r="F74">
        <v>8.5</v>
      </c>
      <c r="G74">
        <v>2</v>
      </c>
      <c r="H74">
        <v>0</v>
      </c>
      <c r="J74">
        <f t="shared" si="2"/>
        <v>2.4500000000000002</v>
      </c>
      <c r="K74" t="s">
        <v>35</v>
      </c>
      <c r="L74" t="s">
        <v>93</v>
      </c>
    </row>
    <row r="75" spans="1:12" x14ac:dyDescent="0.3">
      <c r="A75">
        <v>1</v>
      </c>
      <c r="B75">
        <v>73</v>
      </c>
      <c r="C75">
        <v>1</v>
      </c>
      <c r="D75">
        <v>6.5</v>
      </c>
      <c r="E75">
        <v>6</v>
      </c>
      <c r="F75">
        <v>6</v>
      </c>
      <c r="G75">
        <v>9</v>
      </c>
      <c r="H75">
        <v>9</v>
      </c>
      <c r="J75">
        <f t="shared" si="2"/>
        <v>3.65</v>
      </c>
      <c r="K75" t="s">
        <v>30</v>
      </c>
      <c r="L75" t="s">
        <v>85</v>
      </c>
    </row>
    <row r="76" spans="1:12" x14ac:dyDescent="0.3">
      <c r="A76">
        <v>1</v>
      </c>
      <c r="B76">
        <v>74</v>
      </c>
      <c r="C76">
        <v>1</v>
      </c>
      <c r="D76">
        <v>8</v>
      </c>
      <c r="E76">
        <v>7</v>
      </c>
      <c r="F76">
        <v>0</v>
      </c>
      <c r="G76">
        <v>5</v>
      </c>
      <c r="H76">
        <v>7</v>
      </c>
      <c r="J76">
        <f t="shared" si="2"/>
        <v>2.7</v>
      </c>
      <c r="K76" t="s">
        <v>34</v>
      </c>
      <c r="L76" t="s">
        <v>91</v>
      </c>
    </row>
    <row r="77" spans="1:12" x14ac:dyDescent="0.3">
      <c r="A77">
        <v>0</v>
      </c>
      <c r="B77">
        <v>75</v>
      </c>
      <c r="C77">
        <v>1</v>
      </c>
      <c r="D77">
        <v>10</v>
      </c>
      <c r="E77">
        <v>7</v>
      </c>
      <c r="F77">
        <v>5</v>
      </c>
      <c r="G77">
        <v>9</v>
      </c>
      <c r="H77">
        <v>10</v>
      </c>
      <c r="J77">
        <f t="shared" si="2"/>
        <v>4.0999999999999996</v>
      </c>
      <c r="K77" t="s">
        <v>32</v>
      </c>
      <c r="L77" t="s">
        <v>85</v>
      </c>
    </row>
    <row r="78" spans="1:12" x14ac:dyDescent="0.3">
      <c r="A78">
        <v>0</v>
      </c>
      <c r="B78">
        <v>76</v>
      </c>
      <c r="C78">
        <v>1</v>
      </c>
      <c r="D78">
        <v>6</v>
      </c>
      <c r="E78">
        <v>6</v>
      </c>
      <c r="F78">
        <v>5.5</v>
      </c>
      <c r="G78">
        <v>8</v>
      </c>
      <c r="H78">
        <v>1</v>
      </c>
      <c r="J78">
        <f t="shared" si="2"/>
        <v>2.65</v>
      </c>
      <c r="K78" t="s">
        <v>31</v>
      </c>
      <c r="L78" t="s">
        <v>85</v>
      </c>
    </row>
    <row r="79" spans="1:12" x14ac:dyDescent="0.3">
      <c r="A79">
        <v>1</v>
      </c>
      <c r="B79">
        <v>77</v>
      </c>
      <c r="C79">
        <v>0</v>
      </c>
      <c r="D79">
        <v>8</v>
      </c>
      <c r="E79">
        <v>7</v>
      </c>
      <c r="F79">
        <v>10</v>
      </c>
      <c r="G79">
        <v>6</v>
      </c>
      <c r="H79">
        <v>10</v>
      </c>
      <c r="J79">
        <f t="shared" si="2"/>
        <v>4.0999999999999996</v>
      </c>
      <c r="K79" t="s">
        <v>32</v>
      </c>
      <c r="L79" t="s">
        <v>85</v>
      </c>
    </row>
    <row r="80" spans="1:12" x14ac:dyDescent="0.3">
      <c r="A80">
        <v>1</v>
      </c>
      <c r="B80">
        <v>78</v>
      </c>
      <c r="C80">
        <v>1</v>
      </c>
      <c r="D80">
        <v>7.5</v>
      </c>
      <c r="E80">
        <v>5</v>
      </c>
      <c r="F80">
        <v>10</v>
      </c>
      <c r="G80">
        <v>5.5</v>
      </c>
      <c r="H80">
        <v>0.5</v>
      </c>
      <c r="J80">
        <f t="shared" si="2"/>
        <v>2.85</v>
      </c>
      <c r="K80" t="s">
        <v>34</v>
      </c>
      <c r="L80" t="s">
        <v>86</v>
      </c>
    </row>
    <row r="81" spans="1:12" x14ac:dyDescent="0.3">
      <c r="A81">
        <v>0</v>
      </c>
      <c r="B81">
        <v>79</v>
      </c>
      <c r="C81">
        <v>0</v>
      </c>
      <c r="D81">
        <v>10</v>
      </c>
      <c r="E81">
        <v>6</v>
      </c>
      <c r="F81">
        <v>4.5</v>
      </c>
      <c r="G81">
        <v>7</v>
      </c>
      <c r="H81">
        <v>10</v>
      </c>
      <c r="J81">
        <f t="shared" si="2"/>
        <v>3.75</v>
      </c>
      <c r="K81" t="s">
        <v>30</v>
      </c>
      <c r="L81" t="s">
        <v>86</v>
      </c>
    </row>
    <row r="82" spans="1:12" x14ac:dyDescent="0.3">
      <c r="A82">
        <v>1</v>
      </c>
      <c r="B82">
        <v>80</v>
      </c>
      <c r="C82">
        <v>0</v>
      </c>
      <c r="D82">
        <v>2</v>
      </c>
      <c r="E82">
        <v>9</v>
      </c>
      <c r="F82">
        <v>2.5</v>
      </c>
      <c r="G82">
        <v>7</v>
      </c>
      <c r="H82">
        <v>9</v>
      </c>
      <c r="J82">
        <f t="shared" si="2"/>
        <v>2.95</v>
      </c>
      <c r="K82" t="s">
        <v>30</v>
      </c>
      <c r="L82" t="s">
        <v>85</v>
      </c>
    </row>
    <row r="83" spans="1:12" x14ac:dyDescent="0.3">
      <c r="A83">
        <v>1</v>
      </c>
      <c r="B83">
        <v>81</v>
      </c>
      <c r="C83">
        <v>0</v>
      </c>
      <c r="D83">
        <v>8</v>
      </c>
      <c r="E83">
        <v>9</v>
      </c>
      <c r="F83">
        <v>6.5</v>
      </c>
      <c r="G83">
        <v>9.5</v>
      </c>
      <c r="H83">
        <v>6</v>
      </c>
      <c r="J83">
        <f t="shared" si="2"/>
        <v>3.9</v>
      </c>
      <c r="K83" t="s">
        <v>31</v>
      </c>
      <c r="L83" t="s">
        <v>85</v>
      </c>
    </row>
    <row r="84" spans="1:12" x14ac:dyDescent="0.3">
      <c r="A84">
        <v>1</v>
      </c>
      <c r="B84">
        <v>82</v>
      </c>
      <c r="C84">
        <v>0</v>
      </c>
      <c r="D84">
        <v>8</v>
      </c>
      <c r="E84">
        <v>8</v>
      </c>
      <c r="F84">
        <v>5.5</v>
      </c>
      <c r="G84">
        <v>9</v>
      </c>
      <c r="H84">
        <v>10</v>
      </c>
      <c r="J84">
        <f t="shared" si="2"/>
        <v>4.05</v>
      </c>
      <c r="K84" t="s">
        <v>30</v>
      </c>
      <c r="L84" t="s">
        <v>85</v>
      </c>
    </row>
    <row r="85" spans="1:12" x14ac:dyDescent="0.3">
      <c r="A85">
        <v>1</v>
      </c>
      <c r="B85">
        <v>83</v>
      </c>
      <c r="C85">
        <v>1</v>
      </c>
      <c r="D85">
        <v>9</v>
      </c>
      <c r="E85">
        <v>1</v>
      </c>
      <c r="F85">
        <v>7</v>
      </c>
      <c r="G85">
        <v>4.5</v>
      </c>
      <c r="H85">
        <v>8.5</v>
      </c>
      <c r="J85">
        <f t="shared" si="2"/>
        <v>3</v>
      </c>
      <c r="K85" t="s">
        <v>34</v>
      </c>
      <c r="L85" t="s">
        <v>84</v>
      </c>
    </row>
    <row r="86" spans="1:12" x14ac:dyDescent="0.3">
      <c r="A86">
        <v>0</v>
      </c>
      <c r="B86">
        <v>84</v>
      </c>
      <c r="C86">
        <v>1</v>
      </c>
      <c r="D86">
        <v>4.5</v>
      </c>
      <c r="E86">
        <v>8</v>
      </c>
      <c r="F86">
        <v>5.8</v>
      </c>
      <c r="G86">
        <v>8</v>
      </c>
      <c r="H86">
        <v>1</v>
      </c>
      <c r="J86">
        <f t="shared" si="2"/>
        <v>2.73</v>
      </c>
      <c r="K86" t="s">
        <v>37</v>
      </c>
      <c r="L86" t="s">
        <v>86</v>
      </c>
    </row>
    <row r="87" spans="1:12" x14ac:dyDescent="0.3">
      <c r="A87">
        <v>1</v>
      </c>
      <c r="B87">
        <v>85</v>
      </c>
      <c r="C87">
        <v>2</v>
      </c>
      <c r="D87">
        <v>8</v>
      </c>
      <c r="E87">
        <v>5</v>
      </c>
      <c r="F87">
        <v>7.5</v>
      </c>
      <c r="G87">
        <v>9</v>
      </c>
      <c r="H87">
        <v>4.5</v>
      </c>
      <c r="J87">
        <f t="shared" si="2"/>
        <v>3.4</v>
      </c>
      <c r="K87" t="s">
        <v>31</v>
      </c>
      <c r="L87" t="s">
        <v>85</v>
      </c>
    </row>
    <row r="88" spans="1:12" x14ac:dyDescent="0.3">
      <c r="A88">
        <v>0</v>
      </c>
      <c r="B88">
        <v>86</v>
      </c>
      <c r="C88">
        <v>0</v>
      </c>
      <c r="D88">
        <v>4</v>
      </c>
      <c r="E88">
        <v>6</v>
      </c>
      <c r="F88">
        <v>3</v>
      </c>
      <c r="G88">
        <v>5</v>
      </c>
      <c r="H88">
        <v>7</v>
      </c>
      <c r="J88">
        <f t="shared" si="2"/>
        <v>2.5</v>
      </c>
      <c r="K88" t="s">
        <v>35</v>
      </c>
      <c r="L88" t="s">
        <v>85</v>
      </c>
    </row>
    <row r="89" spans="1:12" x14ac:dyDescent="0.3">
      <c r="A89">
        <v>1</v>
      </c>
      <c r="B89">
        <v>87</v>
      </c>
      <c r="C89">
        <v>0</v>
      </c>
      <c r="D89">
        <v>2</v>
      </c>
      <c r="E89">
        <v>0</v>
      </c>
      <c r="F89">
        <v>0</v>
      </c>
      <c r="G89">
        <v>3</v>
      </c>
      <c r="H89">
        <v>3</v>
      </c>
      <c r="J89">
        <f t="shared" si="2"/>
        <v>0.8</v>
      </c>
      <c r="K89" t="s">
        <v>34</v>
      </c>
      <c r="L89" t="s">
        <v>86</v>
      </c>
    </row>
    <row r="90" spans="1:12" x14ac:dyDescent="0.3">
      <c r="A90">
        <v>1</v>
      </c>
      <c r="B90">
        <v>88</v>
      </c>
      <c r="C90">
        <v>2</v>
      </c>
      <c r="D90">
        <v>7</v>
      </c>
      <c r="E90">
        <v>6</v>
      </c>
      <c r="F90">
        <v>10</v>
      </c>
      <c r="G90">
        <v>5</v>
      </c>
      <c r="H90">
        <v>1</v>
      </c>
      <c r="J90">
        <f t="shared" si="2"/>
        <v>2.9</v>
      </c>
      <c r="K90" t="s">
        <v>31</v>
      </c>
      <c r="L90" t="s">
        <v>93</v>
      </c>
    </row>
    <row r="91" spans="1:12" x14ac:dyDescent="0.3">
      <c r="A91">
        <v>1</v>
      </c>
      <c r="B91">
        <v>89</v>
      </c>
      <c r="C91">
        <v>0</v>
      </c>
      <c r="D91">
        <v>10</v>
      </c>
      <c r="E91">
        <v>6</v>
      </c>
      <c r="F91">
        <v>10</v>
      </c>
      <c r="G91">
        <v>8</v>
      </c>
      <c r="H91">
        <v>4</v>
      </c>
      <c r="J91">
        <f t="shared" si="2"/>
        <v>3.8</v>
      </c>
      <c r="K91" t="s">
        <v>30</v>
      </c>
      <c r="L91" t="s">
        <v>89</v>
      </c>
    </row>
    <row r="92" spans="1:12" x14ac:dyDescent="0.3">
      <c r="A92">
        <v>1</v>
      </c>
      <c r="B92">
        <v>90</v>
      </c>
      <c r="C92">
        <v>2</v>
      </c>
      <c r="D92">
        <v>8</v>
      </c>
      <c r="E92">
        <v>8</v>
      </c>
      <c r="F92">
        <v>4</v>
      </c>
      <c r="G92">
        <v>1</v>
      </c>
      <c r="H92">
        <v>2</v>
      </c>
      <c r="J92">
        <f t="shared" si="2"/>
        <v>2.2999999999999998</v>
      </c>
      <c r="K92" t="s">
        <v>37</v>
      </c>
      <c r="L92" t="s">
        <v>86</v>
      </c>
    </row>
    <row r="93" spans="1:12" x14ac:dyDescent="0.3">
      <c r="A93">
        <v>1</v>
      </c>
      <c r="B93">
        <v>91</v>
      </c>
      <c r="C93">
        <v>1</v>
      </c>
      <c r="D93">
        <v>9</v>
      </c>
      <c r="E93">
        <v>8</v>
      </c>
      <c r="F93">
        <v>2</v>
      </c>
      <c r="G93">
        <v>9</v>
      </c>
      <c r="H93">
        <v>10</v>
      </c>
      <c r="J93">
        <f t="shared" si="2"/>
        <v>3.8</v>
      </c>
      <c r="K93" t="s">
        <v>31</v>
      </c>
      <c r="L93" t="s">
        <v>85</v>
      </c>
    </row>
    <row r="94" spans="1:12" x14ac:dyDescent="0.3">
      <c r="A94">
        <v>1</v>
      </c>
      <c r="B94">
        <v>92</v>
      </c>
      <c r="C94">
        <v>2</v>
      </c>
      <c r="D94">
        <v>10</v>
      </c>
      <c r="E94">
        <v>8</v>
      </c>
      <c r="F94">
        <v>10</v>
      </c>
      <c r="G94">
        <v>10</v>
      </c>
      <c r="H94">
        <v>10</v>
      </c>
      <c r="J94">
        <f t="shared" si="2"/>
        <v>4.8</v>
      </c>
      <c r="K94" t="s">
        <v>29</v>
      </c>
      <c r="L94" t="s">
        <v>84</v>
      </c>
    </row>
    <row r="95" spans="1:12" x14ac:dyDescent="0.3">
      <c r="A95">
        <v>1</v>
      </c>
      <c r="B95">
        <v>93</v>
      </c>
      <c r="C95">
        <v>1</v>
      </c>
      <c r="D95">
        <v>4.5</v>
      </c>
      <c r="E95">
        <v>2</v>
      </c>
      <c r="F95">
        <v>3.5</v>
      </c>
      <c r="G95">
        <v>6</v>
      </c>
      <c r="H95">
        <v>4</v>
      </c>
      <c r="J95">
        <f t="shared" si="2"/>
        <v>2</v>
      </c>
      <c r="K95" t="s">
        <v>31</v>
      </c>
      <c r="L95" t="s">
        <v>85</v>
      </c>
    </row>
    <row r="96" spans="1:12" x14ac:dyDescent="0.3">
      <c r="A96">
        <v>0</v>
      </c>
      <c r="B96">
        <v>94</v>
      </c>
      <c r="C96">
        <v>0</v>
      </c>
      <c r="D96">
        <v>8</v>
      </c>
      <c r="E96">
        <v>10</v>
      </c>
      <c r="F96">
        <v>8.5</v>
      </c>
      <c r="G96">
        <v>8.5</v>
      </c>
      <c r="H96">
        <v>9</v>
      </c>
      <c r="J96">
        <f t="shared" si="2"/>
        <v>4.4000000000000004</v>
      </c>
      <c r="K96" t="s">
        <v>31</v>
      </c>
      <c r="L96" t="s">
        <v>85</v>
      </c>
    </row>
    <row r="97" spans="1:12" x14ac:dyDescent="0.3">
      <c r="A97">
        <v>0</v>
      </c>
      <c r="B97">
        <v>95</v>
      </c>
      <c r="C97">
        <v>2</v>
      </c>
      <c r="D97">
        <v>6</v>
      </c>
      <c r="E97">
        <v>10</v>
      </c>
      <c r="F97">
        <v>1</v>
      </c>
      <c r="G97">
        <v>7.5</v>
      </c>
      <c r="H97">
        <v>7</v>
      </c>
      <c r="J97">
        <f t="shared" si="2"/>
        <v>3.15</v>
      </c>
      <c r="K97" t="s">
        <v>31</v>
      </c>
      <c r="L97" t="s">
        <v>85</v>
      </c>
    </row>
    <row r="98" spans="1:12" x14ac:dyDescent="0.3">
      <c r="A98">
        <v>0</v>
      </c>
      <c r="B98">
        <v>96</v>
      </c>
      <c r="C98">
        <v>0</v>
      </c>
      <c r="D98">
        <v>10</v>
      </c>
      <c r="E98">
        <v>9</v>
      </c>
      <c r="F98">
        <v>3</v>
      </c>
      <c r="G98">
        <v>7</v>
      </c>
      <c r="H98">
        <v>8.5</v>
      </c>
      <c r="J98">
        <f t="shared" si="2"/>
        <v>3.75</v>
      </c>
      <c r="K98" t="s">
        <v>31</v>
      </c>
      <c r="L98" t="s">
        <v>85</v>
      </c>
    </row>
    <row r="99" spans="1:12" x14ac:dyDescent="0.3">
      <c r="A99">
        <v>1</v>
      </c>
      <c r="B99">
        <v>97</v>
      </c>
      <c r="C99">
        <v>1</v>
      </c>
      <c r="D99">
        <v>4.5</v>
      </c>
      <c r="E99">
        <v>8</v>
      </c>
      <c r="F99">
        <v>7</v>
      </c>
      <c r="G99">
        <v>8</v>
      </c>
      <c r="H99">
        <v>5</v>
      </c>
      <c r="J99">
        <f t="shared" ref="J99:J101" si="3">IF(C99=3, SUM(D99:I99)/8, SUM(D99:H99)/10)</f>
        <v>3.25</v>
      </c>
      <c r="K99" t="s">
        <v>35</v>
      </c>
      <c r="L99" t="s">
        <v>85</v>
      </c>
    </row>
    <row r="100" spans="1:12" x14ac:dyDescent="0.3">
      <c r="A100">
        <v>1</v>
      </c>
      <c r="B100">
        <v>98</v>
      </c>
      <c r="C100">
        <v>0</v>
      </c>
      <c r="D100">
        <v>8</v>
      </c>
      <c r="E100">
        <v>0</v>
      </c>
      <c r="F100">
        <v>1.5</v>
      </c>
      <c r="G100">
        <v>4</v>
      </c>
      <c r="H100">
        <v>3</v>
      </c>
      <c r="J100">
        <f t="shared" si="3"/>
        <v>1.65</v>
      </c>
      <c r="K100" t="s">
        <v>37</v>
      </c>
      <c r="L100" t="s">
        <v>91</v>
      </c>
    </row>
    <row r="101" spans="1:12" x14ac:dyDescent="0.3">
      <c r="B101" t="s">
        <v>57</v>
      </c>
      <c r="D101">
        <f>AVERAGE(D3:D100)</f>
        <v>7.0510204081632653</v>
      </c>
      <c r="E101">
        <f>AVERAGE(E3:E100)</f>
        <v>6.295918367346939</v>
      </c>
      <c r="F101">
        <f>AVERAGE(F3:F100)</f>
        <v>6.2989795918367344</v>
      </c>
      <c r="G101">
        <f>AVERAGE(G3:G100)</f>
        <v>6.704081632653061</v>
      </c>
      <c r="H101">
        <f>AVERAGE(H3:H100)</f>
        <v>5.295918367346939</v>
      </c>
      <c r="J101">
        <f t="shared" si="3"/>
        <v>3.1645918367346937</v>
      </c>
    </row>
  </sheetData>
  <autoFilter ref="A2:J2" xr:uid="{00000000-0001-0000-0300-000000000000}">
    <sortState xmlns:xlrd2="http://schemas.microsoft.com/office/spreadsheetml/2017/richdata2" ref="A3:J101">
      <sortCondition ref="B2"/>
    </sortState>
  </autoFilter>
  <sortState xmlns:xlrd2="http://schemas.microsoft.com/office/spreadsheetml/2017/richdata2" ref="A3:J100">
    <sortCondition ref="B3:B100"/>
  </sortState>
  <mergeCells count="1">
    <mergeCell ref="C1:J1"/>
  </mergeCells>
  <printOptions gridLine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1"/>
  <sheetViews>
    <sheetView workbookViewId="0">
      <selection activeCell="L1" sqref="L1:M1048576"/>
    </sheetView>
  </sheetViews>
  <sheetFormatPr baseColWidth="10" defaultColWidth="9" defaultRowHeight="15.6" x14ac:dyDescent="0.3"/>
  <cols>
    <col min="1" max="1" width="20.8984375" customWidth="1"/>
    <col min="3" max="3" width="14.8984375" bestFit="1" customWidth="1"/>
    <col min="4" max="4" width="9" style="7"/>
    <col min="12" max="12" width="36.09765625" bestFit="1" customWidth="1"/>
    <col min="13" max="13" width="19" bestFit="1" customWidth="1"/>
  </cols>
  <sheetData>
    <row r="1" spans="1:13" x14ac:dyDescent="0.3">
      <c r="A1" t="s">
        <v>83</v>
      </c>
      <c r="B1" t="s">
        <v>0</v>
      </c>
      <c r="D1" s="13" t="s">
        <v>48</v>
      </c>
      <c r="E1" s="13"/>
      <c r="F1" s="13"/>
      <c r="G1" s="13"/>
      <c r="H1" s="13"/>
      <c r="I1" s="13"/>
      <c r="J1" s="13"/>
      <c r="K1" s="13"/>
      <c r="L1" t="s">
        <v>26</v>
      </c>
      <c r="M1" t="s">
        <v>94</v>
      </c>
    </row>
    <row r="2" spans="1:13" x14ac:dyDescent="0.3">
      <c r="C2" t="s">
        <v>58</v>
      </c>
      <c r="D2" s="6" t="s">
        <v>49</v>
      </c>
      <c r="E2" s="5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s="5" t="s">
        <v>55</v>
      </c>
      <c r="K2" t="s">
        <v>56</v>
      </c>
    </row>
    <row r="3" spans="1:13" x14ac:dyDescent="0.3">
      <c r="A3">
        <v>1</v>
      </c>
      <c r="B3">
        <v>1</v>
      </c>
      <c r="C3">
        <v>0</v>
      </c>
      <c r="D3" s="7">
        <v>2</v>
      </c>
      <c r="E3">
        <v>8</v>
      </c>
      <c r="F3">
        <v>7</v>
      </c>
      <c r="G3">
        <v>10</v>
      </c>
      <c r="H3">
        <v>3</v>
      </c>
      <c r="I3">
        <v>1</v>
      </c>
      <c r="K3">
        <f t="shared" ref="K3:K34" si="0">IF(D3=3, SUM(E3:J3)/8, SUM(E3:I3)/10)</f>
        <v>2.9</v>
      </c>
      <c r="L3" t="s">
        <v>27</v>
      </c>
      <c r="M3" t="s">
        <v>84</v>
      </c>
    </row>
    <row r="4" spans="1:13" x14ac:dyDescent="0.3">
      <c r="A4">
        <v>0</v>
      </c>
      <c r="B4">
        <v>2</v>
      </c>
      <c r="C4">
        <v>1</v>
      </c>
      <c r="D4" s="7">
        <v>1</v>
      </c>
      <c r="E4">
        <v>6</v>
      </c>
      <c r="F4">
        <v>5</v>
      </c>
      <c r="G4">
        <v>10</v>
      </c>
      <c r="H4">
        <v>9</v>
      </c>
      <c r="I4">
        <v>5</v>
      </c>
      <c r="K4">
        <f t="shared" si="0"/>
        <v>3.5</v>
      </c>
      <c r="L4" t="s">
        <v>28</v>
      </c>
      <c r="M4" t="s">
        <v>85</v>
      </c>
    </row>
    <row r="5" spans="1:13" x14ac:dyDescent="0.3">
      <c r="A5">
        <v>1</v>
      </c>
      <c r="B5">
        <v>3</v>
      </c>
      <c r="C5">
        <v>1</v>
      </c>
      <c r="D5" s="7">
        <v>0</v>
      </c>
      <c r="E5">
        <v>9</v>
      </c>
      <c r="F5">
        <v>10</v>
      </c>
      <c r="G5">
        <v>10</v>
      </c>
      <c r="H5">
        <v>8.5</v>
      </c>
      <c r="I5">
        <v>10</v>
      </c>
      <c r="K5">
        <f t="shared" si="0"/>
        <v>4.75</v>
      </c>
      <c r="L5" t="s">
        <v>29</v>
      </c>
      <c r="M5" t="s">
        <v>85</v>
      </c>
    </row>
    <row r="6" spans="1:13" x14ac:dyDescent="0.3">
      <c r="A6">
        <v>0</v>
      </c>
      <c r="B6">
        <v>4</v>
      </c>
      <c r="C6">
        <v>0</v>
      </c>
      <c r="D6" s="7">
        <v>1</v>
      </c>
      <c r="E6">
        <v>8</v>
      </c>
      <c r="F6">
        <v>8</v>
      </c>
      <c r="G6">
        <v>8</v>
      </c>
      <c r="H6">
        <v>9.5</v>
      </c>
      <c r="I6">
        <v>9.5</v>
      </c>
      <c r="K6">
        <f t="shared" si="0"/>
        <v>4.3</v>
      </c>
      <c r="L6" t="s">
        <v>30</v>
      </c>
      <c r="M6" t="s">
        <v>85</v>
      </c>
    </row>
    <row r="7" spans="1:13" x14ac:dyDescent="0.3">
      <c r="A7">
        <v>0</v>
      </c>
      <c r="B7">
        <v>5</v>
      </c>
      <c r="C7">
        <v>0</v>
      </c>
      <c r="D7" s="7">
        <v>1</v>
      </c>
      <c r="E7">
        <v>4.5</v>
      </c>
      <c r="F7">
        <v>0</v>
      </c>
      <c r="G7">
        <v>3.5</v>
      </c>
      <c r="H7">
        <v>3</v>
      </c>
      <c r="I7">
        <v>2</v>
      </c>
      <c r="K7">
        <f t="shared" si="0"/>
        <v>1.3</v>
      </c>
      <c r="L7" t="s">
        <v>30</v>
      </c>
      <c r="M7" t="s">
        <v>86</v>
      </c>
    </row>
    <row r="8" spans="1:13" x14ac:dyDescent="0.3">
      <c r="A8">
        <v>0</v>
      </c>
      <c r="B8">
        <v>6</v>
      </c>
      <c r="C8">
        <v>0</v>
      </c>
      <c r="D8" s="7">
        <v>2</v>
      </c>
      <c r="E8">
        <v>4</v>
      </c>
      <c r="F8">
        <v>5</v>
      </c>
      <c r="G8">
        <v>7</v>
      </c>
      <c r="H8">
        <v>7.5</v>
      </c>
      <c r="I8">
        <v>4.5</v>
      </c>
      <c r="K8">
        <f t="shared" si="0"/>
        <v>2.8</v>
      </c>
      <c r="L8" t="s">
        <v>29</v>
      </c>
      <c r="M8" t="s">
        <v>85</v>
      </c>
    </row>
    <row r="9" spans="1:13" x14ac:dyDescent="0.3">
      <c r="A9">
        <v>1</v>
      </c>
      <c r="B9">
        <v>7</v>
      </c>
      <c r="C9">
        <v>0</v>
      </c>
      <c r="D9" s="7">
        <v>1</v>
      </c>
      <c r="E9">
        <v>10</v>
      </c>
      <c r="F9">
        <v>9</v>
      </c>
      <c r="G9">
        <v>10</v>
      </c>
      <c r="H9">
        <v>10</v>
      </c>
      <c r="I9">
        <v>8.5</v>
      </c>
      <c r="K9">
        <f t="shared" si="0"/>
        <v>4.75</v>
      </c>
      <c r="L9" t="s">
        <v>29</v>
      </c>
      <c r="M9" t="s">
        <v>85</v>
      </c>
    </row>
    <row r="10" spans="1:13" x14ac:dyDescent="0.3">
      <c r="A10">
        <v>1</v>
      </c>
      <c r="B10">
        <v>8</v>
      </c>
      <c r="C10">
        <v>0</v>
      </c>
      <c r="D10" s="7">
        <v>0</v>
      </c>
      <c r="E10">
        <v>7</v>
      </c>
      <c r="F10">
        <v>0</v>
      </c>
      <c r="G10">
        <v>5.7</v>
      </c>
      <c r="H10">
        <v>9</v>
      </c>
      <c r="I10">
        <v>1</v>
      </c>
      <c r="K10">
        <f t="shared" si="0"/>
        <v>2.27</v>
      </c>
      <c r="L10" t="s">
        <v>30</v>
      </c>
      <c r="M10" t="s">
        <v>86</v>
      </c>
    </row>
    <row r="11" spans="1:13" x14ac:dyDescent="0.3">
      <c r="A11">
        <v>1</v>
      </c>
      <c r="B11">
        <v>9</v>
      </c>
      <c r="C11">
        <v>0</v>
      </c>
      <c r="D11" s="7">
        <v>2</v>
      </c>
      <c r="E11">
        <v>10</v>
      </c>
      <c r="F11">
        <v>8</v>
      </c>
      <c r="G11">
        <v>6.5</v>
      </c>
      <c r="H11">
        <v>8.5</v>
      </c>
      <c r="I11">
        <v>2</v>
      </c>
      <c r="K11">
        <f t="shared" si="0"/>
        <v>3.5</v>
      </c>
      <c r="L11" t="s">
        <v>31</v>
      </c>
      <c r="M11" t="s">
        <v>85</v>
      </c>
    </row>
    <row r="12" spans="1:13" x14ac:dyDescent="0.3">
      <c r="A12">
        <v>0</v>
      </c>
      <c r="B12">
        <v>10</v>
      </c>
      <c r="C12">
        <v>0</v>
      </c>
      <c r="D12" s="7">
        <v>1</v>
      </c>
      <c r="E12">
        <v>3.5</v>
      </c>
      <c r="F12">
        <v>7</v>
      </c>
      <c r="G12">
        <v>0</v>
      </c>
      <c r="H12">
        <v>0</v>
      </c>
      <c r="I12">
        <v>4</v>
      </c>
      <c r="K12">
        <f t="shared" si="0"/>
        <v>1.45</v>
      </c>
      <c r="L12" t="s">
        <v>31</v>
      </c>
      <c r="M12" t="s">
        <v>85</v>
      </c>
    </row>
    <row r="13" spans="1:13" x14ac:dyDescent="0.3">
      <c r="A13">
        <v>1</v>
      </c>
      <c r="B13">
        <v>11</v>
      </c>
      <c r="C13">
        <v>0</v>
      </c>
      <c r="D13" s="7">
        <v>0</v>
      </c>
      <c r="E13">
        <v>10</v>
      </c>
      <c r="F13">
        <v>9</v>
      </c>
      <c r="G13">
        <v>6.3</v>
      </c>
      <c r="H13">
        <v>9.5</v>
      </c>
      <c r="I13">
        <v>8.5</v>
      </c>
      <c r="K13">
        <f t="shared" si="0"/>
        <v>4.33</v>
      </c>
      <c r="L13" t="s">
        <v>32</v>
      </c>
      <c r="M13" t="s">
        <v>85</v>
      </c>
    </row>
    <row r="14" spans="1:13" x14ac:dyDescent="0.3">
      <c r="A14">
        <v>1</v>
      </c>
      <c r="B14">
        <v>12</v>
      </c>
      <c r="C14">
        <v>1</v>
      </c>
      <c r="D14" s="7">
        <v>0</v>
      </c>
      <c r="E14">
        <v>8</v>
      </c>
      <c r="F14">
        <v>2</v>
      </c>
      <c r="G14">
        <v>7</v>
      </c>
      <c r="H14">
        <v>4</v>
      </c>
      <c r="I14">
        <v>9</v>
      </c>
      <c r="K14">
        <f t="shared" si="0"/>
        <v>3</v>
      </c>
      <c r="L14" t="s">
        <v>27</v>
      </c>
      <c r="M14" t="s">
        <v>85</v>
      </c>
    </row>
    <row r="15" spans="1:13" x14ac:dyDescent="0.3">
      <c r="A15">
        <v>1</v>
      </c>
      <c r="B15">
        <v>13</v>
      </c>
      <c r="C15">
        <v>1</v>
      </c>
      <c r="D15" s="7">
        <v>0</v>
      </c>
      <c r="E15">
        <v>9</v>
      </c>
      <c r="F15">
        <v>9</v>
      </c>
      <c r="G15">
        <v>6.5</v>
      </c>
      <c r="H15">
        <v>7.5</v>
      </c>
      <c r="I15">
        <v>5</v>
      </c>
      <c r="K15">
        <f t="shared" si="0"/>
        <v>3.7</v>
      </c>
      <c r="L15" t="s">
        <v>34</v>
      </c>
      <c r="M15" t="s">
        <v>85</v>
      </c>
    </row>
    <row r="16" spans="1:13" x14ac:dyDescent="0.3">
      <c r="A16">
        <v>0</v>
      </c>
      <c r="B16">
        <v>14</v>
      </c>
      <c r="C16">
        <v>1</v>
      </c>
      <c r="D16" s="7">
        <v>2</v>
      </c>
      <c r="E16">
        <v>8</v>
      </c>
      <c r="F16">
        <v>7</v>
      </c>
      <c r="G16">
        <v>6.5</v>
      </c>
      <c r="H16">
        <v>8.5</v>
      </c>
      <c r="I16">
        <v>6</v>
      </c>
      <c r="K16">
        <f t="shared" si="0"/>
        <v>3.6</v>
      </c>
      <c r="L16" t="s">
        <v>35</v>
      </c>
      <c r="M16" t="s">
        <v>85</v>
      </c>
    </row>
    <row r="17" spans="1:13" x14ac:dyDescent="0.3">
      <c r="A17">
        <v>1</v>
      </c>
      <c r="B17">
        <v>15</v>
      </c>
      <c r="C17">
        <v>0</v>
      </c>
      <c r="D17" s="7">
        <v>0</v>
      </c>
      <c r="E17">
        <v>8</v>
      </c>
      <c r="F17">
        <v>7</v>
      </c>
      <c r="G17">
        <v>3</v>
      </c>
      <c r="H17">
        <v>3</v>
      </c>
      <c r="I17">
        <v>4</v>
      </c>
      <c r="K17">
        <f t="shared" si="0"/>
        <v>2.5</v>
      </c>
      <c r="L17" t="s">
        <v>30</v>
      </c>
      <c r="M17" t="s">
        <v>85</v>
      </c>
    </row>
    <row r="18" spans="1:13" x14ac:dyDescent="0.3">
      <c r="A18">
        <v>1</v>
      </c>
      <c r="B18">
        <v>16</v>
      </c>
      <c r="C18">
        <v>0</v>
      </c>
      <c r="D18" s="7">
        <v>1</v>
      </c>
      <c r="E18">
        <v>9</v>
      </c>
      <c r="F18">
        <v>7</v>
      </c>
      <c r="G18">
        <v>5.5</v>
      </c>
      <c r="H18">
        <v>8.5</v>
      </c>
      <c r="I18">
        <v>6</v>
      </c>
      <c r="K18">
        <f t="shared" si="0"/>
        <v>3.6</v>
      </c>
      <c r="L18" t="s">
        <v>30</v>
      </c>
      <c r="M18" t="s">
        <v>85</v>
      </c>
    </row>
    <row r="19" spans="1:13" x14ac:dyDescent="0.3">
      <c r="A19">
        <v>1</v>
      </c>
      <c r="B19">
        <v>17</v>
      </c>
      <c r="C19">
        <v>0</v>
      </c>
      <c r="D19" s="7">
        <v>2</v>
      </c>
      <c r="E19">
        <v>10</v>
      </c>
      <c r="F19">
        <v>1</v>
      </c>
      <c r="G19">
        <v>6.5</v>
      </c>
      <c r="H19">
        <v>4</v>
      </c>
      <c r="I19">
        <v>2</v>
      </c>
      <c r="K19">
        <f t="shared" si="0"/>
        <v>2.35</v>
      </c>
      <c r="L19" t="s">
        <v>36</v>
      </c>
      <c r="M19" t="s">
        <v>85</v>
      </c>
    </row>
    <row r="20" spans="1:13" x14ac:dyDescent="0.3">
      <c r="A20">
        <v>1</v>
      </c>
      <c r="B20">
        <v>18</v>
      </c>
      <c r="C20">
        <v>0</v>
      </c>
      <c r="D20" s="7">
        <v>1</v>
      </c>
      <c r="E20">
        <v>10</v>
      </c>
      <c r="F20">
        <v>1</v>
      </c>
      <c r="G20">
        <v>10</v>
      </c>
      <c r="H20">
        <v>6</v>
      </c>
      <c r="I20">
        <v>6</v>
      </c>
      <c r="K20">
        <f t="shared" si="0"/>
        <v>3.3</v>
      </c>
      <c r="L20" t="s">
        <v>27</v>
      </c>
      <c r="M20" t="s">
        <v>86</v>
      </c>
    </row>
    <row r="21" spans="1:13" x14ac:dyDescent="0.3">
      <c r="A21">
        <v>1</v>
      </c>
      <c r="B21">
        <v>19</v>
      </c>
      <c r="C21">
        <v>0</v>
      </c>
      <c r="D21" s="7">
        <v>3</v>
      </c>
      <c r="E21">
        <v>6</v>
      </c>
      <c r="F21">
        <v>0</v>
      </c>
      <c r="G21">
        <v>5</v>
      </c>
      <c r="H21">
        <v>2</v>
      </c>
      <c r="I21">
        <v>0</v>
      </c>
      <c r="J21">
        <v>2</v>
      </c>
      <c r="K21">
        <f t="shared" si="0"/>
        <v>1.875</v>
      </c>
      <c r="L21" t="s">
        <v>31</v>
      </c>
      <c r="M21" t="s">
        <v>87</v>
      </c>
    </row>
    <row r="22" spans="1:13" x14ac:dyDescent="0.3">
      <c r="A22">
        <v>1</v>
      </c>
      <c r="B22">
        <v>20</v>
      </c>
      <c r="C22">
        <v>0</v>
      </c>
      <c r="D22" s="7">
        <v>2</v>
      </c>
      <c r="E22">
        <v>8</v>
      </c>
      <c r="F22">
        <v>10</v>
      </c>
      <c r="G22">
        <v>4.5</v>
      </c>
      <c r="H22">
        <v>8.5</v>
      </c>
      <c r="I22">
        <v>3.5</v>
      </c>
      <c r="K22">
        <f t="shared" si="0"/>
        <v>3.45</v>
      </c>
      <c r="L22" t="s">
        <v>30</v>
      </c>
      <c r="M22" t="s">
        <v>85</v>
      </c>
    </row>
    <row r="23" spans="1:13" x14ac:dyDescent="0.3">
      <c r="A23">
        <v>1</v>
      </c>
      <c r="B23">
        <v>21</v>
      </c>
      <c r="C23">
        <v>0</v>
      </c>
      <c r="D23" s="7">
        <v>1</v>
      </c>
      <c r="E23">
        <v>6.5</v>
      </c>
      <c r="F23">
        <v>6</v>
      </c>
      <c r="G23">
        <v>8</v>
      </c>
      <c r="H23">
        <v>8.5</v>
      </c>
      <c r="I23">
        <v>2.5</v>
      </c>
      <c r="K23">
        <f t="shared" si="0"/>
        <v>3.15</v>
      </c>
      <c r="L23" t="s">
        <v>28</v>
      </c>
      <c r="M23" t="s">
        <v>86</v>
      </c>
    </row>
    <row r="24" spans="1:13" x14ac:dyDescent="0.3">
      <c r="A24">
        <v>0</v>
      </c>
      <c r="B24">
        <v>22</v>
      </c>
      <c r="C24">
        <v>1</v>
      </c>
      <c r="D24" s="7">
        <v>0</v>
      </c>
      <c r="E24">
        <v>8</v>
      </c>
      <c r="F24">
        <v>9</v>
      </c>
      <c r="G24">
        <v>7.5</v>
      </c>
      <c r="H24">
        <v>3.5</v>
      </c>
      <c r="I24">
        <v>2</v>
      </c>
      <c r="K24">
        <f t="shared" si="0"/>
        <v>3</v>
      </c>
      <c r="L24" t="s">
        <v>27</v>
      </c>
      <c r="M24" t="s">
        <v>86</v>
      </c>
    </row>
    <row r="25" spans="1:13" x14ac:dyDescent="0.3">
      <c r="A25">
        <v>1</v>
      </c>
      <c r="B25">
        <v>23</v>
      </c>
      <c r="C25">
        <v>1</v>
      </c>
      <c r="D25" s="7">
        <v>1</v>
      </c>
      <c r="E25">
        <v>8</v>
      </c>
      <c r="F25">
        <v>5</v>
      </c>
      <c r="G25">
        <v>10</v>
      </c>
      <c r="H25">
        <v>8</v>
      </c>
      <c r="I25">
        <v>9</v>
      </c>
      <c r="K25">
        <f t="shared" si="0"/>
        <v>4</v>
      </c>
      <c r="L25" t="s">
        <v>30</v>
      </c>
      <c r="M25" t="s">
        <v>86</v>
      </c>
    </row>
    <row r="26" spans="1:13" x14ac:dyDescent="0.3">
      <c r="A26">
        <v>1</v>
      </c>
      <c r="B26">
        <v>24</v>
      </c>
      <c r="C26">
        <v>0</v>
      </c>
      <c r="D26" s="7">
        <v>2</v>
      </c>
      <c r="E26">
        <v>8</v>
      </c>
      <c r="F26">
        <v>2</v>
      </c>
      <c r="G26">
        <v>7.5</v>
      </c>
      <c r="H26">
        <v>9</v>
      </c>
      <c r="I26">
        <v>6</v>
      </c>
      <c r="K26">
        <f t="shared" si="0"/>
        <v>3.25</v>
      </c>
      <c r="L26" t="s">
        <v>35</v>
      </c>
      <c r="M26" t="s">
        <v>86</v>
      </c>
    </row>
    <row r="27" spans="1:13" x14ac:dyDescent="0.3">
      <c r="A27">
        <v>1</v>
      </c>
      <c r="B27">
        <v>25</v>
      </c>
      <c r="C27">
        <v>1</v>
      </c>
      <c r="D27" s="7">
        <v>2</v>
      </c>
      <c r="E27">
        <v>10</v>
      </c>
      <c r="F27">
        <v>3.5</v>
      </c>
      <c r="G27">
        <v>7</v>
      </c>
      <c r="H27">
        <v>7.5</v>
      </c>
      <c r="I27">
        <v>4</v>
      </c>
      <c r="K27">
        <f t="shared" si="0"/>
        <v>3.2</v>
      </c>
      <c r="L27" t="s">
        <v>30</v>
      </c>
      <c r="M27" t="s">
        <v>85</v>
      </c>
    </row>
    <row r="28" spans="1:13" x14ac:dyDescent="0.3">
      <c r="A28">
        <v>1</v>
      </c>
      <c r="B28">
        <v>26</v>
      </c>
      <c r="C28">
        <v>0</v>
      </c>
      <c r="D28" s="7">
        <v>0</v>
      </c>
      <c r="E28">
        <v>2</v>
      </c>
      <c r="F28">
        <v>9</v>
      </c>
      <c r="G28">
        <v>8</v>
      </c>
      <c r="H28">
        <v>7</v>
      </c>
      <c r="I28">
        <v>2.5</v>
      </c>
      <c r="K28">
        <f t="shared" si="0"/>
        <v>2.85</v>
      </c>
      <c r="L28" t="s">
        <v>27</v>
      </c>
      <c r="M28" t="s">
        <v>88</v>
      </c>
    </row>
    <row r="29" spans="1:13" x14ac:dyDescent="0.3">
      <c r="A29">
        <v>1</v>
      </c>
      <c r="B29">
        <v>27</v>
      </c>
      <c r="C29">
        <v>0</v>
      </c>
      <c r="D29" s="7">
        <v>0</v>
      </c>
      <c r="E29">
        <v>2</v>
      </c>
      <c r="F29">
        <v>2</v>
      </c>
      <c r="G29">
        <v>5.8</v>
      </c>
      <c r="H29">
        <v>3</v>
      </c>
      <c r="I29">
        <v>1</v>
      </c>
      <c r="K29">
        <f t="shared" si="0"/>
        <v>1.3800000000000001</v>
      </c>
      <c r="L29" t="s">
        <v>35</v>
      </c>
      <c r="M29" t="s">
        <v>86</v>
      </c>
    </row>
    <row r="30" spans="1:13" x14ac:dyDescent="0.3">
      <c r="A30">
        <v>1</v>
      </c>
      <c r="B30">
        <v>28</v>
      </c>
      <c r="C30">
        <v>0</v>
      </c>
      <c r="D30" s="7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0"/>
        <v>0</v>
      </c>
      <c r="L30" t="s">
        <v>35</v>
      </c>
      <c r="M30" t="s">
        <v>86</v>
      </c>
    </row>
    <row r="31" spans="1:13" x14ac:dyDescent="0.3">
      <c r="A31">
        <v>1</v>
      </c>
      <c r="B31">
        <v>29</v>
      </c>
      <c r="C31">
        <v>0</v>
      </c>
      <c r="D31" s="7">
        <v>0</v>
      </c>
      <c r="E31">
        <v>3</v>
      </c>
      <c r="F31">
        <v>8</v>
      </c>
      <c r="G31">
        <v>9.5</v>
      </c>
      <c r="H31">
        <v>9</v>
      </c>
      <c r="I31">
        <v>10</v>
      </c>
      <c r="K31">
        <f t="shared" si="0"/>
        <v>3.95</v>
      </c>
      <c r="L31" t="s">
        <v>35</v>
      </c>
      <c r="M31" t="s">
        <v>86</v>
      </c>
    </row>
    <row r="32" spans="1:13" x14ac:dyDescent="0.3">
      <c r="A32">
        <v>1</v>
      </c>
      <c r="B32">
        <v>30</v>
      </c>
      <c r="C32">
        <v>0</v>
      </c>
      <c r="D32" s="7">
        <v>1</v>
      </c>
      <c r="E32">
        <v>0</v>
      </c>
      <c r="F32">
        <v>0</v>
      </c>
      <c r="G32">
        <v>7</v>
      </c>
      <c r="H32">
        <v>0</v>
      </c>
      <c r="I32">
        <v>0</v>
      </c>
      <c r="K32">
        <f t="shared" si="0"/>
        <v>0.7</v>
      </c>
      <c r="L32" t="s">
        <v>35</v>
      </c>
      <c r="M32" t="s">
        <v>89</v>
      </c>
    </row>
    <row r="33" spans="1:13" x14ac:dyDescent="0.3">
      <c r="A33">
        <v>1</v>
      </c>
      <c r="B33">
        <v>31</v>
      </c>
      <c r="C33">
        <v>0</v>
      </c>
      <c r="D33" s="7">
        <v>1</v>
      </c>
      <c r="E33">
        <v>8</v>
      </c>
      <c r="F33">
        <v>9</v>
      </c>
      <c r="G33">
        <v>7.5</v>
      </c>
      <c r="H33">
        <v>9.5</v>
      </c>
      <c r="I33">
        <v>3.5</v>
      </c>
      <c r="K33">
        <f t="shared" si="0"/>
        <v>3.75</v>
      </c>
      <c r="L33" t="s">
        <v>35</v>
      </c>
      <c r="M33" t="s">
        <v>86</v>
      </c>
    </row>
    <row r="34" spans="1:13" x14ac:dyDescent="0.3">
      <c r="A34">
        <v>1</v>
      </c>
      <c r="B34">
        <v>32</v>
      </c>
      <c r="C34">
        <v>0</v>
      </c>
      <c r="D34" s="7">
        <v>1</v>
      </c>
      <c r="E34">
        <v>7.5</v>
      </c>
      <c r="F34">
        <v>8</v>
      </c>
      <c r="G34">
        <v>6.5</v>
      </c>
      <c r="H34">
        <v>9</v>
      </c>
      <c r="I34">
        <v>8</v>
      </c>
      <c r="K34">
        <f t="shared" si="0"/>
        <v>3.9</v>
      </c>
      <c r="L34" t="s">
        <v>35</v>
      </c>
      <c r="M34" t="s">
        <v>85</v>
      </c>
    </row>
    <row r="35" spans="1:13" x14ac:dyDescent="0.3">
      <c r="A35">
        <v>1</v>
      </c>
      <c r="B35">
        <v>33</v>
      </c>
      <c r="C35">
        <v>0</v>
      </c>
      <c r="D35" s="7">
        <v>2</v>
      </c>
      <c r="E35">
        <v>10</v>
      </c>
      <c r="F35">
        <v>9</v>
      </c>
      <c r="G35">
        <v>7</v>
      </c>
      <c r="H35">
        <v>7</v>
      </c>
      <c r="I35">
        <v>4</v>
      </c>
      <c r="K35">
        <f t="shared" ref="K35:K66" si="1">IF(D35=3, SUM(E35:J35)/8, SUM(E35:I35)/10)</f>
        <v>3.7</v>
      </c>
      <c r="L35" t="s">
        <v>35</v>
      </c>
      <c r="M35" t="s">
        <v>85</v>
      </c>
    </row>
    <row r="36" spans="1:13" x14ac:dyDescent="0.3">
      <c r="A36">
        <v>1</v>
      </c>
      <c r="B36">
        <v>34</v>
      </c>
      <c r="C36">
        <v>0</v>
      </c>
      <c r="D36" s="7">
        <v>2</v>
      </c>
      <c r="E36">
        <v>4</v>
      </c>
      <c r="F36">
        <v>10</v>
      </c>
      <c r="G36">
        <v>3</v>
      </c>
      <c r="H36">
        <v>8</v>
      </c>
      <c r="I36">
        <v>4.5</v>
      </c>
      <c r="K36">
        <f t="shared" si="1"/>
        <v>2.95</v>
      </c>
      <c r="L36" t="s">
        <v>30</v>
      </c>
      <c r="M36" t="s">
        <v>85</v>
      </c>
    </row>
    <row r="37" spans="1:13" x14ac:dyDescent="0.3">
      <c r="A37">
        <v>1</v>
      </c>
      <c r="B37">
        <v>35</v>
      </c>
      <c r="C37">
        <v>1</v>
      </c>
      <c r="D37" s="7">
        <v>0</v>
      </c>
      <c r="E37">
        <v>8</v>
      </c>
      <c r="F37">
        <v>7</v>
      </c>
      <c r="G37">
        <v>6</v>
      </c>
      <c r="H37">
        <v>4.5</v>
      </c>
      <c r="I37">
        <v>2.5</v>
      </c>
      <c r="K37">
        <f t="shared" si="1"/>
        <v>2.8</v>
      </c>
      <c r="L37" t="s">
        <v>37</v>
      </c>
      <c r="M37" t="s">
        <v>86</v>
      </c>
    </row>
    <row r="38" spans="1:13" x14ac:dyDescent="0.3">
      <c r="A38">
        <v>0</v>
      </c>
      <c r="B38">
        <v>36</v>
      </c>
      <c r="C38">
        <v>1</v>
      </c>
      <c r="D38" s="7">
        <v>0</v>
      </c>
      <c r="E38">
        <v>2</v>
      </c>
      <c r="F38">
        <v>9</v>
      </c>
      <c r="G38">
        <v>7.5</v>
      </c>
      <c r="H38">
        <v>9.5</v>
      </c>
      <c r="I38">
        <v>10</v>
      </c>
      <c r="K38">
        <f t="shared" si="1"/>
        <v>3.8</v>
      </c>
      <c r="L38" t="s">
        <v>27</v>
      </c>
      <c r="M38" t="s">
        <v>85</v>
      </c>
    </row>
    <row r="39" spans="1:13" x14ac:dyDescent="0.3">
      <c r="A39">
        <v>0</v>
      </c>
      <c r="B39">
        <v>37</v>
      </c>
      <c r="C39">
        <v>1</v>
      </c>
      <c r="D39" s="7">
        <v>2</v>
      </c>
      <c r="E39">
        <v>8</v>
      </c>
      <c r="F39">
        <v>9</v>
      </c>
      <c r="G39">
        <v>7.5</v>
      </c>
      <c r="H39">
        <v>9.5</v>
      </c>
      <c r="I39">
        <v>4</v>
      </c>
      <c r="K39">
        <f t="shared" si="1"/>
        <v>3.8</v>
      </c>
      <c r="L39" t="s">
        <v>29</v>
      </c>
      <c r="M39" t="s">
        <v>86</v>
      </c>
    </row>
    <row r="40" spans="1:13" x14ac:dyDescent="0.3">
      <c r="A40">
        <v>1</v>
      </c>
      <c r="B40">
        <v>38</v>
      </c>
      <c r="C40">
        <v>0</v>
      </c>
      <c r="D40" s="7">
        <v>2</v>
      </c>
      <c r="E40">
        <v>10</v>
      </c>
      <c r="F40">
        <v>9</v>
      </c>
      <c r="G40">
        <v>10</v>
      </c>
      <c r="H40">
        <v>7</v>
      </c>
      <c r="I40">
        <v>7</v>
      </c>
      <c r="K40">
        <f t="shared" si="1"/>
        <v>4.3</v>
      </c>
      <c r="L40" t="s">
        <v>35</v>
      </c>
      <c r="M40" t="s">
        <v>86</v>
      </c>
    </row>
    <row r="41" spans="1:13" x14ac:dyDescent="0.3">
      <c r="A41">
        <v>1</v>
      </c>
      <c r="B41">
        <v>39</v>
      </c>
      <c r="C41">
        <v>0</v>
      </c>
      <c r="D41" s="7">
        <v>1</v>
      </c>
      <c r="E41">
        <v>6</v>
      </c>
      <c r="F41">
        <v>8</v>
      </c>
      <c r="G41">
        <v>7.5</v>
      </c>
      <c r="H41">
        <v>7</v>
      </c>
      <c r="I41">
        <v>7</v>
      </c>
      <c r="K41">
        <f t="shared" si="1"/>
        <v>3.55</v>
      </c>
      <c r="L41" t="s">
        <v>35</v>
      </c>
      <c r="M41" t="s">
        <v>85</v>
      </c>
    </row>
    <row r="42" spans="1:13" x14ac:dyDescent="0.3">
      <c r="A42">
        <v>1</v>
      </c>
      <c r="B42">
        <v>40</v>
      </c>
      <c r="C42">
        <v>1</v>
      </c>
      <c r="D42" s="7">
        <v>1</v>
      </c>
      <c r="E42">
        <v>7</v>
      </c>
      <c r="F42">
        <v>6</v>
      </c>
      <c r="G42">
        <v>7</v>
      </c>
      <c r="H42">
        <v>5</v>
      </c>
      <c r="I42">
        <v>7</v>
      </c>
      <c r="K42">
        <f t="shared" si="1"/>
        <v>3.2</v>
      </c>
      <c r="L42" t="s">
        <v>30</v>
      </c>
      <c r="M42" t="s">
        <v>84</v>
      </c>
    </row>
    <row r="43" spans="1:13" x14ac:dyDescent="0.3">
      <c r="A43">
        <v>1</v>
      </c>
      <c r="B43">
        <v>41</v>
      </c>
      <c r="C43">
        <v>1</v>
      </c>
      <c r="D43" s="7">
        <v>2</v>
      </c>
      <c r="E43">
        <v>7</v>
      </c>
      <c r="F43">
        <v>0</v>
      </c>
      <c r="G43">
        <v>4</v>
      </c>
      <c r="H43">
        <v>5</v>
      </c>
      <c r="I43">
        <v>2</v>
      </c>
      <c r="K43">
        <f t="shared" si="1"/>
        <v>1.8</v>
      </c>
      <c r="L43" t="s">
        <v>35</v>
      </c>
      <c r="M43" t="s">
        <v>86</v>
      </c>
    </row>
    <row r="44" spans="1:13" x14ac:dyDescent="0.3">
      <c r="A44">
        <v>1</v>
      </c>
      <c r="B44">
        <v>42</v>
      </c>
      <c r="C44">
        <v>0</v>
      </c>
      <c r="D44" s="7">
        <v>2</v>
      </c>
      <c r="E44">
        <v>10</v>
      </c>
      <c r="F44">
        <v>8</v>
      </c>
      <c r="G44">
        <v>10</v>
      </c>
      <c r="H44">
        <v>6</v>
      </c>
      <c r="I44">
        <v>8</v>
      </c>
      <c r="K44">
        <f t="shared" si="1"/>
        <v>4.2</v>
      </c>
      <c r="L44" t="s">
        <v>30</v>
      </c>
      <c r="M44" t="s">
        <v>85</v>
      </c>
    </row>
    <row r="45" spans="1:13" x14ac:dyDescent="0.3">
      <c r="A45">
        <v>1</v>
      </c>
      <c r="B45">
        <v>43</v>
      </c>
      <c r="C45">
        <v>1</v>
      </c>
      <c r="D45" s="7">
        <v>1</v>
      </c>
      <c r="E45">
        <v>8</v>
      </c>
      <c r="F45">
        <v>7</v>
      </c>
      <c r="G45">
        <v>2</v>
      </c>
      <c r="H45">
        <v>8</v>
      </c>
      <c r="I45">
        <v>5</v>
      </c>
      <c r="K45">
        <f t="shared" si="1"/>
        <v>3</v>
      </c>
      <c r="L45" t="s">
        <v>29</v>
      </c>
      <c r="M45" t="s">
        <v>90</v>
      </c>
    </row>
    <row r="46" spans="1:13" x14ac:dyDescent="0.3">
      <c r="A46">
        <v>0</v>
      </c>
      <c r="B46">
        <v>44</v>
      </c>
      <c r="C46">
        <v>0</v>
      </c>
      <c r="D46" s="7">
        <v>1</v>
      </c>
      <c r="E46">
        <v>9</v>
      </c>
      <c r="F46">
        <v>10</v>
      </c>
      <c r="G46">
        <v>6.5</v>
      </c>
      <c r="H46">
        <v>9</v>
      </c>
      <c r="I46">
        <v>10</v>
      </c>
      <c r="K46">
        <f t="shared" si="1"/>
        <v>4.45</v>
      </c>
      <c r="L46" t="s">
        <v>38</v>
      </c>
      <c r="M46" t="s">
        <v>85</v>
      </c>
    </row>
    <row r="47" spans="1:13" x14ac:dyDescent="0.3">
      <c r="A47">
        <v>1</v>
      </c>
      <c r="B47">
        <v>45</v>
      </c>
      <c r="C47">
        <v>0</v>
      </c>
      <c r="D47" s="7">
        <v>1</v>
      </c>
      <c r="E47">
        <v>10</v>
      </c>
      <c r="F47">
        <v>6</v>
      </c>
      <c r="G47">
        <v>4.5</v>
      </c>
      <c r="H47">
        <v>5</v>
      </c>
      <c r="I47">
        <v>5</v>
      </c>
      <c r="K47">
        <f t="shared" si="1"/>
        <v>3.05</v>
      </c>
      <c r="L47" t="s">
        <v>28</v>
      </c>
      <c r="M47" t="s">
        <v>85</v>
      </c>
    </row>
    <row r="48" spans="1:13" x14ac:dyDescent="0.3">
      <c r="A48">
        <v>0</v>
      </c>
      <c r="B48">
        <v>46</v>
      </c>
      <c r="C48">
        <v>0</v>
      </c>
      <c r="D48" s="7">
        <v>0</v>
      </c>
      <c r="E48">
        <v>3</v>
      </c>
      <c r="F48">
        <v>6</v>
      </c>
      <c r="G48">
        <v>8</v>
      </c>
      <c r="H48">
        <v>8.5</v>
      </c>
      <c r="I48">
        <v>10</v>
      </c>
      <c r="K48">
        <f t="shared" si="1"/>
        <v>3.55</v>
      </c>
      <c r="L48" t="s">
        <v>39</v>
      </c>
      <c r="M48" t="s">
        <v>84</v>
      </c>
    </row>
    <row r="49" spans="1:13" x14ac:dyDescent="0.3">
      <c r="A49">
        <v>1</v>
      </c>
      <c r="B49">
        <v>47</v>
      </c>
      <c r="C49">
        <v>1</v>
      </c>
      <c r="D49" s="7">
        <v>2</v>
      </c>
      <c r="E49">
        <v>9</v>
      </c>
      <c r="F49">
        <v>9</v>
      </c>
      <c r="G49">
        <v>9</v>
      </c>
      <c r="H49">
        <v>5</v>
      </c>
      <c r="I49">
        <v>3.5</v>
      </c>
      <c r="K49">
        <f t="shared" si="1"/>
        <v>3.55</v>
      </c>
      <c r="L49" t="s">
        <v>35</v>
      </c>
      <c r="M49" t="s">
        <v>91</v>
      </c>
    </row>
    <row r="50" spans="1:13" x14ac:dyDescent="0.3">
      <c r="A50">
        <v>0</v>
      </c>
      <c r="B50">
        <v>48</v>
      </c>
      <c r="C50">
        <v>0</v>
      </c>
      <c r="D50" s="7">
        <v>0</v>
      </c>
      <c r="E50">
        <v>9</v>
      </c>
      <c r="F50">
        <v>8</v>
      </c>
      <c r="G50">
        <v>10</v>
      </c>
      <c r="H50">
        <v>6</v>
      </c>
      <c r="I50">
        <v>4</v>
      </c>
      <c r="K50">
        <f t="shared" si="1"/>
        <v>3.7</v>
      </c>
      <c r="L50" t="s">
        <v>30</v>
      </c>
      <c r="M50" t="s">
        <v>85</v>
      </c>
    </row>
    <row r="51" spans="1:13" x14ac:dyDescent="0.3">
      <c r="A51">
        <v>0</v>
      </c>
      <c r="B51">
        <v>49</v>
      </c>
      <c r="C51">
        <v>0</v>
      </c>
      <c r="D51" s="7">
        <v>1</v>
      </c>
      <c r="E51">
        <v>8</v>
      </c>
      <c r="F51">
        <v>8</v>
      </c>
      <c r="G51">
        <v>5.5</v>
      </c>
      <c r="H51">
        <v>10</v>
      </c>
      <c r="I51">
        <v>7.5</v>
      </c>
      <c r="K51">
        <f t="shared" si="1"/>
        <v>3.9</v>
      </c>
      <c r="L51" t="s">
        <v>30</v>
      </c>
      <c r="M51" t="s">
        <v>85</v>
      </c>
    </row>
    <row r="52" spans="1:13" x14ac:dyDescent="0.3">
      <c r="A52">
        <v>0</v>
      </c>
      <c r="B52">
        <v>50</v>
      </c>
      <c r="C52">
        <v>1</v>
      </c>
      <c r="D52" s="7">
        <v>2</v>
      </c>
      <c r="E52">
        <v>8</v>
      </c>
      <c r="F52">
        <v>6</v>
      </c>
      <c r="G52">
        <v>7.5</v>
      </c>
      <c r="H52">
        <v>9</v>
      </c>
      <c r="I52">
        <v>9.5</v>
      </c>
      <c r="K52">
        <f t="shared" si="1"/>
        <v>4</v>
      </c>
      <c r="L52" t="s">
        <v>31</v>
      </c>
      <c r="M52" t="s">
        <v>85</v>
      </c>
    </row>
    <row r="53" spans="1:13" x14ac:dyDescent="0.3">
      <c r="A53">
        <v>1</v>
      </c>
      <c r="B53">
        <v>51</v>
      </c>
      <c r="C53">
        <v>1</v>
      </c>
      <c r="D53" s="7">
        <v>0</v>
      </c>
      <c r="E53">
        <v>8</v>
      </c>
      <c r="F53">
        <v>8</v>
      </c>
      <c r="G53">
        <v>10</v>
      </c>
      <c r="H53">
        <v>8.5</v>
      </c>
      <c r="I53">
        <v>9</v>
      </c>
      <c r="K53">
        <f t="shared" si="1"/>
        <v>4.3499999999999996</v>
      </c>
      <c r="L53" t="s">
        <v>41</v>
      </c>
      <c r="M53" t="s">
        <v>91</v>
      </c>
    </row>
    <row r="54" spans="1:13" x14ac:dyDescent="0.3">
      <c r="A54">
        <v>1</v>
      </c>
      <c r="B54">
        <v>52</v>
      </c>
      <c r="C54">
        <v>1</v>
      </c>
      <c r="D54" s="7">
        <v>1</v>
      </c>
      <c r="E54">
        <v>9</v>
      </c>
      <c r="F54">
        <v>5.5</v>
      </c>
      <c r="G54">
        <v>4.5</v>
      </c>
      <c r="H54">
        <v>3.5</v>
      </c>
      <c r="I54">
        <v>0.5</v>
      </c>
      <c r="K54">
        <f t="shared" si="1"/>
        <v>2.2999999999999998</v>
      </c>
      <c r="L54" t="s">
        <v>31</v>
      </c>
      <c r="M54" t="s">
        <v>84</v>
      </c>
    </row>
    <row r="55" spans="1:13" x14ac:dyDescent="0.3">
      <c r="A55">
        <v>1</v>
      </c>
      <c r="B55">
        <v>53</v>
      </c>
      <c r="C55">
        <v>1</v>
      </c>
      <c r="D55" s="7">
        <v>0</v>
      </c>
      <c r="E55">
        <v>8</v>
      </c>
      <c r="F55">
        <v>10</v>
      </c>
      <c r="G55">
        <v>5</v>
      </c>
      <c r="H55">
        <v>9.5</v>
      </c>
      <c r="I55">
        <v>2</v>
      </c>
      <c r="K55">
        <f t="shared" si="1"/>
        <v>3.45</v>
      </c>
      <c r="L55" t="s">
        <v>30</v>
      </c>
      <c r="M55" t="s">
        <v>84</v>
      </c>
    </row>
    <row r="56" spans="1:13" x14ac:dyDescent="0.3">
      <c r="A56">
        <v>1</v>
      </c>
      <c r="B56">
        <v>54</v>
      </c>
      <c r="C56">
        <v>1</v>
      </c>
      <c r="D56" s="7">
        <v>2</v>
      </c>
      <c r="E56">
        <v>3</v>
      </c>
      <c r="F56">
        <v>7</v>
      </c>
      <c r="G56">
        <v>6.5</v>
      </c>
      <c r="H56">
        <v>5.5</v>
      </c>
      <c r="I56">
        <v>2</v>
      </c>
      <c r="K56">
        <f t="shared" si="1"/>
        <v>2.4</v>
      </c>
      <c r="L56" t="s">
        <v>42</v>
      </c>
      <c r="M56" t="s">
        <v>86</v>
      </c>
    </row>
    <row r="57" spans="1:13" x14ac:dyDescent="0.3">
      <c r="A57">
        <v>1</v>
      </c>
      <c r="B57">
        <v>55</v>
      </c>
      <c r="C57">
        <v>1</v>
      </c>
      <c r="D57" s="7">
        <v>2</v>
      </c>
      <c r="E57">
        <v>8</v>
      </c>
      <c r="F57">
        <v>8</v>
      </c>
      <c r="G57">
        <v>5</v>
      </c>
      <c r="H57">
        <v>5.5</v>
      </c>
      <c r="I57">
        <v>4</v>
      </c>
      <c r="K57">
        <f t="shared" si="1"/>
        <v>3.05</v>
      </c>
      <c r="L57" t="s">
        <v>29</v>
      </c>
      <c r="M57" t="s">
        <v>86</v>
      </c>
    </row>
    <row r="58" spans="1:13" x14ac:dyDescent="0.3">
      <c r="A58">
        <v>0</v>
      </c>
      <c r="B58">
        <v>56</v>
      </c>
      <c r="C58">
        <v>1</v>
      </c>
      <c r="D58" s="7">
        <v>2</v>
      </c>
      <c r="E58">
        <v>8</v>
      </c>
      <c r="F58">
        <v>10</v>
      </c>
      <c r="G58">
        <v>5.5</v>
      </c>
      <c r="H58">
        <v>8</v>
      </c>
      <c r="I58">
        <v>1</v>
      </c>
      <c r="K58">
        <f t="shared" si="1"/>
        <v>3.25</v>
      </c>
      <c r="L58" t="s">
        <v>43</v>
      </c>
      <c r="M58" t="s">
        <v>84</v>
      </c>
    </row>
    <row r="59" spans="1:13" x14ac:dyDescent="0.3">
      <c r="A59">
        <v>1</v>
      </c>
      <c r="B59">
        <v>57</v>
      </c>
      <c r="C59">
        <v>0</v>
      </c>
      <c r="D59" s="7">
        <v>1</v>
      </c>
      <c r="E59">
        <v>4.5</v>
      </c>
      <c r="F59">
        <v>10</v>
      </c>
      <c r="G59">
        <v>3</v>
      </c>
      <c r="H59">
        <v>3</v>
      </c>
      <c r="I59">
        <v>3</v>
      </c>
      <c r="K59">
        <f t="shared" si="1"/>
        <v>2.35</v>
      </c>
      <c r="L59" t="s">
        <v>29</v>
      </c>
      <c r="M59" t="s">
        <v>85</v>
      </c>
    </row>
    <row r="60" spans="1:13" x14ac:dyDescent="0.3">
      <c r="A60">
        <v>1</v>
      </c>
      <c r="B60">
        <v>58</v>
      </c>
      <c r="C60">
        <v>0</v>
      </c>
      <c r="D60" s="7">
        <v>2</v>
      </c>
      <c r="E60">
        <v>8</v>
      </c>
      <c r="F60">
        <v>10</v>
      </c>
      <c r="G60">
        <v>10</v>
      </c>
      <c r="H60">
        <v>8</v>
      </c>
      <c r="I60">
        <v>9.5</v>
      </c>
      <c r="K60">
        <f t="shared" si="1"/>
        <v>4.55</v>
      </c>
      <c r="M60" t="s">
        <v>85</v>
      </c>
    </row>
    <row r="61" spans="1:13" x14ac:dyDescent="0.3">
      <c r="A61">
        <v>0</v>
      </c>
      <c r="B61">
        <v>59</v>
      </c>
      <c r="C61">
        <v>1</v>
      </c>
      <c r="D61" s="7">
        <v>0</v>
      </c>
      <c r="E61">
        <v>8</v>
      </c>
      <c r="F61">
        <v>5</v>
      </c>
      <c r="G61">
        <v>4.5</v>
      </c>
      <c r="H61">
        <v>9</v>
      </c>
      <c r="I61">
        <v>9</v>
      </c>
      <c r="K61">
        <f t="shared" si="1"/>
        <v>3.55</v>
      </c>
      <c r="L61" t="s">
        <v>32</v>
      </c>
      <c r="M61" t="s">
        <v>85</v>
      </c>
    </row>
    <row r="62" spans="1:13" x14ac:dyDescent="0.3">
      <c r="A62">
        <v>0</v>
      </c>
      <c r="B62">
        <v>60</v>
      </c>
      <c r="C62">
        <v>1</v>
      </c>
      <c r="D62" s="7">
        <v>1</v>
      </c>
      <c r="E62">
        <v>8</v>
      </c>
      <c r="F62">
        <v>7</v>
      </c>
      <c r="G62">
        <v>3.5</v>
      </c>
      <c r="H62">
        <v>8</v>
      </c>
      <c r="I62">
        <v>2</v>
      </c>
      <c r="K62">
        <f t="shared" si="1"/>
        <v>2.85</v>
      </c>
      <c r="L62" t="s">
        <v>30</v>
      </c>
      <c r="M62" t="s">
        <v>86</v>
      </c>
    </row>
    <row r="63" spans="1:13" x14ac:dyDescent="0.3">
      <c r="A63">
        <v>1</v>
      </c>
      <c r="B63">
        <v>61</v>
      </c>
      <c r="C63">
        <v>0</v>
      </c>
      <c r="D63" s="7">
        <v>2</v>
      </c>
      <c r="E63">
        <v>7</v>
      </c>
      <c r="F63">
        <v>6</v>
      </c>
      <c r="G63">
        <v>8</v>
      </c>
      <c r="H63">
        <v>8</v>
      </c>
      <c r="I63">
        <v>10</v>
      </c>
      <c r="K63">
        <f t="shared" si="1"/>
        <v>3.9</v>
      </c>
      <c r="L63" t="s">
        <v>31</v>
      </c>
      <c r="M63" t="s">
        <v>85</v>
      </c>
    </row>
    <row r="64" spans="1:13" x14ac:dyDescent="0.3">
      <c r="A64">
        <v>1</v>
      </c>
      <c r="B64">
        <v>62</v>
      </c>
      <c r="C64">
        <v>0</v>
      </c>
      <c r="D64" s="7">
        <v>1</v>
      </c>
      <c r="E64">
        <v>10</v>
      </c>
      <c r="F64">
        <v>4</v>
      </c>
      <c r="G64">
        <v>8.1999999999999993</v>
      </c>
      <c r="H64">
        <v>9</v>
      </c>
      <c r="I64">
        <v>10</v>
      </c>
      <c r="K64">
        <f t="shared" si="1"/>
        <v>4.12</v>
      </c>
      <c r="L64" t="s">
        <v>35</v>
      </c>
      <c r="M64" t="s">
        <v>86</v>
      </c>
    </row>
    <row r="65" spans="1:13" x14ac:dyDescent="0.3">
      <c r="A65">
        <v>0</v>
      </c>
      <c r="B65">
        <v>63</v>
      </c>
      <c r="C65">
        <v>1</v>
      </c>
      <c r="D65" s="7">
        <v>2</v>
      </c>
      <c r="E65">
        <v>7</v>
      </c>
      <c r="F65">
        <v>6</v>
      </c>
      <c r="G65">
        <v>6</v>
      </c>
      <c r="H65">
        <v>8</v>
      </c>
      <c r="I65">
        <v>8</v>
      </c>
      <c r="K65">
        <f t="shared" si="1"/>
        <v>3.5</v>
      </c>
      <c r="L65" t="s">
        <v>30</v>
      </c>
      <c r="M65" t="s">
        <v>91</v>
      </c>
    </row>
    <row r="66" spans="1:13" x14ac:dyDescent="0.3">
      <c r="A66">
        <v>0</v>
      </c>
      <c r="B66">
        <v>64</v>
      </c>
      <c r="C66">
        <v>1</v>
      </c>
      <c r="D66" s="7">
        <v>2</v>
      </c>
      <c r="E66">
        <v>10</v>
      </c>
      <c r="F66">
        <v>10</v>
      </c>
      <c r="G66">
        <v>10</v>
      </c>
      <c r="H66">
        <v>10</v>
      </c>
      <c r="I66">
        <v>4</v>
      </c>
      <c r="K66">
        <f t="shared" si="1"/>
        <v>4.4000000000000004</v>
      </c>
      <c r="L66" t="s">
        <v>34</v>
      </c>
      <c r="M66" t="s">
        <v>86</v>
      </c>
    </row>
    <row r="67" spans="1:13" x14ac:dyDescent="0.3">
      <c r="A67">
        <v>0</v>
      </c>
      <c r="B67">
        <v>65</v>
      </c>
      <c r="C67">
        <v>0</v>
      </c>
      <c r="D67" s="7">
        <v>2</v>
      </c>
      <c r="E67">
        <v>7.5</v>
      </c>
      <c r="F67">
        <v>6</v>
      </c>
      <c r="G67">
        <v>9</v>
      </c>
      <c r="H67">
        <v>9</v>
      </c>
      <c r="I67">
        <v>7</v>
      </c>
      <c r="K67">
        <f t="shared" ref="K67:K98" si="2">IF(D67=3, SUM(E67:J67)/8, SUM(E67:I67)/10)</f>
        <v>3.85</v>
      </c>
      <c r="L67" t="s">
        <v>30</v>
      </c>
      <c r="M67" t="s">
        <v>85</v>
      </c>
    </row>
    <row r="68" spans="1:13" x14ac:dyDescent="0.3">
      <c r="A68">
        <v>1</v>
      </c>
      <c r="B68">
        <v>66</v>
      </c>
      <c r="C68">
        <v>0</v>
      </c>
      <c r="D68" s="7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f t="shared" si="2"/>
        <v>0</v>
      </c>
      <c r="L68" t="s">
        <v>44</v>
      </c>
      <c r="M68" t="s">
        <v>92</v>
      </c>
    </row>
    <row r="69" spans="1:13" x14ac:dyDescent="0.3">
      <c r="A69">
        <v>0</v>
      </c>
      <c r="B69">
        <v>67</v>
      </c>
      <c r="C69">
        <v>0</v>
      </c>
      <c r="D69" s="7">
        <v>2</v>
      </c>
      <c r="E69">
        <v>8</v>
      </c>
      <c r="F69">
        <v>3</v>
      </c>
      <c r="G69">
        <v>5.5</v>
      </c>
      <c r="H69">
        <v>5</v>
      </c>
      <c r="I69">
        <v>2</v>
      </c>
      <c r="K69">
        <f t="shared" si="2"/>
        <v>2.35</v>
      </c>
      <c r="L69" t="s">
        <v>35</v>
      </c>
      <c r="M69" t="s">
        <v>85</v>
      </c>
    </row>
    <row r="70" spans="1:13" x14ac:dyDescent="0.3">
      <c r="A70">
        <v>0</v>
      </c>
      <c r="B70">
        <v>68</v>
      </c>
      <c r="C70">
        <v>1</v>
      </c>
      <c r="D70" s="7">
        <v>2</v>
      </c>
      <c r="E70">
        <v>9</v>
      </c>
      <c r="F70">
        <v>5</v>
      </c>
      <c r="G70">
        <v>8</v>
      </c>
      <c r="H70">
        <v>6</v>
      </c>
      <c r="I70">
        <v>7</v>
      </c>
      <c r="K70">
        <f t="shared" si="2"/>
        <v>3.5</v>
      </c>
      <c r="L70" t="s">
        <v>41</v>
      </c>
      <c r="M70" t="s">
        <v>86</v>
      </c>
    </row>
    <row r="71" spans="1:13" x14ac:dyDescent="0.3">
      <c r="A71">
        <v>1</v>
      </c>
      <c r="B71">
        <v>69</v>
      </c>
      <c r="C71">
        <v>0</v>
      </c>
      <c r="D71" s="7">
        <v>1</v>
      </c>
      <c r="E71">
        <v>7</v>
      </c>
      <c r="F71">
        <v>2</v>
      </c>
      <c r="G71">
        <v>7</v>
      </c>
      <c r="H71">
        <v>3</v>
      </c>
      <c r="I71">
        <v>1</v>
      </c>
      <c r="K71">
        <f t="shared" si="2"/>
        <v>2</v>
      </c>
      <c r="L71" t="s">
        <v>30</v>
      </c>
      <c r="M71" t="s">
        <v>86</v>
      </c>
    </row>
    <row r="72" spans="1:13" x14ac:dyDescent="0.3">
      <c r="A72">
        <v>1</v>
      </c>
      <c r="B72">
        <v>70</v>
      </c>
      <c r="C72">
        <v>0</v>
      </c>
      <c r="D72" s="7">
        <v>2</v>
      </c>
      <c r="E72">
        <v>10</v>
      </c>
      <c r="F72">
        <v>10</v>
      </c>
      <c r="G72">
        <v>10</v>
      </c>
      <c r="H72">
        <v>9</v>
      </c>
      <c r="I72">
        <v>8</v>
      </c>
      <c r="K72">
        <f t="shared" si="2"/>
        <v>4.7</v>
      </c>
      <c r="L72" t="s">
        <v>30</v>
      </c>
      <c r="M72" t="s">
        <v>85</v>
      </c>
    </row>
    <row r="73" spans="1:13" x14ac:dyDescent="0.3">
      <c r="A73">
        <v>1</v>
      </c>
      <c r="B73">
        <v>71</v>
      </c>
      <c r="C73">
        <v>0</v>
      </c>
      <c r="D73" s="7">
        <v>1</v>
      </c>
      <c r="E73">
        <v>7</v>
      </c>
      <c r="F73">
        <v>8</v>
      </c>
      <c r="G73">
        <v>3</v>
      </c>
      <c r="H73">
        <v>8.5</v>
      </c>
      <c r="I73">
        <v>3.5</v>
      </c>
      <c r="K73">
        <f t="shared" si="2"/>
        <v>3</v>
      </c>
      <c r="L73" t="s">
        <v>35</v>
      </c>
      <c r="M73" t="s">
        <v>85</v>
      </c>
    </row>
    <row r="74" spans="1:13" x14ac:dyDescent="0.3">
      <c r="A74">
        <v>1</v>
      </c>
      <c r="B74">
        <v>72</v>
      </c>
      <c r="C74">
        <v>0</v>
      </c>
      <c r="D74" s="7">
        <v>1</v>
      </c>
      <c r="E74">
        <v>6</v>
      </c>
      <c r="F74">
        <v>8</v>
      </c>
      <c r="G74">
        <v>8.5</v>
      </c>
      <c r="H74">
        <v>2</v>
      </c>
      <c r="I74">
        <v>0</v>
      </c>
      <c r="K74">
        <f t="shared" si="2"/>
        <v>2.4500000000000002</v>
      </c>
      <c r="L74" t="s">
        <v>35</v>
      </c>
      <c r="M74" t="s">
        <v>93</v>
      </c>
    </row>
    <row r="75" spans="1:13" x14ac:dyDescent="0.3">
      <c r="A75">
        <v>1</v>
      </c>
      <c r="B75">
        <v>73</v>
      </c>
      <c r="C75">
        <v>1</v>
      </c>
      <c r="D75" s="7">
        <v>1</v>
      </c>
      <c r="E75">
        <v>6.5</v>
      </c>
      <c r="F75">
        <v>7</v>
      </c>
      <c r="G75">
        <v>6</v>
      </c>
      <c r="H75">
        <v>9</v>
      </c>
      <c r="I75">
        <v>9</v>
      </c>
      <c r="K75">
        <f t="shared" si="2"/>
        <v>3.75</v>
      </c>
      <c r="L75" t="s">
        <v>30</v>
      </c>
      <c r="M75" t="s">
        <v>85</v>
      </c>
    </row>
    <row r="76" spans="1:13" x14ac:dyDescent="0.3">
      <c r="A76">
        <v>1</v>
      </c>
      <c r="B76">
        <v>74</v>
      </c>
      <c r="C76">
        <v>0</v>
      </c>
      <c r="D76" s="7">
        <v>1</v>
      </c>
      <c r="E76">
        <v>8</v>
      </c>
      <c r="F76">
        <v>7</v>
      </c>
      <c r="G76">
        <v>0</v>
      </c>
      <c r="H76">
        <v>5</v>
      </c>
      <c r="I76">
        <v>7</v>
      </c>
      <c r="K76">
        <f t="shared" si="2"/>
        <v>2.7</v>
      </c>
      <c r="L76" t="s">
        <v>34</v>
      </c>
      <c r="M76" t="s">
        <v>91</v>
      </c>
    </row>
    <row r="77" spans="1:13" x14ac:dyDescent="0.3">
      <c r="A77">
        <v>0</v>
      </c>
      <c r="B77">
        <v>75</v>
      </c>
      <c r="C77">
        <v>1</v>
      </c>
      <c r="D77" s="7">
        <v>1</v>
      </c>
      <c r="E77">
        <v>10</v>
      </c>
      <c r="F77">
        <v>7</v>
      </c>
      <c r="G77">
        <v>5</v>
      </c>
      <c r="H77">
        <v>9</v>
      </c>
      <c r="I77">
        <v>10</v>
      </c>
      <c r="K77">
        <f t="shared" si="2"/>
        <v>4.0999999999999996</v>
      </c>
      <c r="L77" t="s">
        <v>32</v>
      </c>
      <c r="M77" t="s">
        <v>85</v>
      </c>
    </row>
    <row r="78" spans="1:13" x14ac:dyDescent="0.3">
      <c r="A78">
        <v>0</v>
      </c>
      <c r="B78">
        <v>76</v>
      </c>
      <c r="C78">
        <v>1</v>
      </c>
      <c r="D78" s="7">
        <v>1</v>
      </c>
      <c r="E78">
        <v>6.5</v>
      </c>
      <c r="F78">
        <v>6.5</v>
      </c>
      <c r="G78">
        <v>5.5</v>
      </c>
      <c r="H78">
        <v>8</v>
      </c>
      <c r="I78">
        <v>1</v>
      </c>
      <c r="K78">
        <f t="shared" si="2"/>
        <v>2.75</v>
      </c>
      <c r="L78" t="s">
        <v>31</v>
      </c>
      <c r="M78" t="s">
        <v>85</v>
      </c>
    </row>
    <row r="79" spans="1:13" x14ac:dyDescent="0.3">
      <c r="A79">
        <v>1</v>
      </c>
      <c r="B79">
        <v>77</v>
      </c>
      <c r="C79">
        <v>1</v>
      </c>
      <c r="D79" s="7">
        <v>0</v>
      </c>
      <c r="E79">
        <v>8</v>
      </c>
      <c r="F79">
        <v>7</v>
      </c>
      <c r="G79">
        <v>10</v>
      </c>
      <c r="H79">
        <v>6</v>
      </c>
      <c r="I79">
        <v>10</v>
      </c>
      <c r="K79">
        <f t="shared" si="2"/>
        <v>4.0999999999999996</v>
      </c>
      <c r="L79" t="s">
        <v>32</v>
      </c>
      <c r="M79" t="s">
        <v>85</v>
      </c>
    </row>
    <row r="80" spans="1:13" x14ac:dyDescent="0.3">
      <c r="A80">
        <v>1</v>
      </c>
      <c r="B80">
        <v>78</v>
      </c>
      <c r="C80">
        <v>0</v>
      </c>
      <c r="D80" s="7">
        <v>1</v>
      </c>
      <c r="E80">
        <v>7.5</v>
      </c>
      <c r="F80">
        <v>5</v>
      </c>
      <c r="G80">
        <v>10</v>
      </c>
      <c r="H80">
        <v>5.5</v>
      </c>
      <c r="I80">
        <v>0.5</v>
      </c>
      <c r="K80">
        <f t="shared" si="2"/>
        <v>2.85</v>
      </c>
      <c r="L80" t="s">
        <v>34</v>
      </c>
      <c r="M80" t="s">
        <v>86</v>
      </c>
    </row>
    <row r="81" spans="1:13" x14ac:dyDescent="0.3">
      <c r="A81">
        <v>0</v>
      </c>
      <c r="B81">
        <v>79</v>
      </c>
      <c r="C81">
        <v>0</v>
      </c>
      <c r="D81" s="7">
        <v>0</v>
      </c>
      <c r="E81">
        <v>10</v>
      </c>
      <c r="F81">
        <v>6</v>
      </c>
      <c r="G81">
        <v>4.5</v>
      </c>
      <c r="H81">
        <v>7</v>
      </c>
      <c r="I81">
        <v>10</v>
      </c>
      <c r="K81">
        <f t="shared" si="2"/>
        <v>3.75</v>
      </c>
      <c r="L81" t="s">
        <v>30</v>
      </c>
      <c r="M81" t="s">
        <v>86</v>
      </c>
    </row>
    <row r="82" spans="1:13" x14ac:dyDescent="0.3">
      <c r="A82">
        <v>1</v>
      </c>
      <c r="B82">
        <v>80</v>
      </c>
      <c r="C82">
        <v>0</v>
      </c>
      <c r="D82" s="7">
        <v>0</v>
      </c>
      <c r="E82">
        <v>2</v>
      </c>
      <c r="F82">
        <v>9</v>
      </c>
      <c r="G82">
        <v>2.5</v>
      </c>
      <c r="H82">
        <v>7</v>
      </c>
      <c r="I82">
        <v>9</v>
      </c>
      <c r="K82">
        <f t="shared" si="2"/>
        <v>2.95</v>
      </c>
      <c r="L82" t="s">
        <v>30</v>
      </c>
      <c r="M82" t="s">
        <v>85</v>
      </c>
    </row>
    <row r="83" spans="1:13" x14ac:dyDescent="0.3">
      <c r="A83">
        <v>1</v>
      </c>
      <c r="B83">
        <v>81</v>
      </c>
      <c r="C83">
        <v>0</v>
      </c>
      <c r="D83" s="7">
        <v>0</v>
      </c>
      <c r="E83">
        <v>8</v>
      </c>
      <c r="F83">
        <v>9</v>
      </c>
      <c r="G83">
        <v>6.5</v>
      </c>
      <c r="H83">
        <v>9.5</v>
      </c>
      <c r="I83">
        <v>6</v>
      </c>
      <c r="K83">
        <f t="shared" si="2"/>
        <v>3.9</v>
      </c>
      <c r="L83" t="s">
        <v>31</v>
      </c>
      <c r="M83" t="s">
        <v>85</v>
      </c>
    </row>
    <row r="84" spans="1:13" x14ac:dyDescent="0.3">
      <c r="A84">
        <v>1</v>
      </c>
      <c r="B84">
        <v>82</v>
      </c>
      <c r="C84">
        <v>1</v>
      </c>
      <c r="D84" s="7">
        <v>0</v>
      </c>
      <c r="E84">
        <v>8</v>
      </c>
      <c r="F84">
        <v>8</v>
      </c>
      <c r="G84">
        <v>5.5</v>
      </c>
      <c r="H84">
        <v>9</v>
      </c>
      <c r="I84">
        <v>10</v>
      </c>
      <c r="K84">
        <f t="shared" si="2"/>
        <v>4.05</v>
      </c>
      <c r="L84" t="s">
        <v>30</v>
      </c>
      <c r="M84" t="s">
        <v>85</v>
      </c>
    </row>
    <row r="85" spans="1:13" x14ac:dyDescent="0.3">
      <c r="A85">
        <v>1</v>
      </c>
      <c r="B85">
        <v>83</v>
      </c>
      <c r="C85">
        <v>0</v>
      </c>
      <c r="D85" s="7">
        <v>1</v>
      </c>
      <c r="E85">
        <v>9</v>
      </c>
      <c r="F85">
        <v>1</v>
      </c>
      <c r="G85">
        <v>7</v>
      </c>
      <c r="H85">
        <v>4.5</v>
      </c>
      <c r="I85">
        <v>8.5</v>
      </c>
      <c r="K85">
        <f t="shared" si="2"/>
        <v>3</v>
      </c>
      <c r="L85" t="s">
        <v>34</v>
      </c>
      <c r="M85" t="s">
        <v>84</v>
      </c>
    </row>
    <row r="86" spans="1:13" x14ac:dyDescent="0.3">
      <c r="A86">
        <v>0</v>
      </c>
      <c r="B86">
        <v>84</v>
      </c>
      <c r="C86">
        <v>0</v>
      </c>
      <c r="D86" s="7">
        <v>1</v>
      </c>
      <c r="E86">
        <v>5</v>
      </c>
      <c r="F86">
        <v>8</v>
      </c>
      <c r="G86">
        <v>5.8</v>
      </c>
      <c r="H86">
        <v>8</v>
      </c>
      <c r="I86">
        <v>1</v>
      </c>
      <c r="K86">
        <f t="shared" si="2"/>
        <v>2.7800000000000002</v>
      </c>
      <c r="L86" t="s">
        <v>37</v>
      </c>
      <c r="M86" t="s">
        <v>86</v>
      </c>
    </row>
    <row r="87" spans="1:13" x14ac:dyDescent="0.3">
      <c r="A87">
        <v>1</v>
      </c>
      <c r="B87">
        <v>85</v>
      </c>
      <c r="C87">
        <v>0</v>
      </c>
      <c r="D87" s="7">
        <v>2</v>
      </c>
      <c r="E87">
        <v>8</v>
      </c>
      <c r="F87">
        <v>5</v>
      </c>
      <c r="G87">
        <v>7.5</v>
      </c>
      <c r="H87">
        <v>9</v>
      </c>
      <c r="I87">
        <v>4.5</v>
      </c>
      <c r="K87">
        <f t="shared" si="2"/>
        <v>3.4</v>
      </c>
      <c r="L87" t="s">
        <v>31</v>
      </c>
      <c r="M87" t="s">
        <v>85</v>
      </c>
    </row>
    <row r="88" spans="1:13" x14ac:dyDescent="0.3">
      <c r="A88">
        <v>0</v>
      </c>
      <c r="B88">
        <v>86</v>
      </c>
      <c r="C88">
        <v>0</v>
      </c>
      <c r="D88" s="7">
        <v>0</v>
      </c>
      <c r="E88">
        <v>4</v>
      </c>
      <c r="F88">
        <v>6</v>
      </c>
      <c r="G88">
        <v>3</v>
      </c>
      <c r="H88">
        <v>5</v>
      </c>
      <c r="I88">
        <v>7</v>
      </c>
      <c r="K88">
        <f t="shared" si="2"/>
        <v>2.5</v>
      </c>
      <c r="L88" t="s">
        <v>35</v>
      </c>
      <c r="M88" t="s">
        <v>85</v>
      </c>
    </row>
    <row r="89" spans="1:13" x14ac:dyDescent="0.3">
      <c r="A89">
        <v>1</v>
      </c>
      <c r="B89">
        <v>87</v>
      </c>
      <c r="C89">
        <v>0</v>
      </c>
      <c r="D89" s="7">
        <v>0</v>
      </c>
      <c r="E89">
        <v>2</v>
      </c>
      <c r="F89">
        <v>0</v>
      </c>
      <c r="G89">
        <v>0</v>
      </c>
      <c r="H89">
        <v>3</v>
      </c>
      <c r="I89">
        <v>3</v>
      </c>
      <c r="K89">
        <f t="shared" si="2"/>
        <v>0.8</v>
      </c>
      <c r="L89" t="s">
        <v>34</v>
      </c>
      <c r="M89" t="s">
        <v>86</v>
      </c>
    </row>
    <row r="90" spans="1:13" x14ac:dyDescent="0.3">
      <c r="A90">
        <v>1</v>
      </c>
      <c r="B90">
        <v>88</v>
      </c>
      <c r="C90">
        <v>0</v>
      </c>
      <c r="D90" s="7">
        <v>2</v>
      </c>
      <c r="E90">
        <v>7</v>
      </c>
      <c r="F90">
        <v>6</v>
      </c>
      <c r="G90">
        <v>10</v>
      </c>
      <c r="H90">
        <v>5</v>
      </c>
      <c r="I90">
        <v>1</v>
      </c>
      <c r="K90">
        <f t="shared" si="2"/>
        <v>2.9</v>
      </c>
      <c r="L90" t="s">
        <v>31</v>
      </c>
      <c r="M90" t="s">
        <v>93</v>
      </c>
    </row>
    <row r="91" spans="1:13" x14ac:dyDescent="0.3">
      <c r="A91">
        <v>1</v>
      </c>
      <c r="B91">
        <v>89</v>
      </c>
      <c r="C91">
        <v>0</v>
      </c>
      <c r="D91" s="7">
        <v>0</v>
      </c>
      <c r="E91">
        <v>10</v>
      </c>
      <c r="F91">
        <v>6</v>
      </c>
      <c r="G91">
        <v>10</v>
      </c>
      <c r="H91">
        <v>8</v>
      </c>
      <c r="I91">
        <v>4</v>
      </c>
      <c r="K91">
        <f t="shared" si="2"/>
        <v>3.8</v>
      </c>
      <c r="L91" t="s">
        <v>30</v>
      </c>
      <c r="M91" t="s">
        <v>89</v>
      </c>
    </row>
    <row r="92" spans="1:13" x14ac:dyDescent="0.3">
      <c r="A92">
        <v>1</v>
      </c>
      <c r="B92">
        <v>90</v>
      </c>
      <c r="C92">
        <v>0</v>
      </c>
      <c r="D92" s="7">
        <v>2</v>
      </c>
      <c r="E92">
        <v>8</v>
      </c>
      <c r="F92">
        <v>8</v>
      </c>
      <c r="G92">
        <v>4</v>
      </c>
      <c r="H92">
        <v>1</v>
      </c>
      <c r="I92">
        <v>2</v>
      </c>
      <c r="K92">
        <f t="shared" si="2"/>
        <v>2.2999999999999998</v>
      </c>
      <c r="L92" t="s">
        <v>37</v>
      </c>
      <c r="M92" t="s">
        <v>86</v>
      </c>
    </row>
    <row r="93" spans="1:13" x14ac:dyDescent="0.3">
      <c r="A93">
        <v>1</v>
      </c>
      <c r="B93">
        <v>91</v>
      </c>
      <c r="C93">
        <v>0</v>
      </c>
      <c r="D93" s="7">
        <v>1</v>
      </c>
      <c r="E93">
        <v>9</v>
      </c>
      <c r="F93">
        <v>8</v>
      </c>
      <c r="G93">
        <v>2</v>
      </c>
      <c r="H93">
        <v>9</v>
      </c>
      <c r="I93">
        <v>10</v>
      </c>
      <c r="K93">
        <f t="shared" si="2"/>
        <v>3.8</v>
      </c>
      <c r="L93" t="s">
        <v>31</v>
      </c>
      <c r="M93" t="s">
        <v>85</v>
      </c>
    </row>
    <row r="94" spans="1:13" x14ac:dyDescent="0.3">
      <c r="A94">
        <v>1</v>
      </c>
      <c r="B94">
        <v>92</v>
      </c>
      <c r="C94">
        <v>0</v>
      </c>
      <c r="D94" s="7">
        <v>2</v>
      </c>
      <c r="E94">
        <v>10</v>
      </c>
      <c r="F94">
        <v>8</v>
      </c>
      <c r="G94">
        <v>10</v>
      </c>
      <c r="H94">
        <v>10</v>
      </c>
      <c r="I94">
        <v>10</v>
      </c>
      <c r="K94">
        <f t="shared" si="2"/>
        <v>4.8</v>
      </c>
      <c r="L94" t="s">
        <v>29</v>
      </c>
      <c r="M94" t="s">
        <v>84</v>
      </c>
    </row>
    <row r="95" spans="1:13" x14ac:dyDescent="0.3">
      <c r="A95">
        <v>1</v>
      </c>
      <c r="B95">
        <v>93</v>
      </c>
      <c r="C95">
        <v>0</v>
      </c>
      <c r="D95" s="7">
        <v>1</v>
      </c>
      <c r="E95">
        <v>4.5</v>
      </c>
      <c r="F95">
        <v>2</v>
      </c>
      <c r="G95">
        <v>3.5</v>
      </c>
      <c r="H95">
        <v>6</v>
      </c>
      <c r="I95">
        <v>4</v>
      </c>
      <c r="K95">
        <f t="shared" si="2"/>
        <v>2</v>
      </c>
      <c r="L95" t="s">
        <v>31</v>
      </c>
      <c r="M95" t="s">
        <v>85</v>
      </c>
    </row>
    <row r="96" spans="1:13" x14ac:dyDescent="0.3">
      <c r="A96">
        <v>0</v>
      </c>
      <c r="B96">
        <v>94</v>
      </c>
      <c r="C96">
        <v>1</v>
      </c>
      <c r="D96" s="7">
        <v>0</v>
      </c>
      <c r="E96">
        <v>8</v>
      </c>
      <c r="F96">
        <v>10</v>
      </c>
      <c r="G96">
        <v>8.5</v>
      </c>
      <c r="H96">
        <v>8.5</v>
      </c>
      <c r="I96">
        <v>9</v>
      </c>
      <c r="K96">
        <f t="shared" si="2"/>
        <v>4.4000000000000004</v>
      </c>
      <c r="L96" t="s">
        <v>31</v>
      </c>
      <c r="M96" t="s">
        <v>85</v>
      </c>
    </row>
    <row r="97" spans="1:13" x14ac:dyDescent="0.3">
      <c r="A97">
        <v>0</v>
      </c>
      <c r="B97">
        <v>95</v>
      </c>
      <c r="C97">
        <v>1</v>
      </c>
      <c r="D97" s="7">
        <v>2</v>
      </c>
      <c r="E97">
        <v>6</v>
      </c>
      <c r="F97">
        <v>10</v>
      </c>
      <c r="G97">
        <v>1</v>
      </c>
      <c r="H97">
        <v>7.5</v>
      </c>
      <c r="I97">
        <v>7</v>
      </c>
      <c r="K97">
        <f t="shared" si="2"/>
        <v>3.15</v>
      </c>
      <c r="L97" t="s">
        <v>31</v>
      </c>
      <c r="M97" t="s">
        <v>85</v>
      </c>
    </row>
    <row r="98" spans="1:13" x14ac:dyDescent="0.3">
      <c r="A98">
        <v>0</v>
      </c>
      <c r="B98">
        <v>96</v>
      </c>
      <c r="C98">
        <v>0</v>
      </c>
      <c r="D98" s="7">
        <v>0</v>
      </c>
      <c r="E98">
        <v>10</v>
      </c>
      <c r="F98">
        <v>9</v>
      </c>
      <c r="G98">
        <v>3</v>
      </c>
      <c r="H98">
        <v>7</v>
      </c>
      <c r="I98">
        <v>8.5</v>
      </c>
      <c r="K98">
        <f t="shared" si="2"/>
        <v>3.75</v>
      </c>
      <c r="L98" t="s">
        <v>31</v>
      </c>
      <c r="M98" t="s">
        <v>85</v>
      </c>
    </row>
    <row r="99" spans="1:13" x14ac:dyDescent="0.3">
      <c r="A99">
        <v>1</v>
      </c>
      <c r="B99">
        <v>97</v>
      </c>
      <c r="C99">
        <v>0</v>
      </c>
      <c r="D99" s="7">
        <v>1</v>
      </c>
      <c r="E99">
        <v>4.5</v>
      </c>
      <c r="F99">
        <v>8</v>
      </c>
      <c r="G99">
        <v>7</v>
      </c>
      <c r="H99">
        <v>8</v>
      </c>
      <c r="I99">
        <v>5</v>
      </c>
      <c r="K99">
        <f t="shared" ref="K99:K101" si="3">IF(D99=3, SUM(E99:J99)/8, SUM(E99:I99)/10)</f>
        <v>3.25</v>
      </c>
      <c r="L99" t="s">
        <v>35</v>
      </c>
      <c r="M99" t="s">
        <v>85</v>
      </c>
    </row>
    <row r="100" spans="1:13" x14ac:dyDescent="0.3">
      <c r="A100">
        <v>1</v>
      </c>
      <c r="B100">
        <v>98</v>
      </c>
      <c r="C100">
        <v>0</v>
      </c>
      <c r="D100" s="7">
        <v>0</v>
      </c>
      <c r="E100">
        <v>8</v>
      </c>
      <c r="F100">
        <v>0</v>
      </c>
      <c r="G100">
        <v>1.5</v>
      </c>
      <c r="H100">
        <v>4</v>
      </c>
      <c r="I100">
        <v>3</v>
      </c>
      <c r="K100">
        <f t="shared" si="3"/>
        <v>1.65</v>
      </c>
      <c r="L100" t="s">
        <v>37</v>
      </c>
      <c r="M100" t="s">
        <v>91</v>
      </c>
    </row>
    <row r="101" spans="1:13" x14ac:dyDescent="0.3">
      <c r="B101" t="s">
        <v>57</v>
      </c>
      <c r="E101">
        <f>AVERAGE(E3:E100)</f>
        <v>7.1785714285714288</v>
      </c>
      <c r="F101">
        <f>AVERAGE(F3:F100)</f>
        <v>6.3622448979591839</v>
      </c>
      <c r="G101">
        <f>AVERAGE(G3:G100)</f>
        <v>6.3091836734693869</v>
      </c>
      <c r="H101">
        <f>AVERAGE(H3:H100)</f>
        <v>6.704081632653061</v>
      </c>
      <c r="I101">
        <f>AVERAGE(I3:I100)</f>
        <v>5.295918367346939</v>
      </c>
      <c r="K101">
        <f t="shared" si="3"/>
        <v>3.1850000000000001</v>
      </c>
    </row>
  </sheetData>
  <autoFilter ref="A2:K2" xr:uid="{00000000-0009-0000-0000-000004000000}">
    <sortState xmlns:xlrd2="http://schemas.microsoft.com/office/spreadsheetml/2017/richdata2" ref="A3:K101">
      <sortCondition ref="B2"/>
    </sortState>
  </autoFilter>
  <mergeCells count="1">
    <mergeCell ref="D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1"/>
  <sheetViews>
    <sheetView workbookViewId="0">
      <pane xSplit="2" topLeftCell="C1" activePane="topRight" state="frozen"/>
      <selection pane="topRight" activeCell="B32" sqref="B32"/>
    </sheetView>
  </sheetViews>
  <sheetFormatPr baseColWidth="10" defaultColWidth="9" defaultRowHeight="15.6" x14ac:dyDescent="0.3"/>
  <cols>
    <col min="1" max="1" width="20.8984375" customWidth="1"/>
    <col min="3" max="3" width="11.59765625" style="8" customWidth="1"/>
    <col min="4" max="4" width="11" bestFit="1" customWidth="1"/>
    <col min="5" max="5" width="12" bestFit="1" customWidth="1"/>
    <col min="6" max="7" width="11" bestFit="1" customWidth="1"/>
    <col min="8" max="8" width="12" bestFit="1" customWidth="1"/>
    <col min="9" max="9" width="7" bestFit="1" customWidth="1"/>
    <col min="10" max="10" width="36.09765625" bestFit="1" customWidth="1"/>
    <col min="11" max="11" width="19" bestFit="1" customWidth="1"/>
  </cols>
  <sheetData>
    <row r="1" spans="1:11" ht="15" customHeight="1" x14ac:dyDescent="0.3">
      <c r="A1" t="s">
        <v>83</v>
      </c>
      <c r="B1" t="s">
        <v>0</v>
      </c>
      <c r="C1" s="13" t="s">
        <v>59</v>
      </c>
      <c r="D1" s="13"/>
      <c r="E1" s="13"/>
      <c r="F1" s="13"/>
      <c r="G1" s="13"/>
      <c r="H1" s="13"/>
      <c r="I1" s="13"/>
      <c r="J1" t="s">
        <v>26</v>
      </c>
      <c r="K1" t="s">
        <v>94</v>
      </c>
    </row>
    <row r="2" spans="1:11" x14ac:dyDescent="0.3">
      <c r="C2" s="10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t="s">
        <v>56</v>
      </c>
    </row>
    <row r="3" spans="1:11" x14ac:dyDescent="0.3">
      <c r="A3">
        <v>1</v>
      </c>
      <c r="B3">
        <v>1</v>
      </c>
      <c r="C3" s="8" t="s">
        <v>60</v>
      </c>
      <c r="J3" t="s">
        <v>27</v>
      </c>
      <c r="K3" t="s">
        <v>84</v>
      </c>
    </row>
    <row r="4" spans="1:11" x14ac:dyDescent="0.3">
      <c r="A4">
        <v>0</v>
      </c>
      <c r="B4">
        <v>2</v>
      </c>
      <c r="C4" s="9" t="s">
        <v>60</v>
      </c>
      <c r="J4" t="s">
        <v>28</v>
      </c>
      <c r="K4" t="s">
        <v>85</v>
      </c>
    </row>
    <row r="5" spans="1:11" x14ac:dyDescent="0.3">
      <c r="A5">
        <v>1</v>
      </c>
      <c r="B5">
        <v>3</v>
      </c>
      <c r="C5" s="8">
        <v>0</v>
      </c>
      <c r="D5">
        <v>8</v>
      </c>
      <c r="E5">
        <v>9</v>
      </c>
      <c r="F5">
        <v>8.5</v>
      </c>
      <c r="G5">
        <v>10</v>
      </c>
      <c r="H5">
        <v>7.5</v>
      </c>
      <c r="I5">
        <f t="shared" ref="I5:I36" si="0">SUM(D5:H5)/10</f>
        <v>4.3</v>
      </c>
      <c r="J5" t="s">
        <v>29</v>
      </c>
      <c r="K5" t="s">
        <v>85</v>
      </c>
    </row>
    <row r="6" spans="1:11" x14ac:dyDescent="0.3">
      <c r="A6">
        <v>0</v>
      </c>
      <c r="B6">
        <v>4</v>
      </c>
      <c r="C6" s="8">
        <v>0</v>
      </c>
      <c r="D6">
        <v>10</v>
      </c>
      <c r="E6">
        <v>9.6999999999999993</v>
      </c>
      <c r="F6">
        <v>8</v>
      </c>
      <c r="G6">
        <v>9</v>
      </c>
      <c r="H6">
        <v>7</v>
      </c>
      <c r="I6">
        <f t="shared" si="0"/>
        <v>4.37</v>
      </c>
      <c r="J6" t="s">
        <v>30</v>
      </c>
      <c r="K6" t="s">
        <v>85</v>
      </c>
    </row>
    <row r="7" spans="1:11" x14ac:dyDescent="0.3">
      <c r="A7">
        <v>0</v>
      </c>
      <c r="B7">
        <v>5</v>
      </c>
      <c r="C7" s="9" t="s">
        <v>60</v>
      </c>
      <c r="I7">
        <f t="shared" si="0"/>
        <v>0</v>
      </c>
      <c r="J7" t="s">
        <v>30</v>
      </c>
      <c r="K7" t="s">
        <v>86</v>
      </c>
    </row>
    <row r="8" spans="1:11" x14ac:dyDescent="0.3">
      <c r="A8">
        <v>0</v>
      </c>
      <c r="B8">
        <v>6</v>
      </c>
      <c r="C8" s="8">
        <v>1</v>
      </c>
      <c r="D8">
        <v>5</v>
      </c>
      <c r="E8">
        <v>3</v>
      </c>
      <c r="F8">
        <v>4</v>
      </c>
      <c r="G8">
        <v>4</v>
      </c>
      <c r="H8">
        <v>4</v>
      </c>
      <c r="I8">
        <f t="shared" si="0"/>
        <v>2</v>
      </c>
      <c r="J8" t="s">
        <v>29</v>
      </c>
      <c r="K8" t="s">
        <v>85</v>
      </c>
    </row>
    <row r="9" spans="1:11" x14ac:dyDescent="0.3">
      <c r="A9">
        <v>1</v>
      </c>
      <c r="B9">
        <v>7</v>
      </c>
      <c r="C9" s="8">
        <v>0</v>
      </c>
      <c r="D9">
        <v>9</v>
      </c>
      <c r="E9">
        <v>10</v>
      </c>
      <c r="F9">
        <v>10</v>
      </c>
      <c r="G9">
        <v>10</v>
      </c>
      <c r="H9">
        <v>9.5</v>
      </c>
      <c r="I9">
        <f t="shared" si="0"/>
        <v>4.8499999999999996</v>
      </c>
      <c r="J9" t="s">
        <v>29</v>
      </c>
      <c r="K9" t="s">
        <v>85</v>
      </c>
    </row>
    <row r="10" spans="1:11" x14ac:dyDescent="0.3">
      <c r="A10">
        <v>1</v>
      </c>
      <c r="B10">
        <v>8</v>
      </c>
      <c r="C10" s="8">
        <v>1</v>
      </c>
      <c r="D10">
        <v>6</v>
      </c>
      <c r="E10">
        <v>1.5</v>
      </c>
      <c r="F10">
        <v>5</v>
      </c>
      <c r="G10">
        <v>7</v>
      </c>
      <c r="H10">
        <v>5</v>
      </c>
      <c r="I10">
        <f t="shared" si="0"/>
        <v>2.4500000000000002</v>
      </c>
      <c r="J10" t="s">
        <v>30</v>
      </c>
      <c r="K10" t="s">
        <v>86</v>
      </c>
    </row>
    <row r="11" spans="1:11" x14ac:dyDescent="0.3">
      <c r="A11">
        <v>1</v>
      </c>
      <c r="B11">
        <v>9</v>
      </c>
      <c r="C11" s="9" t="s">
        <v>60</v>
      </c>
      <c r="I11">
        <f t="shared" si="0"/>
        <v>0</v>
      </c>
      <c r="J11" t="s">
        <v>31</v>
      </c>
      <c r="K11" t="s">
        <v>85</v>
      </c>
    </row>
    <row r="12" spans="1:11" x14ac:dyDescent="0.3">
      <c r="A12">
        <v>0</v>
      </c>
      <c r="B12">
        <v>10</v>
      </c>
      <c r="C12" s="8">
        <v>2</v>
      </c>
      <c r="D12">
        <v>0</v>
      </c>
      <c r="E12">
        <v>3</v>
      </c>
      <c r="F12">
        <v>3</v>
      </c>
      <c r="G12">
        <v>3</v>
      </c>
      <c r="H12">
        <v>1</v>
      </c>
      <c r="I12">
        <f t="shared" si="0"/>
        <v>1</v>
      </c>
      <c r="J12" t="s">
        <v>31</v>
      </c>
      <c r="K12" t="s">
        <v>85</v>
      </c>
    </row>
    <row r="13" spans="1:11" x14ac:dyDescent="0.3">
      <c r="A13">
        <v>1</v>
      </c>
      <c r="B13">
        <v>11</v>
      </c>
      <c r="C13" s="8">
        <v>2</v>
      </c>
      <c r="D13">
        <v>9</v>
      </c>
      <c r="E13">
        <v>9.5</v>
      </c>
      <c r="F13">
        <v>7.5</v>
      </c>
      <c r="G13">
        <v>7</v>
      </c>
      <c r="H13">
        <v>10</v>
      </c>
      <c r="I13">
        <f t="shared" si="0"/>
        <v>4.3</v>
      </c>
      <c r="J13" t="s">
        <v>32</v>
      </c>
      <c r="K13" t="s">
        <v>85</v>
      </c>
    </row>
    <row r="14" spans="1:11" x14ac:dyDescent="0.3">
      <c r="A14">
        <v>1</v>
      </c>
      <c r="B14">
        <v>12</v>
      </c>
      <c r="C14" s="8">
        <v>2</v>
      </c>
      <c r="D14">
        <v>0</v>
      </c>
      <c r="E14">
        <v>7.5</v>
      </c>
      <c r="F14">
        <v>4</v>
      </c>
      <c r="G14">
        <v>8</v>
      </c>
      <c r="H14">
        <v>9.5</v>
      </c>
      <c r="I14">
        <f t="shared" si="0"/>
        <v>2.9</v>
      </c>
      <c r="J14" t="s">
        <v>27</v>
      </c>
      <c r="K14" t="s">
        <v>85</v>
      </c>
    </row>
    <row r="15" spans="1:11" x14ac:dyDescent="0.3">
      <c r="A15">
        <v>1</v>
      </c>
      <c r="B15">
        <v>13</v>
      </c>
      <c r="C15" s="8">
        <v>2</v>
      </c>
      <c r="D15">
        <v>2</v>
      </c>
      <c r="E15">
        <v>10</v>
      </c>
      <c r="F15">
        <v>8.5</v>
      </c>
      <c r="G15">
        <v>8</v>
      </c>
      <c r="H15">
        <v>4.5</v>
      </c>
      <c r="I15">
        <f t="shared" si="0"/>
        <v>3.3</v>
      </c>
      <c r="J15" t="s">
        <v>34</v>
      </c>
      <c r="K15" t="s">
        <v>85</v>
      </c>
    </row>
    <row r="16" spans="1:11" x14ac:dyDescent="0.3">
      <c r="A16">
        <v>0</v>
      </c>
      <c r="B16">
        <v>14</v>
      </c>
      <c r="C16" s="8">
        <v>0</v>
      </c>
      <c r="D16">
        <v>3</v>
      </c>
      <c r="E16">
        <v>2.5</v>
      </c>
      <c r="F16">
        <v>2</v>
      </c>
      <c r="G16">
        <v>3</v>
      </c>
      <c r="H16">
        <v>7.5</v>
      </c>
      <c r="I16">
        <f t="shared" si="0"/>
        <v>1.8</v>
      </c>
      <c r="J16" t="s">
        <v>35</v>
      </c>
      <c r="K16" t="s">
        <v>85</v>
      </c>
    </row>
    <row r="17" spans="1:11" x14ac:dyDescent="0.3">
      <c r="A17">
        <v>1</v>
      </c>
      <c r="B17">
        <v>15</v>
      </c>
      <c r="C17" s="8">
        <v>0</v>
      </c>
      <c r="D17">
        <v>0</v>
      </c>
      <c r="E17">
        <v>10</v>
      </c>
      <c r="F17">
        <v>3</v>
      </c>
      <c r="G17">
        <v>0</v>
      </c>
      <c r="H17">
        <v>7</v>
      </c>
      <c r="I17">
        <f t="shared" si="0"/>
        <v>2</v>
      </c>
      <c r="J17" t="s">
        <v>30</v>
      </c>
      <c r="K17" t="s">
        <v>85</v>
      </c>
    </row>
    <row r="18" spans="1:11" x14ac:dyDescent="0.3">
      <c r="A18">
        <v>1</v>
      </c>
      <c r="B18">
        <v>16</v>
      </c>
      <c r="C18" s="8">
        <v>2</v>
      </c>
      <c r="D18">
        <v>7</v>
      </c>
      <c r="E18">
        <v>10</v>
      </c>
      <c r="F18">
        <v>7</v>
      </c>
      <c r="G18">
        <v>7</v>
      </c>
      <c r="H18">
        <v>8</v>
      </c>
      <c r="I18">
        <f t="shared" si="0"/>
        <v>3.9</v>
      </c>
      <c r="J18" t="s">
        <v>30</v>
      </c>
      <c r="K18" t="s">
        <v>85</v>
      </c>
    </row>
    <row r="19" spans="1:11" x14ac:dyDescent="0.3">
      <c r="A19">
        <v>1</v>
      </c>
      <c r="B19">
        <v>17</v>
      </c>
      <c r="C19" s="8">
        <v>1</v>
      </c>
      <c r="D19">
        <v>3</v>
      </c>
      <c r="E19">
        <v>6.5</v>
      </c>
      <c r="F19">
        <v>2</v>
      </c>
      <c r="G19">
        <v>10</v>
      </c>
      <c r="H19">
        <v>6.5</v>
      </c>
      <c r="I19">
        <f t="shared" si="0"/>
        <v>2.8</v>
      </c>
      <c r="J19" t="s">
        <v>36</v>
      </c>
      <c r="K19" t="s">
        <v>85</v>
      </c>
    </row>
    <row r="20" spans="1:11" x14ac:dyDescent="0.3">
      <c r="A20">
        <v>1</v>
      </c>
      <c r="B20">
        <v>18</v>
      </c>
      <c r="C20" s="8">
        <v>1</v>
      </c>
      <c r="D20">
        <v>4</v>
      </c>
      <c r="E20">
        <v>5.5</v>
      </c>
      <c r="F20">
        <v>9.5</v>
      </c>
      <c r="G20">
        <v>1</v>
      </c>
      <c r="H20">
        <v>9.5</v>
      </c>
      <c r="I20">
        <f t="shared" si="0"/>
        <v>2.95</v>
      </c>
      <c r="J20" t="s">
        <v>27</v>
      </c>
      <c r="K20" t="s">
        <v>86</v>
      </c>
    </row>
    <row r="21" spans="1:11" x14ac:dyDescent="0.3">
      <c r="A21">
        <v>1</v>
      </c>
      <c r="B21">
        <v>19</v>
      </c>
      <c r="C21" s="9" t="s">
        <v>60</v>
      </c>
      <c r="I21">
        <f t="shared" si="0"/>
        <v>0</v>
      </c>
      <c r="J21" t="s">
        <v>31</v>
      </c>
      <c r="K21" t="s">
        <v>87</v>
      </c>
    </row>
    <row r="22" spans="1:11" x14ac:dyDescent="0.3">
      <c r="A22">
        <v>1</v>
      </c>
      <c r="B22">
        <v>20</v>
      </c>
      <c r="C22" s="8">
        <v>1</v>
      </c>
      <c r="D22">
        <v>5</v>
      </c>
      <c r="E22">
        <v>4.5</v>
      </c>
      <c r="F22">
        <v>2</v>
      </c>
      <c r="G22">
        <v>8</v>
      </c>
      <c r="H22">
        <v>8</v>
      </c>
      <c r="I22">
        <f t="shared" si="0"/>
        <v>2.75</v>
      </c>
      <c r="J22" t="s">
        <v>30</v>
      </c>
      <c r="K22" t="s">
        <v>85</v>
      </c>
    </row>
    <row r="23" spans="1:11" x14ac:dyDescent="0.3">
      <c r="A23">
        <v>1</v>
      </c>
      <c r="B23">
        <v>21</v>
      </c>
      <c r="C23" s="9" t="s">
        <v>60</v>
      </c>
      <c r="I23">
        <f t="shared" si="0"/>
        <v>0</v>
      </c>
      <c r="J23" t="s">
        <v>28</v>
      </c>
      <c r="K23" t="s">
        <v>86</v>
      </c>
    </row>
    <row r="24" spans="1:11" x14ac:dyDescent="0.3">
      <c r="A24">
        <v>0</v>
      </c>
      <c r="B24">
        <v>22</v>
      </c>
      <c r="C24" s="8">
        <v>1</v>
      </c>
      <c r="D24">
        <v>2</v>
      </c>
      <c r="E24">
        <v>4.5</v>
      </c>
      <c r="F24">
        <v>7</v>
      </c>
      <c r="G24">
        <v>6</v>
      </c>
      <c r="H24">
        <v>6</v>
      </c>
      <c r="I24">
        <f t="shared" si="0"/>
        <v>2.5499999999999998</v>
      </c>
      <c r="J24" t="s">
        <v>27</v>
      </c>
      <c r="K24" t="s">
        <v>86</v>
      </c>
    </row>
    <row r="25" spans="1:11" x14ac:dyDescent="0.3">
      <c r="A25">
        <v>1</v>
      </c>
      <c r="B25">
        <v>23</v>
      </c>
      <c r="C25" s="8">
        <v>2</v>
      </c>
      <c r="D25">
        <v>8</v>
      </c>
      <c r="E25">
        <v>9</v>
      </c>
      <c r="F25">
        <v>9.5</v>
      </c>
      <c r="G25">
        <v>7</v>
      </c>
      <c r="H25">
        <v>9</v>
      </c>
      <c r="I25">
        <f t="shared" si="0"/>
        <v>4.25</v>
      </c>
      <c r="J25" t="s">
        <v>30</v>
      </c>
      <c r="K25" t="s">
        <v>86</v>
      </c>
    </row>
    <row r="26" spans="1:11" x14ac:dyDescent="0.3">
      <c r="A26">
        <v>1</v>
      </c>
      <c r="B26">
        <v>24</v>
      </c>
      <c r="C26" s="8">
        <v>0</v>
      </c>
      <c r="D26">
        <v>3</v>
      </c>
      <c r="E26">
        <v>10</v>
      </c>
      <c r="F26">
        <v>7</v>
      </c>
      <c r="G26">
        <v>6</v>
      </c>
      <c r="H26">
        <v>4.5</v>
      </c>
      <c r="I26">
        <f t="shared" si="0"/>
        <v>3.05</v>
      </c>
      <c r="J26" t="s">
        <v>35</v>
      </c>
      <c r="K26" t="s">
        <v>86</v>
      </c>
    </row>
    <row r="27" spans="1:11" x14ac:dyDescent="0.3">
      <c r="A27">
        <v>1</v>
      </c>
      <c r="B27">
        <v>25</v>
      </c>
      <c r="C27" s="8">
        <v>2</v>
      </c>
      <c r="D27">
        <v>6</v>
      </c>
      <c r="E27">
        <v>3.5</v>
      </c>
      <c r="F27">
        <v>4.5</v>
      </c>
      <c r="G27">
        <v>4</v>
      </c>
      <c r="H27">
        <v>5.5</v>
      </c>
      <c r="I27">
        <f t="shared" si="0"/>
        <v>2.35</v>
      </c>
      <c r="J27" t="s">
        <v>30</v>
      </c>
      <c r="K27" t="s">
        <v>85</v>
      </c>
    </row>
    <row r="28" spans="1:11" x14ac:dyDescent="0.3">
      <c r="A28">
        <v>1</v>
      </c>
      <c r="B28">
        <v>26</v>
      </c>
      <c r="C28" s="8">
        <v>1</v>
      </c>
      <c r="D28">
        <v>6</v>
      </c>
      <c r="E28">
        <v>10</v>
      </c>
      <c r="F28">
        <v>7</v>
      </c>
      <c r="G28">
        <v>4</v>
      </c>
      <c r="H28">
        <v>6</v>
      </c>
      <c r="I28">
        <f t="shared" si="0"/>
        <v>3.3</v>
      </c>
      <c r="J28" t="s">
        <v>27</v>
      </c>
      <c r="K28" t="s">
        <v>88</v>
      </c>
    </row>
    <row r="29" spans="1:11" x14ac:dyDescent="0.3">
      <c r="A29">
        <v>1</v>
      </c>
      <c r="B29">
        <v>27</v>
      </c>
      <c r="C29" s="8">
        <v>1</v>
      </c>
      <c r="D29">
        <v>0</v>
      </c>
      <c r="E29">
        <v>0</v>
      </c>
      <c r="F29">
        <v>0</v>
      </c>
      <c r="G29">
        <v>1</v>
      </c>
      <c r="H29">
        <v>8</v>
      </c>
      <c r="I29">
        <f t="shared" si="0"/>
        <v>0.9</v>
      </c>
      <c r="J29" t="s">
        <v>35</v>
      </c>
      <c r="K29" t="s">
        <v>86</v>
      </c>
    </row>
    <row r="30" spans="1:11" x14ac:dyDescent="0.3">
      <c r="A30">
        <v>1</v>
      </c>
      <c r="B30">
        <v>28</v>
      </c>
      <c r="C30" s="9" t="s">
        <v>60</v>
      </c>
      <c r="I30">
        <f t="shared" si="0"/>
        <v>0</v>
      </c>
      <c r="J30" t="s">
        <v>35</v>
      </c>
      <c r="K30" t="s">
        <v>86</v>
      </c>
    </row>
    <row r="31" spans="1:11" x14ac:dyDescent="0.3">
      <c r="A31">
        <v>1</v>
      </c>
      <c r="B31">
        <v>29</v>
      </c>
      <c r="C31" s="8">
        <v>2</v>
      </c>
      <c r="D31">
        <v>6</v>
      </c>
      <c r="E31">
        <v>9</v>
      </c>
      <c r="F31">
        <v>8</v>
      </c>
      <c r="G31">
        <v>6</v>
      </c>
      <c r="H31">
        <v>1</v>
      </c>
      <c r="I31">
        <f t="shared" si="0"/>
        <v>3</v>
      </c>
      <c r="J31" t="s">
        <v>35</v>
      </c>
      <c r="K31" t="s">
        <v>86</v>
      </c>
    </row>
    <row r="32" spans="1:11" x14ac:dyDescent="0.3">
      <c r="A32">
        <v>1</v>
      </c>
      <c r="B32">
        <v>30</v>
      </c>
      <c r="C32" s="8">
        <v>0</v>
      </c>
      <c r="D32">
        <v>0</v>
      </c>
      <c r="E32">
        <v>0</v>
      </c>
      <c r="F32">
        <v>3</v>
      </c>
      <c r="G32">
        <v>3</v>
      </c>
      <c r="H32">
        <v>3</v>
      </c>
      <c r="I32">
        <f t="shared" si="0"/>
        <v>0.9</v>
      </c>
      <c r="J32" t="s">
        <v>35</v>
      </c>
      <c r="K32" t="s">
        <v>89</v>
      </c>
    </row>
    <row r="33" spans="1:11" x14ac:dyDescent="0.3">
      <c r="A33">
        <v>1</v>
      </c>
      <c r="B33">
        <v>31</v>
      </c>
      <c r="C33" s="8">
        <v>1</v>
      </c>
      <c r="D33">
        <v>6</v>
      </c>
      <c r="E33">
        <v>10</v>
      </c>
      <c r="F33">
        <v>8.5</v>
      </c>
      <c r="G33">
        <v>9</v>
      </c>
      <c r="H33">
        <v>7</v>
      </c>
      <c r="I33">
        <f t="shared" si="0"/>
        <v>4.05</v>
      </c>
      <c r="J33" t="s">
        <v>35</v>
      </c>
      <c r="K33" t="s">
        <v>86</v>
      </c>
    </row>
    <row r="34" spans="1:11" x14ac:dyDescent="0.3">
      <c r="A34">
        <v>1</v>
      </c>
      <c r="B34">
        <v>32</v>
      </c>
      <c r="C34" s="8">
        <v>2</v>
      </c>
      <c r="D34">
        <v>6</v>
      </c>
      <c r="E34">
        <v>4</v>
      </c>
      <c r="F34">
        <v>6</v>
      </c>
      <c r="G34">
        <v>6</v>
      </c>
      <c r="H34">
        <v>9.5</v>
      </c>
      <c r="I34">
        <f t="shared" si="0"/>
        <v>3.15</v>
      </c>
      <c r="J34" t="s">
        <v>35</v>
      </c>
      <c r="K34" t="s">
        <v>85</v>
      </c>
    </row>
    <row r="35" spans="1:11" x14ac:dyDescent="0.3">
      <c r="A35">
        <v>1</v>
      </c>
      <c r="B35">
        <v>33</v>
      </c>
      <c r="C35" s="8">
        <v>2</v>
      </c>
      <c r="D35">
        <v>2</v>
      </c>
      <c r="E35">
        <v>3</v>
      </c>
      <c r="F35">
        <v>6.5</v>
      </c>
      <c r="G35">
        <v>3</v>
      </c>
      <c r="H35">
        <v>3.5</v>
      </c>
      <c r="I35">
        <f t="shared" si="0"/>
        <v>1.8</v>
      </c>
      <c r="J35" t="s">
        <v>35</v>
      </c>
      <c r="K35" t="s">
        <v>85</v>
      </c>
    </row>
    <row r="36" spans="1:11" x14ac:dyDescent="0.3">
      <c r="A36">
        <v>1</v>
      </c>
      <c r="B36">
        <v>34</v>
      </c>
      <c r="C36" s="8">
        <v>0</v>
      </c>
      <c r="D36">
        <v>6</v>
      </c>
      <c r="E36">
        <v>9.6999999999999993</v>
      </c>
      <c r="F36">
        <v>7</v>
      </c>
      <c r="G36">
        <v>7</v>
      </c>
      <c r="H36">
        <v>5</v>
      </c>
      <c r="I36">
        <f t="shared" si="0"/>
        <v>3.47</v>
      </c>
      <c r="J36" t="s">
        <v>30</v>
      </c>
      <c r="K36" t="s">
        <v>85</v>
      </c>
    </row>
    <row r="37" spans="1:11" x14ac:dyDescent="0.3">
      <c r="A37">
        <v>1</v>
      </c>
      <c r="B37">
        <v>35</v>
      </c>
      <c r="C37" s="8">
        <v>1</v>
      </c>
      <c r="D37">
        <v>2</v>
      </c>
      <c r="E37">
        <v>9.5</v>
      </c>
      <c r="F37">
        <v>4</v>
      </c>
      <c r="G37">
        <v>7</v>
      </c>
      <c r="H37">
        <v>8</v>
      </c>
      <c r="I37">
        <f t="shared" ref="I37:I68" si="1">SUM(D37:H37)/10</f>
        <v>3.05</v>
      </c>
      <c r="J37" t="s">
        <v>37</v>
      </c>
      <c r="K37" t="s">
        <v>86</v>
      </c>
    </row>
    <row r="38" spans="1:11" x14ac:dyDescent="0.3">
      <c r="A38">
        <v>0</v>
      </c>
      <c r="B38">
        <v>36</v>
      </c>
      <c r="C38" s="8">
        <v>2</v>
      </c>
      <c r="D38">
        <v>10</v>
      </c>
      <c r="E38">
        <v>9</v>
      </c>
      <c r="F38">
        <v>7</v>
      </c>
      <c r="G38">
        <v>10</v>
      </c>
      <c r="H38">
        <v>9</v>
      </c>
      <c r="I38">
        <f t="shared" si="1"/>
        <v>4.5</v>
      </c>
      <c r="J38" t="s">
        <v>27</v>
      </c>
      <c r="K38" t="s">
        <v>85</v>
      </c>
    </row>
    <row r="39" spans="1:11" x14ac:dyDescent="0.3">
      <c r="A39">
        <v>0</v>
      </c>
      <c r="B39">
        <v>37</v>
      </c>
      <c r="C39" s="8">
        <v>2</v>
      </c>
      <c r="D39">
        <v>6.5</v>
      </c>
      <c r="E39">
        <v>9.8000000000000007</v>
      </c>
      <c r="F39">
        <v>9.5</v>
      </c>
      <c r="G39">
        <v>7</v>
      </c>
      <c r="H39">
        <v>3.5</v>
      </c>
      <c r="I39">
        <f t="shared" si="1"/>
        <v>3.63</v>
      </c>
      <c r="J39" t="s">
        <v>29</v>
      </c>
      <c r="K39" t="s">
        <v>86</v>
      </c>
    </row>
    <row r="40" spans="1:11" x14ac:dyDescent="0.3">
      <c r="A40">
        <v>1</v>
      </c>
      <c r="B40">
        <v>38</v>
      </c>
      <c r="C40" s="8">
        <v>2</v>
      </c>
      <c r="D40">
        <v>4</v>
      </c>
      <c r="E40">
        <v>9.8000000000000007</v>
      </c>
      <c r="F40">
        <v>4.5</v>
      </c>
      <c r="G40">
        <v>4</v>
      </c>
      <c r="H40">
        <v>3</v>
      </c>
      <c r="I40">
        <f t="shared" si="1"/>
        <v>2.5300000000000002</v>
      </c>
      <c r="J40" t="s">
        <v>35</v>
      </c>
      <c r="K40" t="s">
        <v>86</v>
      </c>
    </row>
    <row r="41" spans="1:11" x14ac:dyDescent="0.3">
      <c r="A41">
        <v>1</v>
      </c>
      <c r="B41">
        <v>39</v>
      </c>
      <c r="C41" s="8">
        <v>1</v>
      </c>
      <c r="D41">
        <v>5</v>
      </c>
      <c r="E41">
        <v>2.5</v>
      </c>
      <c r="F41">
        <v>4</v>
      </c>
      <c r="G41">
        <v>5</v>
      </c>
      <c r="H41">
        <v>4.5</v>
      </c>
      <c r="I41">
        <f t="shared" si="1"/>
        <v>2.1</v>
      </c>
      <c r="J41" t="s">
        <v>35</v>
      </c>
      <c r="K41" t="s">
        <v>85</v>
      </c>
    </row>
    <row r="42" spans="1:11" x14ac:dyDescent="0.3">
      <c r="A42">
        <v>1</v>
      </c>
      <c r="B42">
        <v>40</v>
      </c>
      <c r="C42" s="8">
        <v>2</v>
      </c>
      <c r="D42">
        <v>7</v>
      </c>
      <c r="E42">
        <v>10</v>
      </c>
      <c r="F42">
        <v>2</v>
      </c>
      <c r="G42">
        <v>3</v>
      </c>
      <c r="H42">
        <v>6</v>
      </c>
      <c r="I42">
        <f t="shared" si="1"/>
        <v>2.8</v>
      </c>
      <c r="J42" t="s">
        <v>30</v>
      </c>
      <c r="K42" t="s">
        <v>84</v>
      </c>
    </row>
    <row r="43" spans="1:11" x14ac:dyDescent="0.3">
      <c r="A43">
        <v>1</v>
      </c>
      <c r="B43">
        <v>41</v>
      </c>
      <c r="C43" s="8">
        <v>0</v>
      </c>
      <c r="D43">
        <v>3</v>
      </c>
      <c r="E43">
        <v>8</v>
      </c>
      <c r="F43">
        <v>8</v>
      </c>
      <c r="G43">
        <v>3</v>
      </c>
      <c r="H43">
        <v>4.5</v>
      </c>
      <c r="I43">
        <f t="shared" si="1"/>
        <v>2.65</v>
      </c>
      <c r="J43" t="s">
        <v>35</v>
      </c>
      <c r="K43" t="s">
        <v>86</v>
      </c>
    </row>
    <row r="44" spans="1:11" x14ac:dyDescent="0.3">
      <c r="A44">
        <v>1</v>
      </c>
      <c r="B44">
        <v>42</v>
      </c>
      <c r="C44" s="8">
        <v>2</v>
      </c>
      <c r="D44">
        <v>10</v>
      </c>
      <c r="E44">
        <v>9.8000000000000007</v>
      </c>
      <c r="F44">
        <v>9</v>
      </c>
      <c r="G44">
        <v>4</v>
      </c>
      <c r="H44">
        <v>6</v>
      </c>
      <c r="I44">
        <f t="shared" si="1"/>
        <v>3.88</v>
      </c>
      <c r="J44" t="s">
        <v>30</v>
      </c>
      <c r="K44" t="s">
        <v>85</v>
      </c>
    </row>
    <row r="45" spans="1:11" x14ac:dyDescent="0.3">
      <c r="A45">
        <v>1</v>
      </c>
      <c r="B45">
        <v>43</v>
      </c>
      <c r="C45" s="8">
        <v>0</v>
      </c>
      <c r="D45">
        <v>0</v>
      </c>
      <c r="E45">
        <v>9</v>
      </c>
      <c r="F45">
        <v>4</v>
      </c>
      <c r="G45">
        <v>5</v>
      </c>
      <c r="H45">
        <v>5</v>
      </c>
      <c r="I45">
        <f t="shared" si="1"/>
        <v>2.2999999999999998</v>
      </c>
      <c r="J45" t="s">
        <v>29</v>
      </c>
      <c r="K45" t="s">
        <v>90</v>
      </c>
    </row>
    <row r="46" spans="1:11" x14ac:dyDescent="0.3">
      <c r="A46">
        <v>0</v>
      </c>
      <c r="B46">
        <v>44</v>
      </c>
      <c r="C46" s="8">
        <v>0</v>
      </c>
      <c r="D46">
        <v>8</v>
      </c>
      <c r="E46">
        <v>10</v>
      </c>
      <c r="F46">
        <v>8</v>
      </c>
      <c r="G46">
        <v>5</v>
      </c>
      <c r="H46">
        <v>8</v>
      </c>
      <c r="I46">
        <f t="shared" si="1"/>
        <v>3.9</v>
      </c>
      <c r="J46" t="s">
        <v>38</v>
      </c>
      <c r="K46" t="s">
        <v>85</v>
      </c>
    </row>
    <row r="47" spans="1:11" x14ac:dyDescent="0.3">
      <c r="A47">
        <v>1</v>
      </c>
      <c r="B47">
        <v>45</v>
      </c>
      <c r="C47" s="8">
        <v>2</v>
      </c>
      <c r="D47">
        <v>4</v>
      </c>
      <c r="E47">
        <v>10</v>
      </c>
      <c r="F47">
        <v>4</v>
      </c>
      <c r="G47">
        <v>4</v>
      </c>
      <c r="H47">
        <v>5</v>
      </c>
      <c r="I47">
        <f t="shared" si="1"/>
        <v>2.7</v>
      </c>
      <c r="J47" t="s">
        <v>28</v>
      </c>
      <c r="K47" t="s">
        <v>85</v>
      </c>
    </row>
    <row r="48" spans="1:11" x14ac:dyDescent="0.3">
      <c r="A48">
        <v>0</v>
      </c>
      <c r="B48">
        <v>46</v>
      </c>
      <c r="C48" s="8">
        <v>0</v>
      </c>
      <c r="D48">
        <v>9</v>
      </c>
      <c r="E48">
        <v>7</v>
      </c>
      <c r="F48">
        <v>10</v>
      </c>
      <c r="G48">
        <v>8</v>
      </c>
      <c r="H48">
        <v>10</v>
      </c>
      <c r="I48">
        <f t="shared" si="1"/>
        <v>4.4000000000000004</v>
      </c>
      <c r="J48" t="s">
        <v>39</v>
      </c>
      <c r="K48" t="s">
        <v>84</v>
      </c>
    </row>
    <row r="49" spans="1:11" x14ac:dyDescent="0.3">
      <c r="A49">
        <v>1</v>
      </c>
      <c r="B49">
        <v>47</v>
      </c>
      <c r="C49" s="8">
        <v>0</v>
      </c>
      <c r="D49">
        <v>2</v>
      </c>
      <c r="E49">
        <v>3</v>
      </c>
      <c r="F49">
        <v>8</v>
      </c>
      <c r="G49">
        <v>7</v>
      </c>
      <c r="H49">
        <v>6</v>
      </c>
      <c r="I49">
        <f t="shared" si="1"/>
        <v>2.6</v>
      </c>
      <c r="J49" t="s">
        <v>35</v>
      </c>
      <c r="K49" t="s">
        <v>91</v>
      </c>
    </row>
    <row r="50" spans="1:11" x14ac:dyDescent="0.3">
      <c r="A50">
        <v>0</v>
      </c>
      <c r="B50">
        <v>48</v>
      </c>
      <c r="C50" s="8">
        <v>1</v>
      </c>
      <c r="D50">
        <v>4</v>
      </c>
      <c r="E50">
        <v>10</v>
      </c>
      <c r="F50">
        <v>6</v>
      </c>
      <c r="G50">
        <v>3</v>
      </c>
      <c r="H50">
        <v>6</v>
      </c>
      <c r="I50">
        <f t="shared" si="1"/>
        <v>2.9</v>
      </c>
      <c r="J50" t="s">
        <v>30</v>
      </c>
      <c r="K50" t="s">
        <v>85</v>
      </c>
    </row>
    <row r="51" spans="1:11" x14ac:dyDescent="0.3">
      <c r="A51">
        <v>0</v>
      </c>
      <c r="B51">
        <v>49</v>
      </c>
      <c r="C51" s="8">
        <v>1</v>
      </c>
      <c r="D51">
        <v>9</v>
      </c>
      <c r="E51">
        <v>9.5</v>
      </c>
      <c r="F51">
        <v>6.5</v>
      </c>
      <c r="G51">
        <v>7</v>
      </c>
      <c r="H51">
        <v>7</v>
      </c>
      <c r="I51">
        <f t="shared" si="1"/>
        <v>3.9</v>
      </c>
      <c r="J51" t="s">
        <v>30</v>
      </c>
      <c r="K51" t="s">
        <v>85</v>
      </c>
    </row>
    <row r="52" spans="1:11" x14ac:dyDescent="0.3">
      <c r="A52">
        <v>0</v>
      </c>
      <c r="B52">
        <v>50</v>
      </c>
      <c r="C52" s="8">
        <v>0</v>
      </c>
      <c r="D52">
        <v>7</v>
      </c>
      <c r="E52">
        <v>2</v>
      </c>
      <c r="F52">
        <v>10</v>
      </c>
      <c r="G52">
        <v>8</v>
      </c>
      <c r="H52">
        <v>4</v>
      </c>
      <c r="I52">
        <f t="shared" si="1"/>
        <v>3.1</v>
      </c>
      <c r="J52" t="s">
        <v>31</v>
      </c>
      <c r="K52" t="s">
        <v>85</v>
      </c>
    </row>
    <row r="53" spans="1:11" x14ac:dyDescent="0.3">
      <c r="A53">
        <v>1</v>
      </c>
      <c r="B53">
        <v>51</v>
      </c>
      <c r="C53" s="8">
        <v>2</v>
      </c>
      <c r="D53">
        <v>7</v>
      </c>
      <c r="E53">
        <v>9.8000000000000007</v>
      </c>
      <c r="F53">
        <v>4.5</v>
      </c>
      <c r="G53">
        <v>6</v>
      </c>
      <c r="H53">
        <v>10</v>
      </c>
      <c r="I53">
        <f t="shared" si="1"/>
        <v>3.7299999999999995</v>
      </c>
      <c r="J53" t="s">
        <v>41</v>
      </c>
      <c r="K53" t="s">
        <v>91</v>
      </c>
    </row>
    <row r="54" spans="1:11" x14ac:dyDescent="0.3">
      <c r="A54">
        <v>1</v>
      </c>
      <c r="B54">
        <v>52</v>
      </c>
      <c r="C54" s="8">
        <v>0</v>
      </c>
      <c r="D54">
        <v>3</v>
      </c>
      <c r="E54">
        <v>0</v>
      </c>
      <c r="F54">
        <v>6</v>
      </c>
      <c r="G54">
        <v>5</v>
      </c>
      <c r="H54">
        <v>6.5</v>
      </c>
      <c r="I54">
        <f t="shared" si="1"/>
        <v>2.0499999999999998</v>
      </c>
      <c r="J54" t="s">
        <v>31</v>
      </c>
      <c r="K54" t="s">
        <v>84</v>
      </c>
    </row>
    <row r="55" spans="1:11" x14ac:dyDescent="0.3">
      <c r="A55">
        <v>1</v>
      </c>
      <c r="B55">
        <v>53</v>
      </c>
      <c r="C55" s="8">
        <v>1</v>
      </c>
      <c r="D55">
        <v>5</v>
      </c>
      <c r="E55">
        <v>4.5</v>
      </c>
      <c r="F55">
        <v>5.5</v>
      </c>
      <c r="G55">
        <v>7</v>
      </c>
      <c r="H55">
        <v>2</v>
      </c>
      <c r="I55">
        <f t="shared" si="1"/>
        <v>2.4</v>
      </c>
      <c r="J55" t="s">
        <v>30</v>
      </c>
      <c r="K55" t="s">
        <v>84</v>
      </c>
    </row>
    <row r="56" spans="1:11" x14ac:dyDescent="0.3">
      <c r="A56">
        <v>1</v>
      </c>
      <c r="B56">
        <v>54</v>
      </c>
      <c r="C56" s="8">
        <v>2</v>
      </c>
      <c r="D56">
        <v>0</v>
      </c>
      <c r="E56">
        <v>6</v>
      </c>
      <c r="F56">
        <v>6</v>
      </c>
      <c r="G56">
        <v>6</v>
      </c>
      <c r="H56">
        <v>7</v>
      </c>
      <c r="I56">
        <f t="shared" si="1"/>
        <v>2.5</v>
      </c>
      <c r="J56" t="s">
        <v>42</v>
      </c>
      <c r="K56" t="s">
        <v>86</v>
      </c>
    </row>
    <row r="57" spans="1:11" x14ac:dyDescent="0.3">
      <c r="A57">
        <v>1</v>
      </c>
      <c r="B57">
        <v>55</v>
      </c>
      <c r="C57" s="8">
        <v>2</v>
      </c>
      <c r="D57">
        <v>10</v>
      </c>
      <c r="E57">
        <v>8</v>
      </c>
      <c r="F57">
        <v>9.5</v>
      </c>
      <c r="G57">
        <v>4</v>
      </c>
      <c r="H57">
        <v>9</v>
      </c>
      <c r="I57">
        <f t="shared" si="1"/>
        <v>4.05</v>
      </c>
      <c r="J57" t="s">
        <v>29</v>
      </c>
      <c r="K57" t="s">
        <v>86</v>
      </c>
    </row>
    <row r="58" spans="1:11" x14ac:dyDescent="0.3">
      <c r="A58">
        <v>0</v>
      </c>
      <c r="B58">
        <v>56</v>
      </c>
      <c r="C58" s="9" t="s">
        <v>60</v>
      </c>
      <c r="I58">
        <f t="shared" si="1"/>
        <v>0</v>
      </c>
      <c r="J58" t="s">
        <v>43</v>
      </c>
      <c r="K58" t="s">
        <v>84</v>
      </c>
    </row>
    <row r="59" spans="1:11" x14ac:dyDescent="0.3">
      <c r="A59">
        <v>1</v>
      </c>
      <c r="B59">
        <v>57</v>
      </c>
      <c r="C59" s="8">
        <v>1</v>
      </c>
      <c r="D59">
        <v>10</v>
      </c>
      <c r="E59">
        <v>9</v>
      </c>
      <c r="F59">
        <v>10</v>
      </c>
      <c r="G59">
        <v>10</v>
      </c>
      <c r="H59">
        <v>2</v>
      </c>
      <c r="I59">
        <f t="shared" si="1"/>
        <v>4.0999999999999996</v>
      </c>
      <c r="J59" t="s">
        <v>29</v>
      </c>
      <c r="K59" t="s">
        <v>85</v>
      </c>
    </row>
    <row r="60" spans="1:11" x14ac:dyDescent="0.3">
      <c r="A60">
        <v>1</v>
      </c>
      <c r="B60">
        <v>58</v>
      </c>
      <c r="C60" s="8">
        <v>1</v>
      </c>
      <c r="D60">
        <v>6</v>
      </c>
      <c r="E60">
        <v>9.3000000000000007</v>
      </c>
      <c r="F60">
        <v>8.5</v>
      </c>
      <c r="G60">
        <v>6</v>
      </c>
      <c r="H60">
        <v>10</v>
      </c>
      <c r="I60">
        <f t="shared" si="1"/>
        <v>3.9799999999999995</v>
      </c>
      <c r="K60" t="s">
        <v>85</v>
      </c>
    </row>
    <row r="61" spans="1:11" x14ac:dyDescent="0.3">
      <c r="A61">
        <v>0</v>
      </c>
      <c r="B61">
        <v>59</v>
      </c>
      <c r="C61" s="8">
        <v>1</v>
      </c>
      <c r="D61">
        <v>7</v>
      </c>
      <c r="E61">
        <v>10</v>
      </c>
      <c r="F61">
        <v>8.5</v>
      </c>
      <c r="G61">
        <v>7</v>
      </c>
      <c r="H61">
        <v>8.5</v>
      </c>
      <c r="I61">
        <f t="shared" si="1"/>
        <v>4.0999999999999996</v>
      </c>
      <c r="J61" t="s">
        <v>32</v>
      </c>
      <c r="K61" t="s">
        <v>85</v>
      </c>
    </row>
    <row r="62" spans="1:11" x14ac:dyDescent="0.3">
      <c r="A62">
        <v>0</v>
      </c>
      <c r="B62">
        <v>60</v>
      </c>
      <c r="C62" s="8">
        <v>2</v>
      </c>
      <c r="D62">
        <v>0</v>
      </c>
      <c r="E62">
        <v>7.5</v>
      </c>
      <c r="F62">
        <v>5</v>
      </c>
      <c r="G62">
        <v>6</v>
      </c>
      <c r="H62">
        <v>9</v>
      </c>
      <c r="I62">
        <f t="shared" si="1"/>
        <v>2.75</v>
      </c>
      <c r="J62" t="s">
        <v>30</v>
      </c>
      <c r="K62" t="s">
        <v>86</v>
      </c>
    </row>
    <row r="63" spans="1:11" x14ac:dyDescent="0.3">
      <c r="A63">
        <v>1</v>
      </c>
      <c r="B63">
        <v>61</v>
      </c>
      <c r="C63" s="8">
        <v>0</v>
      </c>
      <c r="D63">
        <v>6</v>
      </c>
      <c r="E63">
        <v>9.5</v>
      </c>
      <c r="F63">
        <v>4</v>
      </c>
      <c r="G63">
        <v>0</v>
      </c>
      <c r="H63">
        <v>7</v>
      </c>
      <c r="I63">
        <f t="shared" si="1"/>
        <v>2.65</v>
      </c>
      <c r="J63" t="s">
        <v>31</v>
      </c>
      <c r="K63" t="s">
        <v>85</v>
      </c>
    </row>
    <row r="64" spans="1:11" x14ac:dyDescent="0.3">
      <c r="A64">
        <v>1</v>
      </c>
      <c r="B64">
        <v>62</v>
      </c>
      <c r="C64" s="8">
        <v>0</v>
      </c>
      <c r="D64">
        <v>3</v>
      </c>
      <c r="E64">
        <v>7</v>
      </c>
      <c r="F64">
        <v>9</v>
      </c>
      <c r="G64">
        <v>4</v>
      </c>
      <c r="H64">
        <v>6.5</v>
      </c>
      <c r="I64">
        <f t="shared" si="1"/>
        <v>2.95</v>
      </c>
      <c r="J64" t="s">
        <v>35</v>
      </c>
      <c r="K64" t="s">
        <v>86</v>
      </c>
    </row>
    <row r="65" spans="1:11" x14ac:dyDescent="0.3">
      <c r="A65">
        <v>0</v>
      </c>
      <c r="B65">
        <v>63</v>
      </c>
      <c r="C65" s="8">
        <v>0</v>
      </c>
      <c r="D65">
        <v>9</v>
      </c>
      <c r="E65">
        <v>3.5</v>
      </c>
      <c r="F65">
        <v>8</v>
      </c>
      <c r="G65">
        <v>6</v>
      </c>
      <c r="H65">
        <v>9</v>
      </c>
      <c r="I65">
        <f t="shared" si="1"/>
        <v>3.55</v>
      </c>
      <c r="J65" t="s">
        <v>30</v>
      </c>
      <c r="K65" t="s">
        <v>91</v>
      </c>
    </row>
    <row r="66" spans="1:11" x14ac:dyDescent="0.3">
      <c r="A66">
        <v>0</v>
      </c>
      <c r="B66">
        <v>64</v>
      </c>
      <c r="C66" s="8">
        <v>0</v>
      </c>
      <c r="D66">
        <v>5</v>
      </c>
      <c r="E66">
        <v>10</v>
      </c>
      <c r="F66">
        <v>9</v>
      </c>
      <c r="G66">
        <v>8</v>
      </c>
      <c r="H66">
        <v>8.5</v>
      </c>
      <c r="I66">
        <f t="shared" si="1"/>
        <v>4.05</v>
      </c>
      <c r="J66" t="s">
        <v>34</v>
      </c>
      <c r="K66" t="s">
        <v>86</v>
      </c>
    </row>
    <row r="67" spans="1:11" x14ac:dyDescent="0.3">
      <c r="A67">
        <v>0</v>
      </c>
      <c r="B67">
        <v>65</v>
      </c>
      <c r="C67" s="8">
        <v>0</v>
      </c>
      <c r="D67">
        <v>7</v>
      </c>
      <c r="E67">
        <v>9</v>
      </c>
      <c r="F67">
        <v>10</v>
      </c>
      <c r="G67">
        <v>8</v>
      </c>
      <c r="H67">
        <v>7</v>
      </c>
      <c r="I67">
        <f t="shared" si="1"/>
        <v>4.0999999999999996</v>
      </c>
      <c r="J67" t="s">
        <v>30</v>
      </c>
      <c r="K67" t="s">
        <v>85</v>
      </c>
    </row>
    <row r="68" spans="1:11" x14ac:dyDescent="0.3">
      <c r="A68">
        <v>1</v>
      </c>
      <c r="B68">
        <v>66</v>
      </c>
      <c r="C68" s="9" t="s">
        <v>60</v>
      </c>
      <c r="I68">
        <f t="shared" si="1"/>
        <v>0</v>
      </c>
      <c r="J68" t="s">
        <v>44</v>
      </c>
      <c r="K68" t="s">
        <v>92</v>
      </c>
    </row>
    <row r="69" spans="1:11" x14ac:dyDescent="0.3">
      <c r="A69">
        <v>0</v>
      </c>
      <c r="B69">
        <v>67</v>
      </c>
      <c r="C69" s="8">
        <v>2</v>
      </c>
      <c r="D69">
        <v>6</v>
      </c>
      <c r="E69">
        <v>9</v>
      </c>
      <c r="F69">
        <v>4.5</v>
      </c>
      <c r="G69">
        <v>7</v>
      </c>
      <c r="H69">
        <v>6.5</v>
      </c>
      <c r="I69">
        <f t="shared" ref="I69:I100" si="2">SUM(D69:H69)/10</f>
        <v>3.3</v>
      </c>
      <c r="J69" t="s">
        <v>35</v>
      </c>
      <c r="K69" t="s">
        <v>85</v>
      </c>
    </row>
    <row r="70" spans="1:11" x14ac:dyDescent="0.3">
      <c r="A70">
        <v>0</v>
      </c>
      <c r="B70">
        <v>68</v>
      </c>
      <c r="C70" s="8">
        <v>0</v>
      </c>
      <c r="D70">
        <v>9</v>
      </c>
      <c r="E70">
        <v>10</v>
      </c>
      <c r="F70">
        <v>10</v>
      </c>
      <c r="G70">
        <v>8</v>
      </c>
      <c r="H70">
        <v>10</v>
      </c>
      <c r="I70">
        <f t="shared" si="2"/>
        <v>4.7</v>
      </c>
      <c r="J70" t="s">
        <v>41</v>
      </c>
      <c r="K70" t="s">
        <v>86</v>
      </c>
    </row>
    <row r="71" spans="1:11" x14ac:dyDescent="0.3">
      <c r="A71">
        <v>1</v>
      </c>
      <c r="B71">
        <v>69</v>
      </c>
      <c r="C71" s="8">
        <v>1</v>
      </c>
      <c r="D71">
        <v>0</v>
      </c>
      <c r="E71">
        <v>9.5</v>
      </c>
      <c r="F71">
        <v>5</v>
      </c>
      <c r="G71">
        <v>8.5</v>
      </c>
      <c r="H71">
        <v>9</v>
      </c>
      <c r="I71">
        <f t="shared" si="2"/>
        <v>3.2</v>
      </c>
      <c r="J71" t="s">
        <v>30</v>
      </c>
      <c r="K71" t="s">
        <v>86</v>
      </c>
    </row>
    <row r="72" spans="1:11" x14ac:dyDescent="0.3">
      <c r="A72">
        <v>1</v>
      </c>
      <c r="B72">
        <v>70</v>
      </c>
      <c r="C72" s="8">
        <v>1</v>
      </c>
      <c r="D72">
        <v>2</v>
      </c>
      <c r="E72">
        <v>9.6999999999999993</v>
      </c>
      <c r="F72">
        <v>10</v>
      </c>
      <c r="G72">
        <v>9.5</v>
      </c>
      <c r="H72">
        <v>10</v>
      </c>
      <c r="I72">
        <f t="shared" si="2"/>
        <v>4.12</v>
      </c>
      <c r="J72" t="s">
        <v>30</v>
      </c>
      <c r="K72" t="s">
        <v>85</v>
      </c>
    </row>
    <row r="73" spans="1:11" x14ac:dyDescent="0.3">
      <c r="A73">
        <v>1</v>
      </c>
      <c r="B73">
        <v>71</v>
      </c>
      <c r="C73" s="8">
        <v>1</v>
      </c>
      <c r="D73">
        <v>7</v>
      </c>
      <c r="E73">
        <v>10</v>
      </c>
      <c r="F73">
        <v>5</v>
      </c>
      <c r="G73">
        <v>4</v>
      </c>
      <c r="H73">
        <v>2</v>
      </c>
      <c r="I73">
        <f t="shared" si="2"/>
        <v>2.8</v>
      </c>
      <c r="J73" t="s">
        <v>35</v>
      </c>
      <c r="K73" t="s">
        <v>85</v>
      </c>
    </row>
    <row r="74" spans="1:11" x14ac:dyDescent="0.3">
      <c r="A74">
        <v>1</v>
      </c>
      <c r="B74">
        <v>72</v>
      </c>
      <c r="C74" s="9" t="s">
        <v>60</v>
      </c>
      <c r="I74">
        <f t="shared" si="2"/>
        <v>0</v>
      </c>
      <c r="J74" t="s">
        <v>35</v>
      </c>
      <c r="K74" t="s">
        <v>93</v>
      </c>
    </row>
    <row r="75" spans="1:11" x14ac:dyDescent="0.3">
      <c r="A75">
        <v>1</v>
      </c>
      <c r="B75">
        <v>73</v>
      </c>
      <c r="C75" s="8">
        <v>2</v>
      </c>
      <c r="D75">
        <v>8</v>
      </c>
      <c r="E75">
        <v>9</v>
      </c>
      <c r="F75">
        <v>8</v>
      </c>
      <c r="G75">
        <v>4</v>
      </c>
      <c r="H75">
        <v>10</v>
      </c>
      <c r="I75">
        <f t="shared" si="2"/>
        <v>3.9</v>
      </c>
      <c r="J75" t="s">
        <v>30</v>
      </c>
      <c r="K75" t="s">
        <v>85</v>
      </c>
    </row>
    <row r="76" spans="1:11" x14ac:dyDescent="0.3">
      <c r="A76">
        <v>1</v>
      </c>
      <c r="B76">
        <v>74</v>
      </c>
      <c r="C76" s="8">
        <v>2</v>
      </c>
      <c r="D76">
        <v>0</v>
      </c>
      <c r="E76">
        <v>9.5</v>
      </c>
      <c r="F76">
        <v>4</v>
      </c>
      <c r="G76">
        <v>3</v>
      </c>
      <c r="H76">
        <v>5</v>
      </c>
      <c r="I76">
        <f t="shared" si="2"/>
        <v>2.15</v>
      </c>
      <c r="J76" t="s">
        <v>34</v>
      </c>
      <c r="K76" t="s">
        <v>91</v>
      </c>
    </row>
    <row r="77" spans="1:11" x14ac:dyDescent="0.3">
      <c r="A77">
        <v>0</v>
      </c>
      <c r="B77">
        <v>75</v>
      </c>
      <c r="C77" s="8">
        <v>2</v>
      </c>
      <c r="D77">
        <v>10</v>
      </c>
      <c r="E77">
        <v>10</v>
      </c>
      <c r="F77">
        <v>9.5</v>
      </c>
      <c r="G77">
        <v>6</v>
      </c>
      <c r="H77">
        <v>10</v>
      </c>
      <c r="I77">
        <f t="shared" si="2"/>
        <v>4.55</v>
      </c>
      <c r="J77" t="s">
        <v>32</v>
      </c>
      <c r="K77" t="s">
        <v>85</v>
      </c>
    </row>
    <row r="78" spans="1:11" x14ac:dyDescent="0.3">
      <c r="A78">
        <v>0</v>
      </c>
      <c r="B78">
        <v>76</v>
      </c>
      <c r="C78" s="8">
        <v>2</v>
      </c>
      <c r="D78">
        <v>7</v>
      </c>
      <c r="E78">
        <v>9.5</v>
      </c>
      <c r="F78">
        <v>4</v>
      </c>
      <c r="G78">
        <v>3</v>
      </c>
      <c r="H78">
        <v>9.5</v>
      </c>
      <c r="I78">
        <f t="shared" si="2"/>
        <v>3.3</v>
      </c>
      <c r="J78" t="s">
        <v>31</v>
      </c>
      <c r="K78" t="s">
        <v>85</v>
      </c>
    </row>
    <row r="79" spans="1:11" x14ac:dyDescent="0.3">
      <c r="A79">
        <v>1</v>
      </c>
      <c r="B79">
        <v>77</v>
      </c>
      <c r="C79" s="8">
        <v>2</v>
      </c>
      <c r="D79">
        <v>6</v>
      </c>
      <c r="E79">
        <v>7.5</v>
      </c>
      <c r="F79">
        <v>8</v>
      </c>
      <c r="G79">
        <v>5</v>
      </c>
      <c r="H79">
        <v>9</v>
      </c>
      <c r="I79">
        <f t="shared" si="2"/>
        <v>3.55</v>
      </c>
      <c r="J79" t="s">
        <v>32</v>
      </c>
      <c r="K79" t="s">
        <v>85</v>
      </c>
    </row>
    <row r="80" spans="1:11" x14ac:dyDescent="0.3">
      <c r="A80">
        <v>1</v>
      </c>
      <c r="B80">
        <v>78</v>
      </c>
      <c r="C80" s="8">
        <v>1</v>
      </c>
      <c r="D80">
        <v>4</v>
      </c>
      <c r="E80">
        <v>9.6999999999999993</v>
      </c>
      <c r="F80">
        <v>7</v>
      </c>
      <c r="G80">
        <v>4</v>
      </c>
      <c r="H80">
        <v>7.5</v>
      </c>
      <c r="I80">
        <f t="shared" si="2"/>
        <v>3.22</v>
      </c>
      <c r="J80" t="s">
        <v>34</v>
      </c>
      <c r="K80" t="s">
        <v>86</v>
      </c>
    </row>
    <row r="81" spans="1:11" x14ac:dyDescent="0.3">
      <c r="A81">
        <v>0</v>
      </c>
      <c r="B81">
        <v>79</v>
      </c>
      <c r="C81" s="8">
        <v>1</v>
      </c>
      <c r="D81">
        <v>7</v>
      </c>
      <c r="E81">
        <v>9.5</v>
      </c>
      <c r="F81">
        <v>7</v>
      </c>
      <c r="G81">
        <v>6</v>
      </c>
      <c r="H81">
        <v>8</v>
      </c>
      <c r="I81">
        <f t="shared" si="2"/>
        <v>3.75</v>
      </c>
      <c r="J81" t="s">
        <v>30</v>
      </c>
      <c r="K81" t="s">
        <v>86</v>
      </c>
    </row>
    <row r="82" spans="1:11" x14ac:dyDescent="0.3">
      <c r="A82">
        <v>1</v>
      </c>
      <c r="B82">
        <v>80</v>
      </c>
      <c r="C82" s="8">
        <v>2</v>
      </c>
      <c r="D82">
        <v>7</v>
      </c>
      <c r="E82">
        <v>9.5</v>
      </c>
      <c r="F82">
        <v>9.5</v>
      </c>
      <c r="G82">
        <v>8</v>
      </c>
      <c r="H82">
        <v>9.5</v>
      </c>
      <c r="I82">
        <f t="shared" si="2"/>
        <v>4.3499999999999996</v>
      </c>
      <c r="J82" t="s">
        <v>30</v>
      </c>
      <c r="K82" t="s">
        <v>85</v>
      </c>
    </row>
    <row r="83" spans="1:11" x14ac:dyDescent="0.3">
      <c r="A83">
        <v>1</v>
      </c>
      <c r="B83">
        <v>81</v>
      </c>
      <c r="C83" s="8">
        <v>2</v>
      </c>
      <c r="D83">
        <v>0.5</v>
      </c>
      <c r="E83">
        <v>9</v>
      </c>
      <c r="F83">
        <v>8</v>
      </c>
      <c r="G83">
        <v>6</v>
      </c>
      <c r="H83">
        <v>7.5</v>
      </c>
      <c r="I83">
        <f t="shared" si="2"/>
        <v>3.1</v>
      </c>
      <c r="J83" t="s">
        <v>31</v>
      </c>
      <c r="K83" t="s">
        <v>85</v>
      </c>
    </row>
    <row r="84" spans="1:11" x14ac:dyDescent="0.3">
      <c r="A84">
        <v>1</v>
      </c>
      <c r="B84">
        <v>82</v>
      </c>
      <c r="C84" s="8">
        <v>2</v>
      </c>
      <c r="D84">
        <v>8</v>
      </c>
      <c r="E84">
        <v>9</v>
      </c>
      <c r="F84">
        <v>8.5</v>
      </c>
      <c r="G84">
        <v>10</v>
      </c>
      <c r="H84">
        <v>10</v>
      </c>
      <c r="I84">
        <f t="shared" si="2"/>
        <v>4.55</v>
      </c>
      <c r="J84" t="s">
        <v>30</v>
      </c>
      <c r="K84" t="s">
        <v>85</v>
      </c>
    </row>
    <row r="85" spans="1:11" x14ac:dyDescent="0.3">
      <c r="A85">
        <v>1</v>
      </c>
      <c r="B85">
        <v>83</v>
      </c>
      <c r="C85" s="9" t="s">
        <v>60</v>
      </c>
      <c r="I85">
        <f t="shared" si="2"/>
        <v>0</v>
      </c>
      <c r="J85" t="s">
        <v>34</v>
      </c>
      <c r="K85" t="s">
        <v>84</v>
      </c>
    </row>
    <row r="86" spans="1:11" x14ac:dyDescent="0.3">
      <c r="A86">
        <v>0</v>
      </c>
      <c r="B86">
        <v>84</v>
      </c>
      <c r="C86" s="8">
        <v>1</v>
      </c>
      <c r="D86">
        <v>2</v>
      </c>
      <c r="E86">
        <v>7.5</v>
      </c>
      <c r="F86">
        <v>4</v>
      </c>
      <c r="G86">
        <v>2</v>
      </c>
      <c r="H86">
        <v>2</v>
      </c>
      <c r="I86">
        <f t="shared" si="2"/>
        <v>1.75</v>
      </c>
      <c r="J86" t="s">
        <v>37</v>
      </c>
      <c r="K86" t="s">
        <v>86</v>
      </c>
    </row>
    <row r="87" spans="1:11" x14ac:dyDescent="0.3">
      <c r="A87">
        <v>1</v>
      </c>
      <c r="B87">
        <v>85</v>
      </c>
      <c r="C87" s="8">
        <v>1</v>
      </c>
      <c r="D87">
        <v>0</v>
      </c>
      <c r="E87">
        <v>6.5</v>
      </c>
      <c r="F87">
        <v>2</v>
      </c>
      <c r="G87">
        <v>6</v>
      </c>
      <c r="H87">
        <v>5.5</v>
      </c>
      <c r="I87">
        <f t="shared" si="2"/>
        <v>2</v>
      </c>
      <c r="J87" t="s">
        <v>31</v>
      </c>
      <c r="K87" t="s">
        <v>85</v>
      </c>
    </row>
    <row r="88" spans="1:11" x14ac:dyDescent="0.3">
      <c r="A88">
        <v>0</v>
      </c>
      <c r="B88">
        <v>86</v>
      </c>
      <c r="C88" s="8">
        <v>0</v>
      </c>
      <c r="D88">
        <v>8</v>
      </c>
      <c r="E88">
        <v>9</v>
      </c>
      <c r="F88">
        <v>8</v>
      </c>
      <c r="G88">
        <v>6</v>
      </c>
      <c r="H88">
        <v>10</v>
      </c>
      <c r="I88">
        <f t="shared" si="2"/>
        <v>4.0999999999999996</v>
      </c>
      <c r="J88" t="s">
        <v>35</v>
      </c>
      <c r="K88" t="s">
        <v>85</v>
      </c>
    </row>
    <row r="89" spans="1:11" x14ac:dyDescent="0.3">
      <c r="A89">
        <v>1</v>
      </c>
      <c r="B89">
        <v>87</v>
      </c>
      <c r="C89" s="8">
        <v>0</v>
      </c>
      <c r="D89">
        <v>4</v>
      </c>
      <c r="E89">
        <v>2</v>
      </c>
      <c r="F89">
        <v>6</v>
      </c>
      <c r="G89">
        <v>5</v>
      </c>
      <c r="H89">
        <v>3</v>
      </c>
      <c r="I89">
        <f t="shared" si="2"/>
        <v>2</v>
      </c>
      <c r="J89" t="s">
        <v>34</v>
      </c>
      <c r="K89" t="s">
        <v>86</v>
      </c>
    </row>
    <row r="90" spans="1:11" x14ac:dyDescent="0.3">
      <c r="A90">
        <v>1</v>
      </c>
      <c r="B90">
        <v>88</v>
      </c>
      <c r="C90" s="9" t="s">
        <v>60</v>
      </c>
      <c r="I90">
        <f t="shared" si="2"/>
        <v>0</v>
      </c>
      <c r="J90" t="s">
        <v>31</v>
      </c>
      <c r="K90" t="s">
        <v>93</v>
      </c>
    </row>
    <row r="91" spans="1:11" x14ac:dyDescent="0.3">
      <c r="A91">
        <v>1</v>
      </c>
      <c r="B91">
        <v>89</v>
      </c>
      <c r="C91" s="8">
        <v>1</v>
      </c>
      <c r="D91">
        <v>4.5</v>
      </c>
      <c r="E91">
        <v>10</v>
      </c>
      <c r="F91">
        <v>7</v>
      </c>
      <c r="G91">
        <v>6</v>
      </c>
      <c r="H91">
        <v>7.5</v>
      </c>
      <c r="I91">
        <f t="shared" si="2"/>
        <v>3.5</v>
      </c>
      <c r="J91" t="s">
        <v>30</v>
      </c>
      <c r="K91" t="s">
        <v>89</v>
      </c>
    </row>
    <row r="92" spans="1:11" x14ac:dyDescent="0.3">
      <c r="A92">
        <v>1</v>
      </c>
      <c r="B92">
        <v>90</v>
      </c>
      <c r="C92" s="8">
        <v>1</v>
      </c>
      <c r="D92">
        <v>0</v>
      </c>
      <c r="E92">
        <v>7</v>
      </c>
      <c r="F92">
        <v>2</v>
      </c>
      <c r="G92">
        <v>0</v>
      </c>
      <c r="H92">
        <v>7.5</v>
      </c>
      <c r="I92">
        <f t="shared" si="2"/>
        <v>1.65</v>
      </c>
      <c r="J92" t="s">
        <v>37</v>
      </c>
      <c r="K92" t="s">
        <v>86</v>
      </c>
    </row>
    <row r="93" spans="1:11" x14ac:dyDescent="0.3">
      <c r="A93">
        <v>1</v>
      </c>
      <c r="B93">
        <v>91</v>
      </c>
      <c r="C93" s="8">
        <v>0</v>
      </c>
      <c r="D93">
        <v>9</v>
      </c>
      <c r="E93">
        <v>9</v>
      </c>
      <c r="F93">
        <v>10</v>
      </c>
      <c r="G93">
        <v>6</v>
      </c>
      <c r="H93">
        <v>9</v>
      </c>
      <c r="I93">
        <f t="shared" si="2"/>
        <v>4.3</v>
      </c>
      <c r="J93" t="s">
        <v>31</v>
      </c>
      <c r="K93" t="s">
        <v>85</v>
      </c>
    </row>
    <row r="94" spans="1:11" x14ac:dyDescent="0.3">
      <c r="A94">
        <v>1</v>
      </c>
      <c r="B94">
        <v>92</v>
      </c>
      <c r="C94" s="8">
        <v>0</v>
      </c>
      <c r="D94">
        <v>9</v>
      </c>
      <c r="E94">
        <v>9.5</v>
      </c>
      <c r="F94">
        <v>10</v>
      </c>
      <c r="G94">
        <v>6</v>
      </c>
      <c r="H94">
        <v>10</v>
      </c>
      <c r="I94">
        <f t="shared" si="2"/>
        <v>4.45</v>
      </c>
      <c r="J94" t="s">
        <v>29</v>
      </c>
      <c r="K94" t="s">
        <v>84</v>
      </c>
    </row>
    <row r="95" spans="1:11" x14ac:dyDescent="0.3">
      <c r="A95">
        <v>1</v>
      </c>
      <c r="B95">
        <v>93</v>
      </c>
      <c r="C95" s="8">
        <v>0</v>
      </c>
      <c r="D95">
        <v>4</v>
      </c>
      <c r="E95">
        <v>9</v>
      </c>
      <c r="F95">
        <v>9</v>
      </c>
      <c r="G95">
        <v>6</v>
      </c>
      <c r="H95">
        <v>9</v>
      </c>
      <c r="I95">
        <f t="shared" si="2"/>
        <v>3.7</v>
      </c>
      <c r="J95" t="s">
        <v>31</v>
      </c>
      <c r="K95" t="s">
        <v>85</v>
      </c>
    </row>
    <row r="96" spans="1:11" x14ac:dyDescent="0.3">
      <c r="A96">
        <v>0</v>
      </c>
      <c r="B96">
        <v>94</v>
      </c>
      <c r="C96" s="8">
        <v>0</v>
      </c>
      <c r="D96">
        <v>10</v>
      </c>
      <c r="E96">
        <v>10</v>
      </c>
      <c r="F96">
        <v>10</v>
      </c>
      <c r="G96">
        <v>6</v>
      </c>
      <c r="H96">
        <v>9.5</v>
      </c>
      <c r="I96">
        <f t="shared" si="2"/>
        <v>4.55</v>
      </c>
      <c r="J96" t="s">
        <v>31</v>
      </c>
      <c r="K96" t="s">
        <v>85</v>
      </c>
    </row>
    <row r="97" spans="1:11" x14ac:dyDescent="0.3">
      <c r="A97">
        <v>0</v>
      </c>
      <c r="B97">
        <v>95</v>
      </c>
      <c r="C97" s="8">
        <v>0</v>
      </c>
      <c r="D97">
        <v>6</v>
      </c>
      <c r="E97">
        <v>9.5</v>
      </c>
      <c r="F97">
        <v>10</v>
      </c>
      <c r="G97">
        <v>4</v>
      </c>
      <c r="H97">
        <v>10</v>
      </c>
      <c r="I97">
        <f t="shared" si="2"/>
        <v>3.95</v>
      </c>
      <c r="J97" t="s">
        <v>31</v>
      </c>
      <c r="K97" t="s">
        <v>85</v>
      </c>
    </row>
    <row r="98" spans="1:11" x14ac:dyDescent="0.3">
      <c r="A98">
        <v>0</v>
      </c>
      <c r="B98">
        <v>96</v>
      </c>
      <c r="C98" s="8">
        <v>1</v>
      </c>
      <c r="D98">
        <v>3</v>
      </c>
      <c r="E98">
        <v>7</v>
      </c>
      <c r="F98">
        <v>9</v>
      </c>
      <c r="G98">
        <v>6</v>
      </c>
      <c r="H98">
        <v>10</v>
      </c>
      <c r="I98">
        <f t="shared" si="2"/>
        <v>3.5</v>
      </c>
      <c r="J98" t="s">
        <v>31</v>
      </c>
      <c r="K98" t="s">
        <v>85</v>
      </c>
    </row>
    <row r="99" spans="1:11" x14ac:dyDescent="0.3">
      <c r="A99">
        <v>1</v>
      </c>
      <c r="B99">
        <v>97</v>
      </c>
      <c r="C99" s="8">
        <v>1</v>
      </c>
      <c r="D99">
        <v>0</v>
      </c>
      <c r="E99">
        <v>6.5</v>
      </c>
      <c r="F99">
        <v>4</v>
      </c>
      <c r="G99">
        <v>7</v>
      </c>
      <c r="H99">
        <v>7</v>
      </c>
      <c r="I99">
        <f t="shared" si="2"/>
        <v>2.4500000000000002</v>
      </c>
      <c r="J99" t="s">
        <v>35</v>
      </c>
      <c r="K99" t="s">
        <v>85</v>
      </c>
    </row>
    <row r="100" spans="1:11" x14ac:dyDescent="0.3">
      <c r="A100">
        <v>1</v>
      </c>
      <c r="B100">
        <v>98</v>
      </c>
      <c r="C100" s="9" t="s">
        <v>60</v>
      </c>
      <c r="I100">
        <f t="shared" si="2"/>
        <v>0</v>
      </c>
      <c r="J100" t="s">
        <v>37</v>
      </c>
      <c r="K100" t="s">
        <v>91</v>
      </c>
    </row>
    <row r="101" spans="1:11" x14ac:dyDescent="0.3">
      <c r="D101">
        <f>AVERAGE(D3:D99)</f>
        <v>5.0764705882352938</v>
      </c>
      <c r="E101">
        <f>AVERAGE(E3:E99)</f>
        <v>7.644705882352941</v>
      </c>
      <c r="F101" s="11">
        <f>AVERAGE(F3:F99)</f>
        <v>6.6470588235294121</v>
      </c>
      <c r="G101" s="11">
        <f>AVERAGE(G3:G99)</f>
        <v>5.7411764705882353</v>
      </c>
      <c r="H101">
        <f>AVERAGE(H3:H99)</f>
        <v>6.9823529411764707</v>
      </c>
    </row>
  </sheetData>
  <autoFilter ref="B2:I2" xr:uid="{00000000-0009-0000-0000-000005000000}">
    <sortState xmlns:xlrd2="http://schemas.microsoft.com/office/spreadsheetml/2017/richdata2" ref="B3:I101">
      <sortCondition ref="B2"/>
    </sortState>
  </autoFilter>
  <mergeCells count="1">
    <mergeCell ref="C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1"/>
  <sheetViews>
    <sheetView workbookViewId="0">
      <pane xSplit="1" topLeftCell="B1" activePane="topRight" state="frozen"/>
      <selection pane="topRight" activeCell="L1" sqref="L1:M1048576"/>
    </sheetView>
  </sheetViews>
  <sheetFormatPr baseColWidth="10" defaultColWidth="9" defaultRowHeight="15.75" customHeight="1" x14ac:dyDescent="0.3"/>
  <cols>
    <col min="1" max="1" width="20.8984375" customWidth="1"/>
    <col min="4" max="4" width="11" bestFit="1" customWidth="1"/>
    <col min="8" max="8" width="11" bestFit="1" customWidth="1"/>
    <col min="12" max="12" width="36.09765625" bestFit="1" customWidth="1"/>
    <col min="13" max="13" width="19" bestFit="1" customWidth="1"/>
  </cols>
  <sheetData>
    <row r="1" spans="1:13" ht="15.75" customHeight="1" x14ac:dyDescent="0.3">
      <c r="A1" t="s">
        <v>83</v>
      </c>
      <c r="B1" t="s">
        <v>0</v>
      </c>
      <c r="C1" t="s">
        <v>61</v>
      </c>
      <c r="D1" s="13" t="s">
        <v>59</v>
      </c>
      <c r="E1" s="13"/>
      <c r="F1" s="13"/>
      <c r="G1" s="13"/>
      <c r="H1" s="13"/>
      <c r="I1" s="13"/>
      <c r="J1" s="13"/>
      <c r="K1" s="13"/>
      <c r="L1" t="s">
        <v>26</v>
      </c>
      <c r="M1" t="s">
        <v>94</v>
      </c>
    </row>
    <row r="2" spans="1:13" ht="15.75" customHeight="1" x14ac:dyDescent="0.3">
      <c r="D2" s="10" t="s">
        <v>49</v>
      </c>
      <c r="E2" s="5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s="5" t="s">
        <v>55</v>
      </c>
      <c r="K2" t="s">
        <v>56</v>
      </c>
    </row>
    <row r="3" spans="1:13" ht="15.75" customHeight="1" x14ac:dyDescent="0.3">
      <c r="A3">
        <v>1</v>
      </c>
      <c r="B3">
        <v>1</v>
      </c>
      <c r="C3">
        <v>0</v>
      </c>
      <c r="D3" s="8">
        <v>-1</v>
      </c>
      <c r="E3">
        <v>0</v>
      </c>
      <c r="F3">
        <v>0</v>
      </c>
      <c r="G3">
        <v>0</v>
      </c>
      <c r="H3">
        <v>0</v>
      </c>
      <c r="I3">
        <v>0</v>
      </c>
      <c r="K3">
        <f t="shared" ref="K3:K34" si="0">IF(D3=3,SUM(E3:J3)/12,SUM(E3:I3)/10)</f>
        <v>0</v>
      </c>
      <c r="L3" t="s">
        <v>27</v>
      </c>
      <c r="M3" t="s">
        <v>84</v>
      </c>
    </row>
    <row r="4" spans="1:13" ht="15.75" customHeight="1" x14ac:dyDescent="0.3">
      <c r="A4">
        <v>0</v>
      </c>
      <c r="B4">
        <v>2</v>
      </c>
      <c r="C4">
        <v>1</v>
      </c>
      <c r="D4" s="9">
        <v>3</v>
      </c>
      <c r="E4">
        <v>10</v>
      </c>
      <c r="F4">
        <v>7.5</v>
      </c>
      <c r="G4">
        <v>10</v>
      </c>
      <c r="H4">
        <v>7</v>
      </c>
      <c r="I4">
        <v>10</v>
      </c>
      <c r="J4">
        <v>2</v>
      </c>
      <c r="K4">
        <f t="shared" si="0"/>
        <v>3.875</v>
      </c>
      <c r="L4" t="s">
        <v>28</v>
      </c>
      <c r="M4" t="s">
        <v>85</v>
      </c>
    </row>
    <row r="5" spans="1:13" ht="15.75" customHeight="1" x14ac:dyDescent="0.3">
      <c r="A5">
        <v>1</v>
      </c>
      <c r="B5">
        <v>3</v>
      </c>
      <c r="C5">
        <v>1</v>
      </c>
      <c r="D5" s="8">
        <v>0</v>
      </c>
      <c r="E5">
        <v>8</v>
      </c>
      <c r="F5">
        <v>9</v>
      </c>
      <c r="G5">
        <v>8.5</v>
      </c>
      <c r="H5">
        <v>10</v>
      </c>
      <c r="I5">
        <v>7.5</v>
      </c>
      <c r="K5">
        <f t="shared" si="0"/>
        <v>4.3</v>
      </c>
      <c r="L5" t="s">
        <v>29</v>
      </c>
      <c r="M5" t="s">
        <v>85</v>
      </c>
    </row>
    <row r="6" spans="1:13" ht="15.75" customHeight="1" x14ac:dyDescent="0.3">
      <c r="A6">
        <v>0</v>
      </c>
      <c r="B6">
        <v>4</v>
      </c>
      <c r="C6">
        <v>0</v>
      </c>
      <c r="D6" s="8">
        <v>0</v>
      </c>
      <c r="E6">
        <v>10</v>
      </c>
      <c r="F6">
        <v>9.6999999999999993</v>
      </c>
      <c r="G6">
        <v>8</v>
      </c>
      <c r="H6">
        <v>9</v>
      </c>
      <c r="I6">
        <v>7</v>
      </c>
      <c r="K6">
        <f t="shared" si="0"/>
        <v>4.37</v>
      </c>
      <c r="L6" t="s">
        <v>30</v>
      </c>
      <c r="M6" t="s">
        <v>85</v>
      </c>
    </row>
    <row r="7" spans="1:13" ht="15.75" customHeight="1" x14ac:dyDescent="0.3">
      <c r="A7">
        <v>0</v>
      </c>
      <c r="B7">
        <v>5</v>
      </c>
      <c r="C7">
        <v>0</v>
      </c>
      <c r="D7" s="9">
        <v>-1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0"/>
        <v>0</v>
      </c>
      <c r="L7" t="s">
        <v>30</v>
      </c>
      <c r="M7" t="s">
        <v>86</v>
      </c>
    </row>
    <row r="8" spans="1:13" ht="15.75" customHeight="1" x14ac:dyDescent="0.3">
      <c r="A8">
        <v>0</v>
      </c>
      <c r="B8">
        <v>6</v>
      </c>
      <c r="C8">
        <v>0</v>
      </c>
      <c r="D8" s="8">
        <v>1</v>
      </c>
      <c r="E8">
        <v>5</v>
      </c>
      <c r="F8">
        <v>3</v>
      </c>
      <c r="G8">
        <v>4</v>
      </c>
      <c r="H8">
        <v>4</v>
      </c>
      <c r="I8">
        <v>4</v>
      </c>
      <c r="K8">
        <f t="shared" si="0"/>
        <v>2</v>
      </c>
      <c r="L8" t="s">
        <v>29</v>
      </c>
      <c r="M8" t="s">
        <v>85</v>
      </c>
    </row>
    <row r="9" spans="1:13" ht="15.75" customHeight="1" x14ac:dyDescent="0.3">
      <c r="A9">
        <v>1</v>
      </c>
      <c r="B9">
        <v>7</v>
      </c>
      <c r="C9">
        <v>0</v>
      </c>
      <c r="D9" s="8">
        <v>0</v>
      </c>
      <c r="E9">
        <v>9</v>
      </c>
      <c r="F9">
        <v>10</v>
      </c>
      <c r="G9">
        <v>10</v>
      </c>
      <c r="H9">
        <v>10</v>
      </c>
      <c r="I9">
        <v>9.5</v>
      </c>
      <c r="K9">
        <f t="shared" si="0"/>
        <v>4.8499999999999996</v>
      </c>
      <c r="L9" t="s">
        <v>29</v>
      </c>
      <c r="M9" t="s">
        <v>85</v>
      </c>
    </row>
    <row r="10" spans="1:13" ht="15.75" customHeight="1" x14ac:dyDescent="0.3">
      <c r="A10">
        <v>1</v>
      </c>
      <c r="B10">
        <v>8</v>
      </c>
      <c r="C10">
        <v>0</v>
      </c>
      <c r="D10" s="8">
        <v>1</v>
      </c>
      <c r="E10">
        <v>6</v>
      </c>
      <c r="F10">
        <v>1.5</v>
      </c>
      <c r="G10">
        <v>5</v>
      </c>
      <c r="H10">
        <v>7</v>
      </c>
      <c r="I10">
        <v>5</v>
      </c>
      <c r="K10">
        <f t="shared" si="0"/>
        <v>2.4500000000000002</v>
      </c>
      <c r="L10" t="s">
        <v>30</v>
      </c>
      <c r="M10" t="s">
        <v>86</v>
      </c>
    </row>
    <row r="11" spans="1:13" ht="15.75" customHeight="1" x14ac:dyDescent="0.3">
      <c r="A11">
        <v>1</v>
      </c>
      <c r="B11">
        <v>9</v>
      </c>
      <c r="C11">
        <v>0</v>
      </c>
      <c r="D11" s="9">
        <v>3</v>
      </c>
      <c r="E11">
        <v>4.5</v>
      </c>
      <c r="F11">
        <v>0</v>
      </c>
      <c r="G11">
        <v>0</v>
      </c>
      <c r="H11">
        <v>8.5</v>
      </c>
      <c r="I11">
        <v>0</v>
      </c>
      <c r="J11">
        <v>3</v>
      </c>
      <c r="K11">
        <f t="shared" si="0"/>
        <v>1.3333333333333333</v>
      </c>
      <c r="L11" t="s">
        <v>31</v>
      </c>
      <c r="M11" t="s">
        <v>85</v>
      </c>
    </row>
    <row r="12" spans="1:13" ht="15.75" customHeight="1" x14ac:dyDescent="0.3">
      <c r="A12">
        <v>0</v>
      </c>
      <c r="B12">
        <v>10</v>
      </c>
      <c r="C12">
        <v>0</v>
      </c>
      <c r="D12" s="8">
        <v>2</v>
      </c>
      <c r="E12">
        <v>0</v>
      </c>
      <c r="F12">
        <v>3</v>
      </c>
      <c r="G12">
        <v>3</v>
      </c>
      <c r="H12">
        <v>3</v>
      </c>
      <c r="I12">
        <v>1</v>
      </c>
      <c r="K12">
        <f t="shared" si="0"/>
        <v>1</v>
      </c>
      <c r="L12" t="s">
        <v>31</v>
      </c>
      <c r="M12" t="s">
        <v>85</v>
      </c>
    </row>
    <row r="13" spans="1:13" ht="15.75" customHeight="1" x14ac:dyDescent="0.3">
      <c r="A13">
        <v>1</v>
      </c>
      <c r="B13">
        <v>11</v>
      </c>
      <c r="C13">
        <v>0</v>
      </c>
      <c r="D13" s="8">
        <v>2</v>
      </c>
      <c r="E13">
        <v>9</v>
      </c>
      <c r="F13">
        <v>9.5</v>
      </c>
      <c r="G13">
        <v>7.5</v>
      </c>
      <c r="H13">
        <v>7</v>
      </c>
      <c r="I13">
        <v>10</v>
      </c>
      <c r="K13">
        <f t="shared" si="0"/>
        <v>4.3</v>
      </c>
      <c r="L13" t="s">
        <v>32</v>
      </c>
      <c r="M13" t="s">
        <v>85</v>
      </c>
    </row>
    <row r="14" spans="1:13" ht="15.75" customHeight="1" x14ac:dyDescent="0.3">
      <c r="A14">
        <v>1</v>
      </c>
      <c r="B14">
        <v>12</v>
      </c>
      <c r="C14">
        <v>0</v>
      </c>
      <c r="D14" s="8">
        <v>2</v>
      </c>
      <c r="E14">
        <v>0</v>
      </c>
      <c r="F14">
        <v>7.5</v>
      </c>
      <c r="G14">
        <v>4</v>
      </c>
      <c r="H14">
        <v>8</v>
      </c>
      <c r="I14">
        <v>9.5</v>
      </c>
      <c r="K14">
        <f t="shared" si="0"/>
        <v>2.9</v>
      </c>
      <c r="L14" t="s">
        <v>27</v>
      </c>
      <c r="M14" t="s">
        <v>85</v>
      </c>
    </row>
    <row r="15" spans="1:13" ht="15.75" customHeight="1" x14ac:dyDescent="0.3">
      <c r="A15">
        <v>1</v>
      </c>
      <c r="B15">
        <v>13</v>
      </c>
      <c r="C15">
        <v>1</v>
      </c>
      <c r="D15" s="8">
        <v>2</v>
      </c>
      <c r="E15">
        <v>2</v>
      </c>
      <c r="F15">
        <v>10</v>
      </c>
      <c r="G15">
        <v>8.5</v>
      </c>
      <c r="H15">
        <v>8</v>
      </c>
      <c r="I15">
        <v>4.5</v>
      </c>
      <c r="K15">
        <f t="shared" si="0"/>
        <v>3.3</v>
      </c>
      <c r="L15" t="s">
        <v>34</v>
      </c>
      <c r="M15" t="s">
        <v>85</v>
      </c>
    </row>
    <row r="16" spans="1:13" ht="15.75" customHeight="1" x14ac:dyDescent="0.3">
      <c r="A16">
        <v>0</v>
      </c>
      <c r="B16">
        <v>14</v>
      </c>
      <c r="C16">
        <v>1</v>
      </c>
      <c r="D16" s="8">
        <v>0</v>
      </c>
      <c r="E16">
        <v>3</v>
      </c>
      <c r="F16">
        <v>2.5</v>
      </c>
      <c r="G16">
        <v>2</v>
      </c>
      <c r="H16">
        <v>3</v>
      </c>
      <c r="I16">
        <v>7.5</v>
      </c>
      <c r="K16">
        <f t="shared" si="0"/>
        <v>1.8</v>
      </c>
      <c r="L16" t="s">
        <v>35</v>
      </c>
      <c r="M16" t="s">
        <v>85</v>
      </c>
    </row>
    <row r="17" spans="1:13" ht="15.75" customHeight="1" x14ac:dyDescent="0.3">
      <c r="A17">
        <v>1</v>
      </c>
      <c r="B17">
        <v>15</v>
      </c>
      <c r="C17">
        <v>1</v>
      </c>
      <c r="D17" s="8">
        <v>0</v>
      </c>
      <c r="E17">
        <v>1</v>
      </c>
      <c r="F17">
        <v>10</v>
      </c>
      <c r="G17">
        <v>3</v>
      </c>
      <c r="H17">
        <v>0</v>
      </c>
      <c r="I17">
        <v>7.5</v>
      </c>
      <c r="K17">
        <f t="shared" si="0"/>
        <v>2.15</v>
      </c>
      <c r="L17" t="s">
        <v>30</v>
      </c>
      <c r="M17" t="s">
        <v>85</v>
      </c>
    </row>
    <row r="18" spans="1:13" ht="15.75" customHeight="1" x14ac:dyDescent="0.3">
      <c r="A18">
        <v>1</v>
      </c>
      <c r="B18">
        <v>16</v>
      </c>
      <c r="C18">
        <v>0</v>
      </c>
      <c r="D18" s="8">
        <v>2</v>
      </c>
      <c r="E18">
        <v>7</v>
      </c>
      <c r="F18">
        <v>10</v>
      </c>
      <c r="G18">
        <v>7</v>
      </c>
      <c r="H18">
        <v>7</v>
      </c>
      <c r="I18">
        <v>8</v>
      </c>
      <c r="K18">
        <f t="shared" si="0"/>
        <v>3.9</v>
      </c>
      <c r="L18" t="s">
        <v>30</v>
      </c>
      <c r="M18" t="s">
        <v>85</v>
      </c>
    </row>
    <row r="19" spans="1:13" ht="15.75" customHeight="1" x14ac:dyDescent="0.3">
      <c r="A19">
        <v>1</v>
      </c>
      <c r="B19">
        <v>17</v>
      </c>
      <c r="C19">
        <v>0</v>
      </c>
      <c r="D19" s="8">
        <v>1</v>
      </c>
      <c r="E19">
        <v>3</v>
      </c>
      <c r="F19">
        <v>6.5</v>
      </c>
      <c r="G19">
        <v>2</v>
      </c>
      <c r="H19">
        <v>10</v>
      </c>
      <c r="I19">
        <v>6.5</v>
      </c>
      <c r="K19">
        <f t="shared" si="0"/>
        <v>2.8</v>
      </c>
      <c r="L19" t="s">
        <v>36</v>
      </c>
      <c r="M19" t="s">
        <v>85</v>
      </c>
    </row>
    <row r="20" spans="1:13" ht="15.75" customHeight="1" x14ac:dyDescent="0.3">
      <c r="A20">
        <v>1</v>
      </c>
      <c r="B20">
        <v>18</v>
      </c>
      <c r="C20">
        <v>0</v>
      </c>
      <c r="D20" s="8">
        <v>1</v>
      </c>
      <c r="E20">
        <v>4</v>
      </c>
      <c r="F20">
        <v>5.5</v>
      </c>
      <c r="G20">
        <v>9.5</v>
      </c>
      <c r="H20">
        <v>1</v>
      </c>
      <c r="I20">
        <v>9.5</v>
      </c>
      <c r="K20">
        <f t="shared" si="0"/>
        <v>2.95</v>
      </c>
      <c r="L20" t="s">
        <v>27</v>
      </c>
      <c r="M20" t="s">
        <v>86</v>
      </c>
    </row>
    <row r="21" spans="1:13" ht="15.75" customHeight="1" x14ac:dyDescent="0.3">
      <c r="A21">
        <v>1</v>
      </c>
      <c r="B21">
        <v>19</v>
      </c>
      <c r="C21">
        <v>0</v>
      </c>
      <c r="D21" s="9">
        <v>-1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0"/>
        <v>0</v>
      </c>
      <c r="L21" t="s">
        <v>31</v>
      </c>
      <c r="M21" t="s">
        <v>87</v>
      </c>
    </row>
    <row r="22" spans="1:13" ht="15.75" customHeight="1" x14ac:dyDescent="0.3">
      <c r="A22">
        <v>1</v>
      </c>
      <c r="B22">
        <v>20</v>
      </c>
      <c r="C22">
        <v>1</v>
      </c>
      <c r="D22" s="8">
        <v>1</v>
      </c>
      <c r="E22">
        <v>6.5</v>
      </c>
      <c r="F22">
        <v>4.5</v>
      </c>
      <c r="G22">
        <v>2</v>
      </c>
      <c r="H22">
        <v>8</v>
      </c>
      <c r="I22">
        <v>8</v>
      </c>
      <c r="K22">
        <f t="shared" si="0"/>
        <v>2.9</v>
      </c>
      <c r="L22" t="s">
        <v>30</v>
      </c>
      <c r="M22" t="s">
        <v>85</v>
      </c>
    </row>
    <row r="23" spans="1:13" ht="15.75" customHeight="1" x14ac:dyDescent="0.3">
      <c r="A23">
        <v>1</v>
      </c>
      <c r="B23">
        <v>21</v>
      </c>
      <c r="C23">
        <v>0</v>
      </c>
      <c r="D23" s="9">
        <v>-1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0"/>
        <v>0</v>
      </c>
      <c r="L23" t="s">
        <v>28</v>
      </c>
      <c r="M23" t="s">
        <v>86</v>
      </c>
    </row>
    <row r="24" spans="1:13" ht="15.75" customHeight="1" x14ac:dyDescent="0.3">
      <c r="A24">
        <v>0</v>
      </c>
      <c r="B24">
        <v>22</v>
      </c>
      <c r="C24">
        <v>0</v>
      </c>
      <c r="D24" s="8">
        <v>1</v>
      </c>
      <c r="E24">
        <v>2</v>
      </c>
      <c r="F24">
        <v>4.5</v>
      </c>
      <c r="G24">
        <v>7</v>
      </c>
      <c r="H24">
        <v>6</v>
      </c>
      <c r="I24">
        <v>6</v>
      </c>
      <c r="K24">
        <f t="shared" si="0"/>
        <v>2.5499999999999998</v>
      </c>
      <c r="L24" t="s">
        <v>27</v>
      </c>
      <c r="M24" t="s">
        <v>86</v>
      </c>
    </row>
    <row r="25" spans="1:13" ht="15.75" customHeight="1" x14ac:dyDescent="0.3">
      <c r="A25">
        <v>1</v>
      </c>
      <c r="B25">
        <v>23</v>
      </c>
      <c r="C25">
        <v>1</v>
      </c>
      <c r="D25" s="8">
        <v>2</v>
      </c>
      <c r="E25">
        <v>8</v>
      </c>
      <c r="F25">
        <v>9</v>
      </c>
      <c r="G25">
        <v>9.5</v>
      </c>
      <c r="H25">
        <v>8.5</v>
      </c>
      <c r="I25">
        <v>9</v>
      </c>
      <c r="K25">
        <f t="shared" si="0"/>
        <v>4.4000000000000004</v>
      </c>
      <c r="L25" t="s">
        <v>30</v>
      </c>
      <c r="M25" t="s">
        <v>86</v>
      </c>
    </row>
    <row r="26" spans="1:13" ht="15.75" customHeight="1" x14ac:dyDescent="0.3">
      <c r="A26">
        <v>1</v>
      </c>
      <c r="B26">
        <v>24</v>
      </c>
      <c r="C26">
        <v>0</v>
      </c>
      <c r="D26" s="8">
        <v>0</v>
      </c>
      <c r="E26">
        <v>3</v>
      </c>
      <c r="F26">
        <v>10</v>
      </c>
      <c r="G26">
        <v>7</v>
      </c>
      <c r="H26">
        <v>6</v>
      </c>
      <c r="I26">
        <v>4.5</v>
      </c>
      <c r="K26">
        <f t="shared" si="0"/>
        <v>3.05</v>
      </c>
      <c r="L26" t="s">
        <v>35</v>
      </c>
      <c r="M26" t="s">
        <v>86</v>
      </c>
    </row>
    <row r="27" spans="1:13" ht="15.6" x14ac:dyDescent="0.3">
      <c r="A27">
        <v>1</v>
      </c>
      <c r="B27">
        <v>25</v>
      </c>
      <c r="C27">
        <v>1</v>
      </c>
      <c r="D27" s="8">
        <v>2</v>
      </c>
      <c r="E27">
        <v>6</v>
      </c>
      <c r="F27">
        <v>3.5</v>
      </c>
      <c r="G27">
        <v>4.5</v>
      </c>
      <c r="H27">
        <v>4</v>
      </c>
      <c r="I27">
        <v>5.5</v>
      </c>
      <c r="K27">
        <f t="shared" si="0"/>
        <v>2.35</v>
      </c>
      <c r="L27" t="s">
        <v>30</v>
      </c>
      <c r="M27" t="s">
        <v>85</v>
      </c>
    </row>
    <row r="28" spans="1:13" ht="15.6" x14ac:dyDescent="0.3">
      <c r="A28">
        <v>1</v>
      </c>
      <c r="B28">
        <v>26</v>
      </c>
      <c r="C28">
        <v>0</v>
      </c>
      <c r="D28" s="8">
        <v>1</v>
      </c>
      <c r="E28">
        <v>6</v>
      </c>
      <c r="F28">
        <v>10</v>
      </c>
      <c r="G28">
        <v>7</v>
      </c>
      <c r="H28">
        <v>4</v>
      </c>
      <c r="I28">
        <v>6</v>
      </c>
      <c r="K28">
        <f t="shared" si="0"/>
        <v>3.3</v>
      </c>
      <c r="L28" t="s">
        <v>27</v>
      </c>
      <c r="M28" t="s">
        <v>88</v>
      </c>
    </row>
    <row r="29" spans="1:13" ht="15.6" x14ac:dyDescent="0.3">
      <c r="A29">
        <v>1</v>
      </c>
      <c r="B29">
        <v>27</v>
      </c>
      <c r="C29">
        <v>0</v>
      </c>
      <c r="D29" s="8">
        <v>1</v>
      </c>
      <c r="E29">
        <v>0</v>
      </c>
      <c r="F29">
        <v>0</v>
      </c>
      <c r="G29">
        <v>0</v>
      </c>
      <c r="H29">
        <v>1</v>
      </c>
      <c r="I29">
        <v>8</v>
      </c>
      <c r="K29">
        <f t="shared" si="0"/>
        <v>0.9</v>
      </c>
      <c r="L29" t="s">
        <v>35</v>
      </c>
      <c r="M29" t="s">
        <v>86</v>
      </c>
    </row>
    <row r="30" spans="1:13" ht="15.6" x14ac:dyDescent="0.3">
      <c r="A30">
        <v>1</v>
      </c>
      <c r="B30">
        <v>28</v>
      </c>
      <c r="C30">
        <v>0</v>
      </c>
      <c r="D30" s="9">
        <v>-1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0"/>
        <v>0</v>
      </c>
      <c r="L30" t="s">
        <v>35</v>
      </c>
      <c r="M30" t="s">
        <v>86</v>
      </c>
    </row>
    <row r="31" spans="1:13" ht="15.6" x14ac:dyDescent="0.3">
      <c r="A31">
        <v>1</v>
      </c>
      <c r="B31">
        <v>29</v>
      </c>
      <c r="C31">
        <v>0</v>
      </c>
      <c r="D31" s="8">
        <v>2</v>
      </c>
      <c r="E31">
        <v>6</v>
      </c>
      <c r="F31">
        <v>9</v>
      </c>
      <c r="G31">
        <v>8</v>
      </c>
      <c r="H31">
        <v>6</v>
      </c>
      <c r="I31">
        <v>1</v>
      </c>
      <c r="K31">
        <f t="shared" si="0"/>
        <v>3</v>
      </c>
      <c r="L31" t="s">
        <v>35</v>
      </c>
      <c r="M31" t="s">
        <v>86</v>
      </c>
    </row>
    <row r="32" spans="1:13" ht="15.6" x14ac:dyDescent="0.3">
      <c r="A32">
        <v>1</v>
      </c>
      <c r="B32">
        <v>30</v>
      </c>
      <c r="C32">
        <v>0</v>
      </c>
      <c r="D32" s="8">
        <v>0</v>
      </c>
      <c r="E32">
        <v>0</v>
      </c>
      <c r="F32">
        <v>0</v>
      </c>
      <c r="G32">
        <v>3</v>
      </c>
      <c r="H32">
        <v>3</v>
      </c>
      <c r="I32">
        <v>3</v>
      </c>
      <c r="K32">
        <f t="shared" si="0"/>
        <v>0.9</v>
      </c>
      <c r="L32" t="s">
        <v>35</v>
      </c>
      <c r="M32" t="s">
        <v>89</v>
      </c>
    </row>
    <row r="33" spans="1:13" ht="15.6" x14ac:dyDescent="0.3">
      <c r="A33">
        <v>1</v>
      </c>
      <c r="B33">
        <v>31</v>
      </c>
      <c r="C33">
        <v>1</v>
      </c>
      <c r="D33" s="8">
        <v>1</v>
      </c>
      <c r="E33">
        <v>6</v>
      </c>
      <c r="F33">
        <v>10</v>
      </c>
      <c r="G33">
        <v>8.5</v>
      </c>
      <c r="H33">
        <v>9.5</v>
      </c>
      <c r="I33">
        <v>7</v>
      </c>
      <c r="K33">
        <f t="shared" si="0"/>
        <v>4.0999999999999996</v>
      </c>
      <c r="L33" t="s">
        <v>35</v>
      </c>
      <c r="M33" t="s">
        <v>86</v>
      </c>
    </row>
    <row r="34" spans="1:13" ht="15.6" x14ac:dyDescent="0.3">
      <c r="A34">
        <v>1</v>
      </c>
      <c r="B34">
        <v>32</v>
      </c>
      <c r="C34">
        <v>1</v>
      </c>
      <c r="D34" s="8">
        <v>2</v>
      </c>
      <c r="E34">
        <v>6</v>
      </c>
      <c r="F34">
        <v>4</v>
      </c>
      <c r="G34">
        <v>6</v>
      </c>
      <c r="H34">
        <v>7.5</v>
      </c>
      <c r="I34">
        <v>9.5</v>
      </c>
      <c r="K34">
        <f t="shared" si="0"/>
        <v>3.3</v>
      </c>
      <c r="L34" t="s">
        <v>35</v>
      </c>
      <c r="M34" t="s">
        <v>85</v>
      </c>
    </row>
    <row r="35" spans="1:13" ht="15.6" x14ac:dyDescent="0.3">
      <c r="A35">
        <v>1</v>
      </c>
      <c r="B35">
        <v>33</v>
      </c>
      <c r="C35">
        <v>0</v>
      </c>
      <c r="D35" s="8">
        <v>2</v>
      </c>
      <c r="E35">
        <v>2</v>
      </c>
      <c r="F35">
        <v>3</v>
      </c>
      <c r="G35">
        <v>6.5</v>
      </c>
      <c r="H35">
        <v>3</v>
      </c>
      <c r="I35">
        <v>3.5</v>
      </c>
      <c r="K35">
        <f t="shared" ref="K35:K66" si="1">IF(D35=3,SUM(E35:J35)/12,SUM(E35:I35)/10)</f>
        <v>1.8</v>
      </c>
      <c r="L35" t="s">
        <v>35</v>
      </c>
      <c r="M35" t="s">
        <v>85</v>
      </c>
    </row>
    <row r="36" spans="1:13" ht="15.6" x14ac:dyDescent="0.3">
      <c r="A36">
        <v>1</v>
      </c>
      <c r="B36">
        <v>34</v>
      </c>
      <c r="C36">
        <v>0</v>
      </c>
      <c r="D36" s="8">
        <v>0</v>
      </c>
      <c r="E36">
        <v>6</v>
      </c>
      <c r="F36">
        <v>9.6999999999999993</v>
      </c>
      <c r="G36">
        <v>7</v>
      </c>
      <c r="H36">
        <v>7</v>
      </c>
      <c r="I36">
        <v>5</v>
      </c>
      <c r="K36">
        <f t="shared" si="1"/>
        <v>3.47</v>
      </c>
      <c r="L36" t="s">
        <v>30</v>
      </c>
      <c r="M36" t="s">
        <v>85</v>
      </c>
    </row>
    <row r="37" spans="1:13" ht="15.6" x14ac:dyDescent="0.3">
      <c r="A37">
        <v>1</v>
      </c>
      <c r="B37">
        <v>35</v>
      </c>
      <c r="C37">
        <v>1</v>
      </c>
      <c r="D37" s="8">
        <v>1</v>
      </c>
      <c r="E37">
        <v>2</v>
      </c>
      <c r="F37">
        <v>9.5</v>
      </c>
      <c r="G37">
        <v>4</v>
      </c>
      <c r="H37">
        <v>7</v>
      </c>
      <c r="I37">
        <v>8</v>
      </c>
      <c r="K37">
        <f t="shared" si="1"/>
        <v>3.05</v>
      </c>
      <c r="L37" t="s">
        <v>37</v>
      </c>
      <c r="M37" t="s">
        <v>86</v>
      </c>
    </row>
    <row r="38" spans="1:13" ht="15.6" x14ac:dyDescent="0.3">
      <c r="A38">
        <v>0</v>
      </c>
      <c r="B38">
        <v>36</v>
      </c>
      <c r="C38">
        <v>1</v>
      </c>
      <c r="D38" s="8">
        <v>2</v>
      </c>
      <c r="E38">
        <v>10</v>
      </c>
      <c r="F38">
        <v>9</v>
      </c>
      <c r="G38">
        <v>7</v>
      </c>
      <c r="H38">
        <v>10</v>
      </c>
      <c r="I38">
        <v>9</v>
      </c>
      <c r="K38">
        <f t="shared" si="1"/>
        <v>4.5</v>
      </c>
      <c r="L38" t="s">
        <v>27</v>
      </c>
      <c r="M38" t="s">
        <v>85</v>
      </c>
    </row>
    <row r="39" spans="1:13" ht="15.6" x14ac:dyDescent="0.3">
      <c r="A39">
        <v>0</v>
      </c>
      <c r="B39">
        <v>37</v>
      </c>
      <c r="C39">
        <v>1</v>
      </c>
      <c r="D39" s="8">
        <v>2</v>
      </c>
      <c r="E39">
        <v>7.5</v>
      </c>
      <c r="F39">
        <v>9.8000000000000007</v>
      </c>
      <c r="G39">
        <v>9.5</v>
      </c>
      <c r="H39">
        <v>7</v>
      </c>
      <c r="I39">
        <v>3.5</v>
      </c>
      <c r="K39">
        <f t="shared" si="1"/>
        <v>3.7299999999999995</v>
      </c>
      <c r="L39" t="s">
        <v>29</v>
      </c>
      <c r="M39" t="s">
        <v>86</v>
      </c>
    </row>
    <row r="40" spans="1:13" ht="15.6" x14ac:dyDescent="0.3">
      <c r="A40">
        <v>1</v>
      </c>
      <c r="B40">
        <v>38</v>
      </c>
      <c r="C40">
        <v>0</v>
      </c>
      <c r="D40" s="8">
        <v>2</v>
      </c>
      <c r="E40">
        <v>4</v>
      </c>
      <c r="F40">
        <v>9.8000000000000007</v>
      </c>
      <c r="G40">
        <v>4.5</v>
      </c>
      <c r="H40">
        <v>4</v>
      </c>
      <c r="I40">
        <v>3</v>
      </c>
      <c r="K40">
        <f t="shared" si="1"/>
        <v>2.5300000000000002</v>
      </c>
      <c r="L40" t="s">
        <v>35</v>
      </c>
      <c r="M40" t="s">
        <v>86</v>
      </c>
    </row>
    <row r="41" spans="1:13" ht="15.6" x14ac:dyDescent="0.3">
      <c r="A41">
        <v>1</v>
      </c>
      <c r="B41">
        <v>39</v>
      </c>
      <c r="C41">
        <v>0</v>
      </c>
      <c r="D41" s="8">
        <v>1</v>
      </c>
      <c r="E41">
        <v>5</v>
      </c>
      <c r="F41">
        <v>2.5</v>
      </c>
      <c r="G41">
        <v>4</v>
      </c>
      <c r="H41">
        <v>5</v>
      </c>
      <c r="I41">
        <v>4.5</v>
      </c>
      <c r="K41">
        <f t="shared" si="1"/>
        <v>2.1</v>
      </c>
      <c r="L41" t="s">
        <v>35</v>
      </c>
      <c r="M41" t="s">
        <v>85</v>
      </c>
    </row>
    <row r="42" spans="1:13" ht="15.6" x14ac:dyDescent="0.3">
      <c r="A42">
        <v>1</v>
      </c>
      <c r="B42">
        <v>40</v>
      </c>
      <c r="C42">
        <v>1</v>
      </c>
      <c r="D42" s="8">
        <v>2</v>
      </c>
      <c r="E42">
        <v>7.5</v>
      </c>
      <c r="F42">
        <v>10</v>
      </c>
      <c r="G42">
        <v>2</v>
      </c>
      <c r="H42">
        <v>3</v>
      </c>
      <c r="I42">
        <v>6</v>
      </c>
      <c r="K42">
        <f t="shared" si="1"/>
        <v>2.85</v>
      </c>
      <c r="L42" t="s">
        <v>30</v>
      </c>
      <c r="M42" t="s">
        <v>84</v>
      </c>
    </row>
    <row r="43" spans="1:13" ht="15.6" x14ac:dyDescent="0.3">
      <c r="A43">
        <v>1</v>
      </c>
      <c r="B43">
        <v>41</v>
      </c>
      <c r="C43">
        <v>0</v>
      </c>
      <c r="D43" s="8">
        <v>0</v>
      </c>
      <c r="E43">
        <v>3</v>
      </c>
      <c r="F43">
        <v>8</v>
      </c>
      <c r="G43">
        <v>8</v>
      </c>
      <c r="H43">
        <v>3</v>
      </c>
      <c r="I43">
        <v>4.5</v>
      </c>
      <c r="K43">
        <f t="shared" si="1"/>
        <v>2.65</v>
      </c>
      <c r="L43" t="s">
        <v>35</v>
      </c>
      <c r="M43" t="s">
        <v>86</v>
      </c>
    </row>
    <row r="44" spans="1:13" ht="15.6" x14ac:dyDescent="0.3">
      <c r="A44">
        <v>1</v>
      </c>
      <c r="B44">
        <v>42</v>
      </c>
      <c r="C44">
        <v>0</v>
      </c>
      <c r="D44" s="8">
        <v>2</v>
      </c>
      <c r="E44">
        <v>10</v>
      </c>
      <c r="F44">
        <v>9.8000000000000007</v>
      </c>
      <c r="G44">
        <v>9</v>
      </c>
      <c r="H44">
        <v>4</v>
      </c>
      <c r="I44">
        <v>6</v>
      </c>
      <c r="K44">
        <f t="shared" si="1"/>
        <v>3.88</v>
      </c>
      <c r="L44" t="s">
        <v>30</v>
      </c>
      <c r="M44" t="s">
        <v>85</v>
      </c>
    </row>
    <row r="45" spans="1:13" ht="15.6" x14ac:dyDescent="0.3">
      <c r="A45">
        <v>1</v>
      </c>
      <c r="B45">
        <v>43</v>
      </c>
      <c r="C45">
        <v>0</v>
      </c>
      <c r="D45" s="8">
        <v>0</v>
      </c>
      <c r="E45">
        <v>0</v>
      </c>
      <c r="F45">
        <v>9</v>
      </c>
      <c r="G45">
        <v>4</v>
      </c>
      <c r="H45">
        <v>5</v>
      </c>
      <c r="I45">
        <v>5</v>
      </c>
      <c r="K45">
        <f t="shared" si="1"/>
        <v>2.2999999999999998</v>
      </c>
      <c r="L45" t="s">
        <v>29</v>
      </c>
      <c r="M45" t="s">
        <v>90</v>
      </c>
    </row>
    <row r="46" spans="1:13" ht="15.6" x14ac:dyDescent="0.3">
      <c r="A46">
        <v>0</v>
      </c>
      <c r="B46">
        <v>44</v>
      </c>
      <c r="C46">
        <v>0</v>
      </c>
      <c r="D46" s="8">
        <v>0</v>
      </c>
      <c r="E46">
        <v>8</v>
      </c>
      <c r="F46">
        <v>10</v>
      </c>
      <c r="G46">
        <v>8</v>
      </c>
      <c r="H46">
        <v>5</v>
      </c>
      <c r="I46">
        <v>8</v>
      </c>
      <c r="K46">
        <f t="shared" si="1"/>
        <v>3.9</v>
      </c>
      <c r="L46" t="s">
        <v>38</v>
      </c>
      <c r="M46" t="s">
        <v>85</v>
      </c>
    </row>
    <row r="47" spans="1:13" ht="15.6" x14ac:dyDescent="0.3">
      <c r="A47">
        <v>1</v>
      </c>
      <c r="B47">
        <v>45</v>
      </c>
      <c r="C47">
        <v>0</v>
      </c>
      <c r="D47" s="8">
        <v>2</v>
      </c>
      <c r="E47">
        <v>4</v>
      </c>
      <c r="F47">
        <v>10</v>
      </c>
      <c r="G47">
        <v>4</v>
      </c>
      <c r="H47">
        <v>4</v>
      </c>
      <c r="I47">
        <v>5</v>
      </c>
      <c r="K47">
        <f t="shared" si="1"/>
        <v>2.7</v>
      </c>
      <c r="L47" t="s">
        <v>28</v>
      </c>
      <c r="M47" t="s">
        <v>85</v>
      </c>
    </row>
    <row r="48" spans="1:13" ht="15.6" x14ac:dyDescent="0.3">
      <c r="A48">
        <v>0</v>
      </c>
      <c r="B48">
        <v>46</v>
      </c>
      <c r="C48">
        <v>0</v>
      </c>
      <c r="D48" s="8">
        <v>0</v>
      </c>
      <c r="E48">
        <v>9</v>
      </c>
      <c r="F48">
        <v>7</v>
      </c>
      <c r="G48">
        <v>10</v>
      </c>
      <c r="H48">
        <v>8</v>
      </c>
      <c r="I48">
        <v>10</v>
      </c>
      <c r="K48">
        <f t="shared" si="1"/>
        <v>4.4000000000000004</v>
      </c>
      <c r="L48" t="s">
        <v>39</v>
      </c>
      <c r="M48" t="s">
        <v>84</v>
      </c>
    </row>
    <row r="49" spans="1:13" ht="15.6" x14ac:dyDescent="0.3">
      <c r="A49">
        <v>1</v>
      </c>
      <c r="B49">
        <v>47</v>
      </c>
      <c r="C49">
        <v>0</v>
      </c>
      <c r="D49" s="8">
        <v>0</v>
      </c>
      <c r="E49">
        <v>2</v>
      </c>
      <c r="F49">
        <v>3</v>
      </c>
      <c r="G49">
        <v>8</v>
      </c>
      <c r="H49">
        <v>7</v>
      </c>
      <c r="I49">
        <v>6</v>
      </c>
      <c r="K49">
        <f t="shared" si="1"/>
        <v>2.6</v>
      </c>
      <c r="L49" t="s">
        <v>35</v>
      </c>
      <c r="M49" t="s">
        <v>91</v>
      </c>
    </row>
    <row r="50" spans="1:13" ht="15.6" x14ac:dyDescent="0.3">
      <c r="A50">
        <v>0</v>
      </c>
      <c r="B50">
        <v>48</v>
      </c>
      <c r="C50">
        <v>0</v>
      </c>
      <c r="D50" s="8">
        <v>1</v>
      </c>
      <c r="E50">
        <v>4</v>
      </c>
      <c r="F50">
        <v>10</v>
      </c>
      <c r="G50">
        <v>6</v>
      </c>
      <c r="H50">
        <v>7</v>
      </c>
      <c r="I50">
        <v>6</v>
      </c>
      <c r="K50">
        <f t="shared" si="1"/>
        <v>3.3</v>
      </c>
      <c r="L50" t="s">
        <v>30</v>
      </c>
      <c r="M50" t="s">
        <v>85</v>
      </c>
    </row>
    <row r="51" spans="1:13" ht="15.6" x14ac:dyDescent="0.3">
      <c r="A51">
        <v>0</v>
      </c>
      <c r="B51">
        <v>49</v>
      </c>
      <c r="C51">
        <v>0</v>
      </c>
      <c r="D51" s="8">
        <v>1</v>
      </c>
      <c r="E51">
        <v>9</v>
      </c>
      <c r="F51">
        <v>9.5</v>
      </c>
      <c r="G51">
        <v>6.5</v>
      </c>
      <c r="H51">
        <v>7</v>
      </c>
      <c r="I51">
        <v>7</v>
      </c>
      <c r="K51">
        <f t="shared" si="1"/>
        <v>3.9</v>
      </c>
      <c r="L51" t="s">
        <v>30</v>
      </c>
      <c r="M51" t="s">
        <v>85</v>
      </c>
    </row>
    <row r="52" spans="1:13" ht="15.6" x14ac:dyDescent="0.3">
      <c r="A52">
        <v>0</v>
      </c>
      <c r="B52">
        <v>50</v>
      </c>
      <c r="C52">
        <v>0</v>
      </c>
      <c r="D52" s="8">
        <v>0</v>
      </c>
      <c r="E52">
        <v>7</v>
      </c>
      <c r="F52">
        <v>2</v>
      </c>
      <c r="G52">
        <v>10</v>
      </c>
      <c r="H52">
        <v>8</v>
      </c>
      <c r="I52">
        <v>4</v>
      </c>
      <c r="K52">
        <f t="shared" si="1"/>
        <v>3.1</v>
      </c>
      <c r="L52" t="s">
        <v>31</v>
      </c>
      <c r="M52" t="s">
        <v>85</v>
      </c>
    </row>
    <row r="53" spans="1:13" ht="15.6" x14ac:dyDescent="0.3">
      <c r="A53">
        <v>1</v>
      </c>
      <c r="B53">
        <v>51</v>
      </c>
      <c r="C53">
        <v>0</v>
      </c>
      <c r="D53" s="8">
        <v>2</v>
      </c>
      <c r="E53">
        <v>7</v>
      </c>
      <c r="F53">
        <v>9.8000000000000007</v>
      </c>
      <c r="G53">
        <v>4.5</v>
      </c>
      <c r="H53">
        <v>6</v>
      </c>
      <c r="I53">
        <v>10</v>
      </c>
      <c r="K53">
        <f t="shared" si="1"/>
        <v>3.7299999999999995</v>
      </c>
      <c r="L53" t="s">
        <v>41</v>
      </c>
      <c r="M53" t="s">
        <v>91</v>
      </c>
    </row>
    <row r="54" spans="1:13" ht="15.6" x14ac:dyDescent="0.3">
      <c r="A54">
        <v>1</v>
      </c>
      <c r="B54">
        <v>52</v>
      </c>
      <c r="C54">
        <v>0</v>
      </c>
      <c r="D54" s="8">
        <v>0</v>
      </c>
      <c r="E54">
        <v>3</v>
      </c>
      <c r="F54">
        <v>0</v>
      </c>
      <c r="G54">
        <v>6</v>
      </c>
      <c r="H54">
        <v>5</v>
      </c>
      <c r="I54">
        <v>6.5</v>
      </c>
      <c r="K54">
        <f t="shared" si="1"/>
        <v>2.0499999999999998</v>
      </c>
      <c r="L54" t="s">
        <v>31</v>
      </c>
      <c r="M54" t="s">
        <v>84</v>
      </c>
    </row>
    <row r="55" spans="1:13" ht="15.6" x14ac:dyDescent="0.3">
      <c r="A55">
        <v>1</v>
      </c>
      <c r="B55">
        <v>53</v>
      </c>
      <c r="C55">
        <v>0</v>
      </c>
      <c r="D55" s="8">
        <v>1</v>
      </c>
      <c r="E55">
        <v>5</v>
      </c>
      <c r="F55">
        <v>4.5</v>
      </c>
      <c r="G55">
        <v>5.5</v>
      </c>
      <c r="H55">
        <v>7</v>
      </c>
      <c r="I55">
        <v>2</v>
      </c>
      <c r="K55">
        <f t="shared" si="1"/>
        <v>2.4</v>
      </c>
      <c r="L55" t="s">
        <v>30</v>
      </c>
      <c r="M55" t="s">
        <v>84</v>
      </c>
    </row>
    <row r="56" spans="1:13" ht="15.6" x14ac:dyDescent="0.3">
      <c r="A56">
        <v>1</v>
      </c>
      <c r="B56">
        <v>54</v>
      </c>
      <c r="C56">
        <v>1</v>
      </c>
      <c r="D56" s="8">
        <v>2</v>
      </c>
      <c r="E56">
        <v>2</v>
      </c>
      <c r="F56">
        <v>6</v>
      </c>
      <c r="G56">
        <v>6</v>
      </c>
      <c r="H56">
        <v>6.5</v>
      </c>
      <c r="I56">
        <v>8</v>
      </c>
      <c r="K56">
        <f t="shared" si="1"/>
        <v>2.85</v>
      </c>
      <c r="L56" t="s">
        <v>42</v>
      </c>
      <c r="M56" t="s">
        <v>86</v>
      </c>
    </row>
    <row r="57" spans="1:13" ht="15.6" x14ac:dyDescent="0.3">
      <c r="A57">
        <v>1</v>
      </c>
      <c r="B57">
        <v>55</v>
      </c>
      <c r="C57">
        <v>1</v>
      </c>
      <c r="D57" s="8">
        <v>2</v>
      </c>
      <c r="E57">
        <v>10</v>
      </c>
      <c r="F57">
        <v>8</v>
      </c>
      <c r="G57">
        <v>9.5</v>
      </c>
      <c r="H57">
        <v>4</v>
      </c>
      <c r="I57">
        <v>9</v>
      </c>
      <c r="K57">
        <f t="shared" si="1"/>
        <v>4.05</v>
      </c>
      <c r="L57" t="s">
        <v>29</v>
      </c>
      <c r="M57" t="s">
        <v>86</v>
      </c>
    </row>
    <row r="58" spans="1:13" ht="15.6" x14ac:dyDescent="0.3">
      <c r="A58">
        <v>0</v>
      </c>
      <c r="B58">
        <v>56</v>
      </c>
      <c r="C58">
        <v>0</v>
      </c>
      <c r="D58" s="9">
        <v>-1</v>
      </c>
      <c r="E58">
        <v>0</v>
      </c>
      <c r="F58">
        <v>0</v>
      </c>
      <c r="G58">
        <v>0</v>
      </c>
      <c r="H58">
        <v>0</v>
      </c>
      <c r="I58">
        <v>0</v>
      </c>
      <c r="K58">
        <f t="shared" si="1"/>
        <v>0</v>
      </c>
      <c r="L58" t="s">
        <v>43</v>
      </c>
      <c r="M58" t="s">
        <v>84</v>
      </c>
    </row>
    <row r="59" spans="1:13" ht="15.6" x14ac:dyDescent="0.3">
      <c r="A59">
        <v>1</v>
      </c>
      <c r="B59">
        <v>57</v>
      </c>
      <c r="C59">
        <v>0</v>
      </c>
      <c r="D59" s="8">
        <v>1</v>
      </c>
      <c r="E59">
        <v>10</v>
      </c>
      <c r="F59">
        <v>9</v>
      </c>
      <c r="G59">
        <v>10</v>
      </c>
      <c r="H59">
        <v>10</v>
      </c>
      <c r="I59">
        <v>2</v>
      </c>
      <c r="K59">
        <f t="shared" si="1"/>
        <v>4.0999999999999996</v>
      </c>
      <c r="L59" t="s">
        <v>29</v>
      </c>
      <c r="M59" t="s">
        <v>85</v>
      </c>
    </row>
    <row r="60" spans="1:13" ht="15.6" x14ac:dyDescent="0.3">
      <c r="A60">
        <v>1</v>
      </c>
      <c r="B60">
        <v>58</v>
      </c>
      <c r="C60">
        <v>0</v>
      </c>
      <c r="D60" s="8">
        <v>1</v>
      </c>
      <c r="E60">
        <v>6</v>
      </c>
      <c r="F60">
        <v>9.3000000000000007</v>
      </c>
      <c r="G60">
        <v>8.5</v>
      </c>
      <c r="H60">
        <v>6</v>
      </c>
      <c r="I60">
        <v>10</v>
      </c>
      <c r="K60">
        <f t="shared" si="1"/>
        <v>3.9799999999999995</v>
      </c>
      <c r="M60" t="s">
        <v>85</v>
      </c>
    </row>
    <row r="61" spans="1:13" ht="15.6" x14ac:dyDescent="0.3">
      <c r="A61">
        <v>0</v>
      </c>
      <c r="B61">
        <v>59</v>
      </c>
      <c r="C61">
        <v>0</v>
      </c>
      <c r="D61" s="8">
        <v>1</v>
      </c>
      <c r="E61">
        <v>7</v>
      </c>
      <c r="F61">
        <v>10</v>
      </c>
      <c r="G61">
        <v>8.5</v>
      </c>
      <c r="H61">
        <v>7</v>
      </c>
      <c r="I61">
        <v>8.5</v>
      </c>
      <c r="K61">
        <f t="shared" si="1"/>
        <v>4.0999999999999996</v>
      </c>
      <c r="L61" t="s">
        <v>32</v>
      </c>
      <c r="M61" t="s">
        <v>85</v>
      </c>
    </row>
    <row r="62" spans="1:13" ht="15.6" x14ac:dyDescent="0.3">
      <c r="A62">
        <v>0</v>
      </c>
      <c r="B62">
        <v>60</v>
      </c>
      <c r="C62">
        <v>1</v>
      </c>
      <c r="D62" s="8">
        <v>2</v>
      </c>
      <c r="E62">
        <v>0</v>
      </c>
      <c r="F62">
        <v>7.5</v>
      </c>
      <c r="G62">
        <v>5</v>
      </c>
      <c r="H62">
        <v>6</v>
      </c>
      <c r="I62">
        <v>9</v>
      </c>
      <c r="K62">
        <f t="shared" si="1"/>
        <v>2.75</v>
      </c>
      <c r="L62" t="s">
        <v>30</v>
      </c>
      <c r="M62" t="s">
        <v>86</v>
      </c>
    </row>
    <row r="63" spans="1:13" ht="15.6" x14ac:dyDescent="0.3">
      <c r="A63">
        <v>1</v>
      </c>
      <c r="B63">
        <v>61</v>
      </c>
      <c r="C63">
        <v>0</v>
      </c>
      <c r="D63" s="8">
        <v>0</v>
      </c>
      <c r="E63">
        <v>6</v>
      </c>
      <c r="F63">
        <v>9.5</v>
      </c>
      <c r="G63">
        <v>4</v>
      </c>
      <c r="H63">
        <v>0</v>
      </c>
      <c r="I63">
        <v>7</v>
      </c>
      <c r="K63">
        <f t="shared" si="1"/>
        <v>2.65</v>
      </c>
      <c r="L63" t="s">
        <v>31</v>
      </c>
      <c r="M63" t="s">
        <v>85</v>
      </c>
    </row>
    <row r="64" spans="1:13" ht="15.6" x14ac:dyDescent="0.3">
      <c r="A64">
        <v>1</v>
      </c>
      <c r="B64">
        <v>62</v>
      </c>
      <c r="C64">
        <v>0</v>
      </c>
      <c r="D64" s="8">
        <v>0</v>
      </c>
      <c r="E64">
        <v>3</v>
      </c>
      <c r="F64">
        <v>7</v>
      </c>
      <c r="G64">
        <v>9</v>
      </c>
      <c r="H64">
        <v>4</v>
      </c>
      <c r="I64">
        <v>6.5</v>
      </c>
      <c r="K64">
        <f t="shared" si="1"/>
        <v>2.95</v>
      </c>
      <c r="L64" t="s">
        <v>35</v>
      </c>
      <c r="M64" t="s">
        <v>86</v>
      </c>
    </row>
    <row r="65" spans="1:13" ht="15.6" x14ac:dyDescent="0.3">
      <c r="A65">
        <v>0</v>
      </c>
      <c r="B65">
        <v>63</v>
      </c>
      <c r="C65">
        <v>0</v>
      </c>
      <c r="D65" s="8">
        <v>0</v>
      </c>
      <c r="E65">
        <v>9</v>
      </c>
      <c r="F65">
        <v>3.5</v>
      </c>
      <c r="G65">
        <v>8</v>
      </c>
      <c r="H65">
        <v>6</v>
      </c>
      <c r="I65">
        <v>9</v>
      </c>
      <c r="K65">
        <f t="shared" si="1"/>
        <v>3.55</v>
      </c>
      <c r="L65" t="s">
        <v>30</v>
      </c>
      <c r="M65" t="s">
        <v>91</v>
      </c>
    </row>
    <row r="66" spans="1:13" ht="15.6" x14ac:dyDescent="0.3">
      <c r="A66">
        <v>0</v>
      </c>
      <c r="B66">
        <v>64</v>
      </c>
      <c r="C66">
        <v>0</v>
      </c>
      <c r="D66" s="8">
        <v>0</v>
      </c>
      <c r="E66">
        <v>5</v>
      </c>
      <c r="F66">
        <v>10</v>
      </c>
      <c r="G66">
        <v>9</v>
      </c>
      <c r="H66">
        <v>8</v>
      </c>
      <c r="I66">
        <v>8.5</v>
      </c>
      <c r="K66">
        <f t="shared" si="1"/>
        <v>4.05</v>
      </c>
      <c r="L66" t="s">
        <v>34</v>
      </c>
      <c r="M66" t="s">
        <v>86</v>
      </c>
    </row>
    <row r="67" spans="1:13" ht="15.6" x14ac:dyDescent="0.3">
      <c r="A67">
        <v>0</v>
      </c>
      <c r="B67">
        <v>65</v>
      </c>
      <c r="C67">
        <v>0</v>
      </c>
      <c r="D67" s="8">
        <v>0</v>
      </c>
      <c r="E67">
        <v>7</v>
      </c>
      <c r="F67">
        <v>9</v>
      </c>
      <c r="G67">
        <v>10</v>
      </c>
      <c r="H67">
        <v>8</v>
      </c>
      <c r="I67">
        <v>7</v>
      </c>
      <c r="K67">
        <f t="shared" ref="K67:K98" si="2">IF(D67=3,SUM(E67:J67)/12,SUM(E67:I67)/10)</f>
        <v>4.0999999999999996</v>
      </c>
      <c r="L67" t="s">
        <v>30</v>
      </c>
      <c r="M67" t="s">
        <v>85</v>
      </c>
    </row>
    <row r="68" spans="1:13" ht="15.6" x14ac:dyDescent="0.3">
      <c r="A68">
        <v>1</v>
      </c>
      <c r="B68">
        <v>66</v>
      </c>
      <c r="C68">
        <v>0</v>
      </c>
      <c r="D68" s="9">
        <v>-1</v>
      </c>
      <c r="E68">
        <v>0</v>
      </c>
      <c r="F68">
        <v>0</v>
      </c>
      <c r="G68">
        <v>0</v>
      </c>
      <c r="H68">
        <v>0</v>
      </c>
      <c r="I68">
        <v>0</v>
      </c>
      <c r="K68">
        <f t="shared" si="2"/>
        <v>0</v>
      </c>
      <c r="L68" t="s">
        <v>44</v>
      </c>
      <c r="M68" t="s">
        <v>92</v>
      </c>
    </row>
    <row r="69" spans="1:13" ht="15.6" x14ac:dyDescent="0.3">
      <c r="A69">
        <v>0</v>
      </c>
      <c r="B69">
        <v>67</v>
      </c>
      <c r="C69">
        <v>0</v>
      </c>
      <c r="D69" s="8">
        <v>2</v>
      </c>
      <c r="E69">
        <v>6</v>
      </c>
      <c r="F69">
        <v>9</v>
      </c>
      <c r="G69">
        <v>4.5</v>
      </c>
      <c r="H69">
        <v>7</v>
      </c>
      <c r="I69">
        <v>6.5</v>
      </c>
      <c r="K69">
        <f t="shared" si="2"/>
        <v>3.3</v>
      </c>
      <c r="L69" t="s">
        <v>35</v>
      </c>
      <c r="M69" t="s">
        <v>85</v>
      </c>
    </row>
    <row r="70" spans="1:13" ht="15.6" x14ac:dyDescent="0.3">
      <c r="A70">
        <v>0</v>
      </c>
      <c r="B70">
        <v>68</v>
      </c>
      <c r="C70">
        <v>0</v>
      </c>
      <c r="D70" s="8">
        <v>0</v>
      </c>
      <c r="E70">
        <v>9</v>
      </c>
      <c r="F70">
        <v>10</v>
      </c>
      <c r="G70">
        <v>10</v>
      </c>
      <c r="H70">
        <v>9</v>
      </c>
      <c r="I70">
        <v>10</v>
      </c>
      <c r="K70">
        <f t="shared" si="2"/>
        <v>4.8</v>
      </c>
      <c r="L70" t="s">
        <v>41</v>
      </c>
      <c r="M70" t="s">
        <v>86</v>
      </c>
    </row>
    <row r="71" spans="1:13" ht="15.6" x14ac:dyDescent="0.3">
      <c r="A71">
        <v>1</v>
      </c>
      <c r="B71">
        <v>69</v>
      </c>
      <c r="C71">
        <v>0</v>
      </c>
      <c r="D71" s="8">
        <v>1</v>
      </c>
      <c r="E71">
        <v>0</v>
      </c>
      <c r="F71">
        <v>9.5</v>
      </c>
      <c r="G71">
        <v>5</v>
      </c>
      <c r="H71">
        <v>8.5</v>
      </c>
      <c r="I71">
        <v>9</v>
      </c>
      <c r="K71">
        <f t="shared" si="2"/>
        <v>3.2</v>
      </c>
      <c r="L71" t="s">
        <v>30</v>
      </c>
      <c r="M71" t="s">
        <v>86</v>
      </c>
    </row>
    <row r="72" spans="1:13" ht="15.6" x14ac:dyDescent="0.3">
      <c r="A72">
        <v>1</v>
      </c>
      <c r="B72">
        <v>70</v>
      </c>
      <c r="C72">
        <v>0</v>
      </c>
      <c r="D72" s="8">
        <v>1</v>
      </c>
      <c r="E72">
        <v>2</v>
      </c>
      <c r="F72">
        <v>9.6999999999999993</v>
      </c>
      <c r="G72">
        <v>10</v>
      </c>
      <c r="H72">
        <v>9.5</v>
      </c>
      <c r="I72">
        <v>10</v>
      </c>
      <c r="K72">
        <f t="shared" si="2"/>
        <v>4.12</v>
      </c>
      <c r="L72" t="s">
        <v>30</v>
      </c>
      <c r="M72" t="s">
        <v>85</v>
      </c>
    </row>
    <row r="73" spans="1:13" ht="15.6" x14ac:dyDescent="0.3">
      <c r="A73">
        <v>1</v>
      </c>
      <c r="B73">
        <v>71</v>
      </c>
      <c r="C73">
        <v>0</v>
      </c>
      <c r="D73" s="8">
        <v>1</v>
      </c>
      <c r="E73">
        <v>7</v>
      </c>
      <c r="F73">
        <v>10</v>
      </c>
      <c r="G73">
        <v>5</v>
      </c>
      <c r="H73">
        <v>4</v>
      </c>
      <c r="I73">
        <v>2</v>
      </c>
      <c r="K73">
        <f t="shared" si="2"/>
        <v>2.8</v>
      </c>
      <c r="L73" t="s">
        <v>35</v>
      </c>
      <c r="M73" t="s">
        <v>85</v>
      </c>
    </row>
    <row r="74" spans="1:13" ht="15.6" x14ac:dyDescent="0.3">
      <c r="A74">
        <v>1</v>
      </c>
      <c r="B74">
        <v>72</v>
      </c>
      <c r="C74">
        <v>0</v>
      </c>
      <c r="D74" s="9">
        <v>-1</v>
      </c>
      <c r="E74">
        <v>0</v>
      </c>
      <c r="F74">
        <v>0</v>
      </c>
      <c r="G74">
        <v>0</v>
      </c>
      <c r="H74">
        <v>0</v>
      </c>
      <c r="I74">
        <v>0</v>
      </c>
      <c r="K74">
        <f t="shared" si="2"/>
        <v>0</v>
      </c>
      <c r="L74" t="s">
        <v>35</v>
      </c>
      <c r="M74" t="s">
        <v>93</v>
      </c>
    </row>
    <row r="75" spans="1:13" ht="15.6" x14ac:dyDescent="0.3">
      <c r="A75">
        <v>1</v>
      </c>
      <c r="B75">
        <v>73</v>
      </c>
      <c r="C75">
        <v>1</v>
      </c>
      <c r="D75" s="8">
        <v>2</v>
      </c>
      <c r="E75">
        <v>8</v>
      </c>
      <c r="F75">
        <v>9</v>
      </c>
      <c r="G75">
        <v>8</v>
      </c>
      <c r="H75">
        <v>5.5</v>
      </c>
      <c r="I75">
        <v>10</v>
      </c>
      <c r="K75">
        <f t="shared" si="2"/>
        <v>4.05</v>
      </c>
      <c r="L75" t="s">
        <v>30</v>
      </c>
      <c r="M75" t="s">
        <v>85</v>
      </c>
    </row>
    <row r="76" spans="1:13" ht="15.6" x14ac:dyDescent="0.3">
      <c r="A76">
        <v>1</v>
      </c>
      <c r="B76">
        <v>74</v>
      </c>
      <c r="C76">
        <v>0</v>
      </c>
      <c r="D76" s="8">
        <v>2</v>
      </c>
      <c r="E76">
        <v>0</v>
      </c>
      <c r="F76">
        <v>9.5</v>
      </c>
      <c r="G76">
        <v>4</v>
      </c>
      <c r="H76">
        <v>3</v>
      </c>
      <c r="I76">
        <v>5</v>
      </c>
      <c r="K76">
        <f t="shared" si="2"/>
        <v>2.15</v>
      </c>
      <c r="L76" t="s">
        <v>34</v>
      </c>
      <c r="M76" t="s">
        <v>91</v>
      </c>
    </row>
    <row r="77" spans="1:13" ht="15.6" x14ac:dyDescent="0.3">
      <c r="A77">
        <v>0</v>
      </c>
      <c r="B77">
        <v>75</v>
      </c>
      <c r="C77">
        <v>0</v>
      </c>
      <c r="D77" s="8">
        <v>2</v>
      </c>
      <c r="E77">
        <v>10</v>
      </c>
      <c r="F77">
        <v>10</v>
      </c>
      <c r="G77">
        <v>9.5</v>
      </c>
      <c r="H77">
        <v>6</v>
      </c>
      <c r="I77">
        <v>10</v>
      </c>
      <c r="K77">
        <f t="shared" si="2"/>
        <v>4.55</v>
      </c>
      <c r="L77" t="s">
        <v>32</v>
      </c>
      <c r="M77" t="s">
        <v>85</v>
      </c>
    </row>
    <row r="78" spans="1:13" ht="15.6" x14ac:dyDescent="0.3">
      <c r="A78">
        <v>0</v>
      </c>
      <c r="B78">
        <v>76</v>
      </c>
      <c r="C78">
        <v>0</v>
      </c>
      <c r="D78" s="8">
        <v>2</v>
      </c>
      <c r="E78">
        <v>7.5</v>
      </c>
      <c r="F78">
        <v>9.5</v>
      </c>
      <c r="G78">
        <v>4</v>
      </c>
      <c r="H78">
        <v>3</v>
      </c>
      <c r="I78">
        <v>9.5</v>
      </c>
      <c r="K78">
        <f t="shared" si="2"/>
        <v>3.35</v>
      </c>
      <c r="L78" t="s">
        <v>31</v>
      </c>
      <c r="M78" t="s">
        <v>85</v>
      </c>
    </row>
    <row r="79" spans="1:13" ht="15.6" x14ac:dyDescent="0.3">
      <c r="A79">
        <v>1</v>
      </c>
      <c r="B79">
        <v>77</v>
      </c>
      <c r="C79">
        <v>1</v>
      </c>
      <c r="D79" s="8">
        <v>2</v>
      </c>
      <c r="E79">
        <v>6</v>
      </c>
      <c r="F79">
        <v>7.5</v>
      </c>
      <c r="G79">
        <v>8</v>
      </c>
      <c r="H79">
        <v>5</v>
      </c>
      <c r="I79">
        <v>9</v>
      </c>
      <c r="K79">
        <f t="shared" si="2"/>
        <v>3.55</v>
      </c>
      <c r="L79" t="s">
        <v>32</v>
      </c>
      <c r="M79" t="s">
        <v>85</v>
      </c>
    </row>
    <row r="80" spans="1:13" ht="15.6" x14ac:dyDescent="0.3">
      <c r="A80">
        <v>1</v>
      </c>
      <c r="B80">
        <v>78</v>
      </c>
      <c r="C80">
        <v>0</v>
      </c>
      <c r="D80" s="8">
        <v>1</v>
      </c>
      <c r="E80">
        <v>4</v>
      </c>
      <c r="F80">
        <v>9.6999999999999993</v>
      </c>
      <c r="G80">
        <v>7</v>
      </c>
      <c r="H80">
        <v>4</v>
      </c>
      <c r="I80">
        <v>7.5</v>
      </c>
      <c r="K80">
        <f t="shared" si="2"/>
        <v>3.22</v>
      </c>
      <c r="L80" t="s">
        <v>34</v>
      </c>
      <c r="M80" t="s">
        <v>86</v>
      </c>
    </row>
    <row r="81" spans="1:13" ht="15.6" x14ac:dyDescent="0.3">
      <c r="A81">
        <v>0</v>
      </c>
      <c r="B81">
        <v>79</v>
      </c>
      <c r="C81">
        <v>0</v>
      </c>
      <c r="D81" s="8">
        <v>1</v>
      </c>
      <c r="E81">
        <v>7</v>
      </c>
      <c r="F81">
        <v>9.5</v>
      </c>
      <c r="G81">
        <v>7</v>
      </c>
      <c r="H81">
        <v>6</v>
      </c>
      <c r="I81">
        <v>8</v>
      </c>
      <c r="K81">
        <f t="shared" si="2"/>
        <v>3.75</v>
      </c>
      <c r="L81" t="s">
        <v>30</v>
      </c>
      <c r="M81" t="s">
        <v>86</v>
      </c>
    </row>
    <row r="82" spans="1:13" ht="15.6" x14ac:dyDescent="0.3">
      <c r="A82">
        <v>1</v>
      </c>
      <c r="B82">
        <v>80</v>
      </c>
      <c r="C82">
        <v>1</v>
      </c>
      <c r="D82" s="8">
        <v>2</v>
      </c>
      <c r="E82">
        <v>7</v>
      </c>
      <c r="F82">
        <v>9.5</v>
      </c>
      <c r="G82">
        <v>9.5</v>
      </c>
      <c r="H82">
        <v>8</v>
      </c>
      <c r="I82">
        <v>9.5</v>
      </c>
      <c r="K82">
        <f t="shared" si="2"/>
        <v>4.3499999999999996</v>
      </c>
      <c r="L82" t="s">
        <v>30</v>
      </c>
      <c r="M82" t="s">
        <v>85</v>
      </c>
    </row>
    <row r="83" spans="1:13" ht="15.6" x14ac:dyDescent="0.3">
      <c r="A83">
        <v>1</v>
      </c>
      <c r="B83">
        <v>81</v>
      </c>
      <c r="C83">
        <v>0</v>
      </c>
      <c r="D83" s="8">
        <v>2</v>
      </c>
      <c r="E83">
        <v>1.5</v>
      </c>
      <c r="F83">
        <v>9</v>
      </c>
      <c r="G83">
        <v>8</v>
      </c>
      <c r="H83">
        <v>6</v>
      </c>
      <c r="I83">
        <v>7.5</v>
      </c>
      <c r="K83">
        <f t="shared" si="2"/>
        <v>3.2</v>
      </c>
      <c r="L83" t="s">
        <v>31</v>
      </c>
      <c r="M83" t="s">
        <v>85</v>
      </c>
    </row>
    <row r="84" spans="1:13" ht="15.6" x14ac:dyDescent="0.3">
      <c r="A84">
        <v>1</v>
      </c>
      <c r="B84">
        <v>82</v>
      </c>
      <c r="C84">
        <v>1</v>
      </c>
      <c r="D84" s="8">
        <v>2</v>
      </c>
      <c r="E84">
        <v>8</v>
      </c>
      <c r="F84">
        <v>9</v>
      </c>
      <c r="G84">
        <v>8.5</v>
      </c>
      <c r="H84">
        <v>10</v>
      </c>
      <c r="I84">
        <v>10</v>
      </c>
      <c r="K84">
        <f t="shared" si="2"/>
        <v>4.55</v>
      </c>
      <c r="L84" t="s">
        <v>30</v>
      </c>
      <c r="M84" t="s">
        <v>85</v>
      </c>
    </row>
    <row r="85" spans="1:13" ht="15.6" x14ac:dyDescent="0.3">
      <c r="A85">
        <v>1</v>
      </c>
      <c r="B85">
        <v>83</v>
      </c>
      <c r="C85">
        <v>0</v>
      </c>
      <c r="D85" s="9">
        <v>3</v>
      </c>
      <c r="E85">
        <v>4</v>
      </c>
      <c r="F85">
        <v>0</v>
      </c>
      <c r="G85">
        <v>0</v>
      </c>
      <c r="H85">
        <v>6</v>
      </c>
      <c r="I85">
        <v>5</v>
      </c>
      <c r="J85">
        <v>1</v>
      </c>
      <c r="K85">
        <f t="shared" si="2"/>
        <v>1.3333333333333333</v>
      </c>
      <c r="L85" t="s">
        <v>34</v>
      </c>
      <c r="M85" t="s">
        <v>84</v>
      </c>
    </row>
    <row r="86" spans="1:13" ht="15.6" x14ac:dyDescent="0.3">
      <c r="A86">
        <v>0</v>
      </c>
      <c r="B86">
        <v>84</v>
      </c>
      <c r="C86">
        <v>0</v>
      </c>
      <c r="D86" s="8">
        <v>1</v>
      </c>
      <c r="E86">
        <v>2</v>
      </c>
      <c r="F86">
        <v>7.5</v>
      </c>
      <c r="G86">
        <v>4</v>
      </c>
      <c r="H86">
        <v>2</v>
      </c>
      <c r="I86">
        <v>2</v>
      </c>
      <c r="K86">
        <f t="shared" si="2"/>
        <v>1.75</v>
      </c>
      <c r="L86" t="s">
        <v>37</v>
      </c>
      <c r="M86" t="s">
        <v>86</v>
      </c>
    </row>
    <row r="87" spans="1:13" ht="15.6" x14ac:dyDescent="0.3">
      <c r="A87">
        <v>1</v>
      </c>
      <c r="B87">
        <v>85</v>
      </c>
      <c r="C87">
        <v>0</v>
      </c>
      <c r="D87" s="8">
        <v>1</v>
      </c>
      <c r="E87">
        <v>0</v>
      </c>
      <c r="F87">
        <v>6.5</v>
      </c>
      <c r="G87">
        <v>2</v>
      </c>
      <c r="H87">
        <v>6</v>
      </c>
      <c r="I87">
        <v>5.5</v>
      </c>
      <c r="K87">
        <f t="shared" si="2"/>
        <v>2</v>
      </c>
      <c r="L87" t="s">
        <v>31</v>
      </c>
      <c r="M87" t="s">
        <v>85</v>
      </c>
    </row>
    <row r="88" spans="1:13" ht="15.6" x14ac:dyDescent="0.3">
      <c r="A88">
        <v>0</v>
      </c>
      <c r="B88">
        <v>86</v>
      </c>
      <c r="C88">
        <v>1</v>
      </c>
      <c r="D88" s="8">
        <v>0</v>
      </c>
      <c r="E88">
        <v>9</v>
      </c>
      <c r="F88">
        <v>9</v>
      </c>
      <c r="G88">
        <v>8</v>
      </c>
      <c r="H88">
        <v>6</v>
      </c>
      <c r="I88">
        <v>10</v>
      </c>
      <c r="K88">
        <f t="shared" si="2"/>
        <v>4.2</v>
      </c>
      <c r="L88" t="s">
        <v>35</v>
      </c>
      <c r="M88" t="s">
        <v>85</v>
      </c>
    </row>
    <row r="89" spans="1:13" ht="15.6" x14ac:dyDescent="0.3">
      <c r="A89">
        <v>1</v>
      </c>
      <c r="B89">
        <v>87</v>
      </c>
      <c r="C89">
        <v>0</v>
      </c>
      <c r="D89" s="8">
        <v>0</v>
      </c>
      <c r="E89">
        <v>4</v>
      </c>
      <c r="F89">
        <v>2</v>
      </c>
      <c r="G89">
        <v>6</v>
      </c>
      <c r="H89">
        <v>5</v>
      </c>
      <c r="I89">
        <v>3</v>
      </c>
      <c r="K89">
        <f t="shared" si="2"/>
        <v>2</v>
      </c>
      <c r="L89" t="s">
        <v>34</v>
      </c>
      <c r="M89" t="s">
        <v>86</v>
      </c>
    </row>
    <row r="90" spans="1:13" ht="15.6" x14ac:dyDescent="0.3">
      <c r="A90">
        <v>1</v>
      </c>
      <c r="B90">
        <v>88</v>
      </c>
      <c r="C90">
        <v>0</v>
      </c>
      <c r="D90" s="9">
        <v>-1</v>
      </c>
      <c r="E90">
        <v>0</v>
      </c>
      <c r="F90">
        <v>0</v>
      </c>
      <c r="G90">
        <v>0</v>
      </c>
      <c r="H90">
        <v>0</v>
      </c>
      <c r="I90">
        <v>0</v>
      </c>
      <c r="K90">
        <f t="shared" si="2"/>
        <v>0</v>
      </c>
      <c r="L90" t="s">
        <v>31</v>
      </c>
      <c r="M90" t="s">
        <v>93</v>
      </c>
    </row>
    <row r="91" spans="1:13" ht="15.6" x14ac:dyDescent="0.3">
      <c r="A91">
        <v>1</v>
      </c>
      <c r="B91">
        <v>89</v>
      </c>
      <c r="C91">
        <v>0</v>
      </c>
      <c r="D91" s="8">
        <v>1</v>
      </c>
      <c r="E91">
        <v>4.5</v>
      </c>
      <c r="F91">
        <v>10</v>
      </c>
      <c r="G91">
        <v>7</v>
      </c>
      <c r="H91">
        <v>6</v>
      </c>
      <c r="I91">
        <v>7.5</v>
      </c>
      <c r="K91">
        <f t="shared" si="2"/>
        <v>3.5</v>
      </c>
      <c r="L91" t="s">
        <v>30</v>
      </c>
      <c r="M91" t="s">
        <v>89</v>
      </c>
    </row>
    <row r="92" spans="1:13" ht="15.6" x14ac:dyDescent="0.3">
      <c r="A92">
        <v>1</v>
      </c>
      <c r="B92">
        <v>90</v>
      </c>
      <c r="C92">
        <v>0</v>
      </c>
      <c r="D92" s="8">
        <v>1</v>
      </c>
      <c r="E92">
        <v>0</v>
      </c>
      <c r="F92">
        <v>7</v>
      </c>
      <c r="G92">
        <v>2</v>
      </c>
      <c r="H92">
        <v>0</v>
      </c>
      <c r="I92">
        <v>7.5</v>
      </c>
      <c r="K92">
        <f t="shared" si="2"/>
        <v>1.65</v>
      </c>
      <c r="L92" t="s">
        <v>37</v>
      </c>
      <c r="M92" t="s">
        <v>86</v>
      </c>
    </row>
    <row r="93" spans="1:13" ht="15.6" x14ac:dyDescent="0.3">
      <c r="A93">
        <v>1</v>
      </c>
      <c r="B93">
        <v>91</v>
      </c>
      <c r="C93">
        <v>0</v>
      </c>
      <c r="D93" s="8">
        <v>0</v>
      </c>
      <c r="E93">
        <v>9</v>
      </c>
      <c r="F93">
        <v>9</v>
      </c>
      <c r="G93">
        <v>10</v>
      </c>
      <c r="H93">
        <v>6</v>
      </c>
      <c r="I93">
        <v>9</v>
      </c>
      <c r="K93">
        <f t="shared" si="2"/>
        <v>4.3</v>
      </c>
      <c r="L93" t="s">
        <v>31</v>
      </c>
      <c r="M93" t="s">
        <v>85</v>
      </c>
    </row>
    <row r="94" spans="1:13" ht="15.6" x14ac:dyDescent="0.3">
      <c r="A94">
        <v>1</v>
      </c>
      <c r="B94">
        <v>92</v>
      </c>
      <c r="C94">
        <v>0</v>
      </c>
      <c r="D94" s="8">
        <v>0</v>
      </c>
      <c r="E94">
        <v>9</v>
      </c>
      <c r="F94">
        <v>9.5</v>
      </c>
      <c r="G94">
        <v>10</v>
      </c>
      <c r="H94">
        <v>6</v>
      </c>
      <c r="I94">
        <v>10</v>
      </c>
      <c r="K94">
        <f t="shared" si="2"/>
        <v>4.45</v>
      </c>
      <c r="L94" t="s">
        <v>29</v>
      </c>
      <c r="M94" t="s">
        <v>84</v>
      </c>
    </row>
    <row r="95" spans="1:13" ht="15.6" x14ac:dyDescent="0.3">
      <c r="A95">
        <v>1</v>
      </c>
      <c r="B95">
        <v>93</v>
      </c>
      <c r="C95">
        <v>0</v>
      </c>
      <c r="D95" s="8">
        <v>0</v>
      </c>
      <c r="E95">
        <v>4</v>
      </c>
      <c r="F95">
        <v>9</v>
      </c>
      <c r="G95">
        <v>9</v>
      </c>
      <c r="H95">
        <v>6</v>
      </c>
      <c r="I95">
        <v>9</v>
      </c>
      <c r="K95">
        <f t="shared" si="2"/>
        <v>3.7</v>
      </c>
      <c r="L95" t="s">
        <v>31</v>
      </c>
      <c r="M95" t="s">
        <v>85</v>
      </c>
    </row>
    <row r="96" spans="1:13" ht="15.6" x14ac:dyDescent="0.3">
      <c r="A96">
        <v>0</v>
      </c>
      <c r="B96">
        <v>94</v>
      </c>
      <c r="C96">
        <v>1</v>
      </c>
      <c r="D96" s="8">
        <v>0</v>
      </c>
      <c r="E96">
        <v>10</v>
      </c>
      <c r="F96">
        <v>10</v>
      </c>
      <c r="G96">
        <v>10</v>
      </c>
      <c r="H96">
        <v>6</v>
      </c>
      <c r="I96">
        <v>9.5</v>
      </c>
      <c r="K96">
        <f t="shared" si="2"/>
        <v>4.55</v>
      </c>
      <c r="L96" t="s">
        <v>31</v>
      </c>
      <c r="M96" t="s">
        <v>85</v>
      </c>
    </row>
    <row r="97" spans="1:13" ht="15.6" x14ac:dyDescent="0.3">
      <c r="A97">
        <v>0</v>
      </c>
      <c r="B97">
        <v>95</v>
      </c>
      <c r="C97">
        <v>1</v>
      </c>
      <c r="D97" s="8">
        <v>0</v>
      </c>
      <c r="E97">
        <v>6</v>
      </c>
      <c r="F97">
        <v>9.5</v>
      </c>
      <c r="G97">
        <v>10</v>
      </c>
      <c r="H97">
        <v>7</v>
      </c>
      <c r="I97">
        <v>10</v>
      </c>
      <c r="K97">
        <f t="shared" si="2"/>
        <v>4.25</v>
      </c>
      <c r="L97" t="s">
        <v>31</v>
      </c>
      <c r="M97" t="s">
        <v>85</v>
      </c>
    </row>
    <row r="98" spans="1:13" ht="15.6" x14ac:dyDescent="0.3">
      <c r="A98">
        <v>0</v>
      </c>
      <c r="B98">
        <v>96</v>
      </c>
      <c r="C98">
        <v>0</v>
      </c>
      <c r="D98" s="8">
        <v>1</v>
      </c>
      <c r="E98">
        <v>3</v>
      </c>
      <c r="F98">
        <v>7</v>
      </c>
      <c r="G98">
        <v>9</v>
      </c>
      <c r="H98">
        <v>6</v>
      </c>
      <c r="I98">
        <v>10</v>
      </c>
      <c r="K98">
        <f t="shared" si="2"/>
        <v>3.5</v>
      </c>
      <c r="L98" t="s">
        <v>31</v>
      </c>
      <c r="M98" t="s">
        <v>85</v>
      </c>
    </row>
    <row r="99" spans="1:13" ht="15.6" x14ac:dyDescent="0.3">
      <c r="A99">
        <v>1</v>
      </c>
      <c r="B99">
        <v>97</v>
      </c>
      <c r="C99">
        <v>0</v>
      </c>
      <c r="D99" s="8">
        <v>1</v>
      </c>
      <c r="E99">
        <v>0</v>
      </c>
      <c r="F99">
        <v>6.5</v>
      </c>
      <c r="G99">
        <v>4</v>
      </c>
      <c r="H99">
        <v>7</v>
      </c>
      <c r="I99">
        <v>7</v>
      </c>
      <c r="K99">
        <f t="shared" ref="K99:K100" si="3">IF(D99=3,SUM(E99:J99)/12,SUM(E99:I99)/10)</f>
        <v>2.4500000000000002</v>
      </c>
      <c r="L99" t="s">
        <v>35</v>
      </c>
      <c r="M99" t="s">
        <v>85</v>
      </c>
    </row>
    <row r="100" spans="1:13" ht="15.6" x14ac:dyDescent="0.3">
      <c r="A100">
        <v>1</v>
      </c>
      <c r="B100">
        <v>98</v>
      </c>
      <c r="C100">
        <v>0</v>
      </c>
      <c r="D100" s="9">
        <v>-1</v>
      </c>
      <c r="E100">
        <v>0</v>
      </c>
      <c r="F100">
        <v>0</v>
      </c>
      <c r="G100">
        <v>0</v>
      </c>
      <c r="H100">
        <v>0</v>
      </c>
      <c r="I100">
        <v>0</v>
      </c>
      <c r="K100">
        <f t="shared" si="3"/>
        <v>0</v>
      </c>
      <c r="L100" t="s">
        <v>37</v>
      </c>
      <c r="M100" t="s">
        <v>91</v>
      </c>
    </row>
    <row r="101" spans="1:13" ht="15.6" x14ac:dyDescent="0.3">
      <c r="D101" s="8"/>
      <c r="E101">
        <f>AVERAGE(E3:E99)</f>
        <v>4.7268041237113403</v>
      </c>
      <c r="F101">
        <f>AVERAGE(F3:F99)</f>
        <v>6.7762886597938152</v>
      </c>
      <c r="G101" s="11">
        <f>AVERAGE(G3:G99)</f>
        <v>5.927835051546392</v>
      </c>
      <c r="H101" s="11">
        <f>AVERAGE(H3:H99)</f>
        <v>5.391752577319588</v>
      </c>
      <c r="I101">
        <f>AVERAGE(I3:I99)</f>
        <v>6.2886597938144329</v>
      </c>
    </row>
  </sheetData>
  <autoFilter ref="A2:K2" xr:uid="{00000000-0009-0000-0000-000006000000}">
    <sortState xmlns:xlrd2="http://schemas.microsoft.com/office/spreadsheetml/2017/richdata2" ref="A3:K101">
      <sortCondition ref="B2"/>
    </sortState>
  </autoFilter>
  <mergeCells count="1">
    <mergeCell ref="D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1"/>
  <sheetViews>
    <sheetView workbookViewId="0">
      <pane xSplit="2" topLeftCell="C1" activePane="topRight" state="frozen"/>
      <selection pane="topRight" activeCell="J6" sqref="J6"/>
    </sheetView>
  </sheetViews>
  <sheetFormatPr baseColWidth="10" defaultColWidth="9" defaultRowHeight="15.6" x14ac:dyDescent="0.3"/>
  <cols>
    <col min="1" max="1" width="20.8984375" customWidth="1"/>
    <col min="3" max="3" width="11.8984375" bestFit="1" customWidth="1"/>
    <col min="4" max="4" width="16.8984375" bestFit="1" customWidth="1"/>
    <col min="5" max="5" width="11.59765625" style="8" customWidth="1"/>
    <col min="6" max="6" width="11" bestFit="1" customWidth="1"/>
    <col min="7" max="7" width="12" bestFit="1" customWidth="1"/>
    <col min="8" max="9" width="11" bestFit="1" customWidth="1"/>
    <col min="10" max="10" width="12" bestFit="1" customWidth="1"/>
    <col min="11" max="11" width="36.09765625" bestFit="1" customWidth="1"/>
    <col min="12" max="12" width="19" bestFit="1" customWidth="1"/>
  </cols>
  <sheetData>
    <row r="1" spans="1:12" ht="15" customHeight="1" x14ac:dyDescent="0.3">
      <c r="A1" t="s">
        <v>83</v>
      </c>
      <c r="B1" t="s">
        <v>0</v>
      </c>
      <c r="C1" t="s">
        <v>62</v>
      </c>
      <c r="E1" s="13" t="s">
        <v>63</v>
      </c>
      <c r="F1" s="13"/>
      <c r="G1" s="13"/>
      <c r="H1" s="13"/>
      <c r="I1" s="13"/>
      <c r="J1" s="13"/>
      <c r="K1" t="s">
        <v>26</v>
      </c>
      <c r="L1" t="s">
        <v>94</v>
      </c>
    </row>
    <row r="2" spans="1:12" x14ac:dyDescent="0.3">
      <c r="D2" t="s">
        <v>58</v>
      </c>
      <c r="E2" s="10" t="s">
        <v>49</v>
      </c>
      <c r="F2" s="5" t="s">
        <v>50</v>
      </c>
      <c r="G2" s="5" t="s">
        <v>51</v>
      </c>
      <c r="H2" s="5" t="s">
        <v>52</v>
      </c>
      <c r="I2" s="5" t="s">
        <v>53</v>
      </c>
      <c r="J2" t="s">
        <v>56</v>
      </c>
    </row>
    <row r="3" spans="1:12" x14ac:dyDescent="0.3">
      <c r="A3">
        <v>1</v>
      </c>
      <c r="B3">
        <v>1</v>
      </c>
      <c r="C3">
        <v>202121713</v>
      </c>
      <c r="E3" s="7">
        <v>0</v>
      </c>
      <c r="F3">
        <v>0</v>
      </c>
      <c r="G3">
        <v>2</v>
      </c>
      <c r="H3">
        <v>0</v>
      </c>
      <c r="I3">
        <v>2</v>
      </c>
      <c r="J3">
        <f t="shared" ref="J3:J34" si="0">SUM(F3,G3,H3,I3)/9</f>
        <v>0.44444444444444442</v>
      </c>
      <c r="K3" t="s">
        <v>27</v>
      </c>
      <c r="L3" t="s">
        <v>84</v>
      </c>
    </row>
    <row r="4" spans="1:12" x14ac:dyDescent="0.3">
      <c r="A4">
        <v>0</v>
      </c>
      <c r="B4">
        <v>2</v>
      </c>
      <c r="C4">
        <v>202220316</v>
      </c>
      <c r="E4" s="7">
        <v>0</v>
      </c>
      <c r="F4">
        <v>10</v>
      </c>
      <c r="G4">
        <v>10</v>
      </c>
      <c r="H4">
        <v>5</v>
      </c>
      <c r="I4">
        <v>10</v>
      </c>
      <c r="J4">
        <f t="shared" si="0"/>
        <v>3.8888888888888888</v>
      </c>
      <c r="K4" t="s">
        <v>28</v>
      </c>
      <c r="L4" t="s">
        <v>85</v>
      </c>
    </row>
    <row r="5" spans="1:12" x14ac:dyDescent="0.3">
      <c r="A5">
        <v>1</v>
      </c>
      <c r="B5">
        <v>3</v>
      </c>
      <c r="C5">
        <v>202222041</v>
      </c>
      <c r="E5" s="7">
        <v>2</v>
      </c>
      <c r="F5">
        <v>10</v>
      </c>
      <c r="G5">
        <v>10</v>
      </c>
      <c r="H5">
        <v>9.5</v>
      </c>
      <c r="I5">
        <v>15</v>
      </c>
      <c r="J5">
        <f t="shared" si="0"/>
        <v>4.9444444444444446</v>
      </c>
      <c r="K5" t="s">
        <v>29</v>
      </c>
      <c r="L5" t="s">
        <v>85</v>
      </c>
    </row>
    <row r="6" spans="1:12" x14ac:dyDescent="0.3">
      <c r="A6">
        <v>0</v>
      </c>
      <c r="B6">
        <v>4</v>
      </c>
      <c r="C6">
        <v>202220507</v>
      </c>
      <c r="E6" s="7">
        <v>1</v>
      </c>
      <c r="F6">
        <v>10</v>
      </c>
      <c r="G6">
        <v>10</v>
      </c>
      <c r="H6">
        <v>7.5</v>
      </c>
      <c r="I6">
        <v>15</v>
      </c>
      <c r="J6">
        <f t="shared" si="0"/>
        <v>4.7222222222222223</v>
      </c>
      <c r="K6" t="s">
        <v>30</v>
      </c>
      <c r="L6" t="s">
        <v>85</v>
      </c>
    </row>
    <row r="7" spans="1:12" x14ac:dyDescent="0.3">
      <c r="A7">
        <v>0</v>
      </c>
      <c r="B7">
        <v>5</v>
      </c>
      <c r="C7">
        <v>202214906</v>
      </c>
      <c r="E7" s="7">
        <v>-1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 t="s">
        <v>30</v>
      </c>
      <c r="L7" t="s">
        <v>86</v>
      </c>
    </row>
    <row r="8" spans="1:12" x14ac:dyDescent="0.3">
      <c r="A8">
        <v>0</v>
      </c>
      <c r="B8">
        <v>6</v>
      </c>
      <c r="C8">
        <v>202222104</v>
      </c>
      <c r="E8" s="7">
        <v>2</v>
      </c>
      <c r="F8">
        <v>8</v>
      </c>
      <c r="G8">
        <v>6</v>
      </c>
      <c r="H8">
        <v>2</v>
      </c>
      <c r="I8">
        <v>8</v>
      </c>
      <c r="J8">
        <f t="shared" si="0"/>
        <v>2.6666666666666665</v>
      </c>
      <c r="K8" t="s">
        <v>29</v>
      </c>
      <c r="L8" t="s">
        <v>85</v>
      </c>
    </row>
    <row r="9" spans="1:12" x14ac:dyDescent="0.3">
      <c r="A9">
        <v>1</v>
      </c>
      <c r="B9">
        <v>7</v>
      </c>
      <c r="C9">
        <v>202220626</v>
      </c>
      <c r="E9" s="7">
        <v>0</v>
      </c>
      <c r="F9">
        <v>10</v>
      </c>
      <c r="G9">
        <v>8</v>
      </c>
      <c r="H9">
        <v>8.5</v>
      </c>
      <c r="I9">
        <v>12.5</v>
      </c>
      <c r="J9">
        <f t="shared" si="0"/>
        <v>4.333333333333333</v>
      </c>
      <c r="K9" t="s">
        <v>29</v>
      </c>
      <c r="L9" t="s">
        <v>85</v>
      </c>
    </row>
    <row r="10" spans="1:12" x14ac:dyDescent="0.3">
      <c r="A10">
        <v>1</v>
      </c>
      <c r="B10">
        <v>8</v>
      </c>
      <c r="C10">
        <v>202210751</v>
      </c>
      <c r="E10" s="7">
        <v>0</v>
      </c>
      <c r="F10">
        <v>10</v>
      </c>
      <c r="G10">
        <v>5</v>
      </c>
      <c r="H10">
        <v>0</v>
      </c>
      <c r="I10">
        <v>8</v>
      </c>
      <c r="J10">
        <f t="shared" si="0"/>
        <v>2.5555555555555554</v>
      </c>
      <c r="K10" t="s">
        <v>30</v>
      </c>
      <c r="L10" t="s">
        <v>86</v>
      </c>
    </row>
    <row r="11" spans="1:12" x14ac:dyDescent="0.3">
      <c r="A11">
        <v>1</v>
      </c>
      <c r="B11">
        <v>9</v>
      </c>
      <c r="C11">
        <v>202224320</v>
      </c>
      <c r="E11" s="7">
        <v>0</v>
      </c>
      <c r="F11">
        <v>10</v>
      </c>
      <c r="G11">
        <v>1</v>
      </c>
      <c r="H11">
        <v>0</v>
      </c>
      <c r="I11">
        <v>12</v>
      </c>
      <c r="J11">
        <f t="shared" si="0"/>
        <v>2.5555555555555554</v>
      </c>
      <c r="K11" t="s">
        <v>31</v>
      </c>
      <c r="L11" t="s">
        <v>85</v>
      </c>
    </row>
    <row r="12" spans="1:12" x14ac:dyDescent="0.3">
      <c r="A12">
        <v>0</v>
      </c>
      <c r="B12">
        <v>10</v>
      </c>
      <c r="C12">
        <v>202223556</v>
      </c>
      <c r="E12" s="7">
        <v>-1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 t="s">
        <v>31</v>
      </c>
      <c r="L12" t="s">
        <v>85</v>
      </c>
    </row>
    <row r="13" spans="1:12" x14ac:dyDescent="0.3">
      <c r="A13">
        <v>1</v>
      </c>
      <c r="B13">
        <v>11</v>
      </c>
      <c r="C13">
        <v>202220649</v>
      </c>
      <c r="E13" s="7">
        <v>2</v>
      </c>
      <c r="F13">
        <v>5</v>
      </c>
      <c r="G13">
        <v>10</v>
      </c>
      <c r="H13">
        <v>5</v>
      </c>
      <c r="I13">
        <v>12</v>
      </c>
      <c r="J13">
        <f t="shared" si="0"/>
        <v>3.5555555555555554</v>
      </c>
      <c r="K13" t="s">
        <v>32</v>
      </c>
      <c r="L13" t="s">
        <v>85</v>
      </c>
    </row>
    <row r="14" spans="1:12" x14ac:dyDescent="0.3">
      <c r="A14">
        <v>1</v>
      </c>
      <c r="B14">
        <v>12</v>
      </c>
      <c r="C14">
        <v>202223868</v>
      </c>
      <c r="E14" s="7">
        <v>1</v>
      </c>
      <c r="F14">
        <v>10</v>
      </c>
      <c r="G14">
        <v>3</v>
      </c>
      <c r="H14">
        <v>3</v>
      </c>
      <c r="I14">
        <v>9.5</v>
      </c>
      <c r="J14">
        <f t="shared" si="0"/>
        <v>2.8333333333333335</v>
      </c>
      <c r="K14" t="s">
        <v>27</v>
      </c>
      <c r="L14" t="s">
        <v>85</v>
      </c>
    </row>
    <row r="15" spans="1:12" x14ac:dyDescent="0.3">
      <c r="A15">
        <v>1</v>
      </c>
      <c r="B15">
        <v>13</v>
      </c>
      <c r="C15">
        <v>202222188</v>
      </c>
      <c r="E15" s="7">
        <v>1</v>
      </c>
      <c r="F15">
        <v>10</v>
      </c>
      <c r="G15">
        <v>7</v>
      </c>
      <c r="H15">
        <v>7</v>
      </c>
      <c r="I15">
        <v>9</v>
      </c>
      <c r="J15">
        <f t="shared" si="0"/>
        <v>3.6666666666666665</v>
      </c>
      <c r="K15" t="s">
        <v>34</v>
      </c>
      <c r="L15" t="s">
        <v>85</v>
      </c>
    </row>
    <row r="16" spans="1:12" x14ac:dyDescent="0.3">
      <c r="A16">
        <v>0</v>
      </c>
      <c r="B16">
        <v>14</v>
      </c>
      <c r="C16">
        <v>202226917</v>
      </c>
      <c r="E16" s="7">
        <v>2</v>
      </c>
      <c r="F16">
        <v>7</v>
      </c>
      <c r="G16">
        <v>7</v>
      </c>
      <c r="H16">
        <v>2</v>
      </c>
      <c r="I16">
        <v>9.5</v>
      </c>
      <c r="J16">
        <f t="shared" si="0"/>
        <v>2.8333333333333335</v>
      </c>
      <c r="K16" t="s">
        <v>35</v>
      </c>
      <c r="L16" t="s">
        <v>85</v>
      </c>
    </row>
    <row r="17" spans="1:12" x14ac:dyDescent="0.3">
      <c r="A17">
        <v>1</v>
      </c>
      <c r="B17">
        <v>15</v>
      </c>
      <c r="C17">
        <v>202220888</v>
      </c>
      <c r="E17" s="7">
        <v>1</v>
      </c>
      <c r="F17">
        <v>5</v>
      </c>
      <c r="G17">
        <v>9</v>
      </c>
      <c r="H17">
        <v>0.5</v>
      </c>
      <c r="I17">
        <v>10</v>
      </c>
      <c r="J17">
        <f t="shared" si="0"/>
        <v>2.7222222222222223</v>
      </c>
      <c r="K17" t="s">
        <v>30</v>
      </c>
      <c r="L17" t="s">
        <v>85</v>
      </c>
    </row>
    <row r="18" spans="1:12" x14ac:dyDescent="0.3">
      <c r="A18">
        <v>1</v>
      </c>
      <c r="B18">
        <v>16</v>
      </c>
      <c r="C18">
        <v>202220970</v>
      </c>
      <c r="E18" s="7">
        <v>1</v>
      </c>
      <c r="F18">
        <v>10</v>
      </c>
      <c r="G18">
        <v>10</v>
      </c>
      <c r="H18">
        <v>2.8</v>
      </c>
      <c r="I18">
        <v>11.5</v>
      </c>
      <c r="J18">
        <f t="shared" si="0"/>
        <v>3.8111111111111109</v>
      </c>
      <c r="K18" t="s">
        <v>30</v>
      </c>
      <c r="L18" t="s">
        <v>85</v>
      </c>
    </row>
    <row r="19" spans="1:12" x14ac:dyDescent="0.3">
      <c r="A19">
        <v>1</v>
      </c>
      <c r="B19">
        <v>17</v>
      </c>
      <c r="C19">
        <v>202221018</v>
      </c>
      <c r="E19" s="7">
        <v>2</v>
      </c>
      <c r="F19">
        <v>10</v>
      </c>
      <c r="G19">
        <v>0</v>
      </c>
      <c r="H19">
        <v>9.5</v>
      </c>
      <c r="I19">
        <v>11</v>
      </c>
      <c r="J19">
        <f t="shared" si="0"/>
        <v>3.3888888888888888</v>
      </c>
      <c r="K19" t="s">
        <v>36</v>
      </c>
      <c r="L19" t="s">
        <v>85</v>
      </c>
    </row>
    <row r="20" spans="1:12" x14ac:dyDescent="0.3">
      <c r="A20">
        <v>1</v>
      </c>
      <c r="B20">
        <v>18</v>
      </c>
      <c r="C20">
        <v>202215385</v>
      </c>
      <c r="E20" s="7">
        <v>2</v>
      </c>
      <c r="F20">
        <v>7</v>
      </c>
      <c r="G20">
        <v>9</v>
      </c>
      <c r="H20">
        <v>4</v>
      </c>
      <c r="I20">
        <v>9.5</v>
      </c>
      <c r="J20">
        <f t="shared" si="0"/>
        <v>3.2777777777777777</v>
      </c>
      <c r="K20" t="s">
        <v>27</v>
      </c>
      <c r="L20" t="s">
        <v>86</v>
      </c>
    </row>
    <row r="21" spans="1:12" x14ac:dyDescent="0.3">
      <c r="A21">
        <v>1</v>
      </c>
      <c r="B21">
        <v>19</v>
      </c>
      <c r="C21">
        <v>201910893</v>
      </c>
      <c r="E21" s="7">
        <v>-1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 t="s">
        <v>31</v>
      </c>
      <c r="L21" t="s">
        <v>87</v>
      </c>
    </row>
    <row r="22" spans="1:12" x14ac:dyDescent="0.3">
      <c r="A22">
        <v>1</v>
      </c>
      <c r="B22">
        <v>20</v>
      </c>
      <c r="C22">
        <v>202221185</v>
      </c>
      <c r="E22" s="7">
        <v>0</v>
      </c>
      <c r="F22">
        <v>10</v>
      </c>
      <c r="G22">
        <v>3</v>
      </c>
      <c r="H22">
        <v>0</v>
      </c>
      <c r="I22">
        <v>12.5</v>
      </c>
      <c r="J22">
        <f t="shared" si="0"/>
        <v>2.8333333333333335</v>
      </c>
      <c r="K22" t="s">
        <v>30</v>
      </c>
      <c r="L22" t="s">
        <v>85</v>
      </c>
    </row>
    <row r="23" spans="1:12" x14ac:dyDescent="0.3">
      <c r="A23">
        <v>1</v>
      </c>
      <c r="B23">
        <v>21</v>
      </c>
      <c r="C23">
        <v>202213920</v>
      </c>
      <c r="E23" s="7">
        <v>-1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 t="s">
        <v>28</v>
      </c>
      <c r="L23" t="s">
        <v>86</v>
      </c>
    </row>
    <row r="24" spans="1:12" x14ac:dyDescent="0.3">
      <c r="A24">
        <v>0</v>
      </c>
      <c r="B24">
        <v>22</v>
      </c>
      <c r="C24">
        <v>202211329</v>
      </c>
      <c r="E24" s="7">
        <v>0</v>
      </c>
      <c r="F24">
        <v>5</v>
      </c>
      <c r="G24">
        <v>9</v>
      </c>
      <c r="H24">
        <v>4</v>
      </c>
      <c r="I24">
        <v>9</v>
      </c>
      <c r="J24">
        <f t="shared" si="0"/>
        <v>3</v>
      </c>
      <c r="K24" t="s">
        <v>27</v>
      </c>
      <c r="L24" t="s">
        <v>86</v>
      </c>
    </row>
    <row r="25" spans="1:12" x14ac:dyDescent="0.3">
      <c r="A25">
        <v>1</v>
      </c>
      <c r="B25">
        <v>23</v>
      </c>
      <c r="C25">
        <v>202211376</v>
      </c>
      <c r="E25" s="7">
        <v>1</v>
      </c>
      <c r="F25">
        <v>10</v>
      </c>
      <c r="G25">
        <v>5</v>
      </c>
      <c r="H25">
        <v>4</v>
      </c>
      <c r="I25">
        <v>13</v>
      </c>
      <c r="J25">
        <f t="shared" si="0"/>
        <v>3.5555555555555554</v>
      </c>
      <c r="K25" t="s">
        <v>30</v>
      </c>
      <c r="L25" t="s">
        <v>86</v>
      </c>
    </row>
    <row r="26" spans="1:12" x14ac:dyDescent="0.3">
      <c r="A26">
        <v>1</v>
      </c>
      <c r="B26">
        <v>24</v>
      </c>
      <c r="C26">
        <v>202216453</v>
      </c>
      <c r="E26" s="7">
        <v>2</v>
      </c>
      <c r="F26">
        <v>5</v>
      </c>
      <c r="G26">
        <v>2</v>
      </c>
      <c r="H26">
        <v>9.5</v>
      </c>
      <c r="I26">
        <v>7.5</v>
      </c>
      <c r="J26">
        <f t="shared" si="0"/>
        <v>2.6666666666666665</v>
      </c>
      <c r="K26" t="s">
        <v>35</v>
      </c>
      <c r="L26" t="s">
        <v>86</v>
      </c>
    </row>
    <row r="27" spans="1:12" x14ac:dyDescent="0.3">
      <c r="A27">
        <v>1</v>
      </c>
      <c r="B27">
        <v>25</v>
      </c>
      <c r="C27">
        <v>202221377</v>
      </c>
      <c r="E27" s="7">
        <v>2</v>
      </c>
      <c r="F27">
        <v>10</v>
      </c>
      <c r="G27">
        <v>5</v>
      </c>
      <c r="H27">
        <v>3</v>
      </c>
      <c r="I27">
        <v>9</v>
      </c>
      <c r="J27">
        <f t="shared" si="0"/>
        <v>3</v>
      </c>
      <c r="K27" t="s">
        <v>30</v>
      </c>
      <c r="L27" t="s">
        <v>85</v>
      </c>
    </row>
    <row r="28" spans="1:12" x14ac:dyDescent="0.3">
      <c r="A28">
        <v>1</v>
      </c>
      <c r="B28">
        <v>26</v>
      </c>
      <c r="C28">
        <v>201816823</v>
      </c>
      <c r="E28" s="7">
        <v>1</v>
      </c>
      <c r="F28">
        <v>10</v>
      </c>
      <c r="G28">
        <v>8</v>
      </c>
      <c r="H28">
        <v>4</v>
      </c>
      <c r="I28">
        <v>0</v>
      </c>
      <c r="J28">
        <f t="shared" si="0"/>
        <v>2.4444444444444446</v>
      </c>
      <c r="K28" t="s">
        <v>27</v>
      </c>
      <c r="L28" t="s">
        <v>88</v>
      </c>
    </row>
    <row r="29" spans="1:12" x14ac:dyDescent="0.3">
      <c r="A29">
        <v>1</v>
      </c>
      <c r="B29">
        <v>27</v>
      </c>
      <c r="C29">
        <v>202211481</v>
      </c>
      <c r="E29" s="7">
        <v>-1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 t="s">
        <v>35</v>
      </c>
      <c r="L29" t="s">
        <v>86</v>
      </c>
    </row>
    <row r="30" spans="1:12" x14ac:dyDescent="0.3">
      <c r="A30">
        <v>1</v>
      </c>
      <c r="B30">
        <v>28</v>
      </c>
      <c r="C30">
        <v>202215901</v>
      </c>
      <c r="E30" s="7">
        <v>-1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 t="s">
        <v>35</v>
      </c>
      <c r="L30" t="s">
        <v>86</v>
      </c>
    </row>
    <row r="31" spans="1:12" x14ac:dyDescent="0.3">
      <c r="A31">
        <v>1</v>
      </c>
      <c r="B31">
        <v>29</v>
      </c>
      <c r="C31">
        <v>202211567</v>
      </c>
      <c r="E31" s="7">
        <v>1</v>
      </c>
      <c r="F31">
        <v>9</v>
      </c>
      <c r="G31">
        <v>2</v>
      </c>
      <c r="H31">
        <v>3</v>
      </c>
      <c r="I31">
        <v>12</v>
      </c>
      <c r="J31">
        <f t="shared" si="0"/>
        <v>2.8888888888888888</v>
      </c>
      <c r="K31" t="s">
        <v>35</v>
      </c>
      <c r="L31" t="s">
        <v>86</v>
      </c>
    </row>
    <row r="32" spans="1:12" x14ac:dyDescent="0.3">
      <c r="A32">
        <v>1</v>
      </c>
      <c r="B32">
        <v>30</v>
      </c>
      <c r="C32">
        <v>202310949</v>
      </c>
      <c r="E32" s="7">
        <v>-1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 t="s">
        <v>35</v>
      </c>
      <c r="L32" t="s">
        <v>89</v>
      </c>
    </row>
    <row r="33" spans="1:12" x14ac:dyDescent="0.3">
      <c r="A33">
        <v>1</v>
      </c>
      <c r="B33">
        <v>31</v>
      </c>
      <c r="C33">
        <v>202214091</v>
      </c>
      <c r="E33" s="7">
        <v>1</v>
      </c>
      <c r="F33">
        <v>10</v>
      </c>
      <c r="G33">
        <v>10</v>
      </c>
      <c r="H33">
        <v>5.5</v>
      </c>
      <c r="I33">
        <v>11.5</v>
      </c>
      <c r="J33">
        <f t="shared" si="0"/>
        <v>4.1111111111111107</v>
      </c>
      <c r="K33" t="s">
        <v>35</v>
      </c>
      <c r="L33" t="s">
        <v>86</v>
      </c>
    </row>
    <row r="34" spans="1:12" x14ac:dyDescent="0.3">
      <c r="A34">
        <v>1</v>
      </c>
      <c r="B34">
        <v>32</v>
      </c>
      <c r="C34">
        <v>202221680</v>
      </c>
      <c r="E34" s="7">
        <v>0</v>
      </c>
      <c r="F34">
        <v>10</v>
      </c>
      <c r="G34">
        <v>9</v>
      </c>
      <c r="H34">
        <v>0</v>
      </c>
      <c r="I34">
        <v>12</v>
      </c>
      <c r="J34">
        <f t="shared" si="0"/>
        <v>3.4444444444444446</v>
      </c>
      <c r="K34" t="s">
        <v>35</v>
      </c>
      <c r="L34" t="s">
        <v>85</v>
      </c>
    </row>
    <row r="35" spans="1:12" x14ac:dyDescent="0.3">
      <c r="A35">
        <v>1</v>
      </c>
      <c r="B35">
        <v>33</v>
      </c>
      <c r="C35">
        <v>202224328</v>
      </c>
      <c r="E35" s="7">
        <v>2</v>
      </c>
      <c r="F35">
        <v>8</v>
      </c>
      <c r="G35">
        <v>7</v>
      </c>
      <c r="H35">
        <v>5</v>
      </c>
      <c r="I35">
        <v>9.5</v>
      </c>
      <c r="J35">
        <f t="shared" ref="J35:J66" si="1">SUM(F35,G35,H35,I35)/9</f>
        <v>3.2777777777777777</v>
      </c>
      <c r="K35" t="s">
        <v>35</v>
      </c>
      <c r="L35" t="s">
        <v>85</v>
      </c>
    </row>
    <row r="36" spans="1:12" x14ac:dyDescent="0.3">
      <c r="A36">
        <v>1</v>
      </c>
      <c r="B36">
        <v>34</v>
      </c>
      <c r="C36">
        <v>202220183</v>
      </c>
      <c r="E36" s="7">
        <v>0</v>
      </c>
      <c r="F36">
        <v>5</v>
      </c>
      <c r="G36">
        <v>7</v>
      </c>
      <c r="H36">
        <v>3.8</v>
      </c>
      <c r="I36">
        <v>9</v>
      </c>
      <c r="J36">
        <f t="shared" si="1"/>
        <v>2.7555555555555555</v>
      </c>
      <c r="K36" t="s">
        <v>30</v>
      </c>
      <c r="L36" t="s">
        <v>85</v>
      </c>
    </row>
    <row r="37" spans="1:12" x14ac:dyDescent="0.3">
      <c r="A37">
        <v>1</v>
      </c>
      <c r="B37">
        <v>35</v>
      </c>
      <c r="C37">
        <v>202212083</v>
      </c>
      <c r="E37" s="7">
        <v>2</v>
      </c>
      <c r="F37">
        <v>6</v>
      </c>
      <c r="G37">
        <v>5</v>
      </c>
      <c r="H37">
        <v>0</v>
      </c>
      <c r="I37">
        <v>11.5</v>
      </c>
      <c r="J37">
        <f t="shared" si="1"/>
        <v>2.5</v>
      </c>
      <c r="K37" t="s">
        <v>37</v>
      </c>
      <c r="L37" t="s">
        <v>86</v>
      </c>
    </row>
    <row r="38" spans="1:12" x14ac:dyDescent="0.3">
      <c r="A38">
        <v>0</v>
      </c>
      <c r="B38">
        <v>36</v>
      </c>
      <c r="C38">
        <v>202220399</v>
      </c>
      <c r="E38" s="7">
        <v>-1</v>
      </c>
      <c r="F38">
        <v>0</v>
      </c>
      <c r="G38">
        <v>0</v>
      </c>
      <c r="H38">
        <v>0</v>
      </c>
      <c r="I38">
        <v>0</v>
      </c>
      <c r="J38">
        <f t="shared" si="1"/>
        <v>0</v>
      </c>
      <c r="K38" t="s">
        <v>27</v>
      </c>
      <c r="L38" t="s">
        <v>85</v>
      </c>
    </row>
    <row r="39" spans="1:12" x14ac:dyDescent="0.3">
      <c r="A39">
        <v>0</v>
      </c>
      <c r="B39">
        <v>37</v>
      </c>
      <c r="C39">
        <v>202210525</v>
      </c>
      <c r="E39" s="7">
        <v>0</v>
      </c>
      <c r="F39">
        <v>10</v>
      </c>
      <c r="G39">
        <v>8</v>
      </c>
      <c r="H39">
        <v>6.5</v>
      </c>
      <c r="I39">
        <v>13</v>
      </c>
      <c r="J39">
        <f t="shared" si="1"/>
        <v>4.166666666666667</v>
      </c>
      <c r="K39" t="s">
        <v>29</v>
      </c>
      <c r="L39" t="s">
        <v>86</v>
      </c>
    </row>
    <row r="40" spans="1:12" x14ac:dyDescent="0.3">
      <c r="A40">
        <v>1</v>
      </c>
      <c r="B40">
        <v>38</v>
      </c>
      <c r="C40">
        <v>202212119</v>
      </c>
      <c r="E40" s="7">
        <v>1</v>
      </c>
      <c r="F40">
        <v>4</v>
      </c>
      <c r="G40">
        <v>10</v>
      </c>
      <c r="H40">
        <v>3</v>
      </c>
      <c r="I40">
        <v>7</v>
      </c>
      <c r="J40">
        <f t="shared" si="1"/>
        <v>2.6666666666666665</v>
      </c>
      <c r="K40" t="s">
        <v>35</v>
      </c>
      <c r="L40" t="s">
        <v>86</v>
      </c>
    </row>
    <row r="41" spans="1:12" x14ac:dyDescent="0.3">
      <c r="A41">
        <v>1</v>
      </c>
      <c r="B41">
        <v>39</v>
      </c>
      <c r="C41">
        <v>202222073</v>
      </c>
      <c r="E41" s="7">
        <v>0</v>
      </c>
      <c r="F41">
        <v>5</v>
      </c>
      <c r="G41">
        <v>10</v>
      </c>
      <c r="H41">
        <v>0</v>
      </c>
      <c r="I41">
        <v>8</v>
      </c>
      <c r="J41">
        <f t="shared" si="1"/>
        <v>2.5555555555555554</v>
      </c>
      <c r="K41" t="s">
        <v>35</v>
      </c>
      <c r="L41" t="s">
        <v>85</v>
      </c>
    </row>
    <row r="42" spans="1:12" x14ac:dyDescent="0.3">
      <c r="A42">
        <v>1</v>
      </c>
      <c r="B42">
        <v>40</v>
      </c>
      <c r="C42">
        <v>202124068</v>
      </c>
      <c r="E42" s="7">
        <v>0</v>
      </c>
      <c r="F42">
        <v>10</v>
      </c>
      <c r="G42">
        <v>4</v>
      </c>
      <c r="H42">
        <v>4.5</v>
      </c>
      <c r="I42">
        <v>2.5</v>
      </c>
      <c r="J42">
        <f t="shared" si="1"/>
        <v>2.3333333333333335</v>
      </c>
      <c r="K42" t="s">
        <v>30</v>
      </c>
      <c r="L42" t="s">
        <v>84</v>
      </c>
    </row>
    <row r="43" spans="1:12" x14ac:dyDescent="0.3">
      <c r="A43">
        <v>1</v>
      </c>
      <c r="B43">
        <v>41</v>
      </c>
      <c r="C43">
        <v>202214967</v>
      </c>
      <c r="E43" s="7">
        <v>0</v>
      </c>
      <c r="F43">
        <v>5</v>
      </c>
      <c r="G43">
        <v>6</v>
      </c>
      <c r="H43">
        <v>4.8</v>
      </c>
      <c r="I43">
        <v>11</v>
      </c>
      <c r="J43">
        <f t="shared" si="1"/>
        <v>2.9777777777777779</v>
      </c>
      <c r="K43" t="s">
        <v>35</v>
      </c>
      <c r="L43" t="s">
        <v>86</v>
      </c>
    </row>
    <row r="44" spans="1:12" x14ac:dyDescent="0.3">
      <c r="A44">
        <v>1</v>
      </c>
      <c r="B44">
        <v>42</v>
      </c>
      <c r="C44">
        <v>202222210</v>
      </c>
      <c r="E44" s="7">
        <v>2</v>
      </c>
      <c r="F44">
        <v>10</v>
      </c>
      <c r="G44">
        <v>10</v>
      </c>
      <c r="H44">
        <v>8</v>
      </c>
      <c r="I44">
        <v>12</v>
      </c>
      <c r="J44">
        <f t="shared" si="1"/>
        <v>4.4444444444444446</v>
      </c>
      <c r="K44" t="s">
        <v>30</v>
      </c>
      <c r="L44" t="s">
        <v>85</v>
      </c>
    </row>
    <row r="45" spans="1:12" x14ac:dyDescent="0.3">
      <c r="A45">
        <v>1</v>
      </c>
      <c r="B45">
        <v>43</v>
      </c>
      <c r="C45">
        <v>202021131</v>
      </c>
      <c r="E45" s="7">
        <v>0</v>
      </c>
      <c r="F45">
        <v>10</v>
      </c>
      <c r="G45">
        <v>5</v>
      </c>
      <c r="H45">
        <v>0</v>
      </c>
      <c r="I45">
        <v>10</v>
      </c>
      <c r="J45">
        <f t="shared" si="1"/>
        <v>2.7777777777777777</v>
      </c>
      <c r="K45" t="s">
        <v>29</v>
      </c>
      <c r="L45" t="s">
        <v>90</v>
      </c>
    </row>
    <row r="46" spans="1:12" x14ac:dyDescent="0.3">
      <c r="A46">
        <v>0</v>
      </c>
      <c r="B46">
        <v>44</v>
      </c>
      <c r="C46">
        <v>202220777</v>
      </c>
      <c r="E46" s="7">
        <v>2</v>
      </c>
      <c r="F46">
        <v>9</v>
      </c>
      <c r="G46">
        <v>7</v>
      </c>
      <c r="H46">
        <v>0</v>
      </c>
      <c r="I46">
        <v>15</v>
      </c>
      <c r="J46">
        <f t="shared" si="1"/>
        <v>3.4444444444444446</v>
      </c>
      <c r="K46" t="s">
        <v>38</v>
      </c>
      <c r="L46" t="s">
        <v>85</v>
      </c>
    </row>
    <row r="47" spans="1:12" x14ac:dyDescent="0.3">
      <c r="A47">
        <v>1</v>
      </c>
      <c r="B47">
        <v>45</v>
      </c>
      <c r="C47">
        <v>202220810</v>
      </c>
      <c r="E47" s="7">
        <v>-1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  <c r="K47" t="s">
        <v>28</v>
      </c>
      <c r="L47" t="s">
        <v>85</v>
      </c>
    </row>
    <row r="48" spans="1:12" x14ac:dyDescent="0.3">
      <c r="A48">
        <v>0</v>
      </c>
      <c r="B48">
        <v>46</v>
      </c>
      <c r="C48">
        <v>202122594</v>
      </c>
      <c r="E48" s="7">
        <v>0</v>
      </c>
      <c r="F48">
        <v>10</v>
      </c>
      <c r="G48">
        <v>8</v>
      </c>
      <c r="H48">
        <v>3</v>
      </c>
      <c r="I48">
        <v>12</v>
      </c>
      <c r="J48">
        <f t="shared" si="1"/>
        <v>3.6666666666666665</v>
      </c>
      <c r="K48" t="s">
        <v>39</v>
      </c>
      <c r="L48" t="s">
        <v>84</v>
      </c>
    </row>
    <row r="49" spans="1:12" x14ac:dyDescent="0.3">
      <c r="A49">
        <v>1</v>
      </c>
      <c r="B49">
        <v>47</v>
      </c>
      <c r="C49">
        <v>202111623</v>
      </c>
      <c r="E49" s="7">
        <v>2</v>
      </c>
      <c r="F49">
        <v>10</v>
      </c>
      <c r="G49">
        <v>1</v>
      </c>
      <c r="H49">
        <v>2</v>
      </c>
      <c r="I49">
        <v>12</v>
      </c>
      <c r="J49">
        <f t="shared" si="1"/>
        <v>2.7777777777777777</v>
      </c>
      <c r="K49" t="s">
        <v>35</v>
      </c>
      <c r="L49" t="s">
        <v>91</v>
      </c>
    </row>
    <row r="50" spans="1:12" x14ac:dyDescent="0.3">
      <c r="A50">
        <v>0</v>
      </c>
      <c r="B50">
        <v>48</v>
      </c>
      <c r="C50">
        <v>202220824</v>
      </c>
      <c r="E50" s="7">
        <v>0</v>
      </c>
      <c r="F50">
        <v>5</v>
      </c>
      <c r="G50">
        <v>8</v>
      </c>
      <c r="H50">
        <v>7</v>
      </c>
      <c r="I50">
        <v>15</v>
      </c>
      <c r="J50">
        <f t="shared" si="1"/>
        <v>3.8888888888888888</v>
      </c>
      <c r="K50" t="s">
        <v>30</v>
      </c>
      <c r="L50" t="s">
        <v>85</v>
      </c>
    </row>
    <row r="51" spans="1:12" x14ac:dyDescent="0.3">
      <c r="A51">
        <v>0</v>
      </c>
      <c r="B51">
        <v>49</v>
      </c>
      <c r="C51">
        <v>202220251</v>
      </c>
      <c r="E51" s="7">
        <v>2</v>
      </c>
      <c r="F51">
        <v>5</v>
      </c>
      <c r="G51">
        <v>6</v>
      </c>
      <c r="H51">
        <v>8.5</v>
      </c>
      <c r="I51">
        <v>11</v>
      </c>
      <c r="J51">
        <f t="shared" si="1"/>
        <v>3.3888888888888888</v>
      </c>
      <c r="K51" t="s">
        <v>30</v>
      </c>
      <c r="L51" t="s">
        <v>85</v>
      </c>
    </row>
    <row r="52" spans="1:12" x14ac:dyDescent="0.3">
      <c r="A52">
        <v>0</v>
      </c>
      <c r="B52">
        <v>50</v>
      </c>
      <c r="C52">
        <v>202220902</v>
      </c>
      <c r="E52" s="7">
        <v>2</v>
      </c>
      <c r="F52">
        <v>10</v>
      </c>
      <c r="G52">
        <v>3</v>
      </c>
      <c r="H52">
        <v>3</v>
      </c>
      <c r="I52">
        <v>11.5</v>
      </c>
      <c r="J52">
        <f t="shared" si="1"/>
        <v>3.0555555555555554</v>
      </c>
      <c r="K52" t="s">
        <v>31</v>
      </c>
      <c r="L52" t="s">
        <v>85</v>
      </c>
    </row>
    <row r="53" spans="1:12" x14ac:dyDescent="0.3">
      <c r="A53">
        <v>1</v>
      </c>
      <c r="B53">
        <v>51</v>
      </c>
      <c r="C53">
        <v>202111855</v>
      </c>
      <c r="E53" s="7">
        <v>1</v>
      </c>
      <c r="F53">
        <v>10</v>
      </c>
      <c r="G53">
        <v>2</v>
      </c>
      <c r="H53">
        <v>9.5</v>
      </c>
      <c r="I53">
        <v>14.5</v>
      </c>
      <c r="J53">
        <f t="shared" si="1"/>
        <v>4</v>
      </c>
      <c r="K53" t="s">
        <v>41</v>
      </c>
      <c r="L53" t="s">
        <v>91</v>
      </c>
    </row>
    <row r="54" spans="1:12" x14ac:dyDescent="0.3">
      <c r="A54">
        <v>1</v>
      </c>
      <c r="B54">
        <v>52</v>
      </c>
      <c r="C54">
        <v>202122821</v>
      </c>
      <c r="E54" s="7">
        <v>-1</v>
      </c>
      <c r="F54">
        <v>0</v>
      </c>
      <c r="G54">
        <v>0</v>
      </c>
      <c r="H54">
        <v>0</v>
      </c>
      <c r="I54">
        <v>0</v>
      </c>
      <c r="J54">
        <f t="shared" si="1"/>
        <v>0</v>
      </c>
      <c r="K54" t="s">
        <v>31</v>
      </c>
      <c r="L54" t="s">
        <v>84</v>
      </c>
    </row>
    <row r="55" spans="1:12" x14ac:dyDescent="0.3">
      <c r="A55">
        <v>1</v>
      </c>
      <c r="B55">
        <v>53</v>
      </c>
      <c r="C55">
        <v>202124734</v>
      </c>
      <c r="E55" s="7">
        <v>2</v>
      </c>
      <c r="F55">
        <v>10</v>
      </c>
      <c r="G55">
        <v>4</v>
      </c>
      <c r="H55">
        <v>0</v>
      </c>
      <c r="I55">
        <v>14.5</v>
      </c>
      <c r="J55">
        <f t="shared" si="1"/>
        <v>3.1666666666666665</v>
      </c>
      <c r="K55" t="s">
        <v>30</v>
      </c>
      <c r="L55" t="s">
        <v>84</v>
      </c>
    </row>
    <row r="56" spans="1:12" x14ac:dyDescent="0.3">
      <c r="A56">
        <v>1</v>
      </c>
      <c r="B56">
        <v>54</v>
      </c>
      <c r="C56">
        <v>202211062</v>
      </c>
      <c r="E56" s="7">
        <v>1</v>
      </c>
      <c r="F56">
        <v>10</v>
      </c>
      <c r="G56">
        <v>10</v>
      </c>
      <c r="H56">
        <v>1.5</v>
      </c>
      <c r="I56">
        <v>13</v>
      </c>
      <c r="J56">
        <f t="shared" si="1"/>
        <v>3.8333333333333335</v>
      </c>
      <c r="K56" t="s">
        <v>42</v>
      </c>
      <c r="L56" t="s">
        <v>86</v>
      </c>
    </row>
    <row r="57" spans="1:12" x14ac:dyDescent="0.3">
      <c r="A57">
        <v>1</v>
      </c>
      <c r="B57">
        <v>55</v>
      </c>
      <c r="C57">
        <v>202212570</v>
      </c>
      <c r="E57" s="7">
        <v>0</v>
      </c>
      <c r="F57">
        <v>10</v>
      </c>
      <c r="G57">
        <v>6</v>
      </c>
      <c r="H57">
        <v>3</v>
      </c>
      <c r="I57">
        <v>14</v>
      </c>
      <c r="J57">
        <f t="shared" si="1"/>
        <v>3.6666666666666665</v>
      </c>
      <c r="K57" t="s">
        <v>29</v>
      </c>
      <c r="L57" t="s">
        <v>86</v>
      </c>
    </row>
    <row r="58" spans="1:12" x14ac:dyDescent="0.3">
      <c r="A58">
        <v>0</v>
      </c>
      <c r="B58">
        <v>56</v>
      </c>
      <c r="C58">
        <v>202121599</v>
      </c>
      <c r="E58" s="7">
        <v>-1</v>
      </c>
      <c r="F58">
        <v>0</v>
      </c>
      <c r="G58">
        <v>0</v>
      </c>
      <c r="H58">
        <v>0</v>
      </c>
      <c r="I58">
        <v>0</v>
      </c>
      <c r="J58">
        <f t="shared" si="1"/>
        <v>0</v>
      </c>
      <c r="K58" t="s">
        <v>43</v>
      </c>
      <c r="L58" t="s">
        <v>84</v>
      </c>
    </row>
    <row r="59" spans="1:12" x14ac:dyDescent="0.3">
      <c r="A59">
        <v>1</v>
      </c>
      <c r="B59">
        <v>57</v>
      </c>
      <c r="C59">
        <v>202221906</v>
      </c>
      <c r="E59" s="7">
        <v>1</v>
      </c>
      <c r="F59">
        <v>10</v>
      </c>
      <c r="G59">
        <v>10</v>
      </c>
      <c r="H59">
        <v>0</v>
      </c>
      <c r="I59">
        <v>14</v>
      </c>
      <c r="J59">
        <f t="shared" si="1"/>
        <v>3.7777777777777777</v>
      </c>
      <c r="K59" t="s">
        <v>29</v>
      </c>
      <c r="L59" t="s">
        <v>85</v>
      </c>
    </row>
    <row r="60" spans="1:12" x14ac:dyDescent="0.3">
      <c r="A60">
        <v>1</v>
      </c>
      <c r="B60">
        <v>58</v>
      </c>
      <c r="C60">
        <v>202221197</v>
      </c>
      <c r="E60" s="7">
        <v>2</v>
      </c>
      <c r="F60">
        <v>8</v>
      </c>
      <c r="G60">
        <v>8</v>
      </c>
      <c r="H60">
        <v>10</v>
      </c>
      <c r="I60">
        <v>13.5</v>
      </c>
      <c r="J60">
        <f t="shared" si="1"/>
        <v>4.3888888888888893</v>
      </c>
      <c r="L60" t="s">
        <v>85</v>
      </c>
    </row>
    <row r="61" spans="1:12" x14ac:dyDescent="0.3">
      <c r="A61">
        <v>0</v>
      </c>
      <c r="B61">
        <v>59</v>
      </c>
      <c r="C61">
        <v>202226463</v>
      </c>
      <c r="E61" s="7">
        <v>2</v>
      </c>
      <c r="F61">
        <v>10</v>
      </c>
      <c r="G61">
        <v>9</v>
      </c>
      <c r="H61">
        <v>0</v>
      </c>
      <c r="I61">
        <v>14</v>
      </c>
      <c r="J61">
        <f t="shared" si="1"/>
        <v>3.6666666666666665</v>
      </c>
      <c r="K61" t="s">
        <v>32</v>
      </c>
      <c r="L61" t="s">
        <v>85</v>
      </c>
    </row>
    <row r="62" spans="1:12" x14ac:dyDescent="0.3">
      <c r="A62">
        <v>0</v>
      </c>
      <c r="B62">
        <v>60</v>
      </c>
      <c r="C62">
        <v>202212876</v>
      </c>
      <c r="E62" s="7">
        <v>1</v>
      </c>
      <c r="F62">
        <v>5</v>
      </c>
      <c r="G62">
        <v>8</v>
      </c>
      <c r="H62">
        <v>0</v>
      </c>
      <c r="I62">
        <v>11</v>
      </c>
      <c r="J62">
        <f t="shared" si="1"/>
        <v>2.6666666666666665</v>
      </c>
      <c r="K62" t="s">
        <v>30</v>
      </c>
      <c r="L62" t="s">
        <v>86</v>
      </c>
    </row>
    <row r="63" spans="1:12" x14ac:dyDescent="0.3">
      <c r="A63">
        <v>1</v>
      </c>
      <c r="B63">
        <v>61</v>
      </c>
      <c r="C63">
        <v>202221565</v>
      </c>
      <c r="E63" s="7">
        <v>1</v>
      </c>
      <c r="F63">
        <v>5</v>
      </c>
      <c r="G63">
        <v>6</v>
      </c>
      <c r="H63">
        <v>6.3</v>
      </c>
      <c r="I63">
        <v>12</v>
      </c>
      <c r="J63">
        <f t="shared" si="1"/>
        <v>3.2555555555555555</v>
      </c>
      <c r="K63" t="s">
        <v>31</v>
      </c>
      <c r="L63" t="s">
        <v>85</v>
      </c>
    </row>
    <row r="64" spans="1:12" x14ac:dyDescent="0.3">
      <c r="A64">
        <v>1</v>
      </c>
      <c r="B64">
        <v>62</v>
      </c>
      <c r="C64">
        <v>202215996</v>
      </c>
      <c r="E64" s="7">
        <v>0</v>
      </c>
      <c r="F64">
        <v>10</v>
      </c>
      <c r="G64">
        <v>10</v>
      </c>
      <c r="H64">
        <v>4</v>
      </c>
      <c r="I64">
        <v>12</v>
      </c>
      <c r="J64">
        <f t="shared" si="1"/>
        <v>4</v>
      </c>
      <c r="K64" t="s">
        <v>35</v>
      </c>
      <c r="L64" t="s">
        <v>86</v>
      </c>
    </row>
    <row r="65" spans="1:12" x14ac:dyDescent="0.3">
      <c r="A65">
        <v>0</v>
      </c>
      <c r="B65">
        <v>63</v>
      </c>
      <c r="C65">
        <v>202113219</v>
      </c>
      <c r="E65" s="7">
        <v>0</v>
      </c>
      <c r="F65">
        <v>10</v>
      </c>
      <c r="G65">
        <v>7</v>
      </c>
      <c r="H65">
        <v>4.3</v>
      </c>
      <c r="I65">
        <v>13</v>
      </c>
      <c r="J65">
        <f t="shared" si="1"/>
        <v>3.8111111111111109</v>
      </c>
      <c r="K65" t="s">
        <v>30</v>
      </c>
      <c r="L65" t="s">
        <v>91</v>
      </c>
    </row>
    <row r="66" spans="1:12" x14ac:dyDescent="0.3">
      <c r="A66">
        <v>0</v>
      </c>
      <c r="B66">
        <v>64</v>
      </c>
      <c r="C66">
        <v>202217043</v>
      </c>
      <c r="E66" s="7">
        <v>1</v>
      </c>
      <c r="F66">
        <v>10</v>
      </c>
      <c r="G66">
        <v>1</v>
      </c>
      <c r="H66">
        <v>7.6</v>
      </c>
      <c r="I66">
        <v>12.5</v>
      </c>
      <c r="J66">
        <f t="shared" si="1"/>
        <v>3.4555555555555557</v>
      </c>
      <c r="K66" t="s">
        <v>34</v>
      </c>
      <c r="L66" t="s">
        <v>86</v>
      </c>
    </row>
    <row r="67" spans="1:12" x14ac:dyDescent="0.3">
      <c r="A67">
        <v>0</v>
      </c>
      <c r="B67">
        <v>65</v>
      </c>
      <c r="C67">
        <v>202221662</v>
      </c>
      <c r="E67" s="7">
        <v>0</v>
      </c>
      <c r="F67">
        <v>10</v>
      </c>
      <c r="G67">
        <v>10</v>
      </c>
      <c r="H67">
        <v>3.5</v>
      </c>
      <c r="I67">
        <v>13.5</v>
      </c>
      <c r="J67">
        <f t="shared" ref="J67:J98" si="2">SUM(F67,G67,H67,I67)/9</f>
        <v>4.1111111111111107</v>
      </c>
      <c r="K67" t="s">
        <v>30</v>
      </c>
      <c r="L67" t="s">
        <v>85</v>
      </c>
    </row>
    <row r="68" spans="1:12" x14ac:dyDescent="0.3">
      <c r="A68">
        <v>1</v>
      </c>
      <c r="B68">
        <v>66</v>
      </c>
      <c r="C68">
        <v>201612567</v>
      </c>
      <c r="E68" s="7">
        <v>-1</v>
      </c>
      <c r="F68">
        <v>0</v>
      </c>
      <c r="G68">
        <v>0</v>
      </c>
      <c r="H68">
        <v>0</v>
      </c>
      <c r="I68">
        <v>0</v>
      </c>
      <c r="J68">
        <f t="shared" si="2"/>
        <v>0</v>
      </c>
      <c r="K68" t="s">
        <v>44</v>
      </c>
      <c r="L68" t="s">
        <v>92</v>
      </c>
    </row>
    <row r="69" spans="1:12" x14ac:dyDescent="0.3">
      <c r="A69">
        <v>0</v>
      </c>
      <c r="B69">
        <v>67</v>
      </c>
      <c r="C69">
        <v>202220307</v>
      </c>
      <c r="E69" s="7">
        <v>1</v>
      </c>
      <c r="F69">
        <v>10</v>
      </c>
      <c r="G69">
        <v>2</v>
      </c>
      <c r="H69">
        <v>6.5</v>
      </c>
      <c r="I69">
        <v>11.5</v>
      </c>
      <c r="J69">
        <f t="shared" si="2"/>
        <v>3.3333333333333335</v>
      </c>
      <c r="K69" t="s">
        <v>35</v>
      </c>
      <c r="L69" t="s">
        <v>85</v>
      </c>
    </row>
    <row r="70" spans="1:12" x14ac:dyDescent="0.3">
      <c r="A70">
        <v>0</v>
      </c>
      <c r="B70">
        <v>68</v>
      </c>
      <c r="C70">
        <v>202212033</v>
      </c>
      <c r="E70" s="7">
        <v>2</v>
      </c>
      <c r="F70">
        <v>3</v>
      </c>
      <c r="G70">
        <v>9</v>
      </c>
      <c r="H70">
        <v>10</v>
      </c>
      <c r="I70">
        <v>15</v>
      </c>
      <c r="J70">
        <f t="shared" si="2"/>
        <v>4.1111111111111107</v>
      </c>
      <c r="K70" t="s">
        <v>41</v>
      </c>
      <c r="L70" t="s">
        <v>86</v>
      </c>
    </row>
    <row r="71" spans="1:12" x14ac:dyDescent="0.3">
      <c r="A71">
        <v>1</v>
      </c>
      <c r="B71">
        <v>69</v>
      </c>
      <c r="C71">
        <v>202210477</v>
      </c>
      <c r="E71" s="7">
        <v>2</v>
      </c>
      <c r="F71">
        <v>10</v>
      </c>
      <c r="G71">
        <v>0</v>
      </c>
      <c r="H71">
        <v>1</v>
      </c>
      <c r="I71">
        <v>10.5</v>
      </c>
      <c r="J71">
        <f t="shared" si="2"/>
        <v>2.3888888888888888</v>
      </c>
      <c r="K71" t="s">
        <v>30</v>
      </c>
      <c r="L71" t="s">
        <v>86</v>
      </c>
    </row>
    <row r="72" spans="1:12" x14ac:dyDescent="0.3">
      <c r="A72">
        <v>1</v>
      </c>
      <c r="B72">
        <v>70</v>
      </c>
      <c r="C72">
        <v>202220496</v>
      </c>
      <c r="E72" s="7">
        <v>1</v>
      </c>
      <c r="F72">
        <v>10</v>
      </c>
      <c r="G72">
        <v>10</v>
      </c>
      <c r="H72">
        <v>3.5</v>
      </c>
      <c r="I72">
        <v>12</v>
      </c>
      <c r="J72">
        <f t="shared" si="2"/>
        <v>3.9444444444444446</v>
      </c>
      <c r="K72" t="s">
        <v>30</v>
      </c>
      <c r="L72" t="s">
        <v>85</v>
      </c>
    </row>
    <row r="73" spans="1:12" x14ac:dyDescent="0.3">
      <c r="A73">
        <v>1</v>
      </c>
      <c r="B73">
        <v>71</v>
      </c>
      <c r="C73">
        <v>202223857</v>
      </c>
      <c r="E73" s="7">
        <v>0</v>
      </c>
      <c r="F73">
        <v>10</v>
      </c>
      <c r="G73">
        <v>7</v>
      </c>
      <c r="H73">
        <v>2</v>
      </c>
      <c r="I73">
        <v>14</v>
      </c>
      <c r="J73">
        <f t="shared" si="2"/>
        <v>3.6666666666666665</v>
      </c>
      <c r="K73" t="s">
        <v>35</v>
      </c>
      <c r="L73" t="s">
        <v>85</v>
      </c>
    </row>
    <row r="74" spans="1:12" x14ac:dyDescent="0.3">
      <c r="A74">
        <v>1</v>
      </c>
      <c r="B74">
        <v>72</v>
      </c>
      <c r="C74">
        <v>202011908</v>
      </c>
      <c r="E74" s="7">
        <v>-1</v>
      </c>
      <c r="F74">
        <v>0</v>
      </c>
      <c r="G74">
        <v>0</v>
      </c>
      <c r="H74">
        <v>0</v>
      </c>
      <c r="I74">
        <v>0</v>
      </c>
      <c r="J74">
        <f t="shared" si="2"/>
        <v>0</v>
      </c>
      <c r="K74" t="s">
        <v>35</v>
      </c>
      <c r="L74" t="s">
        <v>93</v>
      </c>
    </row>
    <row r="75" spans="1:12" x14ac:dyDescent="0.3">
      <c r="A75">
        <v>1</v>
      </c>
      <c r="B75">
        <v>73</v>
      </c>
      <c r="C75">
        <v>202220211</v>
      </c>
      <c r="E75" s="7">
        <v>1</v>
      </c>
      <c r="F75">
        <v>10</v>
      </c>
      <c r="G75">
        <v>8</v>
      </c>
      <c r="H75">
        <v>2</v>
      </c>
      <c r="I75">
        <v>15</v>
      </c>
      <c r="J75">
        <f t="shared" si="2"/>
        <v>3.8888888888888888</v>
      </c>
      <c r="K75" t="s">
        <v>30</v>
      </c>
      <c r="L75" t="s">
        <v>85</v>
      </c>
    </row>
    <row r="76" spans="1:12" x14ac:dyDescent="0.3">
      <c r="A76">
        <v>1</v>
      </c>
      <c r="B76">
        <v>74</v>
      </c>
      <c r="C76">
        <v>202111278</v>
      </c>
      <c r="E76" s="7">
        <v>2</v>
      </c>
      <c r="F76">
        <v>8</v>
      </c>
      <c r="G76">
        <v>7</v>
      </c>
      <c r="H76">
        <v>2.5</v>
      </c>
      <c r="I76">
        <v>10.5</v>
      </c>
      <c r="J76">
        <f t="shared" si="2"/>
        <v>3.1111111111111112</v>
      </c>
      <c r="K76" t="s">
        <v>34</v>
      </c>
      <c r="L76" t="s">
        <v>91</v>
      </c>
    </row>
    <row r="77" spans="1:12" x14ac:dyDescent="0.3">
      <c r="A77">
        <v>0</v>
      </c>
      <c r="B77">
        <v>75</v>
      </c>
      <c r="C77">
        <v>202220735</v>
      </c>
      <c r="E77" s="7">
        <v>0</v>
      </c>
      <c r="F77">
        <v>10</v>
      </c>
      <c r="G77">
        <v>10</v>
      </c>
      <c r="H77">
        <v>3.5</v>
      </c>
      <c r="I77">
        <v>14</v>
      </c>
      <c r="J77">
        <f t="shared" si="2"/>
        <v>4.166666666666667</v>
      </c>
      <c r="K77" t="s">
        <v>32</v>
      </c>
      <c r="L77" t="s">
        <v>85</v>
      </c>
    </row>
    <row r="78" spans="1:12" x14ac:dyDescent="0.3">
      <c r="A78">
        <v>0</v>
      </c>
      <c r="B78">
        <v>76</v>
      </c>
      <c r="C78">
        <v>202220755</v>
      </c>
      <c r="E78" s="7">
        <v>2</v>
      </c>
      <c r="F78">
        <v>9</v>
      </c>
      <c r="G78">
        <v>9</v>
      </c>
      <c r="H78">
        <v>0</v>
      </c>
      <c r="I78">
        <v>15</v>
      </c>
      <c r="J78">
        <f t="shared" si="2"/>
        <v>3.6666666666666665</v>
      </c>
      <c r="K78" t="s">
        <v>31</v>
      </c>
      <c r="L78" t="s">
        <v>85</v>
      </c>
    </row>
    <row r="79" spans="1:12" x14ac:dyDescent="0.3">
      <c r="A79">
        <v>1</v>
      </c>
      <c r="B79">
        <v>77</v>
      </c>
      <c r="C79">
        <v>202221869</v>
      </c>
      <c r="E79" s="7">
        <v>0</v>
      </c>
      <c r="F79">
        <v>10</v>
      </c>
      <c r="G79">
        <v>10</v>
      </c>
      <c r="H79">
        <v>6</v>
      </c>
      <c r="I79">
        <v>14</v>
      </c>
      <c r="J79">
        <f t="shared" si="2"/>
        <v>4.4444444444444446</v>
      </c>
      <c r="K79" t="s">
        <v>32</v>
      </c>
      <c r="L79" t="s">
        <v>85</v>
      </c>
    </row>
    <row r="80" spans="1:12" x14ac:dyDescent="0.3">
      <c r="A80">
        <v>1</v>
      </c>
      <c r="B80">
        <v>78</v>
      </c>
      <c r="C80">
        <v>202210855</v>
      </c>
      <c r="E80" s="7">
        <v>0</v>
      </c>
      <c r="F80">
        <v>10</v>
      </c>
      <c r="G80">
        <v>7</v>
      </c>
      <c r="H80">
        <v>0</v>
      </c>
      <c r="I80">
        <v>11.5</v>
      </c>
      <c r="J80">
        <f t="shared" si="2"/>
        <v>3.1666666666666665</v>
      </c>
      <c r="K80" t="s">
        <v>34</v>
      </c>
      <c r="L80" t="s">
        <v>86</v>
      </c>
    </row>
    <row r="81" spans="1:12" x14ac:dyDescent="0.3">
      <c r="A81">
        <v>0</v>
      </c>
      <c r="B81">
        <v>79</v>
      </c>
      <c r="C81">
        <v>202215183</v>
      </c>
      <c r="E81" s="7">
        <v>1</v>
      </c>
      <c r="F81">
        <v>10</v>
      </c>
      <c r="G81">
        <v>9</v>
      </c>
      <c r="H81">
        <v>0.9</v>
      </c>
      <c r="I81">
        <v>11</v>
      </c>
      <c r="J81">
        <f t="shared" si="2"/>
        <v>3.4333333333333331</v>
      </c>
      <c r="K81" t="s">
        <v>30</v>
      </c>
      <c r="L81" t="s">
        <v>86</v>
      </c>
    </row>
    <row r="82" spans="1:12" x14ac:dyDescent="0.3">
      <c r="A82">
        <v>1</v>
      </c>
      <c r="B82">
        <v>80</v>
      </c>
      <c r="C82">
        <v>202220858</v>
      </c>
      <c r="E82" s="7">
        <v>2</v>
      </c>
      <c r="F82">
        <v>10</v>
      </c>
      <c r="G82">
        <v>10</v>
      </c>
      <c r="H82">
        <v>4</v>
      </c>
      <c r="I82">
        <v>11</v>
      </c>
      <c r="J82">
        <f t="shared" si="2"/>
        <v>3.8888888888888888</v>
      </c>
      <c r="K82" t="s">
        <v>30</v>
      </c>
      <c r="L82" t="s">
        <v>85</v>
      </c>
    </row>
    <row r="83" spans="1:12" x14ac:dyDescent="0.3">
      <c r="A83">
        <v>1</v>
      </c>
      <c r="B83">
        <v>81</v>
      </c>
      <c r="C83">
        <v>202220900</v>
      </c>
      <c r="E83" s="7">
        <v>1</v>
      </c>
      <c r="F83">
        <v>10</v>
      </c>
      <c r="G83">
        <v>3</v>
      </c>
      <c r="H83">
        <v>2</v>
      </c>
      <c r="I83">
        <v>13.5</v>
      </c>
      <c r="J83">
        <f t="shared" si="2"/>
        <v>3.1666666666666665</v>
      </c>
      <c r="K83" t="s">
        <v>31</v>
      </c>
      <c r="L83" t="s">
        <v>85</v>
      </c>
    </row>
    <row r="84" spans="1:12" x14ac:dyDescent="0.3">
      <c r="A84">
        <v>1</v>
      </c>
      <c r="B84">
        <v>82</v>
      </c>
      <c r="C84">
        <v>202220936</v>
      </c>
      <c r="E84" s="7">
        <v>1</v>
      </c>
      <c r="F84">
        <v>10</v>
      </c>
      <c r="G84">
        <v>1</v>
      </c>
      <c r="H84">
        <v>0</v>
      </c>
      <c r="I84">
        <v>13</v>
      </c>
      <c r="J84">
        <f t="shared" si="2"/>
        <v>2.6666666666666665</v>
      </c>
      <c r="K84" t="s">
        <v>30</v>
      </c>
      <c r="L84" t="s">
        <v>85</v>
      </c>
    </row>
    <row r="85" spans="1:12" x14ac:dyDescent="0.3">
      <c r="A85">
        <v>1</v>
      </c>
      <c r="B85">
        <v>83</v>
      </c>
      <c r="C85">
        <v>202122791</v>
      </c>
      <c r="E85" s="7">
        <v>1</v>
      </c>
      <c r="F85">
        <v>10</v>
      </c>
      <c r="G85">
        <v>8</v>
      </c>
      <c r="H85">
        <v>4</v>
      </c>
      <c r="I85">
        <v>10.5</v>
      </c>
      <c r="J85">
        <f t="shared" si="2"/>
        <v>3.6111111111111112</v>
      </c>
      <c r="K85" t="s">
        <v>34</v>
      </c>
      <c r="L85" t="s">
        <v>84</v>
      </c>
    </row>
    <row r="86" spans="1:12" x14ac:dyDescent="0.3">
      <c r="A86">
        <v>0</v>
      </c>
      <c r="B86">
        <v>84</v>
      </c>
      <c r="C86">
        <v>202211008</v>
      </c>
      <c r="E86" s="7">
        <v>1</v>
      </c>
      <c r="F86">
        <v>5</v>
      </c>
      <c r="G86">
        <v>8</v>
      </c>
      <c r="H86">
        <v>0</v>
      </c>
      <c r="I86">
        <v>11.5</v>
      </c>
      <c r="J86">
        <f t="shared" si="2"/>
        <v>2.7222222222222223</v>
      </c>
      <c r="K86" t="s">
        <v>37</v>
      </c>
      <c r="L86" t="s">
        <v>86</v>
      </c>
    </row>
    <row r="87" spans="1:12" x14ac:dyDescent="0.3">
      <c r="A87">
        <v>1</v>
      </c>
      <c r="B87">
        <v>85</v>
      </c>
      <c r="C87">
        <v>202221000</v>
      </c>
      <c r="E87" s="7">
        <v>2</v>
      </c>
      <c r="F87">
        <v>10</v>
      </c>
      <c r="G87">
        <v>5</v>
      </c>
      <c r="H87">
        <v>2</v>
      </c>
      <c r="I87">
        <v>10.5</v>
      </c>
      <c r="J87">
        <f t="shared" si="2"/>
        <v>3.0555555555555554</v>
      </c>
      <c r="K87" t="s">
        <v>31</v>
      </c>
      <c r="L87" t="s">
        <v>85</v>
      </c>
    </row>
    <row r="88" spans="1:12" x14ac:dyDescent="0.3">
      <c r="A88">
        <v>0</v>
      </c>
      <c r="B88">
        <v>86</v>
      </c>
      <c r="C88">
        <v>202221012</v>
      </c>
      <c r="E88" s="7">
        <v>1</v>
      </c>
      <c r="F88">
        <v>8</v>
      </c>
      <c r="G88">
        <v>10</v>
      </c>
      <c r="H88">
        <v>1</v>
      </c>
      <c r="I88">
        <v>13</v>
      </c>
      <c r="J88">
        <f t="shared" si="2"/>
        <v>3.5555555555555554</v>
      </c>
      <c r="K88" t="s">
        <v>35</v>
      </c>
      <c r="L88" t="s">
        <v>85</v>
      </c>
    </row>
    <row r="89" spans="1:12" x14ac:dyDescent="0.3">
      <c r="A89">
        <v>1</v>
      </c>
      <c r="B89">
        <v>87</v>
      </c>
      <c r="C89">
        <v>202212560</v>
      </c>
      <c r="E89" s="7">
        <v>0</v>
      </c>
      <c r="F89">
        <v>4</v>
      </c>
      <c r="G89">
        <v>2</v>
      </c>
      <c r="H89">
        <v>0</v>
      </c>
      <c r="I89">
        <v>1</v>
      </c>
      <c r="J89">
        <f t="shared" si="2"/>
        <v>0.77777777777777779</v>
      </c>
      <c r="K89" t="s">
        <v>34</v>
      </c>
      <c r="L89" t="s">
        <v>86</v>
      </c>
    </row>
    <row r="90" spans="1:12" x14ac:dyDescent="0.3">
      <c r="A90">
        <v>1</v>
      </c>
      <c r="B90">
        <v>88</v>
      </c>
      <c r="C90">
        <v>202010312</v>
      </c>
      <c r="E90" s="7">
        <v>-1</v>
      </c>
      <c r="F90">
        <v>0</v>
      </c>
      <c r="G90">
        <v>0</v>
      </c>
      <c r="H90">
        <v>0</v>
      </c>
      <c r="I90">
        <v>0</v>
      </c>
      <c r="J90">
        <f t="shared" si="2"/>
        <v>0</v>
      </c>
      <c r="K90" t="s">
        <v>31</v>
      </c>
      <c r="L90" t="s">
        <v>93</v>
      </c>
    </row>
    <row r="91" spans="1:12" x14ac:dyDescent="0.3">
      <c r="A91">
        <v>1</v>
      </c>
      <c r="B91">
        <v>89</v>
      </c>
      <c r="C91">
        <v>202310677</v>
      </c>
      <c r="E91" s="7">
        <v>1</v>
      </c>
      <c r="F91">
        <v>10</v>
      </c>
      <c r="G91">
        <v>8</v>
      </c>
      <c r="H91">
        <v>5</v>
      </c>
      <c r="I91">
        <v>13.5</v>
      </c>
      <c r="J91">
        <f t="shared" si="2"/>
        <v>4.0555555555555554</v>
      </c>
      <c r="K91" t="s">
        <v>30</v>
      </c>
      <c r="L91" t="s">
        <v>89</v>
      </c>
    </row>
    <row r="92" spans="1:12" x14ac:dyDescent="0.3">
      <c r="A92">
        <v>1</v>
      </c>
      <c r="B92">
        <v>90</v>
      </c>
      <c r="C92">
        <v>202211191</v>
      </c>
      <c r="E92" s="7">
        <v>0</v>
      </c>
      <c r="F92">
        <v>3</v>
      </c>
      <c r="G92">
        <v>6</v>
      </c>
      <c r="H92">
        <v>1</v>
      </c>
      <c r="I92">
        <v>14</v>
      </c>
      <c r="J92">
        <f t="shared" si="2"/>
        <v>2.6666666666666665</v>
      </c>
      <c r="K92" t="s">
        <v>37</v>
      </c>
      <c r="L92" t="s">
        <v>86</v>
      </c>
    </row>
    <row r="93" spans="1:12" x14ac:dyDescent="0.3">
      <c r="A93">
        <v>1</v>
      </c>
      <c r="B93">
        <v>91</v>
      </c>
      <c r="C93">
        <v>202221189</v>
      </c>
      <c r="E93" s="7">
        <v>1</v>
      </c>
      <c r="F93">
        <v>10</v>
      </c>
      <c r="G93">
        <v>10</v>
      </c>
      <c r="H93">
        <v>4</v>
      </c>
      <c r="I93">
        <v>15</v>
      </c>
      <c r="J93">
        <f t="shared" si="2"/>
        <v>4.333333333333333</v>
      </c>
      <c r="K93" t="s">
        <v>31</v>
      </c>
      <c r="L93" t="s">
        <v>85</v>
      </c>
    </row>
    <row r="94" spans="1:12" x14ac:dyDescent="0.3">
      <c r="A94">
        <v>1</v>
      </c>
      <c r="B94">
        <v>92</v>
      </c>
      <c r="C94">
        <v>202125007</v>
      </c>
      <c r="E94" s="7">
        <v>2</v>
      </c>
      <c r="F94">
        <v>10</v>
      </c>
      <c r="G94">
        <v>10</v>
      </c>
      <c r="H94">
        <v>9.5</v>
      </c>
      <c r="I94">
        <v>15</v>
      </c>
      <c r="J94">
        <f t="shared" si="2"/>
        <v>4.9444444444444446</v>
      </c>
      <c r="K94" t="s">
        <v>29</v>
      </c>
      <c r="L94" t="s">
        <v>84</v>
      </c>
    </row>
    <row r="95" spans="1:12" x14ac:dyDescent="0.3">
      <c r="A95">
        <v>1</v>
      </c>
      <c r="B95">
        <v>93</v>
      </c>
      <c r="C95">
        <v>202221309</v>
      </c>
      <c r="E95" s="7">
        <v>0</v>
      </c>
      <c r="F95">
        <v>4</v>
      </c>
      <c r="G95">
        <v>7</v>
      </c>
      <c r="H95">
        <v>0</v>
      </c>
      <c r="I95">
        <v>8</v>
      </c>
      <c r="J95">
        <f t="shared" si="2"/>
        <v>2.1111111111111112</v>
      </c>
      <c r="K95" t="s">
        <v>31</v>
      </c>
      <c r="L95" t="s">
        <v>85</v>
      </c>
    </row>
    <row r="96" spans="1:12" x14ac:dyDescent="0.3">
      <c r="A96">
        <v>0</v>
      </c>
      <c r="B96">
        <v>94</v>
      </c>
      <c r="C96">
        <v>202221507</v>
      </c>
      <c r="E96" s="7">
        <v>1</v>
      </c>
      <c r="F96">
        <v>10</v>
      </c>
      <c r="G96">
        <v>10</v>
      </c>
      <c r="H96">
        <v>3.5</v>
      </c>
      <c r="I96">
        <v>15</v>
      </c>
      <c r="J96">
        <f t="shared" si="2"/>
        <v>4.2777777777777777</v>
      </c>
      <c r="K96" t="s">
        <v>31</v>
      </c>
      <c r="L96" t="s">
        <v>85</v>
      </c>
    </row>
    <row r="97" spans="1:12" x14ac:dyDescent="0.3">
      <c r="A97">
        <v>0</v>
      </c>
      <c r="B97">
        <v>95</v>
      </c>
      <c r="C97">
        <v>202221586</v>
      </c>
      <c r="E97" s="7">
        <v>0</v>
      </c>
      <c r="F97">
        <v>10</v>
      </c>
      <c r="G97">
        <v>10</v>
      </c>
      <c r="H97">
        <v>0</v>
      </c>
      <c r="I97">
        <v>15</v>
      </c>
      <c r="J97">
        <f t="shared" si="2"/>
        <v>3.8888888888888888</v>
      </c>
      <c r="K97" t="s">
        <v>31</v>
      </c>
      <c r="L97" t="s">
        <v>85</v>
      </c>
    </row>
    <row r="98" spans="1:12" x14ac:dyDescent="0.3">
      <c r="A98">
        <v>0</v>
      </c>
      <c r="B98">
        <v>96</v>
      </c>
      <c r="C98">
        <v>202221633</v>
      </c>
      <c r="E98" s="7">
        <v>0</v>
      </c>
      <c r="F98">
        <v>10</v>
      </c>
      <c r="G98">
        <v>10</v>
      </c>
      <c r="H98">
        <v>6.8</v>
      </c>
      <c r="I98">
        <v>15</v>
      </c>
      <c r="J98">
        <f t="shared" si="2"/>
        <v>4.6444444444444439</v>
      </c>
      <c r="K98" t="s">
        <v>31</v>
      </c>
      <c r="L98" t="s">
        <v>85</v>
      </c>
    </row>
    <row r="99" spans="1:12" x14ac:dyDescent="0.3">
      <c r="A99">
        <v>1</v>
      </c>
      <c r="B99">
        <v>97</v>
      </c>
      <c r="C99">
        <v>202221643</v>
      </c>
      <c r="E99" s="7">
        <v>2</v>
      </c>
      <c r="F99">
        <v>8</v>
      </c>
      <c r="G99">
        <v>8</v>
      </c>
      <c r="H99">
        <v>0</v>
      </c>
      <c r="I99">
        <v>10.5</v>
      </c>
      <c r="J99">
        <f t="shared" ref="J99:J100" si="3">SUM(F99,G99,H99,I99)/9</f>
        <v>2.9444444444444446</v>
      </c>
      <c r="K99" t="s">
        <v>35</v>
      </c>
      <c r="L99" t="s">
        <v>85</v>
      </c>
    </row>
    <row r="100" spans="1:12" x14ac:dyDescent="0.3">
      <c r="A100">
        <v>1</v>
      </c>
      <c r="B100">
        <v>98</v>
      </c>
      <c r="C100">
        <v>202113308</v>
      </c>
      <c r="E100" s="7">
        <v>-1</v>
      </c>
      <c r="F100">
        <v>0</v>
      </c>
      <c r="G100">
        <v>0</v>
      </c>
      <c r="H100">
        <v>0</v>
      </c>
      <c r="I100">
        <v>0</v>
      </c>
      <c r="J100">
        <f t="shared" si="3"/>
        <v>0</v>
      </c>
      <c r="K100" t="s">
        <v>37</v>
      </c>
      <c r="L100" t="s">
        <v>91</v>
      </c>
    </row>
    <row r="101" spans="1:12" x14ac:dyDescent="0.3">
      <c r="F101">
        <f>AVERAGE(F4:F99)</f>
        <v>7.322916666666667</v>
      </c>
      <c r="G101">
        <f>AVERAGE(G4:G100)</f>
        <v>5.8556701030927831</v>
      </c>
      <c r="H101" s="11">
        <f>AVERAGE(H3:H100)</f>
        <v>2.9469387755102043</v>
      </c>
      <c r="I101" s="11">
        <f>AVERAGE(I3:I100)</f>
        <v>9.7091836734693882</v>
      </c>
      <c r="J101">
        <f>AVERAGE(J4:J99)</f>
        <v>2.9042824074074063</v>
      </c>
    </row>
  </sheetData>
  <autoFilter ref="B2:J101" xr:uid="{00000000-0009-0000-0000-000007000000}">
    <sortState xmlns:xlrd2="http://schemas.microsoft.com/office/spreadsheetml/2017/richdata2" ref="B3:J101">
      <sortCondition ref="B2:B101"/>
    </sortState>
  </autoFilter>
  <sortState xmlns:xlrd2="http://schemas.microsoft.com/office/spreadsheetml/2017/richdata2" ref="B1:J101">
    <sortCondition ref="C1:C101"/>
  </sortState>
  <mergeCells count="1">
    <mergeCell ref="E1:J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1"/>
  <sheetViews>
    <sheetView workbookViewId="0">
      <selection activeCell="J1" sqref="J1:K1048576"/>
    </sheetView>
  </sheetViews>
  <sheetFormatPr baseColWidth="10" defaultColWidth="9" defaultRowHeight="15.6" x14ac:dyDescent="0.3"/>
  <cols>
    <col min="1" max="1" width="20.8984375" customWidth="1"/>
    <col min="10" max="10" width="36.09765625" bestFit="1" customWidth="1"/>
    <col min="11" max="11" width="19" bestFit="1" customWidth="1"/>
  </cols>
  <sheetData>
    <row r="1" spans="1:11" x14ac:dyDescent="0.3">
      <c r="A1" t="s">
        <v>83</v>
      </c>
      <c r="B1" t="s">
        <v>0</v>
      </c>
      <c r="C1" s="13" t="s">
        <v>63</v>
      </c>
      <c r="D1" s="13"/>
      <c r="E1" s="13"/>
      <c r="F1" s="13"/>
      <c r="G1" s="13"/>
      <c r="H1" s="13"/>
      <c r="I1" s="13"/>
      <c r="J1" t="s">
        <v>26</v>
      </c>
      <c r="K1" t="s">
        <v>94</v>
      </c>
    </row>
    <row r="2" spans="1:11" x14ac:dyDescent="0.3">
      <c r="C2" t="s">
        <v>58</v>
      </c>
      <c r="D2" s="10" t="s">
        <v>49</v>
      </c>
      <c r="E2" s="5" t="s">
        <v>50</v>
      </c>
      <c r="F2" s="5" t="s">
        <v>51</v>
      </c>
      <c r="G2" s="5" t="s">
        <v>52</v>
      </c>
      <c r="H2" s="5" t="s">
        <v>53</v>
      </c>
      <c r="I2" t="s">
        <v>56</v>
      </c>
    </row>
    <row r="3" spans="1:11" x14ac:dyDescent="0.3">
      <c r="A3">
        <v>1</v>
      </c>
      <c r="B3">
        <v>1</v>
      </c>
      <c r="C3">
        <v>0</v>
      </c>
      <c r="D3" s="7">
        <v>0</v>
      </c>
      <c r="E3">
        <v>0</v>
      </c>
      <c r="F3">
        <v>2</v>
      </c>
      <c r="G3">
        <v>0</v>
      </c>
      <c r="H3">
        <v>2</v>
      </c>
      <c r="I3">
        <f t="shared" ref="I3:I34" si="0">SUM(E3,F3,G3,H3)/9</f>
        <v>0.44444444444444442</v>
      </c>
      <c r="J3" t="s">
        <v>27</v>
      </c>
      <c r="K3" t="s">
        <v>84</v>
      </c>
    </row>
    <row r="4" spans="1:11" x14ac:dyDescent="0.3">
      <c r="A4">
        <v>0</v>
      </c>
      <c r="B4">
        <v>2</v>
      </c>
      <c r="C4">
        <v>0</v>
      </c>
      <c r="D4" s="7">
        <v>0</v>
      </c>
      <c r="E4">
        <v>10</v>
      </c>
      <c r="F4">
        <v>10</v>
      </c>
      <c r="G4">
        <v>5</v>
      </c>
      <c r="H4">
        <v>10</v>
      </c>
      <c r="I4">
        <f t="shared" si="0"/>
        <v>3.8888888888888888</v>
      </c>
      <c r="J4" t="s">
        <v>28</v>
      </c>
      <c r="K4" t="s">
        <v>85</v>
      </c>
    </row>
    <row r="5" spans="1:11" x14ac:dyDescent="0.3">
      <c r="A5">
        <v>1</v>
      </c>
      <c r="B5">
        <v>3</v>
      </c>
      <c r="C5">
        <v>1</v>
      </c>
      <c r="D5" s="7">
        <v>2</v>
      </c>
      <c r="E5">
        <v>10</v>
      </c>
      <c r="F5">
        <v>10</v>
      </c>
      <c r="G5">
        <v>9.5</v>
      </c>
      <c r="H5">
        <v>15</v>
      </c>
      <c r="I5">
        <f t="shared" si="0"/>
        <v>4.9444444444444446</v>
      </c>
      <c r="J5" t="s">
        <v>29</v>
      </c>
      <c r="K5" t="s">
        <v>85</v>
      </c>
    </row>
    <row r="6" spans="1:11" x14ac:dyDescent="0.3">
      <c r="A6">
        <v>0</v>
      </c>
      <c r="B6">
        <v>4</v>
      </c>
      <c r="C6">
        <v>0</v>
      </c>
      <c r="D6" s="7">
        <v>1</v>
      </c>
      <c r="E6">
        <v>10</v>
      </c>
      <c r="F6">
        <v>10</v>
      </c>
      <c r="G6">
        <v>7.5</v>
      </c>
      <c r="H6">
        <v>15</v>
      </c>
      <c r="I6">
        <f t="shared" si="0"/>
        <v>4.7222222222222223</v>
      </c>
      <c r="J6" t="s">
        <v>30</v>
      </c>
      <c r="K6" t="s">
        <v>85</v>
      </c>
    </row>
    <row r="7" spans="1:11" x14ac:dyDescent="0.3">
      <c r="A7">
        <v>0</v>
      </c>
      <c r="B7">
        <v>5</v>
      </c>
      <c r="C7">
        <v>0</v>
      </c>
      <c r="D7" s="7">
        <v>-1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 t="s">
        <v>30</v>
      </c>
      <c r="K7" t="s">
        <v>86</v>
      </c>
    </row>
    <row r="8" spans="1:11" x14ac:dyDescent="0.3">
      <c r="A8">
        <v>0</v>
      </c>
      <c r="B8">
        <v>6</v>
      </c>
      <c r="C8">
        <v>0</v>
      </c>
      <c r="D8" s="7">
        <v>2</v>
      </c>
      <c r="E8">
        <v>8</v>
      </c>
      <c r="F8">
        <v>6</v>
      </c>
      <c r="G8">
        <v>2</v>
      </c>
      <c r="H8">
        <v>8</v>
      </c>
      <c r="I8">
        <f t="shared" si="0"/>
        <v>2.6666666666666665</v>
      </c>
      <c r="J8" t="s">
        <v>29</v>
      </c>
      <c r="K8" t="s">
        <v>85</v>
      </c>
    </row>
    <row r="9" spans="1:11" x14ac:dyDescent="0.3">
      <c r="A9">
        <v>1</v>
      </c>
      <c r="B9">
        <v>7</v>
      </c>
      <c r="C9">
        <v>0</v>
      </c>
      <c r="D9" s="7">
        <v>0</v>
      </c>
      <c r="E9">
        <v>10</v>
      </c>
      <c r="F9">
        <v>8</v>
      </c>
      <c r="G9">
        <v>8.5</v>
      </c>
      <c r="H9">
        <v>12.5</v>
      </c>
      <c r="I9">
        <f t="shared" si="0"/>
        <v>4.333333333333333</v>
      </c>
      <c r="J9" t="s">
        <v>29</v>
      </c>
      <c r="K9" t="s">
        <v>85</v>
      </c>
    </row>
    <row r="10" spans="1:11" x14ac:dyDescent="0.3">
      <c r="A10">
        <v>1</v>
      </c>
      <c r="B10">
        <v>8</v>
      </c>
      <c r="C10">
        <v>0</v>
      </c>
      <c r="D10" s="7">
        <v>0</v>
      </c>
      <c r="E10">
        <v>10</v>
      </c>
      <c r="F10">
        <v>5</v>
      </c>
      <c r="G10">
        <v>0</v>
      </c>
      <c r="H10">
        <v>8</v>
      </c>
      <c r="I10">
        <f t="shared" si="0"/>
        <v>2.5555555555555554</v>
      </c>
      <c r="J10" t="s">
        <v>30</v>
      </c>
      <c r="K10" t="s">
        <v>86</v>
      </c>
    </row>
    <row r="11" spans="1:11" x14ac:dyDescent="0.3">
      <c r="A11">
        <v>1</v>
      </c>
      <c r="B11">
        <v>9</v>
      </c>
      <c r="C11">
        <v>0</v>
      </c>
      <c r="D11" s="7">
        <v>0</v>
      </c>
      <c r="E11">
        <v>10</v>
      </c>
      <c r="F11">
        <v>1</v>
      </c>
      <c r="G11">
        <v>0</v>
      </c>
      <c r="H11">
        <v>12</v>
      </c>
      <c r="I11">
        <f t="shared" si="0"/>
        <v>2.5555555555555554</v>
      </c>
      <c r="J11" t="s">
        <v>31</v>
      </c>
      <c r="K11" t="s">
        <v>85</v>
      </c>
    </row>
    <row r="12" spans="1:11" x14ac:dyDescent="0.3">
      <c r="A12">
        <v>0</v>
      </c>
      <c r="B12">
        <v>10</v>
      </c>
      <c r="C12">
        <v>0</v>
      </c>
      <c r="D12" s="7">
        <v>-1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 t="s">
        <v>31</v>
      </c>
      <c r="K12" t="s">
        <v>85</v>
      </c>
    </row>
    <row r="13" spans="1:11" x14ac:dyDescent="0.3">
      <c r="A13">
        <v>1</v>
      </c>
      <c r="B13">
        <v>11</v>
      </c>
      <c r="C13">
        <v>0</v>
      </c>
      <c r="D13" s="7">
        <v>2</v>
      </c>
      <c r="E13">
        <v>5</v>
      </c>
      <c r="F13">
        <v>10</v>
      </c>
      <c r="G13">
        <v>5</v>
      </c>
      <c r="H13">
        <v>12</v>
      </c>
      <c r="I13">
        <f t="shared" si="0"/>
        <v>3.5555555555555554</v>
      </c>
      <c r="J13" t="s">
        <v>32</v>
      </c>
      <c r="K13" t="s">
        <v>85</v>
      </c>
    </row>
    <row r="14" spans="1:11" x14ac:dyDescent="0.3">
      <c r="A14">
        <v>1</v>
      </c>
      <c r="B14">
        <v>12</v>
      </c>
      <c r="C14">
        <v>0</v>
      </c>
      <c r="D14" s="7">
        <v>1</v>
      </c>
      <c r="E14">
        <v>10</v>
      </c>
      <c r="F14">
        <v>3</v>
      </c>
      <c r="G14">
        <v>3</v>
      </c>
      <c r="H14">
        <v>9.5</v>
      </c>
      <c r="I14">
        <f t="shared" si="0"/>
        <v>2.8333333333333335</v>
      </c>
      <c r="J14" t="s">
        <v>27</v>
      </c>
      <c r="K14" t="s">
        <v>85</v>
      </c>
    </row>
    <row r="15" spans="1:11" x14ac:dyDescent="0.3">
      <c r="A15">
        <v>1</v>
      </c>
      <c r="B15">
        <v>13</v>
      </c>
      <c r="C15">
        <v>0</v>
      </c>
      <c r="D15" s="7">
        <v>1</v>
      </c>
      <c r="E15">
        <v>10</v>
      </c>
      <c r="F15">
        <v>7</v>
      </c>
      <c r="G15">
        <v>7</v>
      </c>
      <c r="H15">
        <v>9</v>
      </c>
      <c r="I15">
        <f t="shared" si="0"/>
        <v>3.6666666666666665</v>
      </c>
      <c r="J15" t="s">
        <v>34</v>
      </c>
      <c r="K15" t="s">
        <v>85</v>
      </c>
    </row>
    <row r="16" spans="1:11" x14ac:dyDescent="0.3">
      <c r="A16">
        <v>0</v>
      </c>
      <c r="B16">
        <v>14</v>
      </c>
      <c r="C16">
        <v>1</v>
      </c>
      <c r="D16" s="7">
        <v>2</v>
      </c>
      <c r="E16">
        <v>7</v>
      </c>
      <c r="F16">
        <v>7</v>
      </c>
      <c r="G16">
        <v>2</v>
      </c>
      <c r="H16">
        <v>9.5</v>
      </c>
      <c r="I16">
        <f t="shared" si="0"/>
        <v>2.8333333333333335</v>
      </c>
      <c r="J16" t="s">
        <v>35</v>
      </c>
      <c r="K16" t="s">
        <v>85</v>
      </c>
    </row>
    <row r="17" spans="1:11" x14ac:dyDescent="0.3">
      <c r="A17">
        <v>1</v>
      </c>
      <c r="B17">
        <v>15</v>
      </c>
      <c r="C17">
        <v>1</v>
      </c>
      <c r="D17" s="7">
        <v>1</v>
      </c>
      <c r="E17">
        <v>5</v>
      </c>
      <c r="F17">
        <v>9</v>
      </c>
      <c r="G17">
        <v>0.5</v>
      </c>
      <c r="H17">
        <v>10</v>
      </c>
      <c r="I17">
        <f t="shared" si="0"/>
        <v>2.7222222222222223</v>
      </c>
      <c r="J17" t="s">
        <v>30</v>
      </c>
      <c r="K17" t="s">
        <v>85</v>
      </c>
    </row>
    <row r="18" spans="1:11" x14ac:dyDescent="0.3">
      <c r="A18">
        <v>1</v>
      </c>
      <c r="B18">
        <v>16</v>
      </c>
      <c r="C18">
        <v>1</v>
      </c>
      <c r="D18" s="7">
        <v>1</v>
      </c>
      <c r="E18">
        <v>10</v>
      </c>
      <c r="F18">
        <v>10</v>
      </c>
      <c r="G18">
        <v>5</v>
      </c>
      <c r="H18">
        <v>11.5</v>
      </c>
      <c r="I18">
        <f t="shared" si="0"/>
        <v>4.0555555555555554</v>
      </c>
      <c r="J18" t="s">
        <v>30</v>
      </c>
      <c r="K18" t="s">
        <v>85</v>
      </c>
    </row>
    <row r="19" spans="1:11" x14ac:dyDescent="0.3">
      <c r="A19">
        <v>1</v>
      </c>
      <c r="B19">
        <v>17</v>
      </c>
      <c r="C19">
        <v>0</v>
      </c>
      <c r="D19" s="7">
        <v>2</v>
      </c>
      <c r="E19">
        <v>10</v>
      </c>
      <c r="F19">
        <v>0</v>
      </c>
      <c r="G19">
        <v>9.5</v>
      </c>
      <c r="H19">
        <v>11</v>
      </c>
      <c r="I19">
        <f t="shared" si="0"/>
        <v>3.3888888888888888</v>
      </c>
      <c r="J19" t="s">
        <v>36</v>
      </c>
      <c r="K19" t="s">
        <v>85</v>
      </c>
    </row>
    <row r="20" spans="1:11" x14ac:dyDescent="0.3">
      <c r="A20">
        <v>1</v>
      </c>
      <c r="B20">
        <v>18</v>
      </c>
      <c r="C20">
        <v>0</v>
      </c>
      <c r="D20" s="7">
        <v>2</v>
      </c>
      <c r="E20">
        <v>7</v>
      </c>
      <c r="F20">
        <v>9</v>
      </c>
      <c r="G20">
        <v>4</v>
      </c>
      <c r="H20">
        <v>9.5</v>
      </c>
      <c r="I20">
        <f t="shared" si="0"/>
        <v>3.2777777777777777</v>
      </c>
      <c r="J20" t="s">
        <v>27</v>
      </c>
      <c r="K20" t="s">
        <v>86</v>
      </c>
    </row>
    <row r="21" spans="1:11" x14ac:dyDescent="0.3">
      <c r="A21">
        <v>1</v>
      </c>
      <c r="B21">
        <v>19</v>
      </c>
      <c r="C21">
        <v>0</v>
      </c>
      <c r="D21" s="7">
        <v>-1</v>
      </c>
      <c r="E21">
        <v>0</v>
      </c>
      <c r="F21">
        <v>0</v>
      </c>
      <c r="G21">
        <v>0</v>
      </c>
      <c r="H21">
        <v>0</v>
      </c>
      <c r="I21">
        <f t="shared" si="0"/>
        <v>0</v>
      </c>
      <c r="J21" t="s">
        <v>31</v>
      </c>
      <c r="K21" t="s">
        <v>87</v>
      </c>
    </row>
    <row r="22" spans="1:11" x14ac:dyDescent="0.3">
      <c r="A22">
        <v>1</v>
      </c>
      <c r="B22">
        <v>20</v>
      </c>
      <c r="C22">
        <v>1</v>
      </c>
      <c r="D22" s="7">
        <v>0</v>
      </c>
      <c r="E22">
        <v>10</v>
      </c>
      <c r="F22">
        <v>3</v>
      </c>
      <c r="G22">
        <v>0</v>
      </c>
      <c r="H22">
        <v>12.5</v>
      </c>
      <c r="I22">
        <f t="shared" si="0"/>
        <v>2.8333333333333335</v>
      </c>
      <c r="J22" t="s">
        <v>30</v>
      </c>
      <c r="K22" t="s">
        <v>85</v>
      </c>
    </row>
    <row r="23" spans="1:11" x14ac:dyDescent="0.3">
      <c r="A23">
        <v>1</v>
      </c>
      <c r="B23">
        <v>21</v>
      </c>
      <c r="C23">
        <v>0</v>
      </c>
      <c r="D23" s="7">
        <v>-1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  <c r="J23" t="s">
        <v>28</v>
      </c>
      <c r="K23" t="s">
        <v>86</v>
      </c>
    </row>
    <row r="24" spans="1:11" x14ac:dyDescent="0.3">
      <c r="A24">
        <v>0</v>
      </c>
      <c r="B24">
        <v>22</v>
      </c>
      <c r="C24">
        <v>1</v>
      </c>
      <c r="D24" s="7">
        <v>0</v>
      </c>
      <c r="E24">
        <v>5</v>
      </c>
      <c r="F24">
        <v>9</v>
      </c>
      <c r="G24">
        <v>4</v>
      </c>
      <c r="H24">
        <v>9</v>
      </c>
      <c r="I24">
        <f t="shared" si="0"/>
        <v>3</v>
      </c>
      <c r="J24" t="s">
        <v>27</v>
      </c>
      <c r="K24" t="s">
        <v>86</v>
      </c>
    </row>
    <row r="25" spans="1:11" x14ac:dyDescent="0.3">
      <c r="A25">
        <v>1</v>
      </c>
      <c r="B25">
        <v>23</v>
      </c>
      <c r="C25">
        <v>1</v>
      </c>
      <c r="D25" s="7">
        <v>1</v>
      </c>
      <c r="E25">
        <v>10</v>
      </c>
      <c r="F25">
        <v>5</v>
      </c>
      <c r="G25">
        <v>4</v>
      </c>
      <c r="H25">
        <v>13</v>
      </c>
      <c r="I25">
        <f t="shared" si="0"/>
        <v>3.5555555555555554</v>
      </c>
      <c r="J25" t="s">
        <v>30</v>
      </c>
      <c r="K25" t="s">
        <v>86</v>
      </c>
    </row>
    <row r="26" spans="1:11" x14ac:dyDescent="0.3">
      <c r="A26">
        <v>1</v>
      </c>
      <c r="B26">
        <v>24</v>
      </c>
      <c r="C26">
        <v>0</v>
      </c>
      <c r="D26" s="7">
        <v>2</v>
      </c>
      <c r="E26">
        <v>5</v>
      </c>
      <c r="F26">
        <v>2</v>
      </c>
      <c r="G26">
        <v>9.5</v>
      </c>
      <c r="H26">
        <v>7.5</v>
      </c>
      <c r="I26">
        <f t="shared" si="0"/>
        <v>2.6666666666666665</v>
      </c>
      <c r="J26" t="s">
        <v>35</v>
      </c>
      <c r="K26" t="s">
        <v>86</v>
      </c>
    </row>
    <row r="27" spans="1:11" x14ac:dyDescent="0.3">
      <c r="A27">
        <v>1</v>
      </c>
      <c r="B27">
        <v>25</v>
      </c>
      <c r="C27">
        <v>1</v>
      </c>
      <c r="D27" s="7">
        <v>2</v>
      </c>
      <c r="E27">
        <v>10</v>
      </c>
      <c r="F27">
        <v>5</v>
      </c>
      <c r="G27">
        <v>3</v>
      </c>
      <c r="H27">
        <v>9</v>
      </c>
      <c r="I27">
        <f t="shared" si="0"/>
        <v>3</v>
      </c>
      <c r="J27" t="s">
        <v>30</v>
      </c>
      <c r="K27" t="s">
        <v>85</v>
      </c>
    </row>
    <row r="28" spans="1:11" x14ac:dyDescent="0.3">
      <c r="A28">
        <v>1</v>
      </c>
      <c r="B28">
        <v>26</v>
      </c>
      <c r="C28">
        <v>0</v>
      </c>
      <c r="D28" s="7">
        <v>1</v>
      </c>
      <c r="E28">
        <v>10</v>
      </c>
      <c r="F28">
        <v>8</v>
      </c>
      <c r="G28">
        <v>4</v>
      </c>
      <c r="H28">
        <v>0</v>
      </c>
      <c r="I28">
        <f t="shared" si="0"/>
        <v>2.4444444444444446</v>
      </c>
      <c r="J28" t="s">
        <v>27</v>
      </c>
      <c r="K28" t="s">
        <v>88</v>
      </c>
    </row>
    <row r="29" spans="1:11" x14ac:dyDescent="0.3">
      <c r="A29">
        <v>1</v>
      </c>
      <c r="B29">
        <v>27</v>
      </c>
      <c r="C29">
        <v>0</v>
      </c>
      <c r="D29" s="7">
        <v>-1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  <c r="J29" t="s">
        <v>35</v>
      </c>
      <c r="K29" t="s">
        <v>86</v>
      </c>
    </row>
    <row r="30" spans="1:11" x14ac:dyDescent="0.3">
      <c r="A30">
        <v>1</v>
      </c>
      <c r="B30">
        <v>28</v>
      </c>
      <c r="C30">
        <v>0</v>
      </c>
      <c r="D30" s="7">
        <v>-1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 t="s">
        <v>35</v>
      </c>
      <c r="K30" t="s">
        <v>86</v>
      </c>
    </row>
    <row r="31" spans="1:11" x14ac:dyDescent="0.3">
      <c r="A31">
        <v>1</v>
      </c>
      <c r="B31">
        <v>29</v>
      </c>
      <c r="C31">
        <v>0</v>
      </c>
      <c r="D31" s="7">
        <v>1</v>
      </c>
      <c r="E31">
        <v>9</v>
      </c>
      <c r="F31">
        <v>2</v>
      </c>
      <c r="G31">
        <v>3</v>
      </c>
      <c r="H31">
        <v>12</v>
      </c>
      <c r="I31">
        <f t="shared" si="0"/>
        <v>2.8888888888888888</v>
      </c>
      <c r="J31" t="s">
        <v>35</v>
      </c>
      <c r="K31" t="s">
        <v>86</v>
      </c>
    </row>
    <row r="32" spans="1:11" x14ac:dyDescent="0.3">
      <c r="A32">
        <v>1</v>
      </c>
      <c r="B32">
        <v>30</v>
      </c>
      <c r="C32">
        <v>0</v>
      </c>
      <c r="D32" s="7">
        <v>-1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J32" t="s">
        <v>35</v>
      </c>
      <c r="K32" t="s">
        <v>89</v>
      </c>
    </row>
    <row r="33" spans="1:11" x14ac:dyDescent="0.3">
      <c r="A33">
        <v>1</v>
      </c>
      <c r="B33">
        <v>31</v>
      </c>
      <c r="C33">
        <v>0</v>
      </c>
      <c r="D33" s="7">
        <v>1</v>
      </c>
      <c r="E33">
        <v>10</v>
      </c>
      <c r="F33">
        <v>10</v>
      </c>
      <c r="G33">
        <v>5.5</v>
      </c>
      <c r="H33">
        <v>11.5</v>
      </c>
      <c r="I33">
        <f t="shared" si="0"/>
        <v>4.1111111111111107</v>
      </c>
      <c r="J33" t="s">
        <v>35</v>
      </c>
      <c r="K33" t="s">
        <v>86</v>
      </c>
    </row>
    <row r="34" spans="1:11" x14ac:dyDescent="0.3">
      <c r="A34">
        <v>1</v>
      </c>
      <c r="B34">
        <v>32</v>
      </c>
      <c r="C34">
        <v>0</v>
      </c>
      <c r="D34" s="7">
        <v>0</v>
      </c>
      <c r="E34">
        <v>10</v>
      </c>
      <c r="F34">
        <v>9</v>
      </c>
      <c r="G34">
        <v>0</v>
      </c>
      <c r="H34">
        <v>12</v>
      </c>
      <c r="I34">
        <f t="shared" si="0"/>
        <v>3.4444444444444446</v>
      </c>
      <c r="J34" t="s">
        <v>35</v>
      </c>
      <c r="K34" t="s">
        <v>85</v>
      </c>
    </row>
    <row r="35" spans="1:11" x14ac:dyDescent="0.3">
      <c r="A35">
        <v>1</v>
      </c>
      <c r="B35">
        <v>33</v>
      </c>
      <c r="C35">
        <v>0</v>
      </c>
      <c r="D35" s="7">
        <v>2</v>
      </c>
      <c r="E35">
        <v>8</v>
      </c>
      <c r="F35">
        <v>7</v>
      </c>
      <c r="G35">
        <v>5</v>
      </c>
      <c r="H35">
        <v>9.5</v>
      </c>
      <c r="I35">
        <f t="shared" ref="I35:I66" si="1">SUM(E35,F35,G35,H35)/9</f>
        <v>3.2777777777777777</v>
      </c>
      <c r="J35" t="s">
        <v>35</v>
      </c>
      <c r="K35" t="s">
        <v>85</v>
      </c>
    </row>
    <row r="36" spans="1:11" x14ac:dyDescent="0.3">
      <c r="A36">
        <v>1</v>
      </c>
      <c r="B36">
        <v>34</v>
      </c>
      <c r="C36">
        <v>1</v>
      </c>
      <c r="D36" s="7">
        <v>0</v>
      </c>
      <c r="E36">
        <v>5</v>
      </c>
      <c r="F36">
        <v>7</v>
      </c>
      <c r="G36">
        <v>6</v>
      </c>
      <c r="H36">
        <v>9.5</v>
      </c>
      <c r="I36">
        <f t="shared" si="1"/>
        <v>3.0555555555555554</v>
      </c>
      <c r="J36" t="s">
        <v>30</v>
      </c>
      <c r="K36" t="s">
        <v>85</v>
      </c>
    </row>
    <row r="37" spans="1:11" x14ac:dyDescent="0.3">
      <c r="A37">
        <v>1</v>
      </c>
      <c r="B37">
        <v>35</v>
      </c>
      <c r="C37">
        <v>1</v>
      </c>
      <c r="D37" s="7">
        <v>2</v>
      </c>
      <c r="E37">
        <v>6</v>
      </c>
      <c r="F37">
        <v>6</v>
      </c>
      <c r="G37">
        <v>0</v>
      </c>
      <c r="H37">
        <v>12</v>
      </c>
      <c r="I37">
        <f t="shared" si="1"/>
        <v>2.6666666666666665</v>
      </c>
      <c r="J37" t="s">
        <v>37</v>
      </c>
      <c r="K37" t="s">
        <v>86</v>
      </c>
    </row>
    <row r="38" spans="1:11" x14ac:dyDescent="0.3">
      <c r="A38">
        <v>0</v>
      </c>
      <c r="B38">
        <v>36</v>
      </c>
      <c r="C38">
        <v>0</v>
      </c>
      <c r="D38" s="7">
        <v>2</v>
      </c>
      <c r="E38">
        <v>10</v>
      </c>
      <c r="F38">
        <v>8</v>
      </c>
      <c r="G38">
        <v>7.5</v>
      </c>
      <c r="H38">
        <v>9</v>
      </c>
      <c r="I38">
        <f t="shared" si="1"/>
        <v>3.8333333333333335</v>
      </c>
      <c r="J38" t="s">
        <v>27</v>
      </c>
      <c r="K38" t="s">
        <v>85</v>
      </c>
    </row>
    <row r="39" spans="1:11" x14ac:dyDescent="0.3">
      <c r="A39">
        <v>0</v>
      </c>
      <c r="B39">
        <v>37</v>
      </c>
      <c r="C39">
        <v>0</v>
      </c>
      <c r="D39" s="7">
        <v>0</v>
      </c>
      <c r="E39">
        <v>10</v>
      </c>
      <c r="F39">
        <v>8</v>
      </c>
      <c r="G39">
        <v>6.5</v>
      </c>
      <c r="H39">
        <v>13</v>
      </c>
      <c r="I39">
        <f t="shared" si="1"/>
        <v>4.166666666666667</v>
      </c>
      <c r="J39" t="s">
        <v>29</v>
      </c>
      <c r="K39" t="s">
        <v>86</v>
      </c>
    </row>
    <row r="40" spans="1:11" x14ac:dyDescent="0.3">
      <c r="A40">
        <v>1</v>
      </c>
      <c r="B40">
        <v>38</v>
      </c>
      <c r="C40">
        <v>0</v>
      </c>
      <c r="D40" s="7">
        <v>1</v>
      </c>
      <c r="E40">
        <v>4</v>
      </c>
      <c r="F40">
        <v>10</v>
      </c>
      <c r="G40">
        <v>3</v>
      </c>
      <c r="H40">
        <v>7</v>
      </c>
      <c r="I40">
        <f t="shared" si="1"/>
        <v>2.6666666666666665</v>
      </c>
      <c r="J40" t="s">
        <v>35</v>
      </c>
      <c r="K40" t="s">
        <v>86</v>
      </c>
    </row>
    <row r="41" spans="1:11" x14ac:dyDescent="0.3">
      <c r="A41">
        <v>1</v>
      </c>
      <c r="B41">
        <v>39</v>
      </c>
      <c r="C41">
        <v>0</v>
      </c>
      <c r="D41" s="7">
        <v>0</v>
      </c>
      <c r="E41">
        <v>5</v>
      </c>
      <c r="F41">
        <v>10</v>
      </c>
      <c r="G41">
        <v>0</v>
      </c>
      <c r="H41">
        <v>8</v>
      </c>
      <c r="I41">
        <f t="shared" si="1"/>
        <v>2.5555555555555554</v>
      </c>
      <c r="J41" t="s">
        <v>35</v>
      </c>
      <c r="K41" t="s">
        <v>85</v>
      </c>
    </row>
    <row r="42" spans="1:11" x14ac:dyDescent="0.3">
      <c r="A42">
        <v>1</v>
      </c>
      <c r="B42">
        <v>40</v>
      </c>
      <c r="C42">
        <v>1</v>
      </c>
      <c r="D42" s="7">
        <v>0</v>
      </c>
      <c r="E42">
        <v>10</v>
      </c>
      <c r="F42">
        <v>5.3</v>
      </c>
      <c r="G42">
        <v>7</v>
      </c>
      <c r="H42">
        <v>2.5</v>
      </c>
      <c r="I42">
        <f t="shared" si="1"/>
        <v>2.7555555555555555</v>
      </c>
      <c r="J42" t="s">
        <v>30</v>
      </c>
      <c r="K42" t="s">
        <v>84</v>
      </c>
    </row>
    <row r="43" spans="1:11" x14ac:dyDescent="0.3">
      <c r="A43">
        <v>1</v>
      </c>
      <c r="B43">
        <v>41</v>
      </c>
      <c r="C43">
        <v>0</v>
      </c>
      <c r="D43" s="7">
        <v>0</v>
      </c>
      <c r="E43">
        <v>5</v>
      </c>
      <c r="F43">
        <v>6</v>
      </c>
      <c r="G43">
        <v>4.8</v>
      </c>
      <c r="H43">
        <v>11</v>
      </c>
      <c r="I43">
        <f t="shared" si="1"/>
        <v>2.9777777777777779</v>
      </c>
      <c r="J43" t="s">
        <v>35</v>
      </c>
      <c r="K43" t="s">
        <v>86</v>
      </c>
    </row>
    <row r="44" spans="1:11" x14ac:dyDescent="0.3">
      <c r="A44">
        <v>1</v>
      </c>
      <c r="B44">
        <v>42</v>
      </c>
      <c r="C44">
        <v>0</v>
      </c>
      <c r="D44" s="7">
        <v>2</v>
      </c>
      <c r="E44">
        <v>10</v>
      </c>
      <c r="F44">
        <v>10</v>
      </c>
      <c r="G44">
        <v>8</v>
      </c>
      <c r="H44">
        <v>12</v>
      </c>
      <c r="I44">
        <f t="shared" si="1"/>
        <v>4.4444444444444446</v>
      </c>
      <c r="J44" t="s">
        <v>30</v>
      </c>
      <c r="K44" t="s">
        <v>85</v>
      </c>
    </row>
    <row r="45" spans="1:11" x14ac:dyDescent="0.3">
      <c r="A45">
        <v>1</v>
      </c>
      <c r="B45">
        <v>43</v>
      </c>
      <c r="C45">
        <v>1</v>
      </c>
      <c r="D45" s="7">
        <v>0</v>
      </c>
      <c r="E45">
        <v>10</v>
      </c>
      <c r="F45">
        <v>5.5</v>
      </c>
      <c r="G45">
        <v>0</v>
      </c>
      <c r="H45">
        <v>10</v>
      </c>
      <c r="I45">
        <f t="shared" si="1"/>
        <v>2.8333333333333335</v>
      </c>
      <c r="J45" t="s">
        <v>29</v>
      </c>
      <c r="K45" t="s">
        <v>90</v>
      </c>
    </row>
    <row r="46" spans="1:11" x14ac:dyDescent="0.3">
      <c r="A46">
        <v>0</v>
      </c>
      <c r="B46">
        <v>44</v>
      </c>
      <c r="C46">
        <v>0</v>
      </c>
      <c r="D46" s="7">
        <v>2</v>
      </c>
      <c r="E46">
        <v>9</v>
      </c>
      <c r="F46">
        <v>7</v>
      </c>
      <c r="G46">
        <v>0</v>
      </c>
      <c r="H46">
        <v>15</v>
      </c>
      <c r="I46">
        <f t="shared" si="1"/>
        <v>3.4444444444444446</v>
      </c>
      <c r="J46" t="s">
        <v>38</v>
      </c>
      <c r="K46" t="s">
        <v>85</v>
      </c>
    </row>
    <row r="47" spans="1:11" x14ac:dyDescent="0.3">
      <c r="A47">
        <v>1</v>
      </c>
      <c r="B47">
        <v>45</v>
      </c>
      <c r="C47">
        <v>0</v>
      </c>
      <c r="D47" s="7">
        <v>-1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  <c r="J47" t="s">
        <v>28</v>
      </c>
      <c r="K47" t="s">
        <v>85</v>
      </c>
    </row>
    <row r="48" spans="1:11" x14ac:dyDescent="0.3">
      <c r="A48">
        <v>0</v>
      </c>
      <c r="B48">
        <v>46</v>
      </c>
      <c r="C48">
        <v>0</v>
      </c>
      <c r="D48" s="7">
        <v>0</v>
      </c>
      <c r="E48">
        <v>10</v>
      </c>
      <c r="F48">
        <v>8</v>
      </c>
      <c r="G48">
        <v>3</v>
      </c>
      <c r="H48">
        <v>12</v>
      </c>
      <c r="I48">
        <f t="shared" si="1"/>
        <v>3.6666666666666665</v>
      </c>
      <c r="J48" t="s">
        <v>39</v>
      </c>
      <c r="K48" t="s">
        <v>84</v>
      </c>
    </row>
    <row r="49" spans="1:11" x14ac:dyDescent="0.3">
      <c r="A49">
        <v>1</v>
      </c>
      <c r="B49">
        <v>47</v>
      </c>
      <c r="C49">
        <v>1</v>
      </c>
      <c r="D49" s="7">
        <v>2</v>
      </c>
      <c r="E49">
        <v>10</v>
      </c>
      <c r="F49">
        <v>3</v>
      </c>
      <c r="G49">
        <v>2</v>
      </c>
      <c r="H49">
        <v>12</v>
      </c>
      <c r="I49">
        <f t="shared" si="1"/>
        <v>3</v>
      </c>
      <c r="J49" t="s">
        <v>35</v>
      </c>
      <c r="K49" t="s">
        <v>91</v>
      </c>
    </row>
    <row r="50" spans="1:11" x14ac:dyDescent="0.3">
      <c r="A50">
        <v>0</v>
      </c>
      <c r="B50">
        <v>48</v>
      </c>
      <c r="C50">
        <v>0</v>
      </c>
      <c r="D50" s="7">
        <v>0</v>
      </c>
      <c r="E50">
        <v>5</v>
      </c>
      <c r="F50">
        <v>8</v>
      </c>
      <c r="G50">
        <v>7</v>
      </c>
      <c r="H50">
        <v>15</v>
      </c>
      <c r="I50">
        <f t="shared" si="1"/>
        <v>3.8888888888888888</v>
      </c>
      <c r="J50" t="s">
        <v>30</v>
      </c>
      <c r="K50" t="s">
        <v>85</v>
      </c>
    </row>
    <row r="51" spans="1:11" x14ac:dyDescent="0.3">
      <c r="A51">
        <v>0</v>
      </c>
      <c r="B51">
        <v>49</v>
      </c>
      <c r="C51">
        <v>1</v>
      </c>
      <c r="D51" s="7">
        <v>2</v>
      </c>
      <c r="E51">
        <v>5</v>
      </c>
      <c r="F51">
        <v>6.5</v>
      </c>
      <c r="G51">
        <v>8.5</v>
      </c>
      <c r="H51">
        <v>11</v>
      </c>
      <c r="I51">
        <f t="shared" si="1"/>
        <v>3.4444444444444446</v>
      </c>
      <c r="J51" t="s">
        <v>30</v>
      </c>
      <c r="K51" t="s">
        <v>85</v>
      </c>
    </row>
    <row r="52" spans="1:11" x14ac:dyDescent="0.3">
      <c r="A52">
        <v>0</v>
      </c>
      <c r="B52">
        <v>50</v>
      </c>
      <c r="C52">
        <v>0</v>
      </c>
      <c r="D52" s="7">
        <v>2</v>
      </c>
      <c r="E52">
        <v>10</v>
      </c>
      <c r="F52">
        <v>3</v>
      </c>
      <c r="G52">
        <v>3</v>
      </c>
      <c r="H52">
        <v>11.5</v>
      </c>
      <c r="I52">
        <f t="shared" si="1"/>
        <v>3.0555555555555554</v>
      </c>
      <c r="J52" t="s">
        <v>31</v>
      </c>
      <c r="K52" t="s">
        <v>85</v>
      </c>
    </row>
    <row r="53" spans="1:11" x14ac:dyDescent="0.3">
      <c r="A53">
        <v>1</v>
      </c>
      <c r="B53">
        <v>51</v>
      </c>
      <c r="C53">
        <v>0</v>
      </c>
      <c r="D53" s="7">
        <v>1</v>
      </c>
      <c r="E53">
        <v>10</v>
      </c>
      <c r="F53">
        <v>2</v>
      </c>
      <c r="G53">
        <v>9.5</v>
      </c>
      <c r="H53">
        <v>14.5</v>
      </c>
      <c r="I53">
        <f t="shared" si="1"/>
        <v>4</v>
      </c>
      <c r="J53" t="s">
        <v>41</v>
      </c>
      <c r="K53" t="s">
        <v>91</v>
      </c>
    </row>
    <row r="54" spans="1:11" x14ac:dyDescent="0.3">
      <c r="A54">
        <v>1</v>
      </c>
      <c r="B54">
        <v>52</v>
      </c>
      <c r="C54">
        <v>0</v>
      </c>
      <c r="D54" s="7">
        <v>-1</v>
      </c>
      <c r="E54">
        <v>0</v>
      </c>
      <c r="F54">
        <v>0</v>
      </c>
      <c r="G54">
        <v>0</v>
      </c>
      <c r="H54">
        <v>0</v>
      </c>
      <c r="I54">
        <f t="shared" si="1"/>
        <v>0</v>
      </c>
      <c r="J54" t="s">
        <v>31</v>
      </c>
      <c r="K54" t="s">
        <v>84</v>
      </c>
    </row>
    <row r="55" spans="1:11" x14ac:dyDescent="0.3">
      <c r="A55">
        <v>1</v>
      </c>
      <c r="B55">
        <v>53</v>
      </c>
      <c r="C55">
        <v>0</v>
      </c>
      <c r="D55" s="7">
        <v>2</v>
      </c>
      <c r="E55">
        <v>10</v>
      </c>
      <c r="F55">
        <v>4</v>
      </c>
      <c r="G55">
        <v>0</v>
      </c>
      <c r="H55">
        <v>14.5</v>
      </c>
      <c r="I55">
        <f t="shared" si="1"/>
        <v>3.1666666666666665</v>
      </c>
      <c r="J55" t="s">
        <v>30</v>
      </c>
      <c r="K55" t="s">
        <v>84</v>
      </c>
    </row>
    <row r="56" spans="1:11" x14ac:dyDescent="0.3">
      <c r="A56">
        <v>1</v>
      </c>
      <c r="B56">
        <v>54</v>
      </c>
      <c r="C56">
        <v>1</v>
      </c>
      <c r="D56" s="7">
        <v>1</v>
      </c>
      <c r="E56">
        <v>10</v>
      </c>
      <c r="F56">
        <v>10</v>
      </c>
      <c r="G56">
        <v>2.5</v>
      </c>
      <c r="H56">
        <v>13</v>
      </c>
      <c r="I56">
        <f t="shared" si="1"/>
        <v>3.9444444444444446</v>
      </c>
      <c r="J56" t="s">
        <v>42</v>
      </c>
      <c r="K56" t="s">
        <v>86</v>
      </c>
    </row>
    <row r="57" spans="1:11" x14ac:dyDescent="0.3">
      <c r="A57">
        <v>1</v>
      </c>
      <c r="B57">
        <v>55</v>
      </c>
      <c r="C57">
        <v>1</v>
      </c>
      <c r="D57" s="7">
        <v>0</v>
      </c>
      <c r="E57">
        <v>10</v>
      </c>
      <c r="F57">
        <v>6</v>
      </c>
      <c r="G57">
        <v>4.5</v>
      </c>
      <c r="H57">
        <v>14</v>
      </c>
      <c r="I57">
        <f t="shared" si="1"/>
        <v>3.8333333333333335</v>
      </c>
      <c r="J57" t="s">
        <v>29</v>
      </c>
      <c r="K57" t="s">
        <v>86</v>
      </c>
    </row>
    <row r="58" spans="1:11" x14ac:dyDescent="0.3">
      <c r="A58">
        <v>0</v>
      </c>
      <c r="B58">
        <v>56</v>
      </c>
      <c r="C58">
        <v>0</v>
      </c>
      <c r="D58" s="7">
        <v>-1</v>
      </c>
      <c r="E58">
        <v>0</v>
      </c>
      <c r="F58">
        <v>0</v>
      </c>
      <c r="G58">
        <v>0</v>
      </c>
      <c r="H58">
        <v>0</v>
      </c>
      <c r="I58">
        <f t="shared" si="1"/>
        <v>0</v>
      </c>
      <c r="J58" t="s">
        <v>43</v>
      </c>
      <c r="K58" t="s">
        <v>84</v>
      </c>
    </row>
    <row r="59" spans="1:11" x14ac:dyDescent="0.3">
      <c r="A59">
        <v>1</v>
      </c>
      <c r="B59">
        <v>57</v>
      </c>
      <c r="C59">
        <v>0</v>
      </c>
      <c r="D59" s="7">
        <v>1</v>
      </c>
      <c r="E59">
        <v>10</v>
      </c>
      <c r="F59">
        <v>10</v>
      </c>
      <c r="G59">
        <v>0</v>
      </c>
      <c r="H59">
        <v>14</v>
      </c>
      <c r="I59">
        <f t="shared" si="1"/>
        <v>3.7777777777777777</v>
      </c>
      <c r="J59" t="s">
        <v>29</v>
      </c>
      <c r="K59" t="s">
        <v>85</v>
      </c>
    </row>
    <row r="60" spans="1:11" x14ac:dyDescent="0.3">
      <c r="A60">
        <v>1</v>
      </c>
      <c r="B60">
        <v>58</v>
      </c>
      <c r="C60">
        <v>0</v>
      </c>
      <c r="D60" s="7">
        <v>2</v>
      </c>
      <c r="E60">
        <v>8</v>
      </c>
      <c r="F60">
        <v>8</v>
      </c>
      <c r="G60">
        <v>10</v>
      </c>
      <c r="H60">
        <v>13.5</v>
      </c>
      <c r="I60">
        <f t="shared" si="1"/>
        <v>4.3888888888888893</v>
      </c>
      <c r="K60" t="s">
        <v>85</v>
      </c>
    </row>
    <row r="61" spans="1:11" x14ac:dyDescent="0.3">
      <c r="A61">
        <v>0</v>
      </c>
      <c r="B61">
        <v>59</v>
      </c>
      <c r="C61">
        <v>0</v>
      </c>
      <c r="D61" s="7">
        <v>2</v>
      </c>
      <c r="E61">
        <v>10</v>
      </c>
      <c r="F61">
        <v>9</v>
      </c>
      <c r="G61">
        <v>0</v>
      </c>
      <c r="H61">
        <v>14</v>
      </c>
      <c r="I61">
        <f t="shared" si="1"/>
        <v>3.6666666666666665</v>
      </c>
      <c r="J61" t="s">
        <v>32</v>
      </c>
      <c r="K61" t="s">
        <v>85</v>
      </c>
    </row>
    <row r="62" spans="1:11" x14ac:dyDescent="0.3">
      <c r="A62">
        <v>0</v>
      </c>
      <c r="B62">
        <v>60</v>
      </c>
      <c r="C62">
        <v>1</v>
      </c>
      <c r="D62" s="7">
        <v>1</v>
      </c>
      <c r="E62">
        <v>8</v>
      </c>
      <c r="F62">
        <v>8</v>
      </c>
      <c r="G62">
        <v>0</v>
      </c>
      <c r="H62">
        <v>11</v>
      </c>
      <c r="I62">
        <f t="shared" si="1"/>
        <v>3</v>
      </c>
      <c r="J62" t="s">
        <v>30</v>
      </c>
      <c r="K62" t="s">
        <v>86</v>
      </c>
    </row>
    <row r="63" spans="1:11" x14ac:dyDescent="0.3">
      <c r="A63">
        <v>1</v>
      </c>
      <c r="B63">
        <v>61</v>
      </c>
      <c r="C63">
        <v>0</v>
      </c>
      <c r="D63" s="7">
        <v>1</v>
      </c>
      <c r="E63">
        <v>5</v>
      </c>
      <c r="F63">
        <v>6</v>
      </c>
      <c r="G63">
        <v>6.3</v>
      </c>
      <c r="H63">
        <v>12</v>
      </c>
      <c r="I63">
        <f t="shared" si="1"/>
        <v>3.2555555555555555</v>
      </c>
      <c r="J63" t="s">
        <v>31</v>
      </c>
      <c r="K63" t="s">
        <v>85</v>
      </c>
    </row>
    <row r="64" spans="1:11" x14ac:dyDescent="0.3">
      <c r="A64">
        <v>1</v>
      </c>
      <c r="B64">
        <v>62</v>
      </c>
      <c r="C64">
        <v>1</v>
      </c>
      <c r="D64" s="7">
        <v>0</v>
      </c>
      <c r="E64">
        <v>10</v>
      </c>
      <c r="F64">
        <v>10</v>
      </c>
      <c r="G64">
        <v>5</v>
      </c>
      <c r="H64">
        <v>12</v>
      </c>
      <c r="I64">
        <f t="shared" si="1"/>
        <v>4.1111111111111107</v>
      </c>
      <c r="J64" t="s">
        <v>35</v>
      </c>
      <c r="K64" t="s">
        <v>86</v>
      </c>
    </row>
    <row r="65" spans="1:11" x14ac:dyDescent="0.3">
      <c r="A65">
        <v>0</v>
      </c>
      <c r="B65">
        <v>63</v>
      </c>
      <c r="C65">
        <v>0</v>
      </c>
      <c r="D65" s="7">
        <v>0</v>
      </c>
      <c r="E65">
        <v>10</v>
      </c>
      <c r="F65">
        <v>7</v>
      </c>
      <c r="G65">
        <v>4.3</v>
      </c>
      <c r="H65">
        <v>13</v>
      </c>
      <c r="I65">
        <f t="shared" si="1"/>
        <v>3.8111111111111109</v>
      </c>
      <c r="J65" t="s">
        <v>30</v>
      </c>
      <c r="K65" t="s">
        <v>91</v>
      </c>
    </row>
    <row r="66" spans="1:11" x14ac:dyDescent="0.3">
      <c r="A66">
        <v>0</v>
      </c>
      <c r="B66">
        <v>64</v>
      </c>
      <c r="C66">
        <v>0</v>
      </c>
      <c r="D66" s="7">
        <v>1</v>
      </c>
      <c r="E66">
        <v>10</v>
      </c>
      <c r="F66">
        <v>1</v>
      </c>
      <c r="G66">
        <v>7.6</v>
      </c>
      <c r="H66">
        <v>12.5</v>
      </c>
      <c r="I66">
        <f t="shared" si="1"/>
        <v>3.4555555555555557</v>
      </c>
      <c r="J66" t="s">
        <v>34</v>
      </c>
      <c r="K66" t="s">
        <v>86</v>
      </c>
    </row>
    <row r="67" spans="1:11" x14ac:dyDescent="0.3">
      <c r="A67">
        <v>0</v>
      </c>
      <c r="B67">
        <v>65</v>
      </c>
      <c r="C67">
        <v>0</v>
      </c>
      <c r="D67" s="7">
        <v>0</v>
      </c>
      <c r="E67">
        <v>10</v>
      </c>
      <c r="F67">
        <v>10</v>
      </c>
      <c r="G67">
        <v>3.5</v>
      </c>
      <c r="H67">
        <v>13.5</v>
      </c>
      <c r="I67">
        <f t="shared" ref="I67:I98" si="2">SUM(E67,F67,G67,H67)/9</f>
        <v>4.1111111111111107</v>
      </c>
      <c r="J67" t="s">
        <v>30</v>
      </c>
      <c r="K67" t="s">
        <v>85</v>
      </c>
    </row>
    <row r="68" spans="1:11" x14ac:dyDescent="0.3">
      <c r="A68">
        <v>1</v>
      </c>
      <c r="B68">
        <v>66</v>
      </c>
      <c r="C68">
        <v>0</v>
      </c>
      <c r="D68" s="7">
        <v>-1</v>
      </c>
      <c r="E68">
        <v>0</v>
      </c>
      <c r="F68">
        <v>0</v>
      </c>
      <c r="G68">
        <v>0</v>
      </c>
      <c r="H68">
        <v>0</v>
      </c>
      <c r="I68">
        <f t="shared" si="2"/>
        <v>0</v>
      </c>
      <c r="J68" t="s">
        <v>44</v>
      </c>
      <c r="K68" t="s">
        <v>92</v>
      </c>
    </row>
    <row r="69" spans="1:11" x14ac:dyDescent="0.3">
      <c r="A69">
        <v>0</v>
      </c>
      <c r="B69">
        <v>67</v>
      </c>
      <c r="C69">
        <v>0</v>
      </c>
      <c r="D69" s="7">
        <v>1</v>
      </c>
      <c r="E69">
        <v>10</v>
      </c>
      <c r="F69">
        <v>2</v>
      </c>
      <c r="G69">
        <v>6.5</v>
      </c>
      <c r="H69">
        <v>11.5</v>
      </c>
      <c r="I69">
        <f t="shared" si="2"/>
        <v>3.3333333333333335</v>
      </c>
      <c r="J69" t="s">
        <v>35</v>
      </c>
      <c r="K69" t="s">
        <v>85</v>
      </c>
    </row>
    <row r="70" spans="1:11" x14ac:dyDescent="0.3">
      <c r="A70">
        <v>0</v>
      </c>
      <c r="B70">
        <v>68</v>
      </c>
      <c r="C70">
        <v>0</v>
      </c>
      <c r="D70" s="7">
        <v>2</v>
      </c>
      <c r="E70">
        <v>3</v>
      </c>
      <c r="F70">
        <v>9</v>
      </c>
      <c r="G70">
        <v>10</v>
      </c>
      <c r="H70">
        <v>15</v>
      </c>
      <c r="I70">
        <f t="shared" si="2"/>
        <v>4.1111111111111107</v>
      </c>
      <c r="J70" t="s">
        <v>41</v>
      </c>
      <c r="K70" t="s">
        <v>86</v>
      </c>
    </row>
    <row r="71" spans="1:11" x14ac:dyDescent="0.3">
      <c r="A71">
        <v>1</v>
      </c>
      <c r="B71">
        <v>69</v>
      </c>
      <c r="C71">
        <v>0</v>
      </c>
      <c r="D71" s="7">
        <v>2</v>
      </c>
      <c r="E71">
        <v>10</v>
      </c>
      <c r="F71">
        <v>0</v>
      </c>
      <c r="G71">
        <v>1</v>
      </c>
      <c r="H71">
        <v>10.5</v>
      </c>
      <c r="I71">
        <f t="shared" si="2"/>
        <v>2.3888888888888888</v>
      </c>
      <c r="J71" t="s">
        <v>30</v>
      </c>
      <c r="K71" t="s">
        <v>86</v>
      </c>
    </row>
    <row r="72" spans="1:11" x14ac:dyDescent="0.3">
      <c r="A72">
        <v>1</v>
      </c>
      <c r="B72">
        <v>70</v>
      </c>
      <c r="C72">
        <v>1</v>
      </c>
      <c r="D72" s="7">
        <v>1</v>
      </c>
      <c r="E72">
        <v>10</v>
      </c>
      <c r="F72">
        <v>10</v>
      </c>
      <c r="G72">
        <v>3.5</v>
      </c>
      <c r="H72">
        <v>12</v>
      </c>
      <c r="I72">
        <f t="shared" si="2"/>
        <v>3.9444444444444446</v>
      </c>
      <c r="J72" t="s">
        <v>30</v>
      </c>
      <c r="K72" t="s">
        <v>85</v>
      </c>
    </row>
    <row r="73" spans="1:11" x14ac:dyDescent="0.3">
      <c r="A73">
        <v>1</v>
      </c>
      <c r="B73">
        <v>71</v>
      </c>
      <c r="C73">
        <v>0</v>
      </c>
      <c r="D73" s="7">
        <v>0</v>
      </c>
      <c r="E73">
        <v>10</v>
      </c>
      <c r="F73">
        <v>7</v>
      </c>
      <c r="G73">
        <v>2</v>
      </c>
      <c r="H73">
        <v>14</v>
      </c>
      <c r="I73">
        <f t="shared" si="2"/>
        <v>3.6666666666666665</v>
      </c>
      <c r="J73" t="s">
        <v>35</v>
      </c>
      <c r="K73" t="s">
        <v>85</v>
      </c>
    </row>
    <row r="74" spans="1:11" x14ac:dyDescent="0.3">
      <c r="A74">
        <v>1</v>
      </c>
      <c r="B74">
        <v>72</v>
      </c>
      <c r="C74">
        <v>0</v>
      </c>
      <c r="D74" s="7">
        <v>-1</v>
      </c>
      <c r="E74">
        <v>0</v>
      </c>
      <c r="F74">
        <v>0</v>
      </c>
      <c r="G74">
        <v>0</v>
      </c>
      <c r="H74">
        <v>0</v>
      </c>
      <c r="I74">
        <f t="shared" si="2"/>
        <v>0</v>
      </c>
      <c r="J74" t="s">
        <v>35</v>
      </c>
      <c r="K74" t="s">
        <v>93</v>
      </c>
    </row>
    <row r="75" spans="1:11" x14ac:dyDescent="0.3">
      <c r="A75">
        <v>1</v>
      </c>
      <c r="B75">
        <v>73</v>
      </c>
      <c r="C75">
        <v>0</v>
      </c>
      <c r="D75" s="7">
        <v>1</v>
      </c>
      <c r="E75">
        <v>10</v>
      </c>
      <c r="F75">
        <v>8</v>
      </c>
      <c r="G75">
        <v>2</v>
      </c>
      <c r="H75">
        <v>15</v>
      </c>
      <c r="I75">
        <f t="shared" si="2"/>
        <v>3.8888888888888888</v>
      </c>
      <c r="J75" t="s">
        <v>30</v>
      </c>
      <c r="K75" t="s">
        <v>85</v>
      </c>
    </row>
    <row r="76" spans="1:11" x14ac:dyDescent="0.3">
      <c r="A76">
        <v>1</v>
      </c>
      <c r="B76">
        <v>74</v>
      </c>
      <c r="C76">
        <v>0</v>
      </c>
      <c r="D76" s="7">
        <v>2</v>
      </c>
      <c r="E76">
        <v>8</v>
      </c>
      <c r="F76">
        <v>7</v>
      </c>
      <c r="G76">
        <v>2.5</v>
      </c>
      <c r="H76">
        <v>10.5</v>
      </c>
      <c r="I76">
        <f t="shared" si="2"/>
        <v>3.1111111111111112</v>
      </c>
      <c r="J76" t="s">
        <v>34</v>
      </c>
      <c r="K76" t="s">
        <v>91</v>
      </c>
    </row>
    <row r="77" spans="1:11" x14ac:dyDescent="0.3">
      <c r="A77">
        <v>0</v>
      </c>
      <c r="B77">
        <v>75</v>
      </c>
      <c r="C77">
        <v>0</v>
      </c>
      <c r="D77" s="7">
        <v>0</v>
      </c>
      <c r="E77">
        <v>10</v>
      </c>
      <c r="F77">
        <v>10</v>
      </c>
      <c r="G77">
        <v>3.5</v>
      </c>
      <c r="H77">
        <v>14</v>
      </c>
      <c r="I77">
        <f t="shared" si="2"/>
        <v>4.166666666666667</v>
      </c>
      <c r="J77" t="s">
        <v>32</v>
      </c>
      <c r="K77" t="s">
        <v>85</v>
      </c>
    </row>
    <row r="78" spans="1:11" x14ac:dyDescent="0.3">
      <c r="A78">
        <v>0</v>
      </c>
      <c r="B78">
        <v>76</v>
      </c>
      <c r="C78">
        <v>1</v>
      </c>
      <c r="D78" s="7">
        <v>2</v>
      </c>
      <c r="E78">
        <v>9</v>
      </c>
      <c r="F78">
        <v>9</v>
      </c>
      <c r="G78">
        <v>2</v>
      </c>
      <c r="H78">
        <v>15</v>
      </c>
      <c r="I78">
        <f t="shared" si="2"/>
        <v>3.8888888888888888</v>
      </c>
      <c r="J78" t="s">
        <v>31</v>
      </c>
      <c r="K78" t="s">
        <v>85</v>
      </c>
    </row>
    <row r="79" spans="1:11" x14ac:dyDescent="0.3">
      <c r="A79">
        <v>1</v>
      </c>
      <c r="B79">
        <v>77</v>
      </c>
      <c r="C79">
        <v>1</v>
      </c>
      <c r="D79" s="7">
        <v>0</v>
      </c>
      <c r="E79">
        <v>10</v>
      </c>
      <c r="F79">
        <v>10</v>
      </c>
      <c r="G79">
        <v>6</v>
      </c>
      <c r="H79">
        <v>14</v>
      </c>
      <c r="I79">
        <f t="shared" si="2"/>
        <v>4.4444444444444446</v>
      </c>
      <c r="J79" t="s">
        <v>32</v>
      </c>
      <c r="K79" t="s">
        <v>85</v>
      </c>
    </row>
    <row r="80" spans="1:11" x14ac:dyDescent="0.3">
      <c r="A80">
        <v>1</v>
      </c>
      <c r="B80">
        <v>78</v>
      </c>
      <c r="C80">
        <v>0</v>
      </c>
      <c r="D80" s="7">
        <v>0</v>
      </c>
      <c r="E80">
        <v>10</v>
      </c>
      <c r="F80">
        <v>7</v>
      </c>
      <c r="G80">
        <v>0</v>
      </c>
      <c r="H80">
        <v>11.5</v>
      </c>
      <c r="I80">
        <f t="shared" si="2"/>
        <v>3.1666666666666665</v>
      </c>
      <c r="J80" t="s">
        <v>34</v>
      </c>
      <c r="K80" t="s">
        <v>86</v>
      </c>
    </row>
    <row r="81" spans="1:11" x14ac:dyDescent="0.3">
      <c r="A81">
        <v>0</v>
      </c>
      <c r="B81">
        <v>79</v>
      </c>
      <c r="C81">
        <v>0</v>
      </c>
      <c r="D81" s="7">
        <v>1</v>
      </c>
      <c r="E81">
        <v>10</v>
      </c>
      <c r="F81">
        <v>9</v>
      </c>
      <c r="G81">
        <v>0.9</v>
      </c>
      <c r="H81">
        <v>11</v>
      </c>
      <c r="I81">
        <f t="shared" si="2"/>
        <v>3.4333333333333331</v>
      </c>
      <c r="J81" t="s">
        <v>30</v>
      </c>
      <c r="K81" t="s">
        <v>86</v>
      </c>
    </row>
    <row r="82" spans="1:11" x14ac:dyDescent="0.3">
      <c r="A82">
        <v>1</v>
      </c>
      <c r="B82">
        <v>80</v>
      </c>
      <c r="C82">
        <v>0</v>
      </c>
      <c r="D82" s="7">
        <v>2</v>
      </c>
      <c r="E82">
        <v>10</v>
      </c>
      <c r="F82">
        <v>10</v>
      </c>
      <c r="G82">
        <v>4</v>
      </c>
      <c r="H82">
        <v>11</v>
      </c>
      <c r="I82">
        <f t="shared" si="2"/>
        <v>3.8888888888888888</v>
      </c>
      <c r="J82" t="s">
        <v>30</v>
      </c>
      <c r="K82" t="s">
        <v>85</v>
      </c>
    </row>
    <row r="83" spans="1:11" x14ac:dyDescent="0.3">
      <c r="A83">
        <v>1</v>
      </c>
      <c r="B83">
        <v>81</v>
      </c>
      <c r="C83">
        <v>0</v>
      </c>
      <c r="D83" s="7">
        <v>1</v>
      </c>
      <c r="E83">
        <v>10</v>
      </c>
      <c r="F83">
        <v>3</v>
      </c>
      <c r="G83">
        <v>2</v>
      </c>
      <c r="H83">
        <v>13.5</v>
      </c>
      <c r="I83">
        <f t="shared" si="2"/>
        <v>3.1666666666666665</v>
      </c>
      <c r="J83" t="s">
        <v>31</v>
      </c>
      <c r="K83" t="s">
        <v>85</v>
      </c>
    </row>
    <row r="84" spans="1:11" x14ac:dyDescent="0.3">
      <c r="A84">
        <v>1</v>
      </c>
      <c r="B84">
        <v>82</v>
      </c>
      <c r="C84">
        <v>0</v>
      </c>
      <c r="D84" s="7">
        <v>1</v>
      </c>
      <c r="E84">
        <v>10</v>
      </c>
      <c r="F84">
        <v>1</v>
      </c>
      <c r="G84">
        <v>0</v>
      </c>
      <c r="H84">
        <v>13</v>
      </c>
      <c r="I84">
        <f t="shared" si="2"/>
        <v>2.6666666666666665</v>
      </c>
      <c r="J84" t="s">
        <v>30</v>
      </c>
      <c r="K84" t="s">
        <v>85</v>
      </c>
    </row>
    <row r="85" spans="1:11" x14ac:dyDescent="0.3">
      <c r="A85">
        <v>1</v>
      </c>
      <c r="B85">
        <v>83</v>
      </c>
      <c r="C85">
        <v>0</v>
      </c>
      <c r="D85" s="7">
        <v>1</v>
      </c>
      <c r="E85">
        <v>10</v>
      </c>
      <c r="F85">
        <v>8</v>
      </c>
      <c r="G85">
        <v>4</v>
      </c>
      <c r="H85">
        <v>10.5</v>
      </c>
      <c r="I85">
        <f t="shared" si="2"/>
        <v>3.6111111111111112</v>
      </c>
      <c r="J85" t="s">
        <v>34</v>
      </c>
      <c r="K85" t="s">
        <v>84</v>
      </c>
    </row>
    <row r="86" spans="1:11" x14ac:dyDescent="0.3">
      <c r="A86">
        <v>0</v>
      </c>
      <c r="B86">
        <v>84</v>
      </c>
      <c r="C86">
        <v>1</v>
      </c>
      <c r="D86" s="7">
        <v>1</v>
      </c>
      <c r="E86">
        <v>5</v>
      </c>
      <c r="F86">
        <v>8</v>
      </c>
      <c r="G86">
        <v>0</v>
      </c>
      <c r="H86">
        <v>11.5</v>
      </c>
      <c r="I86">
        <f t="shared" si="2"/>
        <v>2.7222222222222223</v>
      </c>
      <c r="J86" t="s">
        <v>37</v>
      </c>
      <c r="K86" t="s">
        <v>86</v>
      </c>
    </row>
    <row r="87" spans="1:11" x14ac:dyDescent="0.3">
      <c r="A87">
        <v>1</v>
      </c>
      <c r="B87">
        <v>85</v>
      </c>
      <c r="C87">
        <v>0</v>
      </c>
      <c r="D87" s="7">
        <v>2</v>
      </c>
      <c r="E87">
        <v>10</v>
      </c>
      <c r="F87">
        <v>5</v>
      </c>
      <c r="G87">
        <v>2</v>
      </c>
      <c r="H87">
        <v>10.5</v>
      </c>
      <c r="I87">
        <f t="shared" si="2"/>
        <v>3.0555555555555554</v>
      </c>
      <c r="J87" t="s">
        <v>31</v>
      </c>
      <c r="K87" t="s">
        <v>85</v>
      </c>
    </row>
    <row r="88" spans="1:11" x14ac:dyDescent="0.3">
      <c r="A88">
        <v>0</v>
      </c>
      <c r="B88">
        <v>86</v>
      </c>
      <c r="C88">
        <v>0</v>
      </c>
      <c r="D88" s="7">
        <v>1</v>
      </c>
      <c r="E88">
        <v>8</v>
      </c>
      <c r="F88">
        <v>10</v>
      </c>
      <c r="G88">
        <v>1</v>
      </c>
      <c r="H88">
        <v>13</v>
      </c>
      <c r="I88">
        <f t="shared" si="2"/>
        <v>3.5555555555555554</v>
      </c>
      <c r="J88" t="s">
        <v>35</v>
      </c>
      <c r="K88" t="s">
        <v>85</v>
      </c>
    </row>
    <row r="89" spans="1:11" x14ac:dyDescent="0.3">
      <c r="A89">
        <v>1</v>
      </c>
      <c r="B89">
        <v>87</v>
      </c>
      <c r="C89">
        <v>0</v>
      </c>
      <c r="D89" s="7">
        <v>0</v>
      </c>
      <c r="E89">
        <v>4</v>
      </c>
      <c r="F89">
        <v>2</v>
      </c>
      <c r="G89">
        <v>0</v>
      </c>
      <c r="H89">
        <v>1</v>
      </c>
      <c r="I89">
        <f t="shared" si="2"/>
        <v>0.77777777777777779</v>
      </c>
      <c r="J89" t="s">
        <v>34</v>
      </c>
      <c r="K89" t="s">
        <v>86</v>
      </c>
    </row>
    <row r="90" spans="1:11" x14ac:dyDescent="0.3">
      <c r="A90">
        <v>1</v>
      </c>
      <c r="B90">
        <v>88</v>
      </c>
      <c r="C90">
        <v>0</v>
      </c>
      <c r="D90" s="7">
        <v>-1</v>
      </c>
      <c r="E90">
        <v>0</v>
      </c>
      <c r="F90">
        <v>0</v>
      </c>
      <c r="G90">
        <v>0</v>
      </c>
      <c r="H90">
        <v>0</v>
      </c>
      <c r="I90">
        <f t="shared" si="2"/>
        <v>0</v>
      </c>
      <c r="J90" t="s">
        <v>31</v>
      </c>
      <c r="K90" t="s">
        <v>93</v>
      </c>
    </row>
    <row r="91" spans="1:11" x14ac:dyDescent="0.3">
      <c r="A91">
        <v>1</v>
      </c>
      <c r="B91">
        <v>89</v>
      </c>
      <c r="C91">
        <v>0</v>
      </c>
      <c r="D91" s="7">
        <v>1</v>
      </c>
      <c r="E91">
        <v>10</v>
      </c>
      <c r="F91">
        <v>8</v>
      </c>
      <c r="G91">
        <v>5</v>
      </c>
      <c r="H91">
        <v>13.5</v>
      </c>
      <c r="I91">
        <f t="shared" si="2"/>
        <v>4.0555555555555554</v>
      </c>
      <c r="J91" t="s">
        <v>30</v>
      </c>
      <c r="K91" t="s">
        <v>89</v>
      </c>
    </row>
    <row r="92" spans="1:11" x14ac:dyDescent="0.3">
      <c r="A92">
        <v>1</v>
      </c>
      <c r="B92">
        <v>90</v>
      </c>
      <c r="C92">
        <v>0</v>
      </c>
      <c r="D92" s="7">
        <v>0</v>
      </c>
      <c r="E92">
        <v>3</v>
      </c>
      <c r="F92">
        <v>6</v>
      </c>
      <c r="G92">
        <v>1</v>
      </c>
      <c r="H92">
        <v>14</v>
      </c>
      <c r="I92">
        <f t="shared" si="2"/>
        <v>2.6666666666666665</v>
      </c>
      <c r="J92" t="s">
        <v>37</v>
      </c>
      <c r="K92" t="s">
        <v>86</v>
      </c>
    </row>
    <row r="93" spans="1:11" x14ac:dyDescent="0.3">
      <c r="A93">
        <v>1</v>
      </c>
      <c r="B93">
        <v>91</v>
      </c>
      <c r="C93">
        <v>0</v>
      </c>
      <c r="D93" s="7">
        <v>1</v>
      </c>
      <c r="E93">
        <v>10</v>
      </c>
      <c r="F93">
        <v>10</v>
      </c>
      <c r="G93">
        <v>4</v>
      </c>
      <c r="H93">
        <v>15</v>
      </c>
      <c r="I93">
        <f t="shared" si="2"/>
        <v>4.333333333333333</v>
      </c>
      <c r="J93" t="s">
        <v>31</v>
      </c>
      <c r="K93" t="s">
        <v>85</v>
      </c>
    </row>
    <row r="94" spans="1:11" x14ac:dyDescent="0.3">
      <c r="A94">
        <v>1</v>
      </c>
      <c r="B94">
        <v>92</v>
      </c>
      <c r="C94">
        <v>0</v>
      </c>
      <c r="D94" s="7">
        <v>2</v>
      </c>
      <c r="E94">
        <v>10</v>
      </c>
      <c r="F94">
        <v>10</v>
      </c>
      <c r="G94">
        <v>9.5</v>
      </c>
      <c r="H94">
        <v>15</v>
      </c>
      <c r="I94">
        <f t="shared" si="2"/>
        <v>4.9444444444444446</v>
      </c>
      <c r="J94" t="s">
        <v>29</v>
      </c>
      <c r="K94" t="s">
        <v>84</v>
      </c>
    </row>
    <row r="95" spans="1:11" x14ac:dyDescent="0.3">
      <c r="A95">
        <v>1</v>
      </c>
      <c r="B95">
        <v>93</v>
      </c>
      <c r="C95">
        <v>0</v>
      </c>
      <c r="D95" s="7">
        <v>0</v>
      </c>
      <c r="E95">
        <v>4</v>
      </c>
      <c r="F95">
        <v>7</v>
      </c>
      <c r="G95">
        <v>0</v>
      </c>
      <c r="H95">
        <v>8</v>
      </c>
      <c r="I95">
        <f t="shared" si="2"/>
        <v>2.1111111111111112</v>
      </c>
      <c r="J95" t="s">
        <v>31</v>
      </c>
      <c r="K95" t="s">
        <v>85</v>
      </c>
    </row>
    <row r="96" spans="1:11" x14ac:dyDescent="0.3">
      <c r="A96">
        <v>0</v>
      </c>
      <c r="B96">
        <v>94</v>
      </c>
      <c r="C96">
        <v>1</v>
      </c>
      <c r="D96" s="7">
        <v>1</v>
      </c>
      <c r="E96">
        <v>10</v>
      </c>
      <c r="F96">
        <v>10</v>
      </c>
      <c r="G96">
        <v>3.5</v>
      </c>
      <c r="H96">
        <v>15</v>
      </c>
      <c r="I96">
        <f t="shared" si="2"/>
        <v>4.2777777777777777</v>
      </c>
      <c r="J96" t="s">
        <v>31</v>
      </c>
      <c r="K96" t="s">
        <v>85</v>
      </c>
    </row>
    <row r="97" spans="1:11" x14ac:dyDescent="0.3">
      <c r="A97">
        <v>0</v>
      </c>
      <c r="B97">
        <v>95</v>
      </c>
      <c r="C97">
        <v>0</v>
      </c>
      <c r="D97" s="7">
        <v>0</v>
      </c>
      <c r="E97">
        <v>10</v>
      </c>
      <c r="F97">
        <v>10</v>
      </c>
      <c r="G97">
        <v>0</v>
      </c>
      <c r="H97">
        <v>15</v>
      </c>
      <c r="I97">
        <f t="shared" si="2"/>
        <v>3.8888888888888888</v>
      </c>
      <c r="J97" t="s">
        <v>31</v>
      </c>
      <c r="K97" t="s">
        <v>85</v>
      </c>
    </row>
    <row r="98" spans="1:11" x14ac:dyDescent="0.3">
      <c r="A98">
        <v>0</v>
      </c>
      <c r="B98">
        <v>96</v>
      </c>
      <c r="C98">
        <v>0</v>
      </c>
      <c r="D98" s="7">
        <v>0</v>
      </c>
      <c r="E98">
        <v>10</v>
      </c>
      <c r="F98">
        <v>10</v>
      </c>
      <c r="G98">
        <v>6.8</v>
      </c>
      <c r="H98">
        <v>15</v>
      </c>
      <c r="I98">
        <f t="shared" si="2"/>
        <v>4.6444444444444439</v>
      </c>
      <c r="J98" t="s">
        <v>31</v>
      </c>
      <c r="K98" t="s">
        <v>85</v>
      </c>
    </row>
    <row r="99" spans="1:11" x14ac:dyDescent="0.3">
      <c r="A99">
        <v>1</v>
      </c>
      <c r="B99">
        <v>97</v>
      </c>
      <c r="C99">
        <v>0</v>
      </c>
      <c r="D99" s="7">
        <v>2</v>
      </c>
      <c r="E99">
        <v>8</v>
      </c>
      <c r="F99">
        <v>8</v>
      </c>
      <c r="G99">
        <v>0</v>
      </c>
      <c r="H99">
        <v>10.5</v>
      </c>
      <c r="I99">
        <f t="shared" ref="I99:I100" si="3">SUM(E99,F99,G99,H99)/9</f>
        <v>2.9444444444444446</v>
      </c>
      <c r="J99" t="s">
        <v>35</v>
      </c>
      <c r="K99" t="s">
        <v>85</v>
      </c>
    </row>
    <row r="100" spans="1:11" x14ac:dyDescent="0.3">
      <c r="A100">
        <v>1</v>
      </c>
      <c r="B100">
        <v>98</v>
      </c>
      <c r="C100">
        <v>0</v>
      </c>
      <c r="D100" s="7">
        <v>-1</v>
      </c>
      <c r="E100">
        <v>0</v>
      </c>
      <c r="F100">
        <v>0</v>
      </c>
      <c r="G100">
        <v>0</v>
      </c>
      <c r="H100">
        <v>0</v>
      </c>
      <c r="I100">
        <f t="shared" si="3"/>
        <v>0</v>
      </c>
      <c r="J100" t="s">
        <v>37</v>
      </c>
      <c r="K100" t="s">
        <v>91</v>
      </c>
    </row>
    <row r="101" spans="1:11" x14ac:dyDescent="0.3">
      <c r="D101" s="8"/>
      <c r="E101">
        <f>AVERAGE(E4:E99)</f>
        <v>7.458333333333333</v>
      </c>
      <c r="F101">
        <f>AVERAGE(F4:F100)</f>
        <v>5.9927835051546383</v>
      </c>
      <c r="G101" s="11">
        <f>AVERAGE(G3:G100)</f>
        <v>3.15</v>
      </c>
      <c r="H101" s="11">
        <f>AVERAGE(H3:H100)</f>
        <v>9.8112244897959187</v>
      </c>
      <c r="I101">
        <f>AVERAGE(I4:I99)</f>
        <v>2.9693287037037037</v>
      </c>
    </row>
  </sheetData>
  <autoFilter ref="B2:I2" xr:uid="{00000000-0009-0000-0000-000008000000}">
    <sortState xmlns:xlrd2="http://schemas.microsoft.com/office/spreadsheetml/2017/richdata2" ref="B3:I101">
      <sortCondition ref="B2"/>
    </sortState>
  </autoFilter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Quices y tareas</vt:lpstr>
      <vt:lpstr>Asistencia complementarias</vt:lpstr>
      <vt:lpstr>Asistencia magistral</vt:lpstr>
      <vt:lpstr>Parcial 1</vt:lpstr>
      <vt:lpstr>Parcial 1 con correcciones</vt:lpstr>
      <vt:lpstr>Parcial 2</vt:lpstr>
      <vt:lpstr>Parcial 2 corregido</vt:lpstr>
      <vt:lpstr>Parcial 3</vt:lpstr>
      <vt:lpstr>Parcial 3 con correcciones</vt:lpstr>
      <vt:lpstr>Parcial 4</vt:lpstr>
      <vt:lpstr>Parcial 4 corregido</vt:lpstr>
      <vt:lpstr>Final Parte I</vt:lpstr>
      <vt:lpstr>Final Parte II</vt:lpstr>
      <vt:lpstr>Reporte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Felipe Rosas Castillo</cp:lastModifiedBy>
  <cp:revision/>
  <dcterms:created xsi:type="dcterms:W3CDTF">2023-01-23T20:02:46Z</dcterms:created>
  <dcterms:modified xsi:type="dcterms:W3CDTF">2023-11-30T05:43:43Z</dcterms:modified>
  <cp:category/>
  <cp:contentStatus/>
</cp:coreProperties>
</file>