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liua\Desktop\MP.June\Data\Processed\Daytime\"/>
    </mc:Choice>
  </mc:AlternateContent>
  <xr:revisionPtr revIDLastSave="0" documentId="13_ncr:1_{B34D2FFB-A673-4C11-9A79-ACA98F30FB5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Q1" sheetId="2" r:id="rId1"/>
    <sheet name="Sheet2" sheetId="10" r:id="rId2"/>
    <sheet name="Sheet1" sheetId="9" r:id="rId3"/>
    <sheet name="Q2" sheetId="3" r:id="rId4"/>
    <sheet name="Q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" i="4" l="1"/>
  <c r="R45" i="10"/>
  <c r="AE18" i="4"/>
  <c r="AD19" i="4" s="1"/>
  <c r="Q45" i="10"/>
  <c r="P45" i="10"/>
  <c r="P56" i="10"/>
  <c r="S24" i="3"/>
  <c r="K21" i="10"/>
  <c r="J21" i="10"/>
  <c r="L21" i="10"/>
  <c r="I21" i="10"/>
  <c r="F6" i="10"/>
  <c r="G6" i="10" s="1"/>
  <c r="F3" i="10"/>
  <c r="G3" i="10" s="1"/>
  <c r="F7" i="10"/>
  <c r="G7" i="10" s="1"/>
  <c r="F4" i="10"/>
  <c r="G4" i="10" s="1"/>
  <c r="F8" i="10"/>
  <c r="G8" i="10" s="1"/>
  <c r="F5" i="10"/>
  <c r="G5" i="10" s="1"/>
  <c r="F9" i="10"/>
  <c r="G9" i="10" s="1"/>
  <c r="F2" i="10"/>
  <c r="G2" i="10" s="1"/>
  <c r="H7" i="9"/>
  <c r="H6" i="9"/>
  <c r="H5" i="9"/>
  <c r="AD18" i="4" l="1"/>
  <c r="AD20" i="4"/>
  <c r="AD24" i="4"/>
  <c r="AD23" i="4"/>
  <c r="AD21" i="4"/>
  <c r="AE19" i="4"/>
</calcChain>
</file>

<file path=xl/sharedStrings.xml><?xml version="1.0" encoding="utf-8"?>
<sst xmlns="http://schemas.openxmlformats.org/spreadsheetml/2006/main" count="1141" uniqueCount="243">
  <si>
    <t>DenstyL:GnO</t>
  </si>
  <si>
    <t>DenstyL:GnC</t>
  </si>
  <si>
    <t>DenstyL:GnB</t>
  </si>
  <si>
    <t>VPD</t>
  </si>
  <si>
    <t>GenoO</t>
  </si>
  <si>
    <t>GenoC</t>
  </si>
  <si>
    <t>GenoB</t>
  </si>
  <si>
    <t>DensityL</t>
  </si>
  <si>
    <t>DnL:GC</t>
  </si>
  <si>
    <t>DnL:GB</t>
  </si>
  <si>
    <t>DnstyL</t>
  </si>
  <si>
    <t>(Intr)</t>
  </si>
  <si>
    <t>Effects:</t>
  </si>
  <si>
    <t>Fixed</t>
  </si>
  <si>
    <t>of</t>
  </si>
  <si>
    <t>Correlation</t>
  </si>
  <si>
    <t>’</t>
  </si>
  <si>
    <t>‘</t>
  </si>
  <si>
    <t>‘.’</t>
  </si>
  <si>
    <t>‘*’</t>
  </si>
  <si>
    <t>‘**’</t>
  </si>
  <si>
    <t>‘***’</t>
  </si>
  <si>
    <t>codes:</t>
  </si>
  <si>
    <t>Signif.</t>
  </si>
  <si>
    <t>---</t>
  </si>
  <si>
    <t>**</t>
  </si>
  <si>
    <t>DensityL:GenoO</t>
  </si>
  <si>
    <t>***</t>
  </si>
  <si>
    <t>&lt;</t>
  </si>
  <si>
    <t>DensityL:GenoC</t>
  </si>
  <si>
    <t>DensityL:GenoB</t>
  </si>
  <si>
    <t>(Intercept)</t>
  </si>
  <si>
    <t>Pr(&gt;|t|)</t>
  </si>
  <si>
    <t>value</t>
  </si>
  <si>
    <t>t</t>
  </si>
  <si>
    <t>df</t>
  </si>
  <si>
    <t>Estimate</t>
  </si>
  <si>
    <t>effects:</t>
  </si>
  <si>
    <t>Block,</t>
  </si>
  <si>
    <t>122;</t>
  </si>
  <si>
    <t>DOY,</t>
  </si>
  <si>
    <t>groups:</t>
  </si>
  <si>
    <t>3904,</t>
  </si>
  <si>
    <t>obs:</t>
  </si>
  <si>
    <t>Number</t>
  </si>
  <si>
    <t>Residual</t>
  </si>
  <si>
    <t>Block</t>
  </si>
  <si>
    <t>DOY</t>
  </si>
  <si>
    <t>Std.Dev.</t>
  </si>
  <si>
    <t>Variance</t>
  </si>
  <si>
    <t>Name</t>
  </si>
  <si>
    <t>Groups</t>
  </si>
  <si>
    <t>Random</t>
  </si>
  <si>
    <t>Max</t>
  </si>
  <si>
    <t>3Q</t>
  </si>
  <si>
    <t>Median</t>
  </si>
  <si>
    <t>1Q</t>
  </si>
  <si>
    <t>Min</t>
  </si>
  <si>
    <t>residuals:</t>
  </si>
  <si>
    <t>Scaled</t>
  </si>
  <si>
    <t>convergence:</t>
  </si>
  <si>
    <t>at</t>
  </si>
  <si>
    <t>criterion</t>
  </si>
  <si>
    <t>REML</t>
  </si>
  <si>
    <t>Join</t>
  </si>
  <si>
    <t>Data:</t>
  </si>
  <si>
    <t>Block)</t>
  </si>
  <si>
    <t>|</t>
  </si>
  <si>
    <t>(1</t>
  </si>
  <si>
    <t>+</t>
  </si>
  <si>
    <t>DOY)</t>
  </si>
  <si>
    <t>Geno</t>
  </si>
  <si>
    <t>*</t>
  </si>
  <si>
    <t>Density</t>
  </si>
  <si>
    <t>~</t>
  </si>
  <si>
    <t>SapflowPerGroundArea</t>
  </si>
  <si>
    <t>Formula:</t>
  </si>
  <si>
    <t>['lmerModLmerTest']</t>
  </si>
  <si>
    <t>method</t>
  </si>
  <si>
    <t>Satterthwaite's</t>
  </si>
  <si>
    <t>use</t>
  </si>
  <si>
    <t>t-tests</t>
  </si>
  <si>
    <t>REML.</t>
  </si>
  <si>
    <t>by</t>
  </si>
  <si>
    <t>fit</t>
  </si>
  <si>
    <t>model</t>
  </si>
  <si>
    <t>mixed</t>
  </si>
  <si>
    <t>Linear</t>
  </si>
  <si>
    <t>REW</t>
  </si>
  <si>
    <t>976,</t>
  </si>
  <si>
    <t>Std. Error</t>
  </si>
  <si>
    <t>H(0)</t>
  </si>
  <si>
    <t>L(1)</t>
  </si>
  <si>
    <t>A(0)</t>
  </si>
  <si>
    <t>B(1)</t>
  </si>
  <si>
    <t>C(2)</t>
  </si>
  <si>
    <t>O(3)</t>
  </si>
  <si>
    <t>Call:</t>
  </si>
  <si>
    <t>aov(formula</t>
  </si>
  <si>
    <t>=</t>
  </si>
  <si>
    <t>Block),</t>
  </si>
  <si>
    <t>data</t>
  </si>
  <si>
    <t>Join)</t>
  </si>
  <si>
    <t>Df</t>
  </si>
  <si>
    <t>Pr(&gt;F)</t>
  </si>
  <si>
    <t>&lt;2e-16</t>
  </si>
  <si>
    <t>Density:Geno</t>
  </si>
  <si>
    <t>Residuals</t>
  </si>
  <si>
    <t>Sum Sq</t>
  </si>
  <si>
    <t>Mean Sq</t>
  </si>
  <si>
    <t>F Value</t>
  </si>
  <si>
    <t>NA</t>
  </si>
  <si>
    <t>Coefficients</t>
  </si>
  <si>
    <t>1|DOYTRUE</t>
  </si>
  <si>
    <t>1|BlockTRUE</t>
  </si>
  <si>
    <t>F</t>
  </si>
  <si>
    <t>SoMo</t>
  </si>
  <si>
    <t>Density:SoMo</t>
  </si>
  <si>
    <t>Geno:SoMo</t>
  </si>
  <si>
    <t>Density:Geno:SoMo</t>
  </si>
  <si>
    <t>m&lt;-aov(SapflowPerGroundArea</t>
  </si>
  <si>
    <t>Density*Geno*SoMo+</t>
  </si>
  <si>
    <t>(1|</t>
  </si>
  <si>
    <t>+(1|Block),</t>
  </si>
  <si>
    <t>Low)</t>
  </si>
  <si>
    <t>+ (1|DOY)</t>
  </si>
  <si>
    <t>High)</t>
  </si>
  <si>
    <t>Wet</t>
  </si>
  <si>
    <t>Dry</t>
  </si>
  <si>
    <t>SE</t>
  </si>
  <si>
    <t>H</t>
  </si>
  <si>
    <t>A</t>
  </si>
  <si>
    <t>L</t>
  </si>
  <si>
    <t>B</t>
  </si>
  <si>
    <t>C</t>
  </si>
  <si>
    <t>O</t>
  </si>
  <si>
    <t>Confidence</t>
  </si>
  <si>
    <t>level</t>
  </si>
  <si>
    <t>used:</t>
  </si>
  <si>
    <t>Sum</t>
  </si>
  <si>
    <t>Sq</t>
  </si>
  <si>
    <t>Mean</t>
  </si>
  <si>
    <t>Variation Explained</t>
  </si>
  <si>
    <t>Variation explained</t>
  </si>
  <si>
    <t>Code</t>
  </si>
  <si>
    <t>HA</t>
  </si>
  <si>
    <t>LA</t>
  </si>
  <si>
    <t>HB</t>
  </si>
  <si>
    <t>LB</t>
  </si>
  <si>
    <t>HC</t>
  </si>
  <si>
    <t>LC</t>
  </si>
  <si>
    <t>HO</t>
  </si>
  <si>
    <t>LO</t>
  </si>
  <si>
    <t>High</t>
  </si>
  <si>
    <t>Low</t>
  </si>
  <si>
    <t>C2</t>
  </si>
  <si>
    <t>C3</t>
  </si>
  <si>
    <t>C4</t>
  </si>
  <si>
    <t>OP</t>
  </si>
  <si>
    <t>Mean±SE</t>
  </si>
  <si>
    <t>Genotype</t>
  </si>
  <si>
    <t>Sapwood Area on Day 152 (cm^2)</t>
  </si>
  <si>
    <t>Sapwood Area on Day 273 (cm^2)</t>
  </si>
  <si>
    <t>Sapwood Area Growth (cm^2)</t>
  </si>
  <si>
    <t xml:space="preserve"> Sapflow per Groud Area Adjusted Mean (L/m^2/Day)</t>
  </si>
  <si>
    <t>Standard Erorr</t>
  </si>
  <si>
    <t>System</t>
  </si>
  <si>
    <t>High Density</t>
  </si>
  <si>
    <t>Low Density</t>
  </si>
  <si>
    <t>Average Daily Increment (cm^2)</t>
  </si>
  <si>
    <t>COBA</t>
  </si>
  <si>
    <t>COAB</t>
  </si>
  <si>
    <t>Sapwood Increment</t>
  </si>
  <si>
    <t>Rank</t>
  </si>
  <si>
    <t>Sapflow per Ground Area</t>
  </si>
  <si>
    <t>      HA             HB            HC             HO            LA             LB             LC            LO</t>
  </si>
  <si>
    <t>2.208671 2.446399 1.583588 2.146263 1.460577 1.335755 1.482472 1.469482</t>
  </si>
  <si>
    <t>Crown Size</t>
  </si>
  <si>
    <t>Min.</t>
  </si>
  <si>
    <t>:0.04809</t>
  </si>
  <si>
    <t>:0.06693</t>
  </si>
  <si>
    <t>:0.05038</t>
  </si>
  <si>
    <t>:0.0256</t>
  </si>
  <si>
    <t>:0.02413</t>
  </si>
  <si>
    <t>1st</t>
  </si>
  <si>
    <t>Qu.:2.08648</t>
  </si>
  <si>
    <t>Qu.:1.27164</t>
  </si>
  <si>
    <t>Qu.:1.81522</t>
  </si>
  <si>
    <t>Qu.:1.2522</t>
  </si>
  <si>
    <t>Qu.:1.14762</t>
  </si>
  <si>
    <t>:2.57845</t>
  </si>
  <si>
    <t>:1.60815</t>
  </si>
  <si>
    <t>:2.23769</t>
  </si>
  <si>
    <t>:1.5312</t>
  </si>
  <si>
    <t>:1.38357</t>
  </si>
  <si>
    <t>3rd</t>
  </si>
  <si>
    <t>Qu.:2.98399</t>
  </si>
  <si>
    <t>Qu.:2.07302</t>
  </si>
  <si>
    <t>Qu.:2.59706</t>
  </si>
  <si>
    <t>Qu.:1.7656</t>
  </si>
  <si>
    <t>Qu.:1.63719</t>
  </si>
  <si>
    <t>Max.</t>
  </si>
  <si>
    <t>:3.80476</t>
  </si>
  <si>
    <t>:2.93790</t>
  </si>
  <si>
    <t>:3.67517</t>
  </si>
  <si>
    <t>:2.2525</t>
  </si>
  <si>
    <t>:2.12090</t>
  </si>
  <si>
    <t>:0.01819</t>
  </si>
  <si>
    <t>:0.04748</t>
  </si>
  <si>
    <t>Qu.:1.28265</t>
  </si>
  <si>
    <t>Qu.:1.14094</t>
  </si>
  <si>
    <t>:1.53287</t>
  </si>
  <si>
    <t>:1.42993</t>
  </si>
  <si>
    <t>Qu.:1.82266</t>
  </si>
  <si>
    <t>Qu.:1.84355</t>
  </si>
  <si>
    <t>:2.47388</t>
  </si>
  <si>
    <t>:2.91972</t>
  </si>
  <si>
    <t>Response to VPD</t>
  </si>
  <si>
    <t>Sensitivity to REW</t>
  </si>
  <si>
    <t>Genetic Crown Size</t>
  </si>
  <si>
    <t>model 2</t>
  </si>
  <si>
    <t>model 1</t>
  </si>
  <si>
    <t>Std.</t>
  </si>
  <si>
    <t>Error</t>
  </si>
  <si>
    <t>VPD:REW</t>
  </si>
  <si>
    <t>variation explained</t>
  </si>
  <si>
    <t>Model 2</t>
  </si>
  <si>
    <t>Model 3</t>
  </si>
  <si>
    <t>Model 1</t>
  </si>
  <si>
    <t>D</t>
  </si>
  <si>
    <t>G</t>
  </si>
  <si>
    <t>DG</t>
  </si>
  <si>
    <t>sum</t>
  </si>
  <si>
    <t>VPD:SoMo</t>
  </si>
  <si>
    <t>SoMoIntermediate</t>
  </si>
  <si>
    <t>.</t>
  </si>
  <si>
    <t>SoMoWet</t>
  </si>
  <si>
    <t>VPD:SoMoIntermediate</t>
  </si>
  <si>
    <t>VPD:SoMoWet</t>
  </si>
  <si>
    <t>VPD:Dry</t>
  </si>
  <si>
    <t>VPD:Intermediate</t>
  </si>
  <si>
    <t>VPD:Wet</t>
  </si>
  <si>
    <t>Density (TPA)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</si>
</sst>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DengXi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1" fontId="0" fillId="0" borderId="10" xfId="0" applyNumberFormat="1" applyBorder="1"/>
    <xf numFmtId="0" fontId="0" fillId="0" borderId="11" xfId="0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1" fillId="0" borderId="0" xfId="0" applyNumberFormat="1" applyFont="1"/>
    <xf numFmtId="0" fontId="0" fillId="0" borderId="0" xfId="0" quotePrefix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19" xfId="0" applyFill="1" applyBorder="1" applyAlignment="1">
      <alignment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9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3" borderId="0" xfId="0" applyNumberFormat="1" applyFill="1"/>
    <xf numFmtId="0" fontId="1" fillId="0" borderId="0" xfId="0" applyNumberFormat="1" applyFont="1"/>
    <xf numFmtId="0" fontId="0" fillId="2" borderId="0" xfId="0" applyNumberFormat="1" applyFill="1"/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 applyAlignment="1">
      <alignment horizontal="right"/>
    </xf>
    <xf numFmtId="0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93033978860751"/>
          <c:y val="0.11922146556004824"/>
          <c:w val="0.73749454893267874"/>
          <c:h val="0.70421047031283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Sheet2!$H$19</c:f>
              <c:strCache>
                <c:ptCount val="1"/>
                <c:pt idx="0">
                  <c:v>High Density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Sheet2!$I$18:$L$18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Sheet2!$I$19:$L$19</c:f>
              <c:numCache>
                <c:formatCode>General</c:formatCode>
                <c:ptCount val="4"/>
                <c:pt idx="0">
                  <c:v>1441.2883401420295</c:v>
                </c:pt>
                <c:pt idx="1">
                  <c:v>1484.6174212573806</c:v>
                </c:pt>
                <c:pt idx="2">
                  <c:v>1794.84155528464</c:v>
                </c:pt>
                <c:pt idx="3">
                  <c:v>1776.4063787184587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3-4EE8-BA2A-D2A622A08BF2}"/>
            </c:ext>
          </c:extLst>
        </c:ser>
        <c:ser>
          <c:idx val="1"/>
          <c:order val="1"/>
          <c:tx>
            <c:strRef>
              <c:f>Sheet2!$H$20</c:f>
              <c:strCache>
                <c:ptCount val="1"/>
                <c:pt idx="0">
                  <c:v>Low Density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Sheet2!$I$18:$L$18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O</c:v>
                </c:pt>
              </c:strCache>
            </c:strRef>
          </c:cat>
          <c:val>
            <c:numRef>
              <c:f>Sheet2!$I$20:$L$20</c:f>
              <c:numCache>
                <c:formatCode>General</c:formatCode>
                <c:ptCount val="4"/>
                <c:pt idx="0">
                  <c:v>3504.3165222515199</c:v>
                </c:pt>
                <c:pt idx="1">
                  <c:v>3356.590341349769</c:v>
                </c:pt>
                <c:pt idx="2">
                  <c:v>4468.9621743596108</c:v>
                </c:pt>
                <c:pt idx="3">
                  <c:v>4116.473904690989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3-4EE8-BA2A-D2A622A08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742655"/>
        <c:axId val="656743487"/>
      </c:barChart>
      <c:catAx>
        <c:axId val="65674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43487"/>
        <c:crosses val="autoZero"/>
        <c:auto val="1"/>
        <c:lblAlgn val="ctr"/>
        <c:lblOffset val="100"/>
        <c:noMultiLvlLbl val="0"/>
      </c:catAx>
      <c:valAx>
        <c:axId val="6567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Sapwood Area Increment (cm^2)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4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21650059229303"/>
          <c:y val="0.31344434986167269"/>
          <c:w val="0.14286964129483815"/>
          <c:h val="0.24211818117329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546683</xdr:colOff>
      <xdr:row>2</xdr:row>
      <xdr:rowOff>100965</xdr:rowOff>
    </xdr:from>
    <xdr:ext cx="7958823" cy="4236720"/>
    <xdr:pic>
      <xdr:nvPicPr>
        <xdr:cNvPr id="2" name="Picture 1">
          <a:extLst>
            <a:ext uri="{FF2B5EF4-FFF2-40B4-BE49-F238E27FC236}">
              <a16:creationId xmlns:a16="http://schemas.microsoft.com/office/drawing/2014/main" id="{4317F78B-C678-4455-AE03-A2471E465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8283" y="615315"/>
          <a:ext cx="7958823" cy="4236720"/>
        </a:xfrm>
        <a:prstGeom prst="rect">
          <a:avLst/>
        </a:prstGeom>
      </xdr:spPr>
    </xdr:pic>
    <xdr:clientData/>
  </xdr:oneCellAnchor>
  <xdr:twoCellAnchor editAs="oneCell">
    <xdr:from>
      <xdr:col>14</xdr:col>
      <xdr:colOff>276225</xdr:colOff>
      <xdr:row>27</xdr:row>
      <xdr:rowOff>85725</xdr:rowOff>
    </xdr:from>
    <xdr:to>
      <xdr:col>21</xdr:col>
      <xdr:colOff>589423</xdr:colOff>
      <xdr:row>42</xdr:row>
      <xdr:rowOff>130159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BF8E11-4244-C6FD-D2B4-1B3CFAE0B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425" y="5124450"/>
          <a:ext cx="4580398" cy="274953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133350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8570F50C-8A5D-54B2-E835-7352652B8E4A}"/>
            </a:ext>
          </a:extLst>
        </xdr:cNvPr>
        <xdr:cNvSpPr>
          <a:spLocks noChangeAspect="1" noChangeArrowheads="1"/>
        </xdr:cNvSpPr>
      </xdr:nvSpPr>
      <xdr:spPr bwMode="auto">
        <a:xfrm>
          <a:off x="7780020" y="2164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104775</xdr:colOff>
      <xdr:row>6</xdr:row>
      <xdr:rowOff>57150</xdr:rowOff>
    </xdr:from>
    <xdr:to>
      <xdr:col>24</xdr:col>
      <xdr:colOff>94737</xdr:colOff>
      <xdr:row>29</xdr:row>
      <xdr:rowOff>22630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6EA4E7-95A1-F747-A377-C502F9B0C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6375" y="1295400"/>
          <a:ext cx="6706992" cy="4137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1278255</xdr:colOff>
      <xdr:row>25</xdr:row>
      <xdr:rowOff>87631</xdr:rowOff>
    </xdr:from>
    <xdr:to>
      <xdr:col>9</xdr:col>
      <xdr:colOff>388620</xdr:colOff>
      <xdr:row>41</xdr:row>
      <xdr:rowOff>11431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3D799-31D6-1CF4-2C67-482318788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586741</xdr:colOff>
      <xdr:row>49</xdr:row>
      <xdr:rowOff>167640</xdr:rowOff>
    </xdr:from>
    <xdr:to>
      <xdr:col>5</xdr:col>
      <xdr:colOff>400257</xdr:colOff>
      <xdr:row>67</xdr:row>
      <xdr:rowOff>149929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42BCDA-EB41-228F-13B7-417C1E9AD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1" y="9128760"/>
          <a:ext cx="5307536" cy="3274129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50</xdr:row>
      <xdr:rowOff>27412</xdr:rowOff>
    </xdr:from>
    <xdr:to>
      <xdr:col>11</xdr:col>
      <xdr:colOff>383893</xdr:colOff>
      <xdr:row>67</xdr:row>
      <xdr:rowOff>58489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868C6C-E543-28AF-1BF4-FC677757D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9171412"/>
          <a:ext cx="5077813" cy="3132417"/>
        </a:xfrm>
        <a:prstGeom prst="rect">
          <a:avLst/>
        </a:prstGeom>
      </xdr:spPr>
    </xdr:pic>
    <xdr:clientData/>
  </xdr:twoCellAnchor>
  <xdr:twoCellAnchor editAs="oneCell">
    <xdr:from>
      <xdr:col>8</xdr:col>
      <xdr:colOff>1034415</xdr:colOff>
      <xdr:row>4</xdr:row>
      <xdr:rowOff>66676</xdr:rowOff>
    </xdr:from>
    <xdr:to>
      <xdr:col>22</xdr:col>
      <xdr:colOff>258432</xdr:colOff>
      <xdr:row>26</xdr:row>
      <xdr:rowOff>116918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67C6AA-EDA0-7923-6AA8-83858F9A1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97365" y="790576"/>
          <a:ext cx="8834742" cy="40316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40</xdr:row>
      <xdr:rowOff>0</xdr:rowOff>
    </xdr:from>
    <xdr:to>
      <xdr:col>16</xdr:col>
      <xdr:colOff>304800</xdr:colOff>
      <xdr:row>41</xdr:row>
      <xdr:rowOff>133350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C4DAB607-3F2C-B630-5BDD-3D2F57C5DCD0}"/>
            </a:ext>
          </a:extLst>
        </xdr:cNvPr>
        <xdr:cNvSpPr>
          <a:spLocks noChangeAspect="1" noChangeArrowheads="1"/>
        </xdr:cNvSpPr>
      </xdr:nvSpPr>
      <xdr:spPr bwMode="auto">
        <a:xfrm>
          <a:off x="118491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428625</xdr:colOff>
      <xdr:row>38</xdr:row>
      <xdr:rowOff>133350</xdr:rowOff>
    </xdr:from>
    <xdr:to>
      <xdr:col>25</xdr:col>
      <xdr:colOff>171903</xdr:colOff>
      <xdr:row>63</xdr:row>
      <xdr:rowOff>53724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97DBE1-14CE-89B0-4D47-397A12300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8200" y="7010400"/>
          <a:ext cx="5229678" cy="4439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D2C4-1BF8-489F-8700-1BE1FEF7BF83}">
  <dimension ref="A2:U56"/>
  <sheetViews>
    <sheetView workbookViewId="0">
      <selection activeCell="A20" sqref="A20:H28"/>
    </sheetView>
  </sheetViews>
  <sheetFormatPr defaultRowHeight="14.4" x14ac:dyDescent="0.3"/>
  <cols>
    <col min="1" max="1" width="16.5546875" customWidth="1"/>
    <col min="2" max="2" width="14.21875" customWidth="1"/>
    <col min="3" max="3" width="11.5546875" customWidth="1"/>
  </cols>
  <sheetData>
    <row r="2" spans="1:14" ht="26.4" customHeight="1" x14ac:dyDescent="0.3">
      <c r="A2" t="s">
        <v>87</v>
      </c>
      <c r="B2" t="s">
        <v>86</v>
      </c>
      <c r="C2" t="s">
        <v>85</v>
      </c>
      <c r="D2" t="s">
        <v>84</v>
      </c>
      <c r="E2" t="s">
        <v>83</v>
      </c>
      <c r="F2" t="s">
        <v>82</v>
      </c>
      <c r="G2" t="s">
        <v>81</v>
      </c>
      <c r="H2" t="s">
        <v>80</v>
      </c>
      <c r="I2" t="s">
        <v>79</v>
      </c>
      <c r="J2" t="s">
        <v>78</v>
      </c>
      <c r="K2" t="s">
        <v>77</v>
      </c>
    </row>
    <row r="3" spans="1:14" x14ac:dyDescent="0.3">
      <c r="A3" t="s">
        <v>76</v>
      </c>
      <c r="B3" t="s">
        <v>75</v>
      </c>
      <c r="C3" t="s">
        <v>74</v>
      </c>
      <c r="D3" t="s">
        <v>73</v>
      </c>
      <c r="E3" t="s">
        <v>72</v>
      </c>
      <c r="F3" t="s">
        <v>71</v>
      </c>
      <c r="G3" t="s">
        <v>69</v>
      </c>
      <c r="H3" t="s">
        <v>68</v>
      </c>
      <c r="I3" t="s">
        <v>67</v>
      </c>
      <c r="J3" t="s">
        <v>70</v>
      </c>
      <c r="K3" t="s">
        <v>69</v>
      </c>
      <c r="L3" t="s">
        <v>68</v>
      </c>
      <c r="M3" t="s">
        <v>67</v>
      </c>
      <c r="N3" t="s">
        <v>66</v>
      </c>
    </row>
    <row r="4" spans="1:14" x14ac:dyDescent="0.3">
      <c r="B4" t="s">
        <v>65</v>
      </c>
      <c r="C4" t="s">
        <v>64</v>
      </c>
    </row>
    <row r="6" spans="1:14" x14ac:dyDescent="0.3">
      <c r="A6" t="s">
        <v>63</v>
      </c>
      <c r="B6" t="s">
        <v>62</v>
      </c>
      <c r="C6" t="s">
        <v>61</v>
      </c>
      <c r="D6" t="s">
        <v>60</v>
      </c>
      <c r="E6">
        <v>1892.8</v>
      </c>
    </row>
    <row r="8" spans="1:14" x14ac:dyDescent="0.3">
      <c r="A8" t="s">
        <v>59</v>
      </c>
      <c r="B8" t="s">
        <v>58</v>
      </c>
    </row>
    <row r="9" spans="1:14" x14ac:dyDescent="0.3">
      <c r="B9" t="s">
        <v>57</v>
      </c>
      <c r="C9" t="s">
        <v>56</v>
      </c>
      <c r="D9" t="s">
        <v>55</v>
      </c>
      <c r="E9" t="s">
        <v>54</v>
      </c>
      <c r="F9" t="s">
        <v>53</v>
      </c>
    </row>
    <row r="10" spans="1:14" x14ac:dyDescent="0.3">
      <c r="B10">
        <v>-3.0985999999999998</v>
      </c>
      <c r="C10">
        <v>-0.61409999999999998</v>
      </c>
      <c r="D10">
        <v>-4.3299999999999998E-2</v>
      </c>
      <c r="E10">
        <v>0.60140000000000005</v>
      </c>
      <c r="F10">
        <v>5.3513999999999999</v>
      </c>
    </row>
    <row r="12" spans="1:14" x14ac:dyDescent="0.3">
      <c r="A12" t="s">
        <v>52</v>
      </c>
      <c r="B12" t="s">
        <v>37</v>
      </c>
    </row>
    <row r="13" spans="1:14" x14ac:dyDescent="0.3">
      <c r="B13" t="s">
        <v>51</v>
      </c>
      <c r="C13" t="s">
        <v>50</v>
      </c>
      <c r="D13" t="s">
        <v>49</v>
      </c>
      <c r="E13" t="s">
        <v>48</v>
      </c>
    </row>
    <row r="14" spans="1:14" x14ac:dyDescent="0.3">
      <c r="B14" t="s">
        <v>47</v>
      </c>
      <c r="C14" t="s">
        <v>31</v>
      </c>
      <c r="D14">
        <v>0.34622399999999998</v>
      </c>
      <c r="E14">
        <v>0.58840999999999999</v>
      </c>
    </row>
    <row r="15" spans="1:14" x14ac:dyDescent="0.3">
      <c r="B15" t="s">
        <v>46</v>
      </c>
      <c r="C15" t="s">
        <v>31</v>
      </c>
      <c r="D15">
        <v>4.1770000000000002E-3</v>
      </c>
      <c r="E15">
        <v>6.4630000000000007E-2</v>
      </c>
    </row>
    <row r="16" spans="1:14" x14ac:dyDescent="0.3">
      <c r="B16" t="s">
        <v>45</v>
      </c>
      <c r="D16">
        <v>8.0379000000000006E-2</v>
      </c>
      <c r="E16">
        <v>0.28350999999999998</v>
      </c>
    </row>
    <row r="17" spans="1:14" x14ac:dyDescent="0.3">
      <c r="A17" t="s">
        <v>44</v>
      </c>
      <c r="B17" t="s">
        <v>14</v>
      </c>
      <c r="C17" t="s">
        <v>43</v>
      </c>
      <c r="D17" t="s">
        <v>42</v>
      </c>
      <c r="E17" t="s">
        <v>41</v>
      </c>
      <c r="F17" t="s">
        <v>40</v>
      </c>
      <c r="G17" t="s">
        <v>39</v>
      </c>
      <c r="H17" t="s">
        <v>38</v>
      </c>
      <c r="I17">
        <v>4</v>
      </c>
    </row>
    <row r="18" spans="1:14" x14ac:dyDescent="0.3">
      <c r="J18" s="3"/>
      <c r="K18" s="3"/>
      <c r="L18" s="3"/>
    </row>
    <row r="19" spans="1:14" x14ac:dyDescent="0.3">
      <c r="A19" t="s">
        <v>13</v>
      </c>
      <c r="B19" t="s">
        <v>37</v>
      </c>
      <c r="J19" s="6"/>
      <c r="K19" s="7" t="s">
        <v>91</v>
      </c>
      <c r="L19" s="4" t="s">
        <v>92</v>
      </c>
    </row>
    <row r="20" spans="1:14" x14ac:dyDescent="0.3">
      <c r="B20" t="s">
        <v>36</v>
      </c>
      <c r="C20" t="s">
        <v>90</v>
      </c>
      <c r="D20" t="s">
        <v>35</v>
      </c>
      <c r="E20" t="s">
        <v>34</v>
      </c>
      <c r="F20" t="s">
        <v>33</v>
      </c>
      <c r="G20" t="s">
        <v>32</v>
      </c>
      <c r="J20" s="8" t="s">
        <v>93</v>
      </c>
      <c r="K20" s="15">
        <v>0</v>
      </c>
      <c r="L20" s="16">
        <v>0</v>
      </c>
    </row>
    <row r="21" spans="1:14" x14ac:dyDescent="0.3">
      <c r="A21" s="11" t="s">
        <v>31</v>
      </c>
      <c r="B21" s="12">
        <v>2.2086700000000001</v>
      </c>
      <c r="C21" s="12">
        <v>6.3619999999999996E-2</v>
      </c>
      <c r="D21" s="12">
        <v>36.757800000000003</v>
      </c>
      <c r="E21" s="12">
        <v>34.719000000000001</v>
      </c>
      <c r="F21" s="12" t="s">
        <v>28</v>
      </c>
      <c r="G21" s="13">
        <v>2E-16</v>
      </c>
      <c r="H21" s="14" t="s">
        <v>27</v>
      </c>
      <c r="J21" s="8" t="s">
        <v>94</v>
      </c>
      <c r="K21" s="15">
        <v>0</v>
      </c>
      <c r="L21" s="5">
        <v>1</v>
      </c>
    </row>
    <row r="22" spans="1:14" x14ac:dyDescent="0.3">
      <c r="A22" t="s">
        <v>7</v>
      </c>
      <c r="B22">
        <v>-0.74809000000000003</v>
      </c>
      <c r="C22">
        <v>1.8149999999999999E-2</v>
      </c>
      <c r="D22">
        <v>3772.0000199999999</v>
      </c>
      <c r="E22">
        <v>-41.216999999999999</v>
      </c>
      <c r="F22" t="s">
        <v>28</v>
      </c>
      <c r="G22" s="1">
        <v>2E-16</v>
      </c>
      <c r="H22" t="s">
        <v>27</v>
      </c>
      <c r="J22" s="8" t="s">
        <v>95</v>
      </c>
      <c r="K22" s="15">
        <v>0</v>
      </c>
      <c r="L22" s="5">
        <v>2</v>
      </c>
    </row>
    <row r="23" spans="1:14" x14ac:dyDescent="0.3">
      <c r="A23" t="s">
        <v>6</v>
      </c>
      <c r="B23">
        <v>0.23773</v>
      </c>
      <c r="C23">
        <v>1.8149999999999999E-2</v>
      </c>
      <c r="D23">
        <v>3772.0000199999999</v>
      </c>
      <c r="E23">
        <v>13.098000000000001</v>
      </c>
      <c r="F23" t="s">
        <v>28</v>
      </c>
      <c r="G23" s="1">
        <v>2E-16</v>
      </c>
      <c r="H23" t="s">
        <v>27</v>
      </c>
      <c r="J23" s="9" t="s">
        <v>96</v>
      </c>
      <c r="K23" s="17">
        <v>0</v>
      </c>
      <c r="L23" s="10">
        <v>3</v>
      </c>
    </row>
    <row r="24" spans="1:14" x14ac:dyDescent="0.3">
      <c r="A24" t="s">
        <v>5</v>
      </c>
      <c r="B24">
        <v>-0.62507999999999997</v>
      </c>
      <c r="C24">
        <v>1.8149999999999999E-2</v>
      </c>
      <c r="D24">
        <v>3772.0000199999999</v>
      </c>
      <c r="E24">
        <v>-34.44</v>
      </c>
      <c r="F24" t="s">
        <v>28</v>
      </c>
      <c r="G24" s="1">
        <v>2E-16</v>
      </c>
      <c r="H24" t="s">
        <v>27</v>
      </c>
    </row>
    <row r="25" spans="1:14" x14ac:dyDescent="0.3">
      <c r="A25" t="s">
        <v>4</v>
      </c>
      <c r="B25">
        <v>-6.241E-2</v>
      </c>
      <c r="C25">
        <v>1.8149999999999999E-2</v>
      </c>
      <c r="D25">
        <v>3772.0000199999999</v>
      </c>
      <c r="E25">
        <v>-3.4380000000000002</v>
      </c>
      <c r="G25">
        <v>5.9100000000000005E-4</v>
      </c>
      <c r="H25" t="s">
        <v>27</v>
      </c>
    </row>
    <row r="26" spans="1:14" x14ac:dyDescent="0.3">
      <c r="A26" t="s">
        <v>30</v>
      </c>
      <c r="B26">
        <v>-0.36254999999999998</v>
      </c>
      <c r="C26">
        <v>2.5669999999999998E-2</v>
      </c>
      <c r="D26">
        <v>3772.0000199999999</v>
      </c>
      <c r="E26">
        <v>-14.125</v>
      </c>
      <c r="F26" t="s">
        <v>28</v>
      </c>
      <c r="G26" s="1">
        <v>2E-16</v>
      </c>
      <c r="H26" t="s">
        <v>27</v>
      </c>
    </row>
    <row r="27" spans="1:14" x14ac:dyDescent="0.3">
      <c r="A27" t="s">
        <v>29</v>
      </c>
      <c r="B27">
        <v>0.64698</v>
      </c>
      <c r="C27">
        <v>2.5669999999999998E-2</v>
      </c>
      <c r="D27">
        <v>3772.0000199999999</v>
      </c>
      <c r="E27">
        <v>25.206</v>
      </c>
      <c r="F27" t="s">
        <v>28</v>
      </c>
      <c r="G27" s="1">
        <v>2E-16</v>
      </c>
      <c r="H27" t="s">
        <v>27</v>
      </c>
    </row>
    <row r="28" spans="1:14" x14ac:dyDescent="0.3">
      <c r="A28" t="s">
        <v>26</v>
      </c>
      <c r="B28">
        <v>7.1309999999999998E-2</v>
      </c>
      <c r="C28">
        <v>2.5669999999999998E-2</v>
      </c>
      <c r="D28">
        <v>3772.0000199999999</v>
      </c>
      <c r="E28">
        <v>2.778</v>
      </c>
      <c r="G28">
        <v>5.4920000000000004E-3</v>
      </c>
      <c r="H28" t="s">
        <v>25</v>
      </c>
    </row>
    <row r="29" spans="1:14" x14ac:dyDescent="0.3">
      <c r="A29" t="s">
        <v>24</v>
      </c>
    </row>
    <row r="30" spans="1:14" x14ac:dyDescent="0.3">
      <c r="A30" t="s">
        <v>23</v>
      </c>
      <c r="B30" t="s">
        <v>22</v>
      </c>
      <c r="C30">
        <v>0</v>
      </c>
      <c r="D30" t="s">
        <v>21</v>
      </c>
      <c r="E30">
        <v>1E-3</v>
      </c>
      <c r="F30" t="s">
        <v>20</v>
      </c>
      <c r="G30">
        <v>0.01</v>
      </c>
      <c r="H30" t="s">
        <v>19</v>
      </c>
      <c r="I30">
        <v>0.05</v>
      </c>
      <c r="J30" t="s">
        <v>18</v>
      </c>
      <c r="K30">
        <v>0.1</v>
      </c>
      <c r="L30" t="s">
        <v>17</v>
      </c>
      <c r="M30" t="s">
        <v>16</v>
      </c>
      <c r="N30">
        <v>1</v>
      </c>
    </row>
    <row r="32" spans="1:14" x14ac:dyDescent="0.3">
      <c r="A32" t="s">
        <v>15</v>
      </c>
      <c r="B32" t="s">
        <v>14</v>
      </c>
      <c r="C32" t="s">
        <v>13</v>
      </c>
      <c r="D32" t="s">
        <v>12</v>
      </c>
    </row>
    <row r="33" spans="1:21" x14ac:dyDescent="0.3">
      <c r="B33" t="s">
        <v>11</v>
      </c>
      <c r="C33" t="s">
        <v>10</v>
      </c>
      <c r="D33" t="s">
        <v>6</v>
      </c>
      <c r="E33" t="s">
        <v>5</v>
      </c>
      <c r="F33" t="s">
        <v>4</v>
      </c>
      <c r="G33" t="s">
        <v>9</v>
      </c>
      <c r="H33" t="s">
        <v>8</v>
      </c>
    </row>
    <row r="34" spans="1:21" x14ac:dyDescent="0.3">
      <c r="A34" t="s">
        <v>7</v>
      </c>
      <c r="B34">
        <v>-0.14299999999999999</v>
      </c>
    </row>
    <row r="35" spans="1:21" x14ac:dyDescent="0.3">
      <c r="A35" t="s">
        <v>6</v>
      </c>
      <c r="B35">
        <v>-0.14299999999999999</v>
      </c>
      <c r="C35">
        <v>0.5</v>
      </c>
    </row>
    <row r="36" spans="1:21" x14ac:dyDescent="0.3">
      <c r="A36" t="s">
        <v>5</v>
      </c>
      <c r="B36">
        <v>-0.14299999999999999</v>
      </c>
      <c r="C36">
        <v>0.5</v>
      </c>
      <c r="D36">
        <v>0.5</v>
      </c>
    </row>
    <row r="37" spans="1:21" x14ac:dyDescent="0.3">
      <c r="A37" t="s">
        <v>4</v>
      </c>
      <c r="B37">
        <v>-0.14299999999999999</v>
      </c>
      <c r="C37">
        <v>0.5</v>
      </c>
      <c r="D37">
        <v>0.5</v>
      </c>
      <c r="E37">
        <v>0.5</v>
      </c>
    </row>
    <row r="38" spans="1:21" x14ac:dyDescent="0.3">
      <c r="A38" t="s">
        <v>2</v>
      </c>
      <c r="B38">
        <v>0.10100000000000001</v>
      </c>
      <c r="C38">
        <v>-0.70699999999999996</v>
      </c>
      <c r="D38">
        <v>-0.70699999999999996</v>
      </c>
      <c r="E38">
        <v>-0.35399999999999998</v>
      </c>
      <c r="F38">
        <v>-0.35399999999999998</v>
      </c>
    </row>
    <row r="39" spans="1:21" x14ac:dyDescent="0.3">
      <c r="A39" t="s">
        <v>1</v>
      </c>
      <c r="B39">
        <v>0.10100000000000001</v>
      </c>
      <c r="C39">
        <v>-0.70699999999999996</v>
      </c>
      <c r="D39">
        <v>-0.35399999999999998</v>
      </c>
      <c r="E39">
        <v>-0.70699999999999996</v>
      </c>
      <c r="F39">
        <v>-0.35399999999999998</v>
      </c>
      <c r="G39">
        <v>0.5</v>
      </c>
    </row>
    <row r="40" spans="1:21" x14ac:dyDescent="0.3">
      <c r="A40" t="s">
        <v>0</v>
      </c>
      <c r="B40">
        <v>0.10100000000000001</v>
      </c>
      <c r="C40">
        <v>-0.70699999999999996</v>
      </c>
      <c r="D40">
        <v>-0.35399999999999998</v>
      </c>
      <c r="E40">
        <v>-0.35399999999999998</v>
      </c>
      <c r="F40">
        <v>-0.70699999999999996</v>
      </c>
      <c r="G40">
        <v>0.5</v>
      </c>
      <c r="H40">
        <v>0.5</v>
      </c>
    </row>
    <row r="46" spans="1:21" x14ac:dyDescent="0.3">
      <c r="P46" s="20" t="s">
        <v>73</v>
      </c>
      <c r="Q46" s="20" t="s">
        <v>71</v>
      </c>
      <c r="R46" s="20" t="s">
        <v>144</v>
      </c>
      <c r="S46" s="20" t="s">
        <v>159</v>
      </c>
      <c r="T46" s="20" t="s">
        <v>129</v>
      </c>
      <c r="U46" s="20" t="s">
        <v>35</v>
      </c>
    </row>
    <row r="47" spans="1:21" x14ac:dyDescent="0.3">
      <c r="P47" s="20" t="s">
        <v>153</v>
      </c>
      <c r="Q47" s="20" t="s">
        <v>155</v>
      </c>
      <c r="R47" s="20" t="s">
        <v>145</v>
      </c>
      <c r="S47" s="21">
        <v>2.21</v>
      </c>
      <c r="T47" s="21">
        <v>2.9600000000000001E-2</v>
      </c>
      <c r="U47" s="21">
        <v>3896</v>
      </c>
    </row>
    <row r="48" spans="1:21" x14ac:dyDescent="0.3">
      <c r="P48" s="20" t="s">
        <v>154</v>
      </c>
      <c r="Q48" s="20" t="s">
        <v>155</v>
      </c>
      <c r="R48" s="20" t="s">
        <v>146</v>
      </c>
      <c r="S48" s="21">
        <v>1.46</v>
      </c>
      <c r="T48" s="21">
        <v>2.9600000000000001E-2</v>
      </c>
      <c r="U48" s="21">
        <v>3896</v>
      </c>
    </row>
    <row r="49" spans="16:21" x14ac:dyDescent="0.3">
      <c r="P49" s="20" t="s">
        <v>153</v>
      </c>
      <c r="Q49" s="20" t="s">
        <v>156</v>
      </c>
      <c r="R49" s="20" t="s">
        <v>147</v>
      </c>
      <c r="S49" s="21">
        <v>2.4500000000000002</v>
      </c>
      <c r="T49" s="21">
        <v>2.9600000000000001E-2</v>
      </c>
      <c r="U49" s="21">
        <v>3896</v>
      </c>
    </row>
    <row r="50" spans="16:21" x14ac:dyDescent="0.3">
      <c r="P50" s="20" t="s">
        <v>154</v>
      </c>
      <c r="Q50" s="20" t="s">
        <v>156</v>
      </c>
      <c r="R50" s="20" t="s">
        <v>148</v>
      </c>
      <c r="S50" s="21">
        <v>1.34</v>
      </c>
      <c r="T50" s="21">
        <v>2.9600000000000001E-2</v>
      </c>
      <c r="U50" s="21">
        <v>3896</v>
      </c>
    </row>
    <row r="51" spans="16:21" x14ac:dyDescent="0.3">
      <c r="P51" s="20" t="s">
        <v>153</v>
      </c>
      <c r="Q51" s="20" t="s">
        <v>157</v>
      </c>
      <c r="R51" s="20" t="s">
        <v>149</v>
      </c>
      <c r="S51" s="21">
        <v>1.58</v>
      </c>
      <c r="T51" s="21">
        <v>2.9600000000000001E-2</v>
      </c>
      <c r="U51" s="21">
        <v>3896</v>
      </c>
    </row>
    <row r="52" spans="16:21" x14ac:dyDescent="0.3">
      <c r="P52" s="20" t="s">
        <v>154</v>
      </c>
      <c r="Q52" s="20" t="s">
        <v>157</v>
      </c>
      <c r="R52" s="20" t="s">
        <v>150</v>
      </c>
      <c r="S52" s="21">
        <v>1.48</v>
      </c>
      <c r="T52" s="21">
        <v>2.9600000000000001E-2</v>
      </c>
      <c r="U52" s="21">
        <v>3896</v>
      </c>
    </row>
    <row r="53" spans="16:21" x14ac:dyDescent="0.3">
      <c r="P53" s="20" t="s">
        <v>153</v>
      </c>
      <c r="Q53" s="20" t="s">
        <v>158</v>
      </c>
      <c r="R53" s="20" t="s">
        <v>151</v>
      </c>
      <c r="S53" s="21">
        <v>2.15</v>
      </c>
      <c r="T53" s="21">
        <v>2.9600000000000001E-2</v>
      </c>
      <c r="U53" s="21">
        <v>3896</v>
      </c>
    </row>
    <row r="54" spans="16:21" x14ac:dyDescent="0.3">
      <c r="P54" s="20" t="s">
        <v>154</v>
      </c>
      <c r="Q54" s="20" t="s">
        <v>158</v>
      </c>
      <c r="R54" s="20" t="s">
        <v>152</v>
      </c>
      <c r="S54" s="21">
        <v>1.47</v>
      </c>
      <c r="T54" s="21">
        <v>2.9600000000000001E-2</v>
      </c>
      <c r="U54" s="21">
        <v>3896</v>
      </c>
    </row>
    <row r="55" spans="16:21" x14ac:dyDescent="0.3">
      <c r="P55" s="22"/>
      <c r="Q55" s="22"/>
      <c r="R55" s="22"/>
      <c r="S55" s="22"/>
      <c r="T55" s="22"/>
    </row>
    <row r="56" spans="16:21" x14ac:dyDescent="0.3">
      <c r="P56" s="20" t="s">
        <v>136</v>
      </c>
      <c r="Q56" s="20" t="s">
        <v>137</v>
      </c>
      <c r="R56" s="20" t="s">
        <v>138</v>
      </c>
      <c r="S56" s="21">
        <v>0.95</v>
      </c>
      <c r="T56" s="22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7035-2358-4F21-9037-2A4C488E9CA5}">
  <dimension ref="A1:AI110"/>
  <sheetViews>
    <sheetView topLeftCell="K30" workbookViewId="0">
      <selection activeCell="R53" sqref="R53"/>
    </sheetView>
  </sheetViews>
  <sheetFormatPr defaultRowHeight="14.4" x14ac:dyDescent="0.3"/>
  <cols>
    <col min="1" max="1" width="19.88671875" customWidth="1"/>
    <col min="2" max="2" width="12.77734375" customWidth="1"/>
    <col min="4" max="4" width="25.6640625" customWidth="1"/>
    <col min="5" max="5" width="18.6640625" customWidth="1"/>
    <col min="6" max="6" width="16.5546875" customWidth="1"/>
    <col min="7" max="7" width="16.6640625" customWidth="1"/>
    <col min="9" max="9" width="17.6640625" customWidth="1"/>
    <col min="15" max="15" width="16.44140625" customWidth="1"/>
    <col min="16" max="16" width="11.21875" customWidth="1"/>
    <col min="17" max="17" width="27.44140625" customWidth="1"/>
    <col min="18" max="18" width="14.21875" customWidth="1"/>
    <col min="19" max="19" width="14.109375" customWidth="1"/>
    <col min="20" max="20" width="13.33203125" customWidth="1"/>
    <col min="21" max="21" width="12.77734375" customWidth="1"/>
    <col min="22" max="22" width="12.33203125" customWidth="1"/>
    <col min="23" max="23" width="14.109375" customWidth="1"/>
    <col min="24" max="24" width="14.33203125" customWidth="1"/>
    <col min="25" max="25" width="15.33203125" customWidth="1"/>
    <col min="26" max="26" width="15.6640625" customWidth="1"/>
    <col min="27" max="27" width="13.88671875" customWidth="1"/>
  </cols>
  <sheetData>
    <row r="1" spans="1:35" ht="40.200000000000003" customHeight="1" x14ac:dyDescent="0.3">
      <c r="A1" s="39" t="s">
        <v>73</v>
      </c>
      <c r="B1" s="39" t="s">
        <v>160</v>
      </c>
      <c r="C1" s="39" t="s">
        <v>144</v>
      </c>
      <c r="D1" s="39" t="s">
        <v>161</v>
      </c>
      <c r="E1" s="39" t="s">
        <v>162</v>
      </c>
      <c r="F1" s="39" t="s">
        <v>163</v>
      </c>
      <c r="G1" s="39" t="s">
        <v>169</v>
      </c>
    </row>
    <row r="2" spans="1:35" ht="19.2" customHeight="1" x14ac:dyDescent="0.3">
      <c r="A2" s="37" t="s">
        <v>153</v>
      </c>
      <c r="B2" s="37" t="s">
        <v>155</v>
      </c>
      <c r="C2" s="37" t="s">
        <v>145</v>
      </c>
      <c r="D2" s="38">
        <v>12425.22534442289</v>
      </c>
      <c r="E2" s="38">
        <v>13866.513684564919</v>
      </c>
      <c r="F2" s="38">
        <f>E2-D2</f>
        <v>1441.2883401420295</v>
      </c>
      <c r="G2" s="38">
        <f>F2/121</f>
        <v>11.911473885471318</v>
      </c>
      <c r="K2" s="28" t="s">
        <v>145</v>
      </c>
      <c r="L2">
        <v>1441.2883401420295</v>
      </c>
      <c r="AA2" t="s">
        <v>145</v>
      </c>
      <c r="AB2" t="s">
        <v>147</v>
      </c>
      <c r="AC2" t="s">
        <v>149</v>
      </c>
      <c r="AD2" t="s">
        <v>151</v>
      </c>
      <c r="AE2" t="s">
        <v>146</v>
      </c>
      <c r="AF2" t="s">
        <v>148</v>
      </c>
      <c r="AG2" t="s">
        <v>150</v>
      </c>
      <c r="AH2" t="s">
        <v>152</v>
      </c>
    </row>
    <row r="3" spans="1:35" ht="19.2" customHeight="1" x14ac:dyDescent="0.3">
      <c r="A3" s="37" t="s">
        <v>153</v>
      </c>
      <c r="B3" s="37" t="s">
        <v>156</v>
      </c>
      <c r="C3" s="37" t="s">
        <v>147</v>
      </c>
      <c r="D3" s="38">
        <v>12810.42811871819</v>
      </c>
      <c r="E3" s="38">
        <v>14295.04553997557</v>
      </c>
      <c r="F3" s="38">
        <f>E3-D3</f>
        <v>1484.6174212573806</v>
      </c>
      <c r="G3" s="38">
        <f>F3/121</f>
        <v>12.269565464937029</v>
      </c>
      <c r="K3" s="25" t="s">
        <v>146</v>
      </c>
      <c r="L3">
        <v>3504.3165222515199</v>
      </c>
      <c r="Z3" t="s">
        <v>178</v>
      </c>
      <c r="AA3">
        <v>0.1207</v>
      </c>
      <c r="AB3" t="s">
        <v>179</v>
      </c>
      <c r="AC3" t="s">
        <v>180</v>
      </c>
      <c r="AD3" t="s">
        <v>181</v>
      </c>
      <c r="AE3" t="s">
        <v>182</v>
      </c>
      <c r="AF3" t="s">
        <v>183</v>
      </c>
      <c r="AG3" t="s">
        <v>207</v>
      </c>
      <c r="AH3" t="s">
        <v>208</v>
      </c>
    </row>
    <row r="4" spans="1:35" ht="19.2" customHeight="1" x14ac:dyDescent="0.3">
      <c r="A4" s="37" t="s">
        <v>153</v>
      </c>
      <c r="B4" s="37" t="s">
        <v>157</v>
      </c>
      <c r="C4" s="37" t="s">
        <v>149</v>
      </c>
      <c r="D4" s="38">
        <v>12608.173369013781</v>
      </c>
      <c r="E4" s="38">
        <v>14403.014924298421</v>
      </c>
      <c r="F4" s="38">
        <f>E4-D4</f>
        <v>1794.84155528464</v>
      </c>
      <c r="G4" s="38">
        <f>F4/121</f>
        <v>14.833401283344132</v>
      </c>
      <c r="K4" s="25" t="s">
        <v>147</v>
      </c>
      <c r="L4" s="23">
        <v>1484.6174212573806</v>
      </c>
      <c r="O4" s="49"/>
      <c r="P4" s="45" t="s">
        <v>219</v>
      </c>
      <c r="Q4" s="55" t="s">
        <v>172</v>
      </c>
      <c r="R4" s="55"/>
      <c r="S4" s="52" t="s">
        <v>174</v>
      </c>
      <c r="T4" s="52"/>
      <c r="U4" s="46" t="s">
        <v>217</v>
      </c>
      <c r="V4" s="46"/>
      <c r="W4" s="46" t="s">
        <v>218</v>
      </c>
      <c r="X4" s="46"/>
      <c r="Z4" t="s">
        <v>184</v>
      </c>
      <c r="AA4">
        <v>1.9009</v>
      </c>
      <c r="AB4" t="s">
        <v>185</v>
      </c>
      <c r="AC4" t="s">
        <v>186</v>
      </c>
      <c r="AD4" t="s">
        <v>187</v>
      </c>
      <c r="AE4" t="s">
        <v>188</v>
      </c>
      <c r="AF4" t="s">
        <v>189</v>
      </c>
      <c r="AG4" t="s">
        <v>209</v>
      </c>
      <c r="AH4" t="s">
        <v>210</v>
      </c>
    </row>
    <row r="5" spans="1:35" ht="18.600000000000001" customHeight="1" x14ac:dyDescent="0.3">
      <c r="A5" s="37" t="s">
        <v>153</v>
      </c>
      <c r="B5" s="37" t="s">
        <v>158</v>
      </c>
      <c r="C5" s="37" t="s">
        <v>151</v>
      </c>
      <c r="D5" s="38">
        <v>11395.593080235851</v>
      </c>
      <c r="E5" s="38">
        <v>13171.999458954309</v>
      </c>
      <c r="F5" s="38">
        <f>E5-D5</f>
        <v>1776.4063787184587</v>
      </c>
      <c r="G5" s="38">
        <f>F5/121</f>
        <v>14.681044452218666</v>
      </c>
      <c r="K5" s="25" t="s">
        <v>148</v>
      </c>
      <c r="L5" s="23">
        <v>3356.590341349769</v>
      </c>
      <c r="O5" s="47" t="s">
        <v>173</v>
      </c>
      <c r="P5" s="46"/>
      <c r="Q5" s="50" t="s">
        <v>167</v>
      </c>
      <c r="R5" s="47" t="s">
        <v>168</v>
      </c>
      <c r="S5" s="47" t="s">
        <v>167</v>
      </c>
      <c r="T5" s="47" t="s">
        <v>168</v>
      </c>
      <c r="U5" s="47" t="s">
        <v>167</v>
      </c>
      <c r="V5" s="47" t="s">
        <v>168</v>
      </c>
      <c r="W5" s="47" t="s">
        <v>167</v>
      </c>
      <c r="X5" s="51" t="s">
        <v>168</v>
      </c>
      <c r="AA5" t="s">
        <v>55</v>
      </c>
      <c r="AB5">
        <v>2.1972</v>
      </c>
      <c r="AC5" t="s">
        <v>190</v>
      </c>
      <c r="AD5" t="s">
        <v>191</v>
      </c>
      <c r="AE5" t="s">
        <v>192</v>
      </c>
      <c r="AF5" t="s">
        <v>193</v>
      </c>
      <c r="AG5" t="s">
        <v>194</v>
      </c>
      <c r="AH5" t="s">
        <v>211</v>
      </c>
      <c r="AI5" t="s">
        <v>212</v>
      </c>
    </row>
    <row r="6" spans="1:35" ht="20.399999999999999" customHeight="1" x14ac:dyDescent="0.3">
      <c r="A6" s="37" t="s">
        <v>154</v>
      </c>
      <c r="B6" s="37" t="s">
        <v>155</v>
      </c>
      <c r="C6" s="37" t="s">
        <v>146</v>
      </c>
      <c r="D6" s="38">
        <v>22675.916911902619</v>
      </c>
      <c r="E6" s="38">
        <v>26180.233434154139</v>
      </c>
      <c r="F6" s="38">
        <f>E6-D6</f>
        <v>3504.3165222515199</v>
      </c>
      <c r="G6" s="38">
        <f>F6/121</f>
        <v>28.961293572326611</v>
      </c>
      <c r="K6" s="25" t="s">
        <v>149</v>
      </c>
      <c r="L6" s="23">
        <v>1794.84155528464</v>
      </c>
      <c r="O6" s="53">
        <v>1</v>
      </c>
      <c r="P6" s="53" t="s">
        <v>157</v>
      </c>
      <c r="Q6" s="53" t="s">
        <v>157</v>
      </c>
      <c r="R6" s="53" t="s">
        <v>157</v>
      </c>
      <c r="S6" s="53" t="s">
        <v>156</v>
      </c>
      <c r="T6" s="53" t="s">
        <v>157</v>
      </c>
      <c r="U6" s="53" t="s">
        <v>156</v>
      </c>
      <c r="V6" s="53" t="s">
        <v>157</v>
      </c>
      <c r="W6" s="49" t="s">
        <v>157</v>
      </c>
      <c r="X6" s="49" t="s">
        <v>158</v>
      </c>
      <c r="AA6" t="s">
        <v>141</v>
      </c>
      <c r="AB6">
        <v>2.2086999999999999</v>
      </c>
      <c r="AC6">
        <v>2.4464000000000001</v>
      </c>
      <c r="AD6">
        <v>1.5835900000000001</v>
      </c>
      <c r="AE6">
        <v>2.1462599999999998</v>
      </c>
      <c r="AF6">
        <v>1.4605999999999999</v>
      </c>
      <c r="AG6">
        <v>1.3357600000000001</v>
      </c>
      <c r="AH6">
        <v>1.48247</v>
      </c>
      <c r="AI6">
        <v>1.4694799999999999</v>
      </c>
    </row>
    <row r="7" spans="1:35" ht="22.2" customHeight="1" x14ac:dyDescent="0.3">
      <c r="A7" s="37" t="s">
        <v>154</v>
      </c>
      <c r="B7" s="37" t="s">
        <v>156</v>
      </c>
      <c r="C7" s="37" t="s">
        <v>148</v>
      </c>
      <c r="D7" s="38">
        <v>21758.19467967757</v>
      </c>
      <c r="E7" s="38">
        <v>25114.785021027339</v>
      </c>
      <c r="F7" s="38">
        <f>E7-D7</f>
        <v>3356.590341349769</v>
      </c>
      <c r="G7" s="38">
        <f>F7/121</f>
        <v>27.740416044212967</v>
      </c>
      <c r="K7" s="25" t="s">
        <v>150</v>
      </c>
      <c r="L7" s="23">
        <v>4468.9621743596108</v>
      </c>
      <c r="O7" s="53">
        <v>2</v>
      </c>
      <c r="P7" s="53" t="s">
        <v>155</v>
      </c>
      <c r="Q7" s="53" t="s">
        <v>158</v>
      </c>
      <c r="R7" s="53" t="s">
        <v>158</v>
      </c>
      <c r="S7" s="53" t="s">
        <v>155</v>
      </c>
      <c r="T7" s="53" t="s">
        <v>158</v>
      </c>
      <c r="U7" s="53" t="s">
        <v>158</v>
      </c>
      <c r="V7" s="53" t="s">
        <v>155</v>
      </c>
      <c r="W7" s="49" t="s">
        <v>155</v>
      </c>
      <c r="X7" s="49" t="s">
        <v>156</v>
      </c>
      <c r="AA7" t="s">
        <v>195</v>
      </c>
      <c r="AB7">
        <v>2.6995</v>
      </c>
      <c r="AC7" t="s">
        <v>196</v>
      </c>
      <c r="AD7" t="s">
        <v>197</v>
      </c>
      <c r="AE7" t="s">
        <v>198</v>
      </c>
      <c r="AF7" t="s">
        <v>199</v>
      </c>
      <c r="AG7" t="s">
        <v>200</v>
      </c>
      <c r="AH7" t="s">
        <v>213</v>
      </c>
      <c r="AI7" t="s">
        <v>214</v>
      </c>
    </row>
    <row r="8" spans="1:35" ht="21.6" customHeight="1" x14ac:dyDescent="0.3">
      <c r="A8" s="37" t="s">
        <v>154</v>
      </c>
      <c r="B8" s="37" t="s">
        <v>157</v>
      </c>
      <c r="C8" s="37" t="s">
        <v>150</v>
      </c>
      <c r="D8" s="38">
        <v>26311.922531003969</v>
      </c>
      <c r="E8" s="38">
        <v>30780.88470536358</v>
      </c>
      <c r="F8" s="38">
        <f>E8-D8</f>
        <v>4468.9621743596108</v>
      </c>
      <c r="G8" s="38">
        <f>F8/121</f>
        <v>36.933571688922406</v>
      </c>
      <c r="K8" s="25" t="s">
        <v>151</v>
      </c>
      <c r="L8" s="23">
        <v>1776.4063787184587</v>
      </c>
      <c r="O8" s="53">
        <v>3</v>
      </c>
      <c r="P8" s="53" t="s">
        <v>158</v>
      </c>
      <c r="Q8" s="53" t="s">
        <v>156</v>
      </c>
      <c r="R8" s="53" t="s">
        <v>155</v>
      </c>
      <c r="S8" s="53" t="s">
        <v>158</v>
      </c>
      <c r="T8" s="53" t="s">
        <v>155</v>
      </c>
      <c r="U8" s="53" t="s">
        <v>155</v>
      </c>
      <c r="V8" s="53" t="s">
        <v>156</v>
      </c>
      <c r="W8" s="49" t="s">
        <v>156</v>
      </c>
      <c r="X8" s="49" t="s">
        <v>155</v>
      </c>
      <c r="AA8" t="s">
        <v>201</v>
      </c>
      <c r="AB8">
        <v>3.7360000000000002</v>
      </c>
      <c r="AC8" t="s">
        <v>202</v>
      </c>
      <c r="AD8" t="s">
        <v>203</v>
      </c>
      <c r="AE8" t="s">
        <v>204</v>
      </c>
      <c r="AF8" t="s">
        <v>205</v>
      </c>
      <c r="AG8" t="s">
        <v>206</v>
      </c>
      <c r="AH8" t="s">
        <v>215</v>
      </c>
      <c r="AI8" t="s">
        <v>216</v>
      </c>
    </row>
    <row r="9" spans="1:35" ht="21" customHeight="1" x14ac:dyDescent="0.3">
      <c r="A9" s="37" t="s">
        <v>154</v>
      </c>
      <c r="B9" s="37" t="s">
        <v>158</v>
      </c>
      <c r="C9" s="37" t="s">
        <v>152</v>
      </c>
      <c r="D9" s="38">
        <v>21603.42395192245</v>
      </c>
      <c r="E9" s="38">
        <v>25719.897856613439</v>
      </c>
      <c r="F9" s="38">
        <f>E9-D9</f>
        <v>4116.473904690989</v>
      </c>
      <c r="G9" s="38">
        <f>F9/121</f>
        <v>34.020445493313957</v>
      </c>
      <c r="K9" s="31" t="s">
        <v>152</v>
      </c>
      <c r="L9" s="23">
        <v>4116.473904690989</v>
      </c>
      <c r="O9" s="53">
        <v>4</v>
      </c>
      <c r="P9" s="53" t="s">
        <v>156</v>
      </c>
      <c r="Q9" s="53" t="s">
        <v>155</v>
      </c>
      <c r="R9" s="53" t="s">
        <v>156</v>
      </c>
      <c r="S9" s="53" t="s">
        <v>157</v>
      </c>
      <c r="T9" s="53" t="s">
        <v>156</v>
      </c>
      <c r="U9" s="53" t="s">
        <v>157</v>
      </c>
      <c r="V9" s="53" t="s">
        <v>158</v>
      </c>
      <c r="W9" s="49" t="s">
        <v>158</v>
      </c>
      <c r="X9" s="49" t="s">
        <v>157</v>
      </c>
    </row>
    <row r="10" spans="1:35" ht="24" customHeight="1" x14ac:dyDescent="0.3">
      <c r="A10" s="22"/>
      <c r="B10" s="22"/>
      <c r="C10" s="22"/>
      <c r="D10" s="22"/>
      <c r="M10" s="23"/>
      <c r="O10" s="41"/>
      <c r="P10" s="41"/>
      <c r="Q10" s="41"/>
      <c r="R10" s="41"/>
      <c r="S10" s="41"/>
      <c r="T10" s="41"/>
      <c r="U10" s="41"/>
      <c r="V10" s="41"/>
      <c r="W10" s="48"/>
      <c r="X10" s="48"/>
    </row>
    <row r="11" spans="1:35" ht="21" customHeight="1" x14ac:dyDescent="0.3">
      <c r="A11" s="20" t="s">
        <v>136</v>
      </c>
      <c r="B11" s="20" t="s">
        <v>137</v>
      </c>
      <c r="C11" s="20" t="s">
        <v>138</v>
      </c>
      <c r="D11" s="21">
        <v>0.95</v>
      </c>
      <c r="M11" s="23"/>
      <c r="O11" s="24"/>
      <c r="P11" s="24"/>
      <c r="Q11" s="24"/>
      <c r="R11" s="24"/>
      <c r="S11" s="24"/>
      <c r="T11" s="24"/>
      <c r="U11" s="24"/>
      <c r="V11" s="24"/>
      <c r="W11" s="24"/>
      <c r="X11" s="43"/>
      <c r="AA11" t="s">
        <v>130</v>
      </c>
      <c r="AB11" t="s">
        <v>132</v>
      </c>
      <c r="AD11" s="42" t="s">
        <v>177</v>
      </c>
    </row>
    <row r="12" spans="1:35" x14ac:dyDescent="0.3">
      <c r="X12" s="41"/>
      <c r="Z12" t="s">
        <v>134</v>
      </c>
      <c r="AA12">
        <v>1.5835900000000001</v>
      </c>
      <c r="AB12">
        <v>1.48247</v>
      </c>
      <c r="AD12" s="41" t="s">
        <v>134</v>
      </c>
    </row>
    <row r="13" spans="1:35" x14ac:dyDescent="0.3">
      <c r="X13" s="41"/>
      <c r="Z13" t="s">
        <v>135</v>
      </c>
      <c r="AA13">
        <v>2.1462599999999998</v>
      </c>
      <c r="AB13">
        <v>1.4694799999999999</v>
      </c>
      <c r="AD13" s="41" t="s">
        <v>131</v>
      </c>
    </row>
    <row r="14" spans="1:35" x14ac:dyDescent="0.3">
      <c r="X14" s="41"/>
      <c r="Z14" t="s">
        <v>131</v>
      </c>
      <c r="AA14">
        <v>2.2086999999999999</v>
      </c>
      <c r="AB14">
        <v>1.4605999999999999</v>
      </c>
      <c r="AD14" s="41" t="s">
        <v>135</v>
      </c>
    </row>
    <row r="15" spans="1:35" x14ac:dyDescent="0.3">
      <c r="X15" s="41"/>
      <c r="Z15" t="s">
        <v>133</v>
      </c>
      <c r="AA15">
        <v>2.4464000000000001</v>
      </c>
      <c r="AB15">
        <v>1.3357600000000001</v>
      </c>
      <c r="AD15" s="41" t="s">
        <v>133</v>
      </c>
    </row>
    <row r="17" spans="1:29" x14ac:dyDescent="0.3">
      <c r="E17" s="23"/>
      <c r="F17" s="23"/>
      <c r="G17" s="23"/>
      <c r="H17" s="23"/>
      <c r="I17" s="23"/>
      <c r="J17" s="23"/>
      <c r="K17" s="23"/>
      <c r="L17" s="23"/>
    </row>
    <row r="18" spans="1:29" ht="28.8" x14ac:dyDescent="0.3">
      <c r="A18" s="26" t="s">
        <v>73</v>
      </c>
      <c r="B18" s="27" t="s">
        <v>160</v>
      </c>
      <c r="C18" s="27" t="s">
        <v>144</v>
      </c>
      <c r="D18" s="27" t="s">
        <v>164</v>
      </c>
      <c r="E18" s="32" t="s">
        <v>165</v>
      </c>
      <c r="I18" t="s">
        <v>131</v>
      </c>
      <c r="J18" t="s">
        <v>133</v>
      </c>
      <c r="K18" t="s">
        <v>134</v>
      </c>
      <c r="L18" t="s">
        <v>135</v>
      </c>
      <c r="X18" s="24"/>
      <c r="Y18" s="24"/>
      <c r="Z18" s="24"/>
      <c r="AA18" s="24"/>
      <c r="AB18" s="24"/>
      <c r="AC18" s="24"/>
    </row>
    <row r="19" spans="1:29" x14ac:dyDescent="0.3">
      <c r="A19" s="29" t="s">
        <v>153</v>
      </c>
      <c r="B19" s="25" t="s">
        <v>155</v>
      </c>
      <c r="C19" s="25" t="s">
        <v>145</v>
      </c>
      <c r="D19" s="33">
        <v>2.21</v>
      </c>
      <c r="E19" s="34">
        <v>2.9600000000000001E-2</v>
      </c>
      <c r="H19" t="s">
        <v>167</v>
      </c>
      <c r="I19">
        <v>1441.2883401420295</v>
      </c>
      <c r="J19" s="23">
        <v>1484.6174212573806</v>
      </c>
      <c r="K19" s="23">
        <v>1794.84155528464</v>
      </c>
      <c r="L19" s="23">
        <v>1776.4063787184587</v>
      </c>
      <c r="M19" t="s">
        <v>170</v>
      </c>
      <c r="O19" s="40" t="s">
        <v>175</v>
      </c>
      <c r="W19" s="24"/>
      <c r="X19" s="24"/>
      <c r="Y19" s="47" t="s">
        <v>166</v>
      </c>
      <c r="Z19" s="47" t="s">
        <v>160</v>
      </c>
      <c r="AA19" s="47" t="s">
        <v>242</v>
      </c>
      <c r="AB19" s="24"/>
      <c r="AC19" s="24"/>
    </row>
    <row r="20" spans="1:29" ht="24.6" customHeight="1" x14ac:dyDescent="0.3">
      <c r="A20" s="29" t="s">
        <v>154</v>
      </c>
      <c r="B20" s="25" t="s">
        <v>155</v>
      </c>
      <c r="C20" s="25" t="s">
        <v>146</v>
      </c>
      <c r="D20" s="33">
        <v>1.46</v>
      </c>
      <c r="E20" s="34">
        <v>2.9600000000000001E-2</v>
      </c>
      <c r="H20" t="s">
        <v>168</v>
      </c>
      <c r="I20">
        <v>3504.3165222515199</v>
      </c>
      <c r="J20" s="23">
        <v>3356.590341349769</v>
      </c>
      <c r="K20" s="23">
        <v>4468.9621743596108</v>
      </c>
      <c r="L20" s="23">
        <v>4116.473904690989</v>
      </c>
      <c r="M20" t="s">
        <v>171</v>
      </c>
      <c r="O20" s="40" t="s">
        <v>176</v>
      </c>
      <c r="W20" s="24"/>
      <c r="X20" s="24"/>
      <c r="Y20" s="54">
        <v>1</v>
      </c>
      <c r="Z20" s="54" t="s">
        <v>157</v>
      </c>
      <c r="AA20" s="54">
        <v>750</v>
      </c>
      <c r="AB20" s="24"/>
      <c r="AC20" s="24"/>
    </row>
    <row r="21" spans="1:29" ht="23.4" customHeight="1" x14ac:dyDescent="0.3">
      <c r="A21" s="29" t="s">
        <v>153</v>
      </c>
      <c r="B21" s="25" t="s">
        <v>156</v>
      </c>
      <c r="C21" s="25" t="s">
        <v>147</v>
      </c>
      <c r="D21" s="33">
        <v>2.4500000000000002</v>
      </c>
      <c r="E21" s="34">
        <v>2.9600000000000001E-2</v>
      </c>
      <c r="I21">
        <f>I20-I19</f>
        <v>2063.0281821094904</v>
      </c>
      <c r="J21">
        <f t="shared" ref="J21:L21" si="0">J20-J19</f>
        <v>1871.9729200923884</v>
      </c>
      <c r="K21">
        <f>K20-K19</f>
        <v>2674.1206190749708</v>
      </c>
      <c r="L21">
        <f t="shared" si="0"/>
        <v>2340.0675259725303</v>
      </c>
      <c r="M21" t="s">
        <v>171</v>
      </c>
      <c r="W21" s="24"/>
      <c r="X21" s="24"/>
      <c r="Y21" s="47"/>
      <c r="Z21" s="47" t="s">
        <v>158</v>
      </c>
      <c r="AA21" s="47">
        <v>250</v>
      </c>
      <c r="AB21" s="24"/>
      <c r="AC21" s="24"/>
    </row>
    <row r="22" spans="1:29" ht="23.4" customHeight="1" x14ac:dyDescent="0.3">
      <c r="A22" s="29" t="s">
        <v>154</v>
      </c>
      <c r="B22" s="25" t="s">
        <v>156</v>
      </c>
      <c r="C22" s="25" t="s">
        <v>148</v>
      </c>
      <c r="D22" s="33">
        <v>1.34</v>
      </c>
      <c r="E22" s="34">
        <v>2.9600000000000001E-2</v>
      </c>
      <c r="W22" s="24"/>
      <c r="X22" s="24"/>
      <c r="Y22" s="54">
        <v>2</v>
      </c>
      <c r="Z22" s="54" t="s">
        <v>157</v>
      </c>
      <c r="AA22" s="54">
        <v>250</v>
      </c>
      <c r="AB22" s="24"/>
      <c r="AC22" s="24"/>
    </row>
    <row r="23" spans="1:29" ht="22.8" customHeight="1" x14ac:dyDescent="0.3">
      <c r="A23" s="29" t="s">
        <v>153</v>
      </c>
      <c r="B23" s="25" t="s">
        <v>157</v>
      </c>
      <c r="C23" s="25" t="s">
        <v>149</v>
      </c>
      <c r="D23" s="33">
        <v>1.58</v>
      </c>
      <c r="E23" s="34">
        <v>2.9600000000000001E-2</v>
      </c>
      <c r="P23" s="42"/>
      <c r="Q23" s="42"/>
      <c r="R23" s="43"/>
      <c r="U23" s="42"/>
      <c r="W23" s="24"/>
      <c r="X23" s="24"/>
      <c r="Y23" s="47"/>
      <c r="Z23" s="47" t="s">
        <v>158</v>
      </c>
      <c r="AA23" s="47">
        <v>750</v>
      </c>
      <c r="AB23" s="24"/>
      <c r="AC23" s="24"/>
    </row>
    <row r="24" spans="1:29" ht="21" customHeight="1" x14ac:dyDescent="0.3">
      <c r="A24" s="29" t="s">
        <v>154</v>
      </c>
      <c r="B24" s="25" t="s">
        <v>157</v>
      </c>
      <c r="C24" s="25" t="s">
        <v>150</v>
      </c>
      <c r="D24" s="33">
        <v>1.48</v>
      </c>
      <c r="E24" s="34">
        <v>2.9600000000000001E-2</v>
      </c>
      <c r="P24" s="41"/>
      <c r="Q24" s="41"/>
      <c r="R24" s="41"/>
      <c r="U24" s="41"/>
      <c r="W24" s="24"/>
      <c r="X24" s="24"/>
      <c r="Y24" s="54">
        <v>3</v>
      </c>
      <c r="Z24" s="54" t="s">
        <v>155</v>
      </c>
      <c r="AA24" s="54">
        <v>250</v>
      </c>
      <c r="AB24" s="24"/>
      <c r="AC24" s="24"/>
    </row>
    <row r="25" spans="1:29" ht="22.2" customHeight="1" x14ac:dyDescent="0.3">
      <c r="A25" s="29" t="s">
        <v>153</v>
      </c>
      <c r="B25" s="25" t="s">
        <v>158</v>
      </c>
      <c r="C25" s="25" t="s">
        <v>151</v>
      </c>
      <c r="D25" s="33">
        <v>2.15</v>
      </c>
      <c r="E25" s="34">
        <v>2.9600000000000001E-2</v>
      </c>
      <c r="P25" s="41"/>
      <c r="Q25" s="41"/>
      <c r="R25" s="41"/>
      <c r="U25" s="41"/>
      <c r="W25" s="24"/>
      <c r="X25" s="24"/>
      <c r="Y25" s="47"/>
      <c r="Z25" s="47" t="s">
        <v>156</v>
      </c>
      <c r="AA25" s="47">
        <v>250</v>
      </c>
      <c r="AB25" s="24"/>
      <c r="AC25" s="24"/>
    </row>
    <row r="26" spans="1:29" ht="23.4" customHeight="1" x14ac:dyDescent="0.3">
      <c r="A26" s="30" t="s">
        <v>154</v>
      </c>
      <c r="B26" s="31" t="s">
        <v>158</v>
      </c>
      <c r="C26" s="31" t="s">
        <v>152</v>
      </c>
      <c r="D26" s="35">
        <v>1.47</v>
      </c>
      <c r="E26" s="36">
        <v>2.9600000000000001E-2</v>
      </c>
      <c r="P26" s="41"/>
      <c r="Q26" s="41"/>
      <c r="R26" s="41"/>
      <c r="U26" s="41"/>
      <c r="W26" s="24"/>
      <c r="X26" s="24"/>
      <c r="Y26" s="53">
        <v>4</v>
      </c>
      <c r="Z26" s="53" t="s">
        <v>156</v>
      </c>
      <c r="AA26" s="53">
        <v>750</v>
      </c>
      <c r="AB26" s="24"/>
      <c r="AC26" s="24"/>
    </row>
    <row r="27" spans="1:29" ht="23.4" customHeight="1" x14ac:dyDescent="0.3">
      <c r="O27" t="s">
        <v>167</v>
      </c>
      <c r="P27" t="s">
        <v>168</v>
      </c>
      <c r="Q27" s="41"/>
      <c r="R27" s="41"/>
      <c r="U27" s="41"/>
      <c r="W27" s="24"/>
      <c r="X27" s="24"/>
      <c r="Y27" s="53"/>
      <c r="Z27" s="53" t="s">
        <v>155</v>
      </c>
      <c r="AA27" s="53">
        <v>750</v>
      </c>
      <c r="AB27" s="24"/>
      <c r="AC27" s="24"/>
    </row>
    <row r="28" spans="1:29" x14ac:dyDescent="0.3">
      <c r="N28" t="s">
        <v>134</v>
      </c>
      <c r="O28" s="23">
        <v>1794.84155528464</v>
      </c>
      <c r="P28" s="23">
        <v>4468.9621743596108</v>
      </c>
      <c r="X28" s="24"/>
      <c r="Y28" s="24"/>
      <c r="Z28" s="24"/>
      <c r="AA28" s="24"/>
      <c r="AB28" s="24"/>
      <c r="AC28" s="24"/>
    </row>
    <row r="29" spans="1:29" x14ac:dyDescent="0.3">
      <c r="N29" t="s">
        <v>135</v>
      </c>
      <c r="O29" s="23">
        <v>1776.4063787184587</v>
      </c>
      <c r="P29" s="23">
        <v>4116.473904690989</v>
      </c>
    </row>
    <row r="30" spans="1:29" x14ac:dyDescent="0.3">
      <c r="N30" t="s">
        <v>131</v>
      </c>
      <c r="O30">
        <v>1441.2883401420295</v>
      </c>
      <c r="P30">
        <v>3504.3165222515199</v>
      </c>
    </row>
    <row r="31" spans="1:29" x14ac:dyDescent="0.3">
      <c r="N31" t="s">
        <v>133</v>
      </c>
      <c r="O31" s="23">
        <v>1484.6174212573806</v>
      </c>
      <c r="P31" s="23">
        <v>3356.590341349769</v>
      </c>
    </row>
    <row r="37" spans="11:18" x14ac:dyDescent="0.3">
      <c r="O37" s="44" t="s">
        <v>142</v>
      </c>
      <c r="P37" s="44"/>
      <c r="Q37" s="44"/>
      <c r="R37" s="44"/>
    </row>
    <row r="38" spans="11:18" x14ac:dyDescent="0.3">
      <c r="P38" t="s">
        <v>228</v>
      </c>
      <c r="Q38" t="s">
        <v>226</v>
      </c>
      <c r="R38" t="s">
        <v>227</v>
      </c>
    </row>
    <row r="39" spans="11:18" x14ac:dyDescent="0.3">
      <c r="O39" t="s">
        <v>73</v>
      </c>
      <c r="P39">
        <v>0.18501068795532871</v>
      </c>
      <c r="Q39">
        <v>0.18501068795532871</v>
      </c>
      <c r="R39">
        <v>0.18501068795532874</v>
      </c>
    </row>
    <row r="40" spans="11:18" x14ac:dyDescent="0.3">
      <c r="O40" t="s">
        <v>71</v>
      </c>
      <c r="P40">
        <v>3.250010906076866E-2</v>
      </c>
      <c r="Q40">
        <v>3.250010906076866E-2</v>
      </c>
      <c r="R40">
        <v>3.2500109060768667E-2</v>
      </c>
    </row>
    <row r="41" spans="11:18" x14ac:dyDescent="0.3">
      <c r="O41" t="s">
        <v>106</v>
      </c>
      <c r="P41">
        <v>5.5708240631679971E-2</v>
      </c>
      <c r="Q41">
        <v>5.5708240631679971E-2</v>
      </c>
      <c r="R41">
        <v>6.1990140906513114E-2</v>
      </c>
    </row>
    <row r="42" spans="11:18" x14ac:dyDescent="0.3">
      <c r="O42" t="s">
        <v>3</v>
      </c>
      <c r="Q42">
        <v>0.24215853073332461</v>
      </c>
      <c r="R42">
        <v>0.24215853073332463</v>
      </c>
    </row>
    <row r="43" spans="11:18" x14ac:dyDescent="0.3">
      <c r="O43" t="s">
        <v>88</v>
      </c>
      <c r="R43">
        <v>4.0832351786415394E-2</v>
      </c>
    </row>
    <row r="44" spans="11:18" x14ac:dyDescent="0.3">
      <c r="O44" t="s">
        <v>224</v>
      </c>
      <c r="R44">
        <v>3.5684683505649351E-2</v>
      </c>
    </row>
    <row r="45" spans="11:18" x14ac:dyDescent="0.3">
      <c r="O45" t="s">
        <v>232</v>
      </c>
      <c r="P45">
        <f>SUM(P39:P44)</f>
        <v>0.27321903764777733</v>
      </c>
      <c r="Q45">
        <f t="shared" ref="Q45:R45" si="1">SUM(Q39:Q44)</f>
        <v>0.51537756838110194</v>
      </c>
      <c r="R45">
        <f t="shared" si="1"/>
        <v>0.59817650394799993</v>
      </c>
    </row>
    <row r="46" spans="11:18" x14ac:dyDescent="0.3">
      <c r="K46" t="s">
        <v>229</v>
      </c>
      <c r="L46">
        <v>0.18501068795532871</v>
      </c>
    </row>
    <row r="47" spans="11:18" x14ac:dyDescent="0.3">
      <c r="K47" t="s">
        <v>230</v>
      </c>
      <c r="L47">
        <v>3.250010906076866E-2</v>
      </c>
    </row>
    <row r="48" spans="11:18" x14ac:dyDescent="0.3">
      <c r="K48" t="s">
        <v>231</v>
      </c>
      <c r="L48">
        <v>5.5708240631679971E-2</v>
      </c>
    </row>
    <row r="50" spans="14:18" x14ac:dyDescent="0.3">
      <c r="O50" t="s">
        <v>221</v>
      </c>
      <c r="P50" t="s">
        <v>220</v>
      </c>
      <c r="Q50" t="s">
        <v>73</v>
      </c>
      <c r="R50">
        <v>0.18501068795532874</v>
      </c>
    </row>
    <row r="51" spans="14:18" x14ac:dyDescent="0.3">
      <c r="N51" t="s">
        <v>73</v>
      </c>
      <c r="O51">
        <v>0.18501068795532871</v>
      </c>
      <c r="P51">
        <v>0.18501068795532871</v>
      </c>
      <c r="Q51" t="s">
        <v>71</v>
      </c>
      <c r="R51">
        <v>3.2500109060768667E-2</v>
      </c>
    </row>
    <row r="52" spans="14:18" x14ac:dyDescent="0.3">
      <c r="N52" t="s">
        <v>71</v>
      </c>
      <c r="O52">
        <v>3.250010906076866E-2</v>
      </c>
      <c r="P52">
        <v>3.250010906076866E-2</v>
      </c>
      <c r="Q52" t="s">
        <v>3</v>
      </c>
      <c r="R52">
        <v>0.24215853073332463</v>
      </c>
    </row>
    <row r="53" spans="14:18" x14ac:dyDescent="0.3">
      <c r="N53" t="s">
        <v>3</v>
      </c>
      <c r="P53">
        <v>0.24215853073332461</v>
      </c>
      <c r="Q53" t="s">
        <v>88</v>
      </c>
      <c r="R53">
        <v>4.0832351786415394E-2</v>
      </c>
    </row>
    <row r="54" spans="14:18" x14ac:dyDescent="0.3">
      <c r="N54" t="s">
        <v>106</v>
      </c>
      <c r="O54">
        <v>5.5708240631679971E-2</v>
      </c>
      <c r="P54">
        <v>5.5708240631679971E-2</v>
      </c>
      <c r="Q54" t="s">
        <v>106</v>
      </c>
      <c r="R54">
        <v>6.1990140906513114E-2</v>
      </c>
    </row>
    <row r="55" spans="14:18" x14ac:dyDescent="0.3">
      <c r="N55" t="s">
        <v>107</v>
      </c>
      <c r="P55">
        <v>0.48462243161889806</v>
      </c>
      <c r="Q55" t="s">
        <v>224</v>
      </c>
      <c r="R55">
        <v>3.5684683505649351E-2</v>
      </c>
    </row>
    <row r="56" spans="14:18" x14ac:dyDescent="0.3">
      <c r="P56">
        <f>1-P55</f>
        <v>0.51537756838110194</v>
      </c>
      <c r="Q56" t="s">
        <v>107</v>
      </c>
      <c r="R56">
        <v>0.40182349605200024</v>
      </c>
    </row>
    <row r="77" spans="1:24" x14ac:dyDescent="0.3">
      <c r="B77" t="s">
        <v>36</v>
      </c>
      <c r="C77" t="s">
        <v>90</v>
      </c>
      <c r="D77" t="s">
        <v>35</v>
      </c>
      <c r="E77" t="s">
        <v>34</v>
      </c>
      <c r="F77" t="s">
        <v>33</v>
      </c>
      <c r="G77" t="s">
        <v>32</v>
      </c>
      <c r="J77" t="s">
        <v>36</v>
      </c>
      <c r="K77" t="s">
        <v>90</v>
      </c>
      <c r="L77" t="s">
        <v>35</v>
      </c>
      <c r="M77" t="s">
        <v>34</v>
      </c>
      <c r="N77" t="s">
        <v>33</v>
      </c>
      <c r="O77" t="s">
        <v>32</v>
      </c>
      <c r="R77" t="s">
        <v>36</v>
      </c>
      <c r="S77" t="s">
        <v>222</v>
      </c>
      <c r="T77" t="s">
        <v>223</v>
      </c>
      <c r="U77" t="s">
        <v>35</v>
      </c>
      <c r="V77" t="s">
        <v>34</v>
      </c>
      <c r="W77" t="s">
        <v>33</v>
      </c>
      <c r="X77" t="s">
        <v>32</v>
      </c>
    </row>
    <row r="78" spans="1:24" x14ac:dyDescent="0.3">
      <c r="A78" s="11" t="s">
        <v>31</v>
      </c>
      <c r="B78" s="12">
        <v>2.2086700000000001</v>
      </c>
      <c r="C78" s="12">
        <v>6.3619999999999996E-2</v>
      </c>
      <c r="D78" s="12">
        <v>36.757800000000003</v>
      </c>
      <c r="E78" s="12">
        <v>34.719000000000001</v>
      </c>
      <c r="F78" s="12" t="s">
        <v>28</v>
      </c>
      <c r="G78" s="13">
        <v>2E-16</v>
      </c>
      <c r="H78" s="14" t="s">
        <v>27</v>
      </c>
      <c r="I78" t="s">
        <v>31</v>
      </c>
      <c r="J78">
        <v>1.45194</v>
      </c>
      <c r="K78">
        <v>9.8599999999999993E-2</v>
      </c>
      <c r="L78">
        <v>95.971950000000007</v>
      </c>
      <c r="M78">
        <v>14.725</v>
      </c>
      <c r="N78" t="s">
        <v>28</v>
      </c>
      <c r="O78" s="1">
        <v>2E-16</v>
      </c>
      <c r="P78" t="s">
        <v>27</v>
      </c>
      <c r="Q78" s="56" t="s">
        <v>31</v>
      </c>
      <c r="R78" s="56">
        <v>1.46269</v>
      </c>
      <c r="S78" s="56">
        <v>9.5060000000000006E-2</v>
      </c>
      <c r="T78" s="56">
        <v>94.868440000000007</v>
      </c>
      <c r="U78" s="56">
        <v>15.387</v>
      </c>
      <c r="V78" s="56" t="s">
        <v>28</v>
      </c>
      <c r="W78" s="1">
        <v>2E-16</v>
      </c>
      <c r="X78" s="56" t="s">
        <v>27</v>
      </c>
    </row>
    <row r="79" spans="1:24" x14ac:dyDescent="0.3">
      <c r="A79" t="s">
        <v>7</v>
      </c>
      <c r="B79">
        <v>-0.74809000000000003</v>
      </c>
      <c r="C79">
        <v>1.8149999999999999E-2</v>
      </c>
      <c r="D79">
        <v>3772.0000199999999</v>
      </c>
      <c r="E79">
        <v>-41.216999999999999</v>
      </c>
      <c r="F79" t="s">
        <v>28</v>
      </c>
      <c r="G79" s="1">
        <v>2E-16</v>
      </c>
      <c r="H79" t="s">
        <v>27</v>
      </c>
      <c r="I79" t="s">
        <v>7</v>
      </c>
      <c r="J79">
        <v>-0.74809000000000003</v>
      </c>
      <c r="K79">
        <v>1.8149999999999999E-2</v>
      </c>
      <c r="L79">
        <v>3772.0000100000002</v>
      </c>
      <c r="M79">
        <v>-41.216999999999999</v>
      </c>
      <c r="N79" t="s">
        <v>28</v>
      </c>
      <c r="O79" s="1">
        <v>2E-16</v>
      </c>
      <c r="P79" t="s">
        <v>27</v>
      </c>
      <c r="Q79" s="56" t="s">
        <v>7</v>
      </c>
      <c r="R79" s="56">
        <v>-0.74168000000000001</v>
      </c>
      <c r="S79" s="56">
        <v>1.8190000000000001E-2</v>
      </c>
      <c r="T79" s="56">
        <v>3771.6179099999999</v>
      </c>
      <c r="U79" s="56">
        <v>-40.781999999999996</v>
      </c>
      <c r="V79" s="56" t="s">
        <v>28</v>
      </c>
      <c r="W79" s="1">
        <v>2E-16</v>
      </c>
      <c r="X79" t="s">
        <v>27</v>
      </c>
    </row>
    <row r="80" spans="1:24" x14ac:dyDescent="0.3">
      <c r="A80" t="s">
        <v>6</v>
      </c>
      <c r="B80">
        <v>0.23773</v>
      </c>
      <c r="C80">
        <v>1.8149999999999999E-2</v>
      </c>
      <c r="D80">
        <v>3772.0000199999999</v>
      </c>
      <c r="E80">
        <v>13.098000000000001</v>
      </c>
      <c r="F80" t="s">
        <v>28</v>
      </c>
      <c r="G80" s="1">
        <v>2E-16</v>
      </c>
      <c r="H80" t="s">
        <v>27</v>
      </c>
      <c r="I80" t="s">
        <v>6</v>
      </c>
      <c r="J80">
        <v>0.23773</v>
      </c>
      <c r="K80">
        <v>1.8149999999999999E-2</v>
      </c>
      <c r="L80">
        <v>3772.0000100000002</v>
      </c>
      <c r="M80">
        <v>13.098000000000001</v>
      </c>
      <c r="N80" t="s">
        <v>28</v>
      </c>
      <c r="O80" s="1">
        <v>2E-16</v>
      </c>
      <c r="P80" t="s">
        <v>27</v>
      </c>
      <c r="Q80" s="56" t="s">
        <v>6</v>
      </c>
      <c r="R80" s="56">
        <v>0.25578000000000001</v>
      </c>
      <c r="S80" s="56">
        <v>1.823E-2</v>
      </c>
      <c r="T80" s="56">
        <v>3775.0900900000001</v>
      </c>
      <c r="U80" s="56">
        <v>14.034000000000001</v>
      </c>
      <c r="V80" s="56" t="s">
        <v>28</v>
      </c>
      <c r="W80" s="1">
        <v>2E-16</v>
      </c>
      <c r="X80" t="s">
        <v>27</v>
      </c>
    </row>
    <row r="81" spans="1:27" x14ac:dyDescent="0.3">
      <c r="A81" t="s">
        <v>5</v>
      </c>
      <c r="B81">
        <v>-0.62507999999999997</v>
      </c>
      <c r="C81">
        <v>1.8149999999999999E-2</v>
      </c>
      <c r="D81">
        <v>3772.0000199999999</v>
      </c>
      <c r="E81">
        <v>-34.44</v>
      </c>
      <c r="F81" t="s">
        <v>28</v>
      </c>
      <c r="G81" s="1">
        <v>2E-16</v>
      </c>
      <c r="H81" t="s">
        <v>27</v>
      </c>
      <c r="I81" t="s">
        <v>5</v>
      </c>
      <c r="J81">
        <v>-0.62507999999999997</v>
      </c>
      <c r="K81">
        <v>1.8149999999999999E-2</v>
      </c>
      <c r="L81">
        <v>3772.0000100000002</v>
      </c>
      <c r="M81">
        <v>-34.44</v>
      </c>
      <c r="N81" t="s">
        <v>28</v>
      </c>
      <c r="O81" s="1">
        <v>2E-16</v>
      </c>
      <c r="P81" t="s">
        <v>27</v>
      </c>
      <c r="Q81" s="56" t="s">
        <v>5</v>
      </c>
      <c r="R81" s="56">
        <v>-0.62324999999999997</v>
      </c>
      <c r="S81" s="56">
        <v>1.8079999999999999E-2</v>
      </c>
      <c r="T81" s="56">
        <v>3767.57818</v>
      </c>
      <c r="U81" s="56">
        <v>-34.475000000000001</v>
      </c>
      <c r="V81" s="56" t="s">
        <v>28</v>
      </c>
      <c r="W81" s="1">
        <v>2E-16</v>
      </c>
      <c r="X81" t="s">
        <v>27</v>
      </c>
    </row>
    <row r="82" spans="1:27" x14ac:dyDescent="0.3">
      <c r="A82" t="s">
        <v>4</v>
      </c>
      <c r="B82">
        <v>-6.241E-2</v>
      </c>
      <c r="C82">
        <v>1.8149999999999999E-2</v>
      </c>
      <c r="D82">
        <v>3772.0000199999999</v>
      </c>
      <c r="E82">
        <v>-3.4380000000000002</v>
      </c>
      <c r="G82">
        <v>5.9100000000000005E-4</v>
      </c>
      <c r="H82" t="s">
        <v>27</v>
      </c>
      <c r="I82" t="s">
        <v>4</v>
      </c>
      <c r="J82">
        <v>-6.241E-2</v>
      </c>
      <c r="K82">
        <v>1.8149999999999999E-2</v>
      </c>
      <c r="L82">
        <v>3772.0000100000002</v>
      </c>
      <c r="M82">
        <v>-3.4380000000000002</v>
      </c>
      <c r="O82">
        <v>5.9100000000000005E-4</v>
      </c>
      <c r="P82" t="s">
        <v>27</v>
      </c>
      <c r="Q82" s="56" t="s">
        <v>4</v>
      </c>
      <c r="R82" s="56">
        <v>-4.0349999999999997E-2</v>
      </c>
      <c r="S82" s="56">
        <v>1.866E-2</v>
      </c>
      <c r="T82" s="56">
        <v>3795.1605</v>
      </c>
      <c r="U82" s="56">
        <v>-2.1629999999999998</v>
      </c>
      <c r="W82" s="56">
        <v>3.0620000000000001E-2</v>
      </c>
      <c r="X82" s="56" t="s">
        <v>72</v>
      </c>
    </row>
    <row r="83" spans="1:27" x14ac:dyDescent="0.3">
      <c r="A83" t="s">
        <v>30</v>
      </c>
      <c r="B83">
        <v>-0.36254999999999998</v>
      </c>
      <c r="C83">
        <v>2.5669999999999998E-2</v>
      </c>
      <c r="D83">
        <v>3772.0000199999999</v>
      </c>
      <c r="E83">
        <v>-14.125</v>
      </c>
      <c r="F83" t="s">
        <v>28</v>
      </c>
      <c r="G83" s="1">
        <v>2E-16</v>
      </c>
      <c r="H83" t="s">
        <v>27</v>
      </c>
      <c r="I83" t="s">
        <v>30</v>
      </c>
      <c r="J83">
        <v>-0.36254999999999998</v>
      </c>
      <c r="K83">
        <v>2.5669999999999998E-2</v>
      </c>
      <c r="L83">
        <v>3772.0000100000002</v>
      </c>
      <c r="M83">
        <v>-14.125</v>
      </c>
      <c r="N83" t="s">
        <v>28</v>
      </c>
      <c r="O83" s="1">
        <v>2E-16</v>
      </c>
      <c r="P83" t="s">
        <v>27</v>
      </c>
      <c r="Q83" s="56" t="s">
        <v>30</v>
      </c>
      <c r="R83" s="56">
        <v>-0.35738999999999999</v>
      </c>
      <c r="S83" s="56">
        <v>2.5669999999999998E-2</v>
      </c>
      <c r="T83" s="56">
        <v>3771.6142500000001</v>
      </c>
      <c r="U83" s="56">
        <v>-13.925000000000001</v>
      </c>
      <c r="V83" s="56" t="s">
        <v>28</v>
      </c>
      <c r="W83" s="1">
        <v>2E-16</v>
      </c>
      <c r="X83" s="56" t="s">
        <v>27</v>
      </c>
    </row>
    <row r="84" spans="1:27" x14ac:dyDescent="0.3">
      <c r="A84" t="s">
        <v>29</v>
      </c>
      <c r="B84">
        <v>0.64698</v>
      </c>
      <c r="C84">
        <v>2.5669999999999998E-2</v>
      </c>
      <c r="D84">
        <v>3772.0000199999999</v>
      </c>
      <c r="E84">
        <v>25.206</v>
      </c>
      <c r="F84" t="s">
        <v>28</v>
      </c>
      <c r="G84" s="1">
        <v>2E-16</v>
      </c>
      <c r="H84" t="s">
        <v>27</v>
      </c>
      <c r="I84" t="s">
        <v>29</v>
      </c>
      <c r="J84">
        <v>0.64698</v>
      </c>
      <c r="K84">
        <v>2.5669999999999998E-2</v>
      </c>
      <c r="L84">
        <v>3772.0000100000002</v>
      </c>
      <c r="M84">
        <v>25.206</v>
      </c>
      <c r="N84" t="s">
        <v>28</v>
      </c>
      <c r="O84" s="1">
        <v>2E-16</v>
      </c>
      <c r="P84" t="s">
        <v>27</v>
      </c>
      <c r="Q84" s="56" t="s">
        <v>29</v>
      </c>
      <c r="R84" s="56">
        <v>0.67093999999999998</v>
      </c>
      <c r="S84" s="56">
        <v>2.5860000000000001E-2</v>
      </c>
      <c r="T84" s="56">
        <v>3780.41779</v>
      </c>
      <c r="U84" s="56">
        <v>25.940999999999999</v>
      </c>
      <c r="V84" s="56" t="s">
        <v>28</v>
      </c>
      <c r="W84" s="1">
        <v>2E-16</v>
      </c>
      <c r="X84" s="56" t="s">
        <v>27</v>
      </c>
    </row>
    <row r="85" spans="1:27" x14ac:dyDescent="0.3">
      <c r="A85" t="s">
        <v>26</v>
      </c>
      <c r="B85">
        <v>7.1309999999999998E-2</v>
      </c>
      <c r="C85">
        <v>2.5669999999999998E-2</v>
      </c>
      <c r="D85">
        <v>3772.0000199999999</v>
      </c>
      <c r="E85">
        <v>2.778</v>
      </c>
      <c r="G85">
        <v>5.4920000000000004E-3</v>
      </c>
      <c r="H85" t="s">
        <v>25</v>
      </c>
      <c r="I85" t="s">
        <v>26</v>
      </c>
      <c r="J85">
        <v>7.1309999999999998E-2</v>
      </c>
      <c r="K85">
        <v>2.5669999999999998E-2</v>
      </c>
      <c r="L85">
        <v>3772.0000100000002</v>
      </c>
      <c r="M85">
        <v>2.778</v>
      </c>
      <c r="O85">
        <v>5.4920000000000004E-3</v>
      </c>
      <c r="P85" t="s">
        <v>25</v>
      </c>
      <c r="Q85" s="56" t="s">
        <v>26</v>
      </c>
      <c r="R85" s="56">
        <v>7.041E-2</v>
      </c>
      <c r="S85" s="56">
        <v>2.5569999999999999E-2</v>
      </c>
      <c r="T85" s="56">
        <v>3767.5677900000001</v>
      </c>
      <c r="U85" s="56">
        <v>2.7530000000000001</v>
      </c>
      <c r="W85" s="56">
        <v>5.9300000000000004E-3</v>
      </c>
      <c r="X85" s="56" t="s">
        <v>25</v>
      </c>
    </row>
    <row r="86" spans="1:27" x14ac:dyDescent="0.3">
      <c r="I86" s="2" t="s">
        <v>3</v>
      </c>
      <c r="J86" s="2">
        <v>1.2768999999999999</v>
      </c>
      <c r="K86" s="2">
        <v>0.13952000000000001</v>
      </c>
      <c r="L86" s="2">
        <v>119.99996</v>
      </c>
      <c r="M86" s="2">
        <v>9.1519999999999992</v>
      </c>
      <c r="N86" s="2"/>
      <c r="O86" s="18">
        <v>1.7899999999999999E-15</v>
      </c>
      <c r="P86" s="2" t="s">
        <v>27</v>
      </c>
      <c r="Q86" s="56" t="s">
        <v>3</v>
      </c>
      <c r="R86" s="56">
        <v>1.17378</v>
      </c>
      <c r="S86" s="56">
        <v>0.13241</v>
      </c>
      <c r="T86" s="56">
        <v>122.74672</v>
      </c>
      <c r="U86" s="56">
        <v>8.8650000000000002</v>
      </c>
      <c r="W86" s="1">
        <v>7.3599999999999997E-15</v>
      </c>
      <c r="X86" s="56" t="s">
        <v>27</v>
      </c>
      <c r="Z86" t="s">
        <v>239</v>
      </c>
      <c r="AA86">
        <v>0</v>
      </c>
    </row>
    <row r="87" spans="1:27" x14ac:dyDescent="0.3">
      <c r="Q87" s="56" t="s">
        <v>234</v>
      </c>
      <c r="R87" s="56">
        <v>-7.6249999999999998E-2</v>
      </c>
      <c r="S87" s="56">
        <v>4.2380000000000001E-2</v>
      </c>
      <c r="T87" s="56">
        <v>3887.8877299999999</v>
      </c>
      <c r="U87" s="56">
        <v>-1.7989999999999999</v>
      </c>
      <c r="W87" s="56">
        <v>7.2050000000000003E-2</v>
      </c>
      <c r="X87" t="s">
        <v>235</v>
      </c>
      <c r="Z87" s="56" t="s">
        <v>240</v>
      </c>
      <c r="AA87" s="56">
        <v>0.28844999999999998</v>
      </c>
    </row>
    <row r="88" spans="1:27" x14ac:dyDescent="0.3">
      <c r="Q88" s="56" t="s">
        <v>236</v>
      </c>
      <c r="R88" s="56">
        <v>-0.35593999999999998</v>
      </c>
      <c r="S88" s="56">
        <v>7.6770000000000005E-2</v>
      </c>
      <c r="T88" s="56">
        <v>3702.6684100000002</v>
      </c>
      <c r="U88" s="56">
        <v>-4.6360000000000001</v>
      </c>
      <c r="W88" s="1">
        <v>3.67E-6</v>
      </c>
      <c r="X88" s="56" t="s">
        <v>27</v>
      </c>
      <c r="Z88" s="56" t="s">
        <v>241</v>
      </c>
      <c r="AA88" s="56">
        <v>0.85309999999999997</v>
      </c>
    </row>
    <row r="89" spans="1:27" x14ac:dyDescent="0.3">
      <c r="Q89" s="56" t="s">
        <v>237</v>
      </c>
      <c r="R89" s="56">
        <v>0.28844999999999998</v>
      </c>
      <c r="S89" s="56">
        <v>6.9309999999999997E-2</v>
      </c>
      <c r="T89" s="56">
        <v>3884.6501400000002</v>
      </c>
      <c r="U89" s="56">
        <v>4.1619999999999999</v>
      </c>
      <c r="W89" s="1">
        <v>3.2299999999999999E-5</v>
      </c>
      <c r="X89" s="56" t="s">
        <v>27</v>
      </c>
    </row>
    <row r="90" spans="1:27" x14ac:dyDescent="0.3">
      <c r="Q90" s="56" t="s">
        <v>238</v>
      </c>
      <c r="R90" s="56">
        <v>0.85309999999999997</v>
      </c>
      <c r="S90" s="56">
        <v>0.12227</v>
      </c>
      <c r="T90" s="56">
        <v>3760.6021700000001</v>
      </c>
      <c r="U90" s="56">
        <v>6.9770000000000003</v>
      </c>
      <c r="W90" s="1">
        <v>3.5399999999999999E-12</v>
      </c>
      <c r="X90" s="56" t="s">
        <v>27</v>
      </c>
      <c r="Y90" s="56"/>
      <c r="Z90" s="56"/>
    </row>
    <row r="91" spans="1:27" x14ac:dyDescent="0.3">
      <c r="Y91" s="56"/>
      <c r="Z91" s="56"/>
    </row>
    <row r="92" spans="1:27" x14ac:dyDescent="0.3">
      <c r="X92" s="56" t="s">
        <v>27</v>
      </c>
      <c r="Y92" s="56"/>
      <c r="Z92" s="56"/>
    </row>
    <row r="93" spans="1:27" x14ac:dyDescent="0.3">
      <c r="X93" s="56"/>
      <c r="Y93" s="56"/>
      <c r="Z93" s="56"/>
    </row>
    <row r="94" spans="1:27" x14ac:dyDescent="0.3">
      <c r="X94" s="56"/>
      <c r="Y94" s="56"/>
      <c r="Z94" s="56"/>
    </row>
    <row r="95" spans="1:27" x14ac:dyDescent="0.3">
      <c r="Q95" s="56" t="s">
        <v>31</v>
      </c>
      <c r="R95" s="56">
        <v>1.46269</v>
      </c>
      <c r="S95" s="56">
        <v>9.5060000000000006E-2</v>
      </c>
      <c r="T95" s="56">
        <v>94.868440000000007</v>
      </c>
      <c r="U95" s="56">
        <v>15.387</v>
      </c>
      <c r="V95" s="56" t="s">
        <v>28</v>
      </c>
      <c r="W95" s="1">
        <v>2E-16</v>
      </c>
      <c r="X95" s="56" t="s">
        <v>27</v>
      </c>
      <c r="Y95" s="56"/>
      <c r="Z95" s="56"/>
    </row>
    <row r="96" spans="1:27" x14ac:dyDescent="0.3">
      <c r="Q96" s="56" t="s">
        <v>7</v>
      </c>
      <c r="R96" s="56">
        <v>-0.74168000000000001</v>
      </c>
      <c r="S96" s="56">
        <v>1.8190000000000001E-2</v>
      </c>
      <c r="T96" s="56">
        <v>3771.6179099999999</v>
      </c>
      <c r="U96" s="56">
        <v>-40.781999999999996</v>
      </c>
      <c r="V96" s="56" t="s">
        <v>28</v>
      </c>
      <c r="W96" s="1">
        <v>2E-16</v>
      </c>
      <c r="X96" s="56" t="s">
        <v>27</v>
      </c>
      <c r="Y96" s="56"/>
      <c r="Z96" s="56"/>
    </row>
    <row r="97" spans="17:26" x14ac:dyDescent="0.3">
      <c r="Q97" s="56" t="s">
        <v>6</v>
      </c>
      <c r="R97" s="56">
        <v>0.25578000000000001</v>
      </c>
      <c r="S97" s="56">
        <v>1.823E-2</v>
      </c>
      <c r="T97" s="56">
        <v>3775.0900900000001</v>
      </c>
      <c r="U97" s="56">
        <v>14.034000000000001</v>
      </c>
      <c r="V97" s="56" t="s">
        <v>28</v>
      </c>
      <c r="W97" s="1">
        <v>2E-16</v>
      </c>
      <c r="X97" s="56" t="s">
        <v>27</v>
      </c>
      <c r="Y97" s="56"/>
      <c r="Z97" s="56"/>
    </row>
    <row r="98" spans="17:26" x14ac:dyDescent="0.3">
      <c r="Q98" s="56" t="s">
        <v>5</v>
      </c>
      <c r="R98" s="56">
        <v>-0.62324999999999997</v>
      </c>
      <c r="S98" s="56">
        <v>1.8079999999999999E-2</v>
      </c>
      <c r="T98" s="56">
        <v>3767.57818</v>
      </c>
      <c r="U98" s="56">
        <v>-34.475000000000001</v>
      </c>
      <c r="V98" s="56" t="s">
        <v>28</v>
      </c>
      <c r="W98" s="1">
        <v>2E-16</v>
      </c>
      <c r="X98" s="56" t="s">
        <v>27</v>
      </c>
      <c r="Y98" s="56"/>
      <c r="Z98" s="56"/>
    </row>
    <row r="99" spans="17:26" x14ac:dyDescent="0.3">
      <c r="Q99" s="56" t="s">
        <v>4</v>
      </c>
      <c r="R99" s="56">
        <v>-4.0349999999999997E-2</v>
      </c>
      <c r="S99" s="56">
        <v>1.866E-2</v>
      </c>
      <c r="T99" s="56">
        <v>3795.1605</v>
      </c>
      <c r="U99" s="56">
        <v>-2.1629999999999998</v>
      </c>
      <c r="V99" s="56">
        <v>3.0620000000000001E-2</v>
      </c>
      <c r="W99" s="56" t="s">
        <v>72</v>
      </c>
      <c r="X99" s="56"/>
      <c r="Y99" s="56"/>
      <c r="Z99" s="56"/>
    </row>
    <row r="100" spans="17:26" x14ac:dyDescent="0.3">
      <c r="Q100" s="56" t="s">
        <v>3</v>
      </c>
      <c r="R100" s="56">
        <v>1.17378</v>
      </c>
      <c r="S100" s="56">
        <v>0.13241</v>
      </c>
      <c r="T100" s="56">
        <v>122.74672</v>
      </c>
      <c r="U100" s="56">
        <v>8.8650000000000002</v>
      </c>
      <c r="V100" s="1">
        <v>7.3599999999999997E-15</v>
      </c>
      <c r="W100" s="56" t="s">
        <v>27</v>
      </c>
      <c r="X100" s="56"/>
      <c r="Y100" s="56"/>
      <c r="Z100" s="56"/>
    </row>
    <row r="101" spans="17:26" x14ac:dyDescent="0.3">
      <c r="Q101" s="56" t="s">
        <v>234</v>
      </c>
      <c r="R101" s="56">
        <v>-7.6249999999999998E-2</v>
      </c>
      <c r="S101" s="56">
        <v>4.2380000000000001E-2</v>
      </c>
      <c r="T101" s="56">
        <v>3887.8877299999999</v>
      </c>
      <c r="U101" s="56">
        <v>-1.7989999999999999</v>
      </c>
      <c r="V101" s="56">
        <v>7.2050000000000003E-2</v>
      </c>
      <c r="W101" s="56" t="s">
        <v>235</v>
      </c>
      <c r="X101" s="56"/>
      <c r="Y101" s="56"/>
      <c r="Z101" s="56"/>
    </row>
    <row r="102" spans="17:26" x14ac:dyDescent="0.3">
      <c r="Q102" s="56" t="s">
        <v>236</v>
      </c>
      <c r="R102" s="56">
        <v>-0.35593999999999998</v>
      </c>
      <c r="S102" s="56">
        <v>7.6770000000000005E-2</v>
      </c>
      <c r="T102" s="56">
        <v>3702.6684100000002</v>
      </c>
      <c r="U102" s="56">
        <v>-4.6360000000000001</v>
      </c>
      <c r="V102" s="1">
        <v>3.67E-6</v>
      </c>
      <c r="W102" s="56" t="s">
        <v>27</v>
      </c>
      <c r="X102" s="56"/>
      <c r="Y102" s="56"/>
      <c r="Z102" s="56"/>
    </row>
    <row r="103" spans="17:26" x14ac:dyDescent="0.3">
      <c r="Q103" s="56" t="s">
        <v>30</v>
      </c>
      <c r="R103" s="56">
        <v>-0.35738999999999999</v>
      </c>
      <c r="S103" s="56">
        <v>2.5669999999999998E-2</v>
      </c>
      <c r="T103" s="56">
        <v>3771.6142500000001</v>
      </c>
      <c r="U103" s="56">
        <v>-13.925000000000001</v>
      </c>
      <c r="V103" s="56" t="s">
        <v>28</v>
      </c>
      <c r="W103" s="1">
        <v>2E-16</v>
      </c>
      <c r="X103" s="56" t="s">
        <v>27</v>
      </c>
      <c r="Y103" s="56"/>
      <c r="Z103" s="56"/>
    </row>
    <row r="104" spans="17:26" x14ac:dyDescent="0.3">
      <c r="Q104" s="56" t="s">
        <v>29</v>
      </c>
      <c r="R104" s="56">
        <v>0.67093999999999998</v>
      </c>
      <c r="S104" s="56">
        <v>2.5860000000000001E-2</v>
      </c>
      <c r="T104" s="56">
        <v>3780.41779</v>
      </c>
      <c r="U104" s="56">
        <v>25.940999999999999</v>
      </c>
      <c r="V104" s="56" t="s">
        <v>28</v>
      </c>
      <c r="W104" s="1">
        <v>2E-16</v>
      </c>
      <c r="X104" s="56" t="s">
        <v>27</v>
      </c>
      <c r="Y104" s="56"/>
      <c r="Z104" s="56"/>
    </row>
    <row r="105" spans="17:26" x14ac:dyDescent="0.3">
      <c r="Q105" s="56" t="s">
        <v>26</v>
      </c>
      <c r="R105" s="56">
        <v>7.041E-2</v>
      </c>
      <c r="S105" s="56">
        <v>2.5569999999999999E-2</v>
      </c>
      <c r="T105" s="56">
        <v>3767.5677900000001</v>
      </c>
      <c r="U105" s="56">
        <v>2.7530000000000001</v>
      </c>
      <c r="V105" s="56">
        <v>5.9300000000000004E-3</v>
      </c>
      <c r="W105" s="56" t="s">
        <v>25</v>
      </c>
      <c r="X105" s="56"/>
      <c r="Y105" s="56"/>
      <c r="Z105" s="56"/>
    </row>
    <row r="106" spans="17:26" x14ac:dyDescent="0.3">
      <c r="Q106" s="56" t="s">
        <v>237</v>
      </c>
      <c r="R106" s="56">
        <v>0.28844999999999998</v>
      </c>
      <c r="S106" s="56">
        <v>6.9309999999999997E-2</v>
      </c>
      <c r="T106" s="56">
        <v>3884.6501400000002</v>
      </c>
      <c r="U106" s="56">
        <v>4.1619999999999999</v>
      </c>
      <c r="V106" s="1">
        <v>3.2299999999999999E-5</v>
      </c>
      <c r="W106" s="56" t="s">
        <v>27</v>
      </c>
      <c r="X106" s="56"/>
      <c r="Y106" s="56"/>
      <c r="Z106" s="56"/>
    </row>
    <row r="107" spans="17:26" x14ac:dyDescent="0.3">
      <c r="Q107" s="56" t="s">
        <v>238</v>
      </c>
      <c r="R107" s="56">
        <v>0.85309999999999997</v>
      </c>
      <c r="S107" s="56">
        <v>0.12227</v>
      </c>
      <c r="T107" s="56">
        <v>3760.6021700000001</v>
      </c>
      <c r="U107" s="56">
        <v>6.9770000000000003</v>
      </c>
      <c r="V107" s="1">
        <v>3.5399999999999999E-12</v>
      </c>
      <c r="W107" s="56" t="s">
        <v>27</v>
      </c>
      <c r="X107" s="56"/>
      <c r="Y107" s="56"/>
      <c r="Z107" s="56"/>
    </row>
    <row r="108" spans="17:26" x14ac:dyDescent="0.3">
      <c r="Q108" s="56" t="s">
        <v>24</v>
      </c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7:26" x14ac:dyDescent="0.3">
      <c r="Q109" s="56" t="s">
        <v>23</v>
      </c>
      <c r="R109" s="56" t="s">
        <v>22</v>
      </c>
      <c r="S109" s="56">
        <v>0</v>
      </c>
      <c r="T109" s="56" t="s">
        <v>21</v>
      </c>
      <c r="U109" s="56">
        <v>1E-3</v>
      </c>
      <c r="V109" s="56" t="s">
        <v>20</v>
      </c>
      <c r="W109" s="56">
        <v>0.01</v>
      </c>
      <c r="X109" s="56" t="s">
        <v>19</v>
      </c>
      <c r="Y109" s="56"/>
      <c r="Z109" s="56"/>
    </row>
    <row r="110" spans="17:26" x14ac:dyDescent="0.3">
      <c r="Y110" s="56">
        <v>0.05</v>
      </c>
      <c r="Z110" s="56" t="s">
        <v>18</v>
      </c>
    </row>
  </sheetData>
  <sortState xmlns:xlrd2="http://schemas.microsoft.com/office/spreadsheetml/2017/richdata2" ref="A2:G9">
    <sortCondition ref="A2:A9"/>
  </sortState>
  <mergeCells count="6">
    <mergeCell ref="O37:R37"/>
    <mergeCell ref="Q4:R4"/>
    <mergeCell ref="U4:V4"/>
    <mergeCell ref="W4:X4"/>
    <mergeCell ref="S4:T4"/>
    <mergeCell ref="P4:P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D916-79F1-4DBB-91EF-29C550261392}">
  <dimension ref="A1:W47"/>
  <sheetViews>
    <sheetView workbookViewId="0">
      <selection activeCell="I5" sqref="I5:I7"/>
    </sheetView>
  </sheetViews>
  <sheetFormatPr defaultRowHeight="14.4" x14ac:dyDescent="0.3"/>
  <cols>
    <col min="1" max="1" width="22" customWidth="1"/>
    <col min="2" max="2" width="8" customWidth="1"/>
    <col min="3" max="3" width="23.88671875" customWidth="1"/>
    <col min="4" max="4" width="17.44140625" customWidth="1"/>
    <col min="6" max="6" width="13.109375" customWidth="1"/>
    <col min="7" max="7" width="13.33203125" customWidth="1"/>
    <col min="8" max="8" width="15.33203125" customWidth="1"/>
    <col min="9" max="9" width="16.6640625" customWidth="1"/>
    <col min="10" max="10" width="14.77734375" customWidth="1"/>
    <col min="12" max="12" width="11" customWidth="1"/>
  </cols>
  <sheetData>
    <row r="1" spans="1:19" x14ac:dyDescent="0.3">
      <c r="A1" t="s">
        <v>97</v>
      </c>
    </row>
    <row r="2" spans="1:19" x14ac:dyDescent="0.3">
      <c r="B2" t="s">
        <v>98</v>
      </c>
      <c r="C2" t="s">
        <v>99</v>
      </c>
      <c r="D2" t="s">
        <v>75</v>
      </c>
      <c r="E2" t="s">
        <v>74</v>
      </c>
      <c r="F2" t="s">
        <v>73</v>
      </c>
      <c r="G2" t="s">
        <v>72</v>
      </c>
      <c r="H2" t="s">
        <v>71</v>
      </c>
      <c r="I2" t="s">
        <v>69</v>
      </c>
      <c r="J2" t="s">
        <v>68</v>
      </c>
      <c r="K2" t="s">
        <v>67</v>
      </c>
      <c r="L2" t="s">
        <v>70</v>
      </c>
      <c r="M2" t="s">
        <v>69</v>
      </c>
      <c r="N2" t="s">
        <v>68</v>
      </c>
      <c r="O2" t="s">
        <v>67</v>
      </c>
      <c r="P2" t="s">
        <v>100</v>
      </c>
      <c r="Q2" t="s">
        <v>101</v>
      </c>
      <c r="R2" t="s">
        <v>99</v>
      </c>
      <c r="S2" t="s">
        <v>102</v>
      </c>
    </row>
    <row r="4" spans="1:19" x14ac:dyDescent="0.3">
      <c r="B4" t="s">
        <v>103</v>
      </c>
      <c r="C4" t="s">
        <v>108</v>
      </c>
      <c r="D4" t="s">
        <v>109</v>
      </c>
      <c r="E4" t="s">
        <v>110</v>
      </c>
      <c r="F4" t="s">
        <v>104</v>
      </c>
      <c r="I4" t="s">
        <v>143</v>
      </c>
    </row>
    <row r="5" spans="1:19" x14ac:dyDescent="0.3">
      <c r="A5" t="s">
        <v>73</v>
      </c>
      <c r="B5">
        <v>1</v>
      </c>
      <c r="C5">
        <v>424.1</v>
      </c>
      <c r="D5">
        <v>424.1</v>
      </c>
      <c r="E5">
        <v>991.71</v>
      </c>
      <c r="F5" t="s">
        <v>105</v>
      </c>
      <c r="G5" t="s">
        <v>27</v>
      </c>
      <c r="H5">
        <f>SUM(C5:C8)</f>
        <v>2292.3000000000002</v>
      </c>
      <c r="I5">
        <v>0.18501068795532871</v>
      </c>
    </row>
    <row r="6" spans="1:19" x14ac:dyDescent="0.3">
      <c r="A6" t="s">
        <v>71</v>
      </c>
      <c r="B6">
        <v>3</v>
      </c>
      <c r="C6">
        <v>74.5</v>
      </c>
      <c r="D6">
        <v>24.8</v>
      </c>
      <c r="E6">
        <v>58.11</v>
      </c>
      <c r="F6" t="s">
        <v>105</v>
      </c>
      <c r="G6" t="s">
        <v>27</v>
      </c>
      <c r="H6">
        <f>C8/H5</f>
        <v>0.72678096235222256</v>
      </c>
      <c r="I6">
        <v>3.250010906076866E-2</v>
      </c>
    </row>
    <row r="7" spans="1:19" x14ac:dyDescent="0.3">
      <c r="A7" t="s">
        <v>106</v>
      </c>
      <c r="B7">
        <v>3</v>
      </c>
      <c r="C7">
        <v>127.7</v>
      </c>
      <c r="D7">
        <v>42.6</v>
      </c>
      <c r="E7">
        <v>99.57</v>
      </c>
      <c r="F7" t="s">
        <v>105</v>
      </c>
      <c r="G7" t="s">
        <v>27</v>
      </c>
      <c r="H7">
        <f>1-H6</f>
        <v>0.27321903764777744</v>
      </c>
      <c r="I7">
        <v>5.5708240631679971E-2</v>
      </c>
    </row>
    <row r="8" spans="1:19" x14ac:dyDescent="0.3">
      <c r="A8" t="s">
        <v>107</v>
      </c>
      <c r="B8">
        <v>3896</v>
      </c>
      <c r="C8">
        <v>1666</v>
      </c>
      <c r="D8">
        <v>0.4</v>
      </c>
      <c r="I8">
        <v>0.72678096235222256</v>
      </c>
    </row>
    <row r="9" spans="1:19" x14ac:dyDescent="0.3">
      <c r="A9" t="s">
        <v>24</v>
      </c>
    </row>
    <row r="10" spans="1:19" x14ac:dyDescent="0.3">
      <c r="A10" t="s">
        <v>23</v>
      </c>
      <c r="B10" t="s">
        <v>22</v>
      </c>
      <c r="C10">
        <v>0</v>
      </c>
      <c r="D10" t="s">
        <v>21</v>
      </c>
      <c r="E10">
        <v>1E-3</v>
      </c>
      <c r="F10" t="s">
        <v>20</v>
      </c>
      <c r="G10">
        <v>0.01</v>
      </c>
      <c r="H10" t="s">
        <v>19</v>
      </c>
      <c r="I10">
        <v>0.05</v>
      </c>
      <c r="J10" t="s">
        <v>18</v>
      </c>
      <c r="K10">
        <v>0.1</v>
      </c>
      <c r="L10" t="s">
        <v>17</v>
      </c>
      <c r="M10" t="s">
        <v>16</v>
      </c>
      <c r="N10">
        <v>1</v>
      </c>
    </row>
    <row r="12" spans="1:19" x14ac:dyDescent="0.3">
      <c r="A12" t="s">
        <v>112</v>
      </c>
    </row>
    <row r="13" spans="1:19" x14ac:dyDescent="0.3">
      <c r="A13" t="s">
        <v>31</v>
      </c>
      <c r="B13" t="s">
        <v>7</v>
      </c>
      <c r="C13" t="s">
        <v>6</v>
      </c>
      <c r="D13" t="s">
        <v>5</v>
      </c>
      <c r="E13" t="s">
        <v>4</v>
      </c>
      <c r="F13" t="s">
        <v>113</v>
      </c>
      <c r="G13" t="s">
        <v>114</v>
      </c>
      <c r="H13" t="s">
        <v>30</v>
      </c>
      <c r="I13" t="s">
        <v>29</v>
      </c>
      <c r="J13" t="s">
        <v>26</v>
      </c>
    </row>
    <row r="14" spans="1:19" x14ac:dyDescent="0.3">
      <c r="A14">
        <v>2.20867133</v>
      </c>
      <c r="B14">
        <v>-0.74809393000000002</v>
      </c>
      <c r="C14">
        <v>0.23772747</v>
      </c>
      <c r="D14">
        <v>-0.62508343</v>
      </c>
      <c r="E14">
        <v>-6.2408060000000001E-2</v>
      </c>
      <c r="F14" t="s">
        <v>111</v>
      </c>
      <c r="G14" t="s">
        <v>111</v>
      </c>
      <c r="H14">
        <v>-0.36254984000000001</v>
      </c>
      <c r="I14">
        <v>0.64697842999999999</v>
      </c>
      <c r="J14">
        <v>7.1312920000000002E-2</v>
      </c>
    </row>
    <row r="16" spans="1:19" x14ac:dyDescent="0.3">
      <c r="A16" t="s">
        <v>120</v>
      </c>
      <c r="B16" t="s">
        <v>74</v>
      </c>
      <c r="C16" t="s">
        <v>121</v>
      </c>
      <c r="D16" t="s">
        <v>69</v>
      </c>
      <c r="E16" t="s">
        <v>122</v>
      </c>
      <c r="F16" t="s">
        <v>70</v>
      </c>
      <c r="G16" t="s">
        <v>123</v>
      </c>
    </row>
    <row r="17" spans="1:17" x14ac:dyDescent="0.3">
      <c r="B17" t="s">
        <v>101</v>
      </c>
      <c r="C17" t="s">
        <v>99</v>
      </c>
      <c r="D17" t="s">
        <v>102</v>
      </c>
    </row>
    <row r="18" spans="1:17" x14ac:dyDescent="0.3">
      <c r="B18" t="s">
        <v>103</v>
      </c>
      <c r="C18" t="s">
        <v>108</v>
      </c>
      <c r="D18" t="s">
        <v>109</v>
      </c>
      <c r="E18" t="s">
        <v>115</v>
      </c>
      <c r="G18" t="s">
        <v>104</v>
      </c>
    </row>
    <row r="19" spans="1:17" x14ac:dyDescent="0.3">
      <c r="A19" t="s">
        <v>73</v>
      </c>
      <c r="B19">
        <v>1</v>
      </c>
      <c r="C19">
        <v>424.1</v>
      </c>
      <c r="D19">
        <v>424.1</v>
      </c>
      <c r="E19">
        <v>1047.9269999999999</v>
      </c>
      <c r="F19" t="s">
        <v>28</v>
      </c>
      <c r="G19" s="1">
        <v>2E-16</v>
      </c>
      <c r="H19" t="s">
        <v>27</v>
      </c>
    </row>
    <row r="20" spans="1:17" x14ac:dyDescent="0.3">
      <c r="A20" t="s">
        <v>71</v>
      </c>
      <c r="B20">
        <v>3</v>
      </c>
      <c r="C20">
        <v>74.5</v>
      </c>
      <c r="D20">
        <v>24.8</v>
      </c>
      <c r="E20">
        <v>61.405999999999999</v>
      </c>
      <c r="F20" t="s">
        <v>28</v>
      </c>
      <c r="G20" s="1">
        <v>2E-16</v>
      </c>
      <c r="H20" t="s">
        <v>27</v>
      </c>
    </row>
    <row r="21" spans="1:17" x14ac:dyDescent="0.3">
      <c r="A21" t="s">
        <v>116</v>
      </c>
      <c r="B21">
        <v>2</v>
      </c>
      <c r="C21">
        <v>51.4</v>
      </c>
      <c r="D21">
        <v>25.7</v>
      </c>
      <c r="E21">
        <v>63.488999999999997</v>
      </c>
      <c r="F21" t="s">
        <v>28</v>
      </c>
      <c r="G21" s="1">
        <v>2E-16</v>
      </c>
      <c r="H21" t="s">
        <v>27</v>
      </c>
    </row>
    <row r="22" spans="1:17" x14ac:dyDescent="0.3">
      <c r="A22" t="s">
        <v>106</v>
      </c>
      <c r="B22">
        <v>3</v>
      </c>
      <c r="C22">
        <v>139.1</v>
      </c>
      <c r="D22">
        <v>46.4</v>
      </c>
      <c r="E22">
        <v>114.613</v>
      </c>
      <c r="F22" t="s">
        <v>28</v>
      </c>
      <c r="G22" s="1">
        <v>2E-16</v>
      </c>
      <c r="H22" t="s">
        <v>27</v>
      </c>
    </row>
    <row r="23" spans="1:17" x14ac:dyDescent="0.3">
      <c r="A23" t="s">
        <v>117</v>
      </c>
      <c r="B23">
        <v>2</v>
      </c>
      <c r="C23">
        <v>8</v>
      </c>
      <c r="D23">
        <v>4</v>
      </c>
      <c r="E23">
        <v>9.9390000000000001</v>
      </c>
      <c r="G23" s="1">
        <v>4.9499999999999997E-5</v>
      </c>
      <c r="H23" t="s">
        <v>27</v>
      </c>
    </row>
    <row r="24" spans="1:17" x14ac:dyDescent="0.3">
      <c r="A24" t="s">
        <v>118</v>
      </c>
      <c r="B24">
        <v>6</v>
      </c>
      <c r="C24">
        <v>16.7</v>
      </c>
      <c r="D24">
        <v>2.8</v>
      </c>
      <c r="E24">
        <v>6.8579999999999997</v>
      </c>
      <c r="G24" s="1">
        <v>2.96E-7</v>
      </c>
      <c r="H24" t="s">
        <v>27</v>
      </c>
    </row>
    <row r="25" spans="1:17" x14ac:dyDescent="0.3">
      <c r="A25" t="s">
        <v>119</v>
      </c>
      <c r="B25">
        <v>6</v>
      </c>
      <c r="C25">
        <v>8.4</v>
      </c>
      <c r="D25">
        <v>1.4</v>
      </c>
      <c r="E25">
        <v>3.444</v>
      </c>
      <c r="G25">
        <v>2.15E-3</v>
      </c>
      <c r="H25" t="s">
        <v>25</v>
      </c>
    </row>
    <row r="26" spans="1:17" x14ac:dyDescent="0.3">
      <c r="A26" t="s">
        <v>107</v>
      </c>
      <c r="B26">
        <v>3880</v>
      </c>
      <c r="C26">
        <v>1570.1</v>
      </c>
      <c r="D26">
        <v>0.4</v>
      </c>
    </row>
    <row r="27" spans="1:17" x14ac:dyDescent="0.3">
      <c r="A27" t="s">
        <v>24</v>
      </c>
    </row>
    <row r="28" spans="1:17" x14ac:dyDescent="0.3">
      <c r="A28" t="s">
        <v>23</v>
      </c>
      <c r="B28" t="s">
        <v>22</v>
      </c>
      <c r="C28">
        <v>0</v>
      </c>
      <c r="D28" t="s">
        <v>21</v>
      </c>
      <c r="E28">
        <v>1E-3</v>
      </c>
      <c r="F28" t="s">
        <v>20</v>
      </c>
      <c r="G28">
        <v>0.01</v>
      </c>
      <c r="H28" t="s">
        <v>19</v>
      </c>
      <c r="I28">
        <v>0.05</v>
      </c>
      <c r="J28" t="s">
        <v>18</v>
      </c>
      <c r="K28">
        <v>0.1</v>
      </c>
      <c r="L28" t="s">
        <v>17</v>
      </c>
      <c r="M28" t="s">
        <v>16</v>
      </c>
      <c r="N28">
        <v>1</v>
      </c>
    </row>
    <row r="30" spans="1:17" x14ac:dyDescent="0.3">
      <c r="A30" t="s">
        <v>97</v>
      </c>
    </row>
    <row r="31" spans="1:17" x14ac:dyDescent="0.3">
      <c r="B31" t="s">
        <v>98</v>
      </c>
      <c r="C31" t="s">
        <v>99</v>
      </c>
      <c r="D31" t="s">
        <v>75</v>
      </c>
      <c r="E31" t="s">
        <v>74</v>
      </c>
      <c r="F31" t="s">
        <v>73</v>
      </c>
      <c r="G31" t="s">
        <v>72</v>
      </c>
      <c r="H31" t="s">
        <v>71</v>
      </c>
      <c r="I31" s="19" t="s">
        <v>125</v>
      </c>
      <c r="J31" t="s">
        <v>98</v>
      </c>
      <c r="K31" t="s">
        <v>99</v>
      </c>
      <c r="L31" t="s">
        <v>75</v>
      </c>
      <c r="M31" t="s">
        <v>74</v>
      </c>
      <c r="N31" t="s">
        <v>73</v>
      </c>
      <c r="O31" t="s">
        <v>72</v>
      </c>
      <c r="P31" t="s">
        <v>71</v>
      </c>
      <c r="Q31" s="19" t="s">
        <v>125</v>
      </c>
    </row>
    <row r="32" spans="1:17" x14ac:dyDescent="0.3">
      <c r="B32" t="s">
        <v>68</v>
      </c>
      <c r="C32" t="s">
        <v>67</v>
      </c>
      <c r="D32" t="s">
        <v>100</v>
      </c>
      <c r="E32" t="s">
        <v>101</v>
      </c>
      <c r="F32" t="s">
        <v>99</v>
      </c>
      <c r="G32" t="s">
        <v>124</v>
      </c>
      <c r="J32" t="s">
        <v>68</v>
      </c>
      <c r="K32" t="s">
        <v>67</v>
      </c>
      <c r="L32" t="s">
        <v>100</v>
      </c>
      <c r="M32" t="s">
        <v>101</v>
      </c>
      <c r="N32" t="s">
        <v>99</v>
      </c>
      <c r="O32" t="s">
        <v>126</v>
      </c>
    </row>
    <row r="34" spans="1:23" x14ac:dyDescent="0.3">
      <c r="B34" t="s">
        <v>103</v>
      </c>
      <c r="C34" t="s">
        <v>108</v>
      </c>
      <c r="D34" t="s">
        <v>109</v>
      </c>
      <c r="E34" t="s">
        <v>115</v>
      </c>
      <c r="F34" t="s">
        <v>104</v>
      </c>
      <c r="K34" t="s">
        <v>103</v>
      </c>
      <c r="L34" t="s">
        <v>108</v>
      </c>
      <c r="M34" t="s">
        <v>109</v>
      </c>
      <c r="N34" t="s">
        <v>115</v>
      </c>
      <c r="O34" t="s">
        <v>104</v>
      </c>
    </row>
    <row r="35" spans="1:23" x14ac:dyDescent="0.3">
      <c r="A35" t="s">
        <v>73</v>
      </c>
      <c r="B35">
        <v>1</v>
      </c>
      <c r="C35">
        <v>226.4</v>
      </c>
      <c r="D35">
        <v>226.39</v>
      </c>
      <c r="E35">
        <v>632.42999999999995</v>
      </c>
      <c r="F35" t="s">
        <v>105</v>
      </c>
      <c r="G35" t="s">
        <v>27</v>
      </c>
      <c r="J35" t="s">
        <v>73</v>
      </c>
      <c r="K35">
        <v>1</v>
      </c>
      <c r="L35">
        <v>93.23</v>
      </c>
      <c r="M35">
        <v>93.23</v>
      </c>
      <c r="N35">
        <v>252.065</v>
      </c>
      <c r="O35" t="s">
        <v>28</v>
      </c>
      <c r="P35" s="1">
        <v>2E-16</v>
      </c>
      <c r="Q35" t="s">
        <v>27</v>
      </c>
    </row>
    <row r="36" spans="1:23" x14ac:dyDescent="0.3">
      <c r="A36" t="s">
        <v>71</v>
      </c>
      <c r="B36">
        <v>3</v>
      </c>
      <c r="C36">
        <v>47.5</v>
      </c>
      <c r="D36">
        <v>15.84</v>
      </c>
      <c r="E36">
        <v>44.26</v>
      </c>
      <c r="F36" t="s">
        <v>105</v>
      </c>
      <c r="G36" t="s">
        <v>27</v>
      </c>
      <c r="J36" t="s">
        <v>71</v>
      </c>
      <c r="K36">
        <v>3</v>
      </c>
      <c r="L36">
        <v>14.93</v>
      </c>
      <c r="M36">
        <v>4.9800000000000004</v>
      </c>
      <c r="N36">
        <v>13.455</v>
      </c>
      <c r="O36" s="1">
        <v>1.6499999999999999E-8</v>
      </c>
      <c r="P36" t="s">
        <v>27</v>
      </c>
    </row>
    <row r="37" spans="1:23" x14ac:dyDescent="0.3">
      <c r="A37" t="s">
        <v>106</v>
      </c>
      <c r="B37">
        <v>3</v>
      </c>
      <c r="C37">
        <v>121</v>
      </c>
      <c r="D37">
        <v>40.33</v>
      </c>
      <c r="E37">
        <v>112.65</v>
      </c>
      <c r="F37" t="s">
        <v>105</v>
      </c>
      <c r="G37" t="s">
        <v>27</v>
      </c>
      <c r="J37" t="s">
        <v>106</v>
      </c>
      <c r="K37">
        <v>3</v>
      </c>
      <c r="L37">
        <v>6.54</v>
      </c>
      <c r="M37">
        <v>2.1800000000000002</v>
      </c>
      <c r="N37">
        <v>5.8940000000000001</v>
      </c>
      <c r="O37">
        <v>5.7300000000000005E-4</v>
      </c>
      <c r="P37" t="s">
        <v>27</v>
      </c>
    </row>
    <row r="38" spans="1:23" x14ac:dyDescent="0.3">
      <c r="A38" t="s">
        <v>107</v>
      </c>
      <c r="B38">
        <v>2484</v>
      </c>
      <c r="C38">
        <v>889.2</v>
      </c>
      <c r="D38">
        <v>0.36</v>
      </c>
      <c r="J38" t="s">
        <v>107</v>
      </c>
      <c r="K38">
        <v>604</v>
      </c>
      <c r="L38">
        <v>223.4</v>
      </c>
      <c r="M38">
        <v>0.37</v>
      </c>
    </row>
    <row r="39" spans="1:23" x14ac:dyDescent="0.3">
      <c r="A39" t="s">
        <v>24</v>
      </c>
      <c r="J39" t="s">
        <v>24</v>
      </c>
    </row>
    <row r="40" spans="1:23" x14ac:dyDescent="0.3">
      <c r="J40" t="s">
        <v>23</v>
      </c>
      <c r="K40" t="s">
        <v>22</v>
      </c>
      <c r="L40">
        <v>0</v>
      </c>
      <c r="M40" t="s">
        <v>21</v>
      </c>
      <c r="N40">
        <v>1E-3</v>
      </c>
      <c r="O40" t="s">
        <v>20</v>
      </c>
      <c r="P40">
        <v>0.01</v>
      </c>
      <c r="Q40" t="s">
        <v>19</v>
      </c>
      <c r="R40">
        <v>0.05</v>
      </c>
      <c r="S40" t="s">
        <v>18</v>
      </c>
      <c r="T40">
        <v>0.1</v>
      </c>
      <c r="U40" t="s">
        <v>17</v>
      </c>
      <c r="V40" t="s">
        <v>16</v>
      </c>
      <c r="W40">
        <v>1</v>
      </c>
    </row>
    <row r="42" spans="1:23" x14ac:dyDescent="0.3">
      <c r="A42" t="s">
        <v>128</v>
      </c>
    </row>
    <row r="43" spans="1:23" x14ac:dyDescent="0.3">
      <c r="A43" t="s">
        <v>31</v>
      </c>
      <c r="B43" t="s">
        <v>7</v>
      </c>
      <c r="C43" s="2" t="s">
        <v>6</v>
      </c>
      <c r="D43" t="s">
        <v>5</v>
      </c>
      <c r="E43" s="2" t="s">
        <v>4</v>
      </c>
      <c r="F43" t="s">
        <v>30</v>
      </c>
      <c r="G43" t="s">
        <v>29</v>
      </c>
      <c r="H43" t="s">
        <v>26</v>
      </c>
    </row>
    <row r="44" spans="1:23" x14ac:dyDescent="0.3">
      <c r="A44">
        <v>2.0340043900000002</v>
      </c>
      <c r="B44">
        <v>-0.61583138000000004</v>
      </c>
      <c r="C44" s="2">
        <v>0.35958243000000001</v>
      </c>
      <c r="D44">
        <v>-0.69684787999999998</v>
      </c>
      <c r="E44" s="2">
        <v>4.4466520000000002E-2</v>
      </c>
      <c r="F44">
        <v>-0.50278630999999996</v>
      </c>
      <c r="G44">
        <v>0.71461134000000004</v>
      </c>
      <c r="H44">
        <v>-9.4942520000000002E-2</v>
      </c>
    </row>
    <row r="45" spans="1:23" x14ac:dyDescent="0.3">
      <c r="A45" t="s">
        <v>127</v>
      </c>
      <c r="C45" s="2"/>
      <c r="E45" s="2"/>
    </row>
    <row r="46" spans="1:23" x14ac:dyDescent="0.3">
      <c r="A46" t="s">
        <v>31</v>
      </c>
      <c r="B46" t="s">
        <v>7</v>
      </c>
      <c r="C46" s="2" t="s">
        <v>6</v>
      </c>
      <c r="D46" t="s">
        <v>5</v>
      </c>
      <c r="E46" s="2" t="s">
        <v>4</v>
      </c>
      <c r="F46" t="s">
        <v>30</v>
      </c>
      <c r="G46" t="s">
        <v>29</v>
      </c>
      <c r="H46" t="s">
        <v>26</v>
      </c>
    </row>
    <row r="47" spans="1:23" x14ac:dyDescent="0.3">
      <c r="A47">
        <v>2.5015872300000002</v>
      </c>
      <c r="B47">
        <v>-1.01055446</v>
      </c>
      <c r="C47" s="2">
        <v>-6.5165459999999995E-2</v>
      </c>
      <c r="D47">
        <v>-0.54093859</v>
      </c>
      <c r="E47" s="2">
        <v>-0.25543274999999999</v>
      </c>
      <c r="F47">
        <v>-0.19168661000000001</v>
      </c>
      <c r="G47">
        <v>0.43165297000000002</v>
      </c>
      <c r="H47">
        <v>0.32348942000000003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77B83-A602-417F-8B51-6483C4C25C1A}">
  <dimension ref="A2:AC42"/>
  <sheetViews>
    <sheetView workbookViewId="0">
      <selection activeCell="R9" sqref="R9"/>
    </sheetView>
  </sheetViews>
  <sheetFormatPr defaultRowHeight="14.4" x14ac:dyDescent="0.3"/>
  <cols>
    <col min="1" max="1" width="18.109375" customWidth="1"/>
    <col min="2" max="2" width="15.6640625" customWidth="1"/>
    <col min="3" max="3" width="15.109375" customWidth="1"/>
    <col min="16" max="16" width="13.6640625" customWidth="1"/>
  </cols>
  <sheetData>
    <row r="2" spans="1:29" x14ac:dyDescent="0.3">
      <c r="A2" t="s">
        <v>87</v>
      </c>
      <c r="B2" t="s">
        <v>86</v>
      </c>
      <c r="C2" t="s">
        <v>85</v>
      </c>
      <c r="D2" t="s">
        <v>84</v>
      </c>
      <c r="E2" t="s">
        <v>83</v>
      </c>
      <c r="F2" t="s">
        <v>82</v>
      </c>
      <c r="G2" t="s">
        <v>81</v>
      </c>
      <c r="H2" t="s">
        <v>80</v>
      </c>
      <c r="I2" t="s">
        <v>79</v>
      </c>
      <c r="J2" t="s">
        <v>78</v>
      </c>
      <c r="K2" t="s">
        <v>77</v>
      </c>
    </row>
    <row r="3" spans="1:29" x14ac:dyDescent="0.3">
      <c r="A3" t="s">
        <v>76</v>
      </c>
      <c r="B3" t="s">
        <v>75</v>
      </c>
      <c r="C3" t="s">
        <v>74</v>
      </c>
      <c r="D3" t="s">
        <v>73</v>
      </c>
      <c r="E3" t="s">
        <v>72</v>
      </c>
      <c r="F3" t="s">
        <v>71</v>
      </c>
      <c r="G3" t="s">
        <v>69</v>
      </c>
      <c r="H3" t="s">
        <v>3</v>
      </c>
      <c r="I3" t="s">
        <v>69</v>
      </c>
      <c r="J3" t="s">
        <v>68</v>
      </c>
      <c r="K3" t="s">
        <v>67</v>
      </c>
      <c r="L3" t="s">
        <v>70</v>
      </c>
      <c r="M3" t="s">
        <v>69</v>
      </c>
      <c r="N3" t="s">
        <v>68</v>
      </c>
      <c r="O3" t="s">
        <v>67</v>
      </c>
      <c r="P3" t="s">
        <v>66</v>
      </c>
    </row>
    <row r="4" spans="1:29" x14ac:dyDescent="0.3">
      <c r="B4" t="s">
        <v>65</v>
      </c>
      <c r="C4" t="s">
        <v>64</v>
      </c>
    </row>
    <row r="6" spans="1:29" x14ac:dyDescent="0.3">
      <c r="A6" t="s">
        <v>63</v>
      </c>
      <c r="B6" t="s">
        <v>62</v>
      </c>
      <c r="C6" t="s">
        <v>61</v>
      </c>
      <c r="D6" t="s">
        <v>60</v>
      </c>
      <c r="E6">
        <v>1830.9</v>
      </c>
    </row>
    <row r="8" spans="1:29" x14ac:dyDescent="0.3">
      <c r="A8" t="s">
        <v>59</v>
      </c>
      <c r="B8" t="s">
        <v>58</v>
      </c>
      <c r="Q8" t="s">
        <v>103</v>
      </c>
      <c r="R8" t="s">
        <v>139</v>
      </c>
      <c r="S8" t="s">
        <v>140</v>
      </c>
      <c r="T8" t="s">
        <v>141</v>
      </c>
      <c r="U8" t="s">
        <v>140</v>
      </c>
      <c r="V8" t="s">
        <v>115</v>
      </c>
      <c r="W8" t="s">
        <v>33</v>
      </c>
      <c r="X8" t="s">
        <v>104</v>
      </c>
    </row>
    <row r="9" spans="1:29" x14ac:dyDescent="0.3">
      <c r="B9" t="s">
        <v>57</v>
      </c>
      <c r="C9" t="s">
        <v>56</v>
      </c>
      <c r="D9" t="s">
        <v>55</v>
      </c>
      <c r="E9" t="s">
        <v>54</v>
      </c>
      <c r="F9" t="s">
        <v>53</v>
      </c>
      <c r="P9" t="s">
        <v>73</v>
      </c>
      <c r="Q9">
        <v>1</v>
      </c>
      <c r="R9">
        <v>424.1</v>
      </c>
      <c r="S9">
        <v>424.1</v>
      </c>
      <c r="T9">
        <v>1486.85</v>
      </c>
      <c r="U9" t="s">
        <v>105</v>
      </c>
      <c r="V9" t="s">
        <v>27</v>
      </c>
    </row>
    <row r="10" spans="1:29" x14ac:dyDescent="0.3">
      <c r="B10">
        <v>-3.0886</v>
      </c>
      <c r="C10">
        <v>-0.61360000000000003</v>
      </c>
      <c r="D10">
        <v>-0.04</v>
      </c>
      <c r="E10">
        <v>0.60419999999999996</v>
      </c>
      <c r="F10">
        <v>5.3613</v>
      </c>
      <c r="P10" t="s">
        <v>71</v>
      </c>
      <c r="Q10">
        <v>3</v>
      </c>
      <c r="R10">
        <v>74.5</v>
      </c>
      <c r="S10">
        <v>24.8</v>
      </c>
      <c r="T10">
        <v>87.13</v>
      </c>
      <c r="U10" t="s">
        <v>105</v>
      </c>
      <c r="V10" t="s">
        <v>27</v>
      </c>
    </row>
    <row r="11" spans="1:29" x14ac:dyDescent="0.3">
      <c r="P11" t="s">
        <v>3</v>
      </c>
      <c r="Q11">
        <v>1</v>
      </c>
      <c r="R11">
        <v>555.1</v>
      </c>
      <c r="S11">
        <v>555.1</v>
      </c>
      <c r="T11">
        <v>1946.22</v>
      </c>
      <c r="U11" t="s">
        <v>105</v>
      </c>
      <c r="V11" t="s">
        <v>27</v>
      </c>
    </row>
    <row r="12" spans="1:29" x14ac:dyDescent="0.3">
      <c r="A12" t="s">
        <v>52</v>
      </c>
      <c r="B12" t="s">
        <v>37</v>
      </c>
      <c r="P12" t="s">
        <v>106</v>
      </c>
      <c r="Q12">
        <v>3</v>
      </c>
      <c r="R12">
        <v>127.7</v>
      </c>
      <c r="S12">
        <v>42.6</v>
      </c>
      <c r="T12">
        <v>149.28</v>
      </c>
      <c r="U12" t="s">
        <v>105</v>
      </c>
      <c r="V12" t="s">
        <v>27</v>
      </c>
    </row>
    <row r="13" spans="1:29" x14ac:dyDescent="0.3">
      <c r="B13" t="s">
        <v>51</v>
      </c>
      <c r="C13" t="s">
        <v>50</v>
      </c>
      <c r="D13" t="s">
        <v>49</v>
      </c>
      <c r="E13" t="s">
        <v>48</v>
      </c>
      <c r="P13" t="s">
        <v>107</v>
      </c>
      <c r="Q13">
        <v>3895</v>
      </c>
      <c r="R13">
        <v>1110.9000000000001</v>
      </c>
      <c r="S13">
        <v>0.3</v>
      </c>
    </row>
    <row r="14" spans="1:29" x14ac:dyDescent="0.3">
      <c r="B14" t="s">
        <v>47</v>
      </c>
      <c r="C14" t="s">
        <v>31</v>
      </c>
      <c r="D14">
        <v>0.20457800000000001</v>
      </c>
      <c r="E14">
        <v>0.45229999999999998</v>
      </c>
      <c r="P14" t="s">
        <v>24</v>
      </c>
    </row>
    <row r="15" spans="1:29" x14ac:dyDescent="0.3">
      <c r="B15" t="s">
        <v>46</v>
      </c>
      <c r="C15" t="s">
        <v>31</v>
      </c>
      <c r="D15">
        <v>4.1770000000000002E-3</v>
      </c>
      <c r="E15">
        <v>6.4630000000000007E-2</v>
      </c>
      <c r="P15" t="s">
        <v>23</v>
      </c>
      <c r="Q15" t="s">
        <v>22</v>
      </c>
      <c r="R15">
        <v>0</v>
      </c>
      <c r="S15" t="s">
        <v>21</v>
      </c>
      <c r="T15">
        <v>1E-3</v>
      </c>
      <c r="U15" t="s">
        <v>20</v>
      </c>
      <c r="V15">
        <v>0.01</v>
      </c>
      <c r="W15" t="s">
        <v>19</v>
      </c>
      <c r="X15">
        <v>0.05</v>
      </c>
      <c r="Y15" t="s">
        <v>18</v>
      </c>
      <c r="Z15">
        <v>0.1</v>
      </c>
      <c r="AA15" t="s">
        <v>17</v>
      </c>
      <c r="AB15" t="s">
        <v>16</v>
      </c>
      <c r="AC15">
        <v>1</v>
      </c>
    </row>
    <row r="16" spans="1:29" x14ac:dyDescent="0.3">
      <c r="B16" t="s">
        <v>45</v>
      </c>
      <c r="D16">
        <v>8.0379000000000006E-2</v>
      </c>
      <c r="E16">
        <v>0.28350999999999998</v>
      </c>
    </row>
    <row r="17" spans="1:19" x14ac:dyDescent="0.3">
      <c r="A17" t="s">
        <v>44</v>
      </c>
      <c r="B17" t="s">
        <v>14</v>
      </c>
      <c r="C17" t="s">
        <v>43</v>
      </c>
      <c r="D17" t="s">
        <v>42</v>
      </c>
      <c r="E17" t="s">
        <v>41</v>
      </c>
      <c r="F17" t="s">
        <v>40</v>
      </c>
      <c r="G17" t="s">
        <v>39</v>
      </c>
      <c r="H17" t="s">
        <v>38</v>
      </c>
      <c r="I17">
        <v>4</v>
      </c>
    </row>
    <row r="18" spans="1:19" x14ac:dyDescent="0.3">
      <c r="R18" t="s">
        <v>221</v>
      </c>
      <c r="S18" t="s">
        <v>220</v>
      </c>
    </row>
    <row r="19" spans="1:19" x14ac:dyDescent="0.3">
      <c r="A19" t="s">
        <v>13</v>
      </c>
      <c r="B19" t="s">
        <v>37</v>
      </c>
      <c r="Q19" t="s">
        <v>73</v>
      </c>
      <c r="R19">
        <v>0.18501068795532871</v>
      </c>
      <c r="S19">
        <v>0.18501068795532871</v>
      </c>
    </row>
    <row r="20" spans="1:19" x14ac:dyDescent="0.3">
      <c r="B20" t="s">
        <v>36</v>
      </c>
      <c r="C20" t="s">
        <v>90</v>
      </c>
      <c r="D20" t="s">
        <v>35</v>
      </c>
      <c r="E20" t="s">
        <v>34</v>
      </c>
      <c r="F20" t="s">
        <v>33</v>
      </c>
      <c r="G20" t="s">
        <v>32</v>
      </c>
      <c r="Q20" t="s">
        <v>71</v>
      </c>
      <c r="R20">
        <v>3.250010906076866E-2</v>
      </c>
      <c r="S20">
        <v>3.250010906076866E-2</v>
      </c>
    </row>
    <row r="21" spans="1:19" x14ac:dyDescent="0.3">
      <c r="A21" t="s">
        <v>31</v>
      </c>
      <c r="B21">
        <v>1.45194</v>
      </c>
      <c r="C21">
        <v>9.8599999999999993E-2</v>
      </c>
      <c r="D21">
        <v>95.971950000000007</v>
      </c>
      <c r="E21">
        <v>14.725</v>
      </c>
      <c r="F21" t="s">
        <v>28</v>
      </c>
      <c r="G21" s="1">
        <v>2E-16</v>
      </c>
      <c r="H21" t="s">
        <v>27</v>
      </c>
      <c r="Q21" t="s">
        <v>3</v>
      </c>
      <c r="S21">
        <v>0.24215853073332461</v>
      </c>
    </row>
    <row r="22" spans="1:19" x14ac:dyDescent="0.3">
      <c r="A22" t="s">
        <v>7</v>
      </c>
      <c r="B22">
        <v>-0.74809000000000003</v>
      </c>
      <c r="C22">
        <v>1.8149999999999999E-2</v>
      </c>
      <c r="D22">
        <v>3772.0000100000002</v>
      </c>
      <c r="E22">
        <v>-41.216999999999999</v>
      </c>
      <c r="F22" t="s">
        <v>28</v>
      </c>
      <c r="G22" s="1">
        <v>2E-16</v>
      </c>
      <c r="H22" t="s">
        <v>27</v>
      </c>
      <c r="Q22" t="s">
        <v>106</v>
      </c>
      <c r="R22">
        <v>5.5708240631679971E-2</v>
      </c>
      <c r="S22">
        <v>5.5708240631679971E-2</v>
      </c>
    </row>
    <row r="23" spans="1:19" x14ac:dyDescent="0.3">
      <c r="A23" t="s">
        <v>6</v>
      </c>
      <c r="B23">
        <v>0.23773</v>
      </c>
      <c r="C23">
        <v>1.8149999999999999E-2</v>
      </c>
      <c r="D23">
        <v>3772.0000100000002</v>
      </c>
      <c r="E23">
        <v>13.098000000000001</v>
      </c>
      <c r="F23" t="s">
        <v>28</v>
      </c>
      <c r="G23" s="1">
        <v>2E-16</v>
      </c>
      <c r="H23" t="s">
        <v>27</v>
      </c>
      <c r="Q23" t="s">
        <v>107</v>
      </c>
      <c r="S23">
        <v>0.48462243161889806</v>
      </c>
    </row>
    <row r="24" spans="1:19" x14ac:dyDescent="0.3">
      <c r="A24" t="s">
        <v>5</v>
      </c>
      <c r="B24">
        <v>-0.62507999999999997</v>
      </c>
      <c r="C24">
        <v>1.8149999999999999E-2</v>
      </c>
      <c r="D24">
        <v>3772.0000100000002</v>
      </c>
      <c r="E24">
        <v>-34.44</v>
      </c>
      <c r="F24" t="s">
        <v>28</v>
      </c>
      <c r="G24" s="1">
        <v>2E-16</v>
      </c>
      <c r="H24" t="s">
        <v>27</v>
      </c>
      <c r="S24">
        <f>1-S23</f>
        <v>0.51537756838110194</v>
      </c>
    </row>
    <row r="25" spans="1:19" x14ac:dyDescent="0.3">
      <c r="A25" t="s">
        <v>4</v>
      </c>
      <c r="B25">
        <v>-6.241E-2</v>
      </c>
      <c r="C25">
        <v>1.8149999999999999E-2</v>
      </c>
      <c r="D25">
        <v>3772.0000100000002</v>
      </c>
      <c r="E25">
        <v>-3.4380000000000002</v>
      </c>
      <c r="G25">
        <v>5.9100000000000005E-4</v>
      </c>
      <c r="H25" t="s">
        <v>27</v>
      </c>
    </row>
    <row r="26" spans="1:19" x14ac:dyDescent="0.3">
      <c r="A26" s="2" t="s">
        <v>3</v>
      </c>
      <c r="B26" s="2">
        <v>1.2768999999999999</v>
      </c>
      <c r="C26" s="2">
        <v>0.13952000000000001</v>
      </c>
      <c r="D26" s="2">
        <v>119.99996</v>
      </c>
      <c r="E26" s="2">
        <v>9.1519999999999992</v>
      </c>
      <c r="F26" s="2"/>
      <c r="G26" s="18">
        <v>1.7899999999999999E-15</v>
      </c>
      <c r="H26" s="2" t="s">
        <v>27</v>
      </c>
    </row>
    <row r="27" spans="1:19" x14ac:dyDescent="0.3">
      <c r="A27" t="s">
        <v>30</v>
      </c>
      <c r="B27">
        <v>-0.36254999999999998</v>
      </c>
      <c r="C27">
        <v>2.5669999999999998E-2</v>
      </c>
      <c r="D27">
        <v>3772.0000100000002</v>
      </c>
      <c r="E27">
        <v>-14.125</v>
      </c>
      <c r="F27" t="s">
        <v>28</v>
      </c>
      <c r="G27" s="1">
        <v>2E-16</v>
      </c>
      <c r="H27" t="s">
        <v>27</v>
      </c>
    </row>
    <row r="28" spans="1:19" x14ac:dyDescent="0.3">
      <c r="A28" t="s">
        <v>29</v>
      </c>
      <c r="B28">
        <v>0.64698</v>
      </c>
      <c r="C28">
        <v>2.5669999999999998E-2</v>
      </c>
      <c r="D28">
        <v>3772.0000100000002</v>
      </c>
      <c r="E28">
        <v>25.206</v>
      </c>
      <c r="F28" t="s">
        <v>28</v>
      </c>
      <c r="G28" s="1">
        <v>2E-16</v>
      </c>
      <c r="H28" t="s">
        <v>27</v>
      </c>
    </row>
    <row r="29" spans="1:19" x14ac:dyDescent="0.3">
      <c r="A29" t="s">
        <v>26</v>
      </c>
      <c r="B29">
        <v>7.1309999999999998E-2</v>
      </c>
      <c r="C29">
        <v>2.5669999999999998E-2</v>
      </c>
      <c r="D29">
        <v>3772.0000100000002</v>
      </c>
      <c r="E29">
        <v>2.778</v>
      </c>
      <c r="G29">
        <v>5.4920000000000004E-3</v>
      </c>
      <c r="H29" t="s">
        <v>25</v>
      </c>
    </row>
    <row r="30" spans="1:19" x14ac:dyDescent="0.3">
      <c r="A30" t="s">
        <v>24</v>
      </c>
      <c r="R30" t="s">
        <v>133</v>
      </c>
    </row>
    <row r="31" spans="1:19" x14ac:dyDescent="0.3">
      <c r="A31" t="s">
        <v>23</v>
      </c>
      <c r="B31" t="s">
        <v>22</v>
      </c>
      <c r="C31">
        <v>0</v>
      </c>
      <c r="D31" t="s">
        <v>21</v>
      </c>
      <c r="E31">
        <v>1E-3</v>
      </c>
      <c r="F31" t="s">
        <v>20</v>
      </c>
      <c r="G31">
        <v>0.01</v>
      </c>
      <c r="H31" t="s">
        <v>19</v>
      </c>
      <c r="I31">
        <v>0.05</v>
      </c>
      <c r="J31" t="s">
        <v>18</v>
      </c>
      <c r="K31">
        <v>0.1</v>
      </c>
      <c r="L31" t="s">
        <v>17</v>
      </c>
      <c r="M31" t="s">
        <v>16</v>
      </c>
      <c r="N31">
        <v>1</v>
      </c>
      <c r="R31" t="s">
        <v>131</v>
      </c>
    </row>
    <row r="32" spans="1:19" x14ac:dyDescent="0.3">
      <c r="R32" t="s">
        <v>135</v>
      </c>
    </row>
    <row r="33" spans="1:18" x14ac:dyDescent="0.3">
      <c r="A33" t="s">
        <v>15</v>
      </c>
      <c r="B33" t="s">
        <v>14</v>
      </c>
      <c r="C33" t="s">
        <v>13</v>
      </c>
      <c r="D33" t="s">
        <v>12</v>
      </c>
      <c r="R33" t="s">
        <v>134</v>
      </c>
    </row>
    <row r="34" spans="1:18" x14ac:dyDescent="0.3">
      <c r="B34" t="s">
        <v>11</v>
      </c>
      <c r="C34" t="s">
        <v>10</v>
      </c>
      <c r="D34" t="s">
        <v>6</v>
      </c>
      <c r="E34" t="s">
        <v>5</v>
      </c>
      <c r="F34" t="s">
        <v>4</v>
      </c>
      <c r="G34" t="s">
        <v>3</v>
      </c>
      <c r="H34" t="s">
        <v>9</v>
      </c>
      <c r="I34" t="s">
        <v>8</v>
      </c>
    </row>
    <row r="35" spans="1:18" x14ac:dyDescent="0.3">
      <c r="A35" t="s">
        <v>7</v>
      </c>
      <c r="B35">
        <v>-9.1999999999999998E-2</v>
      </c>
    </row>
    <row r="36" spans="1:18" x14ac:dyDescent="0.3">
      <c r="A36" t="s">
        <v>6</v>
      </c>
      <c r="B36">
        <v>-9.1999999999999998E-2</v>
      </c>
      <c r="C36">
        <v>0.5</v>
      </c>
    </row>
    <row r="37" spans="1:18" x14ac:dyDescent="0.3">
      <c r="A37" t="s">
        <v>5</v>
      </c>
      <c r="B37">
        <v>-9.1999999999999998E-2</v>
      </c>
      <c r="C37">
        <v>0.5</v>
      </c>
      <c r="D37">
        <v>0.5</v>
      </c>
    </row>
    <row r="38" spans="1:18" x14ac:dyDescent="0.3">
      <c r="A38" t="s">
        <v>4</v>
      </c>
      <c r="B38">
        <v>-9.1999999999999998E-2</v>
      </c>
      <c r="C38">
        <v>0.5</v>
      </c>
      <c r="D38">
        <v>0.5</v>
      </c>
      <c r="E38">
        <v>0.5</v>
      </c>
    </row>
    <row r="39" spans="1:18" x14ac:dyDescent="0.3">
      <c r="A39" t="s">
        <v>3</v>
      </c>
      <c r="B39">
        <v>-0.83899999999999997</v>
      </c>
      <c r="C39">
        <v>0</v>
      </c>
      <c r="D39">
        <v>0</v>
      </c>
      <c r="E39">
        <v>0</v>
      </c>
      <c r="F39">
        <v>0</v>
      </c>
    </row>
    <row r="40" spans="1:18" x14ac:dyDescent="0.3">
      <c r="A40" t="s">
        <v>2</v>
      </c>
      <c r="B40">
        <v>6.5000000000000002E-2</v>
      </c>
      <c r="C40">
        <v>-0.70699999999999996</v>
      </c>
      <c r="D40">
        <v>-0.70699999999999996</v>
      </c>
      <c r="E40">
        <v>-0.35399999999999998</v>
      </c>
      <c r="F40">
        <v>-0.35399999999999998</v>
      </c>
      <c r="G40">
        <v>0</v>
      </c>
    </row>
    <row r="41" spans="1:18" x14ac:dyDescent="0.3">
      <c r="A41" t="s">
        <v>1</v>
      </c>
      <c r="B41">
        <v>6.5000000000000002E-2</v>
      </c>
      <c r="C41">
        <v>-0.70699999999999996</v>
      </c>
      <c r="D41">
        <v>-0.35399999999999998</v>
      </c>
      <c r="E41">
        <v>-0.70699999999999996</v>
      </c>
      <c r="F41">
        <v>-0.35399999999999998</v>
      </c>
      <c r="G41">
        <v>0</v>
      </c>
      <c r="H41">
        <v>0.5</v>
      </c>
    </row>
    <row r="42" spans="1:18" x14ac:dyDescent="0.3">
      <c r="A42" t="s">
        <v>0</v>
      </c>
      <c r="B42">
        <v>6.5000000000000002E-2</v>
      </c>
      <c r="C42">
        <v>-0.70699999999999996</v>
      </c>
      <c r="D42">
        <v>-0.35399999999999998</v>
      </c>
      <c r="E42">
        <v>-0.35399999999999998</v>
      </c>
      <c r="F42">
        <v>-0.70699999999999996</v>
      </c>
      <c r="G42">
        <v>0</v>
      </c>
      <c r="H42">
        <v>0.5</v>
      </c>
      <c r="I42">
        <v>0.5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BBD3-A326-4619-9F79-F4936C420D68}">
  <dimension ref="A1:AJ69"/>
  <sheetViews>
    <sheetView tabSelected="1" topLeftCell="L10" workbookViewId="0">
      <selection activeCell="AE28" sqref="AE28"/>
    </sheetView>
  </sheetViews>
  <sheetFormatPr defaultRowHeight="14.4" x14ac:dyDescent="0.3"/>
  <cols>
    <col min="1" max="1" width="19.33203125" style="56" customWidth="1"/>
    <col min="2" max="2" width="15.33203125" style="56" customWidth="1"/>
    <col min="3" max="3" width="11.109375" style="56" customWidth="1"/>
    <col min="4" max="14" width="8.88671875" style="56"/>
    <col min="15" max="15" width="8.88671875" style="57"/>
    <col min="16" max="16" width="20.33203125" style="56" customWidth="1"/>
    <col min="17" max="27" width="8.88671875" style="56"/>
    <col min="28" max="28" width="13.33203125" style="56" customWidth="1"/>
    <col min="29" max="29" width="14.33203125" style="56" customWidth="1"/>
    <col min="30" max="16384" width="8.88671875" style="56"/>
  </cols>
  <sheetData>
    <row r="1" spans="1:34" x14ac:dyDescent="0.3">
      <c r="A1" s="56" t="s">
        <v>87</v>
      </c>
      <c r="B1" s="56" t="s">
        <v>86</v>
      </c>
      <c r="C1" s="56" t="s">
        <v>85</v>
      </c>
      <c r="D1" s="56" t="s">
        <v>84</v>
      </c>
      <c r="E1" s="56" t="s">
        <v>83</v>
      </c>
      <c r="F1" s="56" t="s">
        <v>82</v>
      </c>
      <c r="G1" s="56" t="s">
        <v>81</v>
      </c>
      <c r="H1" s="56" t="s">
        <v>80</v>
      </c>
      <c r="I1" s="56" t="s">
        <v>79</v>
      </c>
      <c r="J1" s="56" t="s">
        <v>78</v>
      </c>
      <c r="K1" s="56" t="s">
        <v>77</v>
      </c>
      <c r="P1" s="56" t="s">
        <v>87</v>
      </c>
      <c r="Q1" s="56" t="s">
        <v>86</v>
      </c>
      <c r="R1" s="56" t="s">
        <v>85</v>
      </c>
      <c r="S1" s="56" t="s">
        <v>84</v>
      </c>
      <c r="T1" s="56" t="s">
        <v>83</v>
      </c>
      <c r="U1" s="56" t="s">
        <v>82</v>
      </c>
      <c r="V1" s="56" t="s">
        <v>81</v>
      </c>
      <c r="W1" s="56" t="s">
        <v>80</v>
      </c>
      <c r="X1" s="56" t="s">
        <v>79</v>
      </c>
      <c r="Y1" s="56" t="s">
        <v>78</v>
      </c>
      <c r="Z1" s="56" t="s">
        <v>77</v>
      </c>
    </row>
    <row r="2" spans="1:34" x14ac:dyDescent="0.3">
      <c r="A2" s="56" t="s">
        <v>76</v>
      </c>
      <c r="B2" s="56" t="s">
        <v>75</v>
      </c>
      <c r="C2" s="56" t="s">
        <v>74</v>
      </c>
      <c r="D2" s="56" t="s">
        <v>73</v>
      </c>
      <c r="E2" s="56" t="s">
        <v>72</v>
      </c>
      <c r="F2" s="56" t="s">
        <v>71</v>
      </c>
      <c r="G2" s="56" t="s">
        <v>69</v>
      </c>
      <c r="H2" s="56" t="s">
        <v>3</v>
      </c>
      <c r="I2" s="56" t="s">
        <v>69</v>
      </c>
      <c r="J2" s="56" t="s">
        <v>88</v>
      </c>
      <c r="K2" s="56" t="s">
        <v>69</v>
      </c>
      <c r="L2" s="56" t="s">
        <v>68</v>
      </c>
      <c r="M2" s="56" t="s">
        <v>67</v>
      </c>
      <c r="N2" s="56" t="s">
        <v>70</v>
      </c>
      <c r="P2" s="56" t="s">
        <v>76</v>
      </c>
      <c r="Q2" s="56" t="s">
        <v>75</v>
      </c>
      <c r="R2" s="56" t="s">
        <v>74</v>
      </c>
      <c r="S2" s="56" t="s">
        <v>73</v>
      </c>
      <c r="T2" s="56" t="s">
        <v>72</v>
      </c>
      <c r="U2" s="56" t="s">
        <v>71</v>
      </c>
      <c r="V2" s="56" t="s">
        <v>69</v>
      </c>
      <c r="W2" s="56" t="s">
        <v>3</v>
      </c>
      <c r="X2" s="56" t="s">
        <v>72</v>
      </c>
      <c r="Y2" s="56" t="s">
        <v>116</v>
      </c>
      <c r="Z2" s="56" t="s">
        <v>69</v>
      </c>
      <c r="AA2" s="56" t="s">
        <v>68</v>
      </c>
      <c r="AB2" s="56" t="s">
        <v>67</v>
      </c>
      <c r="AC2" s="56" t="s">
        <v>70</v>
      </c>
      <c r="AD2" s="56" t="s">
        <v>69</v>
      </c>
      <c r="AE2" s="56" t="s">
        <v>68</v>
      </c>
      <c r="AF2" s="56" t="s">
        <v>67</v>
      </c>
      <c r="AG2" s="56" t="s">
        <v>66</v>
      </c>
    </row>
    <row r="3" spans="1:34" x14ac:dyDescent="0.3">
      <c r="B3" s="56" t="s">
        <v>65</v>
      </c>
      <c r="C3" s="56" t="s">
        <v>64</v>
      </c>
      <c r="Q3" s="56" t="s">
        <v>65</v>
      </c>
      <c r="R3" s="56" t="s">
        <v>64</v>
      </c>
    </row>
    <row r="5" spans="1:34" x14ac:dyDescent="0.3">
      <c r="A5" s="56" t="s">
        <v>63</v>
      </c>
      <c r="B5" s="56" t="s">
        <v>62</v>
      </c>
      <c r="C5" s="56" t="s">
        <v>61</v>
      </c>
      <c r="D5" s="56" t="s">
        <v>60</v>
      </c>
      <c r="E5" s="56">
        <v>498.9</v>
      </c>
      <c r="P5" s="56" t="s">
        <v>63</v>
      </c>
      <c r="Q5" s="56" t="s">
        <v>62</v>
      </c>
      <c r="R5" s="56" t="s">
        <v>61</v>
      </c>
      <c r="S5" s="56" t="s">
        <v>60</v>
      </c>
      <c r="T5" s="56">
        <v>1781.5</v>
      </c>
    </row>
    <row r="7" spans="1:34" x14ac:dyDescent="0.3">
      <c r="A7" s="56" t="s">
        <v>59</v>
      </c>
      <c r="B7" s="56" t="s">
        <v>58</v>
      </c>
      <c r="P7" s="56" t="s">
        <v>59</v>
      </c>
      <c r="Q7" s="56" t="s">
        <v>58</v>
      </c>
      <c r="AC7" s="56" t="s">
        <v>103</v>
      </c>
      <c r="AD7" s="56" t="s">
        <v>139</v>
      </c>
      <c r="AE7" s="56" t="s">
        <v>140</v>
      </c>
      <c r="AF7" s="56" t="s">
        <v>141</v>
      </c>
      <c r="AG7" s="56" t="s">
        <v>140</v>
      </c>
      <c r="AH7" s="56" t="s">
        <v>115</v>
      </c>
    </row>
    <row r="8" spans="1:34" x14ac:dyDescent="0.3">
      <c r="B8" s="56" t="s">
        <v>57</v>
      </c>
      <c r="C8" s="56" t="s">
        <v>56</v>
      </c>
      <c r="D8" s="56" t="s">
        <v>55</v>
      </c>
      <c r="E8" s="56" t="s">
        <v>54</v>
      </c>
      <c r="F8" s="56" t="s">
        <v>53</v>
      </c>
      <c r="Q8" s="56" t="s">
        <v>57</v>
      </c>
      <c r="R8" s="56" t="s">
        <v>56</v>
      </c>
      <c r="S8" s="56" t="s">
        <v>55</v>
      </c>
      <c r="T8" s="56" t="s">
        <v>54</v>
      </c>
      <c r="U8" s="56" t="s">
        <v>53</v>
      </c>
      <c r="AB8" s="56" t="s">
        <v>73</v>
      </c>
      <c r="AC8" s="56">
        <v>1</v>
      </c>
      <c r="AD8" s="56">
        <v>424.1</v>
      </c>
      <c r="AE8" s="56">
        <v>424.1</v>
      </c>
      <c r="AF8" s="56">
        <v>1791.4</v>
      </c>
      <c r="AG8" s="56" t="s">
        <v>105</v>
      </c>
      <c r="AH8" s="56" t="s">
        <v>27</v>
      </c>
    </row>
    <row r="9" spans="1:34" x14ac:dyDescent="0.3">
      <c r="B9" s="56">
        <v>-3.3942000000000001</v>
      </c>
      <c r="C9" s="56">
        <v>-0.54969999999999997</v>
      </c>
      <c r="D9" s="56">
        <v>-1.6000000000000001E-3</v>
      </c>
      <c r="E9" s="56">
        <v>0.56630000000000003</v>
      </c>
      <c r="F9" s="56">
        <v>4.6517999999999997</v>
      </c>
      <c r="P9" s="56">
        <v>-2.9946000000000002</v>
      </c>
      <c r="Q9" s="56">
        <v>-0.61560000000000004</v>
      </c>
      <c r="R9" s="56">
        <v>-4.2900000000000001E-2</v>
      </c>
      <c r="S9" s="56">
        <v>0.6018</v>
      </c>
      <c r="T9" s="56">
        <v>5.2035</v>
      </c>
      <c r="AB9" s="56" t="s">
        <v>71</v>
      </c>
      <c r="AC9" s="56">
        <v>3</v>
      </c>
      <c r="AD9" s="56">
        <v>74.5</v>
      </c>
      <c r="AE9" s="56">
        <v>24.8</v>
      </c>
      <c r="AF9" s="56">
        <v>105</v>
      </c>
      <c r="AG9" s="56" t="s">
        <v>105</v>
      </c>
      <c r="AH9" s="56" t="s">
        <v>27</v>
      </c>
    </row>
    <row r="10" spans="1:34" x14ac:dyDescent="0.3">
      <c r="AB10" s="56" t="s">
        <v>3</v>
      </c>
      <c r="AC10" s="56">
        <v>1</v>
      </c>
      <c r="AD10" s="56">
        <v>555.1</v>
      </c>
      <c r="AE10" s="56">
        <v>555.1</v>
      </c>
      <c r="AF10" s="56">
        <v>2344.9</v>
      </c>
      <c r="AG10" s="56" t="s">
        <v>105</v>
      </c>
      <c r="AH10" s="56" t="s">
        <v>27</v>
      </c>
    </row>
    <row r="11" spans="1:34" x14ac:dyDescent="0.3">
      <c r="A11" s="56" t="s">
        <v>52</v>
      </c>
      <c r="B11" s="56" t="s">
        <v>37</v>
      </c>
      <c r="P11" s="56" t="s">
        <v>52</v>
      </c>
      <c r="Q11" s="56" t="s">
        <v>37</v>
      </c>
      <c r="AB11" s="56" t="s">
        <v>116</v>
      </c>
      <c r="AC11" s="56">
        <v>2</v>
      </c>
      <c r="AD11" s="56">
        <v>93.6</v>
      </c>
      <c r="AE11" s="56">
        <v>46.8</v>
      </c>
      <c r="AF11" s="56">
        <v>197.7</v>
      </c>
      <c r="AG11" s="56" t="s">
        <v>105</v>
      </c>
      <c r="AH11" s="56" t="s">
        <v>27</v>
      </c>
    </row>
    <row r="12" spans="1:34" x14ac:dyDescent="0.3">
      <c r="B12" s="56" t="s">
        <v>51</v>
      </c>
      <c r="C12" s="56" t="s">
        <v>50</v>
      </c>
      <c r="D12" s="56" t="s">
        <v>49</v>
      </c>
      <c r="E12" s="56" t="s">
        <v>48</v>
      </c>
      <c r="Q12" s="56" t="s">
        <v>51</v>
      </c>
      <c r="R12" s="56" t="s">
        <v>50</v>
      </c>
      <c r="S12" s="56" t="s">
        <v>49</v>
      </c>
      <c r="T12" s="56" t="s">
        <v>48</v>
      </c>
      <c r="AB12" s="56" t="s">
        <v>106</v>
      </c>
      <c r="AC12" s="56">
        <v>3</v>
      </c>
      <c r="AD12" s="56">
        <v>142.1</v>
      </c>
      <c r="AE12" s="56">
        <v>47.4</v>
      </c>
      <c r="AF12" s="56">
        <v>200.2</v>
      </c>
      <c r="AG12" s="56" t="s">
        <v>105</v>
      </c>
      <c r="AH12" s="56" t="s">
        <v>27</v>
      </c>
    </row>
    <row r="13" spans="1:34" x14ac:dyDescent="0.3">
      <c r="B13" s="56" t="s">
        <v>47</v>
      </c>
      <c r="C13" s="56" t="s">
        <v>31</v>
      </c>
      <c r="D13" s="56">
        <v>0.17716999999999999</v>
      </c>
      <c r="E13" s="56">
        <v>0.4209</v>
      </c>
      <c r="Q13" s="56" t="s">
        <v>47</v>
      </c>
      <c r="R13" s="56" t="s">
        <v>31</v>
      </c>
      <c r="S13" s="56">
        <v>0.18008299999999999</v>
      </c>
      <c r="T13" s="56">
        <v>0.42436000000000001</v>
      </c>
      <c r="AB13" s="56" t="s">
        <v>233</v>
      </c>
      <c r="AC13" s="56">
        <v>2</v>
      </c>
      <c r="AD13" s="56">
        <v>81.8</v>
      </c>
      <c r="AE13" s="56">
        <v>40.9</v>
      </c>
      <c r="AF13" s="56">
        <v>172.8</v>
      </c>
      <c r="AG13" s="56" t="s">
        <v>105</v>
      </c>
      <c r="AH13" s="56" t="s">
        <v>27</v>
      </c>
    </row>
    <row r="14" spans="1:34" x14ac:dyDescent="0.3">
      <c r="B14" s="56" t="s">
        <v>45</v>
      </c>
      <c r="D14" s="56">
        <v>6.3369999999999996E-2</v>
      </c>
      <c r="E14" s="56">
        <v>0.25169999999999998</v>
      </c>
      <c r="Q14" s="56" t="s">
        <v>46</v>
      </c>
      <c r="R14" s="56" t="s">
        <v>31</v>
      </c>
      <c r="S14" s="56">
        <v>4.1780000000000003E-3</v>
      </c>
      <c r="T14" s="56">
        <v>6.4640000000000003E-2</v>
      </c>
      <c r="AB14" s="56" t="s">
        <v>107</v>
      </c>
      <c r="AC14" s="56">
        <v>3891</v>
      </c>
      <c r="AD14" s="56">
        <v>921.1</v>
      </c>
      <c r="AE14" s="56">
        <v>0.2</v>
      </c>
    </row>
    <row r="15" spans="1:34" x14ac:dyDescent="0.3">
      <c r="A15" s="56" t="s">
        <v>44</v>
      </c>
      <c r="B15" s="56" t="s">
        <v>14</v>
      </c>
      <c r="C15" s="56" t="s">
        <v>43</v>
      </c>
      <c r="D15" s="56" t="s">
        <v>89</v>
      </c>
      <c r="E15" s="56" t="s">
        <v>41</v>
      </c>
      <c r="F15" s="56" t="s">
        <v>40</v>
      </c>
      <c r="G15" s="56">
        <v>122</v>
      </c>
      <c r="Q15" s="56" t="s">
        <v>45</v>
      </c>
      <c r="R15" s="56">
        <v>7.9358999999999999E-2</v>
      </c>
      <c r="S15" s="56">
        <v>0.28171000000000002</v>
      </c>
      <c r="AB15" s="56" t="s">
        <v>24</v>
      </c>
    </row>
    <row r="16" spans="1:34" x14ac:dyDescent="0.3">
      <c r="P16" s="56" t="s">
        <v>44</v>
      </c>
      <c r="Q16" s="56" t="s">
        <v>14</v>
      </c>
      <c r="R16" s="56" t="s">
        <v>43</v>
      </c>
      <c r="S16" s="56" t="s">
        <v>42</v>
      </c>
      <c r="T16" s="56" t="s">
        <v>41</v>
      </c>
      <c r="U16" s="56" t="s">
        <v>40</v>
      </c>
      <c r="V16" s="56" t="s">
        <v>39</v>
      </c>
      <c r="W16" s="56" t="s">
        <v>38</v>
      </c>
      <c r="X16" s="56">
        <v>4</v>
      </c>
    </row>
    <row r="17" spans="1:31" x14ac:dyDescent="0.3">
      <c r="A17" s="56" t="s">
        <v>13</v>
      </c>
      <c r="B17" s="56" t="s">
        <v>37</v>
      </c>
      <c r="AD17" s="56" t="s">
        <v>225</v>
      </c>
    </row>
    <row r="18" spans="1:31" x14ac:dyDescent="0.3">
      <c r="B18" s="56" t="s">
        <v>36</v>
      </c>
      <c r="C18" s="56" t="s">
        <v>90</v>
      </c>
      <c r="D18" s="56" t="s">
        <v>35</v>
      </c>
      <c r="E18" s="56" t="s">
        <v>34</v>
      </c>
      <c r="F18" s="56" t="s">
        <v>33</v>
      </c>
      <c r="G18" s="56" t="s">
        <v>32</v>
      </c>
      <c r="P18" s="56" t="s">
        <v>13</v>
      </c>
      <c r="Q18" s="56" t="s">
        <v>37</v>
      </c>
      <c r="AC18" s="56" t="s">
        <v>73</v>
      </c>
      <c r="AD18" s="56">
        <f>AD8/$AE$18</f>
        <v>0.18501068795532874</v>
      </c>
      <c r="AE18" s="56">
        <f>SUM(AD8:AD14)</f>
        <v>2292.2999999999997</v>
      </c>
    </row>
    <row r="19" spans="1:31" x14ac:dyDescent="0.3">
      <c r="A19" s="56" t="s">
        <v>31</v>
      </c>
      <c r="B19" s="56">
        <v>0.91449999999999998</v>
      </c>
      <c r="C19" s="56">
        <v>0.10774</v>
      </c>
      <c r="D19" s="56">
        <v>189.39247</v>
      </c>
      <c r="E19" s="56">
        <v>8.4879999999999995</v>
      </c>
      <c r="G19" s="56">
        <v>5.9899999999999999E-15</v>
      </c>
      <c r="H19" s="56" t="s">
        <v>27</v>
      </c>
      <c r="I19" s="58"/>
      <c r="Q19" s="56" t="s">
        <v>36</v>
      </c>
      <c r="R19" s="56" t="s">
        <v>222</v>
      </c>
      <c r="S19" s="56" t="s">
        <v>223</v>
      </c>
      <c r="T19" s="56" t="s">
        <v>35</v>
      </c>
      <c r="U19" s="56" t="s">
        <v>34</v>
      </c>
      <c r="V19" s="56" t="s">
        <v>33</v>
      </c>
      <c r="W19" s="56" t="s">
        <v>32</v>
      </c>
      <c r="AC19" s="56" t="s">
        <v>71</v>
      </c>
      <c r="AD19" s="56">
        <f>AD9/$AE$18</f>
        <v>3.2500109060768667E-2</v>
      </c>
      <c r="AE19" s="56">
        <f>SUM(AD18:AD23)</f>
        <v>0.59817650394799993</v>
      </c>
    </row>
    <row r="20" spans="1:31" x14ac:dyDescent="0.3">
      <c r="A20" s="56" t="s">
        <v>7</v>
      </c>
      <c r="B20" s="56">
        <v>-0.53527999999999998</v>
      </c>
      <c r="C20" s="56">
        <v>3.236E-2</v>
      </c>
      <c r="D20" s="56">
        <v>850.69543999999996</v>
      </c>
      <c r="E20" s="56">
        <v>-16.54</v>
      </c>
      <c r="F20" s="56" t="s">
        <v>28</v>
      </c>
      <c r="G20" s="56">
        <v>2E-16</v>
      </c>
      <c r="H20" s="56" t="s">
        <v>27</v>
      </c>
      <c r="P20" s="56" t="s">
        <v>31</v>
      </c>
      <c r="Q20" s="56">
        <v>1.46269</v>
      </c>
      <c r="R20" s="56">
        <v>9.5060000000000006E-2</v>
      </c>
      <c r="S20" s="56">
        <v>94.868440000000007</v>
      </c>
      <c r="T20" s="56">
        <v>15.387</v>
      </c>
      <c r="U20" s="56" t="s">
        <v>28</v>
      </c>
      <c r="V20" s="1">
        <v>2E-16</v>
      </c>
      <c r="W20" s="56" t="s">
        <v>27</v>
      </c>
      <c r="AC20" s="56" t="s">
        <v>3</v>
      </c>
      <c r="AD20" s="56">
        <f>AD10/$AE$18</f>
        <v>0.24215853073332463</v>
      </c>
    </row>
    <row r="21" spans="1:31" x14ac:dyDescent="0.3">
      <c r="A21" s="56" t="s">
        <v>6</v>
      </c>
      <c r="B21" s="56">
        <v>0.57833999999999997</v>
      </c>
      <c r="C21" s="56">
        <v>3.2980000000000002E-2</v>
      </c>
      <c r="D21" s="56">
        <v>876.03045999999995</v>
      </c>
      <c r="E21" s="56">
        <v>17.536000000000001</v>
      </c>
      <c r="F21" s="56" t="s">
        <v>28</v>
      </c>
      <c r="G21" s="56">
        <v>2E-16</v>
      </c>
      <c r="H21" s="56" t="s">
        <v>27</v>
      </c>
      <c r="P21" s="56" t="s">
        <v>7</v>
      </c>
      <c r="Q21" s="56">
        <v>-0.74168000000000001</v>
      </c>
      <c r="R21" s="56">
        <v>1.8190000000000001E-2</v>
      </c>
      <c r="S21" s="56">
        <v>3771.6179099999999</v>
      </c>
      <c r="T21" s="56">
        <v>-40.781999999999996</v>
      </c>
      <c r="U21" s="56" t="s">
        <v>28</v>
      </c>
      <c r="V21" s="1">
        <v>2E-16</v>
      </c>
      <c r="W21" s="56" t="s">
        <v>27</v>
      </c>
      <c r="AC21" s="56" t="s">
        <v>88</v>
      </c>
      <c r="AD21" s="56">
        <f>AD11/$AE$18</f>
        <v>4.0832351786415394E-2</v>
      </c>
    </row>
    <row r="22" spans="1:31" x14ac:dyDescent="0.3">
      <c r="A22" s="56" t="s">
        <v>5</v>
      </c>
      <c r="B22" s="56">
        <v>-0.38711000000000001</v>
      </c>
      <c r="C22" s="56">
        <v>3.2570000000000002E-2</v>
      </c>
      <c r="D22" s="56">
        <v>859.42786000000001</v>
      </c>
      <c r="E22" s="56">
        <v>-11.887</v>
      </c>
      <c r="F22" s="56" t="s">
        <v>28</v>
      </c>
      <c r="G22" s="56">
        <v>2E-16</v>
      </c>
      <c r="H22" s="56" t="s">
        <v>27</v>
      </c>
      <c r="P22" s="56" t="s">
        <v>6</v>
      </c>
      <c r="Q22" s="56">
        <v>0.25578000000000001</v>
      </c>
      <c r="R22" s="56">
        <v>1.823E-2</v>
      </c>
      <c r="S22" s="56">
        <v>3775.0900900000001</v>
      </c>
      <c r="T22" s="56">
        <v>14.034000000000001</v>
      </c>
      <c r="U22" s="56" t="s">
        <v>28</v>
      </c>
      <c r="V22" s="1">
        <v>2E-16</v>
      </c>
      <c r="W22" s="56" t="s">
        <v>27</v>
      </c>
      <c r="AC22" s="56" t="s">
        <v>106</v>
      </c>
      <c r="AD22" s="56">
        <f>AD12/$AE$18</f>
        <v>6.1990140906513114E-2</v>
      </c>
    </row>
    <row r="23" spans="1:31" x14ac:dyDescent="0.3">
      <c r="A23" s="56" t="s">
        <v>4</v>
      </c>
      <c r="B23" s="56">
        <v>0.20652999999999999</v>
      </c>
      <c r="C23" s="56">
        <v>3.3599999999999998E-2</v>
      </c>
      <c r="D23" s="56">
        <v>897.98567000000003</v>
      </c>
      <c r="E23" s="56">
        <v>6.1470000000000002</v>
      </c>
      <c r="G23" s="56">
        <v>1.19E-9</v>
      </c>
      <c r="H23" s="56" t="s">
        <v>27</v>
      </c>
      <c r="P23" s="56" t="s">
        <v>5</v>
      </c>
      <c r="Q23" s="56">
        <v>-0.62324999999999997</v>
      </c>
      <c r="R23" s="56">
        <v>1.8079999999999999E-2</v>
      </c>
      <c r="S23" s="56">
        <v>3767.57818</v>
      </c>
      <c r="T23" s="56">
        <v>-34.475000000000001</v>
      </c>
      <c r="U23" s="56" t="s">
        <v>28</v>
      </c>
      <c r="V23" s="1">
        <v>2E-16</v>
      </c>
      <c r="W23" s="56" t="s">
        <v>27</v>
      </c>
      <c r="AC23" s="56" t="s">
        <v>224</v>
      </c>
      <c r="AD23" s="56">
        <f>AD13/$AE$18</f>
        <v>3.5684683505649351E-2</v>
      </c>
    </row>
    <row r="24" spans="1:31" x14ac:dyDescent="0.3">
      <c r="A24" s="58" t="s">
        <v>3</v>
      </c>
      <c r="B24" s="58">
        <v>1.3963099999999999</v>
      </c>
      <c r="C24" s="58">
        <v>0.13278000000000001</v>
      </c>
      <c r="D24" s="58">
        <v>119.83244999999999</v>
      </c>
      <c r="E24" s="58">
        <v>10.516</v>
      </c>
      <c r="F24" s="58" t="s">
        <v>28</v>
      </c>
      <c r="G24" s="58">
        <v>2E-16</v>
      </c>
      <c r="H24" s="56" t="s">
        <v>27</v>
      </c>
      <c r="P24" s="56" t="s">
        <v>4</v>
      </c>
      <c r="Q24" s="56">
        <v>-4.0349999999999997E-2</v>
      </c>
      <c r="R24" s="56">
        <v>1.866E-2</v>
      </c>
      <c r="S24" s="56">
        <v>3795.1605</v>
      </c>
      <c r="T24" s="56">
        <v>-2.1629999999999998</v>
      </c>
      <c r="U24" s="56">
        <v>3.0620000000000001E-2</v>
      </c>
      <c r="V24" s="56" t="s">
        <v>72</v>
      </c>
      <c r="AC24" s="56" t="s">
        <v>107</v>
      </c>
      <c r="AD24" s="56">
        <f>AD14/$AE$18</f>
        <v>0.40182349605200024</v>
      </c>
    </row>
    <row r="25" spans="1:31" x14ac:dyDescent="0.3">
      <c r="A25" s="58" t="s">
        <v>88</v>
      </c>
      <c r="B25" s="58">
        <v>0.70145999999999997</v>
      </c>
      <c r="C25" s="58">
        <v>0.12182</v>
      </c>
      <c r="D25" s="58">
        <v>525.08465999999999</v>
      </c>
      <c r="E25" s="58">
        <v>5.758</v>
      </c>
      <c r="F25" s="58"/>
      <c r="G25" s="58">
        <v>1.4500000000000001E-8</v>
      </c>
      <c r="H25" s="56" t="s">
        <v>27</v>
      </c>
      <c r="P25" s="56" t="s">
        <v>3</v>
      </c>
      <c r="Q25" s="56">
        <v>1.17378</v>
      </c>
      <c r="R25" s="56">
        <v>0.13241</v>
      </c>
      <c r="S25" s="56">
        <v>122.74672</v>
      </c>
      <c r="T25" s="56">
        <v>8.8650000000000002</v>
      </c>
      <c r="U25" s="1">
        <v>7.3599999999999997E-15</v>
      </c>
      <c r="V25" s="56" t="s">
        <v>27</v>
      </c>
    </row>
    <row r="26" spans="1:31" x14ac:dyDescent="0.3">
      <c r="A26" s="56" t="s">
        <v>30</v>
      </c>
      <c r="B26" s="56">
        <v>-0.57589000000000001</v>
      </c>
      <c r="C26" s="56">
        <v>4.5580000000000002E-2</v>
      </c>
      <c r="D26" s="56">
        <v>844.90785000000005</v>
      </c>
      <c r="E26" s="56">
        <v>-12.634</v>
      </c>
      <c r="F26" s="56" t="s">
        <v>28</v>
      </c>
      <c r="G26" s="56">
        <v>2E-16</v>
      </c>
      <c r="H26" s="56" t="s">
        <v>27</v>
      </c>
      <c r="P26" s="56" t="s">
        <v>234</v>
      </c>
      <c r="Q26" s="56">
        <v>-7.6249999999999998E-2</v>
      </c>
      <c r="R26" s="56">
        <v>4.2380000000000001E-2</v>
      </c>
      <c r="S26" s="56">
        <v>3887.8877299999999</v>
      </c>
      <c r="T26" s="56">
        <v>-1.7989999999999999</v>
      </c>
      <c r="U26" s="56">
        <v>7.2050000000000003E-2</v>
      </c>
      <c r="V26" s="56" t="s">
        <v>235</v>
      </c>
      <c r="AC26" s="56">
        <v>0</v>
      </c>
    </row>
    <row r="27" spans="1:31" x14ac:dyDescent="0.3">
      <c r="A27" s="56" t="s">
        <v>29</v>
      </c>
      <c r="B27" s="56">
        <v>0.49547999999999998</v>
      </c>
      <c r="C27" s="56">
        <v>4.7230000000000001E-2</v>
      </c>
      <c r="D27" s="56">
        <v>891.05115999999998</v>
      </c>
      <c r="E27" s="56">
        <v>10.492000000000001</v>
      </c>
      <c r="F27" s="56" t="s">
        <v>28</v>
      </c>
      <c r="G27" s="56">
        <v>2E-16</v>
      </c>
      <c r="H27" s="56" t="s">
        <v>27</v>
      </c>
      <c r="P27" s="56" t="s">
        <v>236</v>
      </c>
      <c r="Q27" s="56">
        <v>-0.35593999999999998</v>
      </c>
      <c r="R27" s="56">
        <v>7.6770000000000005E-2</v>
      </c>
      <c r="S27" s="56">
        <v>3702.6684100000002</v>
      </c>
      <c r="T27" s="56">
        <v>-4.6360000000000001</v>
      </c>
      <c r="U27" s="1">
        <v>3.67E-6</v>
      </c>
      <c r="V27" s="56" t="s">
        <v>27</v>
      </c>
      <c r="AC27" s="56">
        <v>-7.6249999999999998E-2</v>
      </c>
    </row>
    <row r="28" spans="1:31" x14ac:dyDescent="0.3">
      <c r="A28" s="56" t="s">
        <v>26</v>
      </c>
      <c r="B28" s="56">
        <v>0.10746</v>
      </c>
      <c r="C28" s="56">
        <v>4.5679999999999998E-2</v>
      </c>
      <c r="D28" s="56">
        <v>848.06529</v>
      </c>
      <c r="E28" s="56">
        <v>2.3519999999999999</v>
      </c>
      <c r="G28" s="56">
        <v>1.89E-2</v>
      </c>
      <c r="H28" s="56" t="s">
        <v>72</v>
      </c>
      <c r="P28" s="56" t="s">
        <v>30</v>
      </c>
      <c r="Q28" s="56">
        <v>-0.35738999999999999</v>
      </c>
      <c r="R28" s="56">
        <v>2.5669999999999998E-2</v>
      </c>
      <c r="S28" s="56">
        <v>3771.6142500000001</v>
      </c>
      <c r="T28" s="56">
        <v>-13.925000000000001</v>
      </c>
      <c r="U28" s="56" t="s">
        <v>28</v>
      </c>
      <c r="V28" s="1">
        <v>2E-16</v>
      </c>
      <c r="W28" s="56" t="s">
        <v>27</v>
      </c>
      <c r="AC28" s="56">
        <v>-0.35593999999999998</v>
      </c>
    </row>
    <row r="29" spans="1:31" x14ac:dyDescent="0.3">
      <c r="A29" s="56" t="s">
        <v>24</v>
      </c>
      <c r="P29" s="56" t="s">
        <v>29</v>
      </c>
      <c r="Q29" s="56">
        <v>0.67093999999999998</v>
      </c>
      <c r="R29" s="56">
        <v>2.5860000000000001E-2</v>
      </c>
      <c r="S29" s="56">
        <v>3780.41779</v>
      </c>
      <c r="T29" s="56">
        <v>25.940999999999999</v>
      </c>
      <c r="U29" s="56" t="s">
        <v>28</v>
      </c>
      <c r="V29" s="1">
        <v>2E-16</v>
      </c>
      <c r="W29" s="56" t="s">
        <v>27</v>
      </c>
    </row>
    <row r="30" spans="1:31" x14ac:dyDescent="0.3">
      <c r="A30" s="56" t="s">
        <v>23</v>
      </c>
      <c r="B30" s="56" t="s">
        <v>22</v>
      </c>
      <c r="C30" s="56">
        <v>0</v>
      </c>
      <c r="D30" s="56" t="s">
        <v>21</v>
      </c>
      <c r="E30" s="56">
        <v>1E-3</v>
      </c>
      <c r="F30" s="56" t="s">
        <v>20</v>
      </c>
      <c r="G30" s="56">
        <v>0.01</v>
      </c>
      <c r="H30" s="56" t="s">
        <v>19</v>
      </c>
      <c r="I30" s="56">
        <v>0.05</v>
      </c>
      <c r="J30" s="56" t="s">
        <v>18</v>
      </c>
      <c r="K30" s="56">
        <v>0.1</v>
      </c>
      <c r="L30" s="56" t="s">
        <v>17</v>
      </c>
      <c r="M30" s="56" t="s">
        <v>16</v>
      </c>
      <c r="N30" s="56">
        <v>1</v>
      </c>
      <c r="P30" s="56" t="s">
        <v>26</v>
      </c>
      <c r="Q30" s="56">
        <v>7.041E-2</v>
      </c>
      <c r="R30" s="56">
        <v>2.5569999999999999E-2</v>
      </c>
      <c r="S30" s="56">
        <v>3767.5677900000001</v>
      </c>
      <c r="T30" s="56">
        <v>2.7530000000000001</v>
      </c>
      <c r="U30" s="56">
        <v>5.9300000000000004E-3</v>
      </c>
      <c r="V30" s="56" t="s">
        <v>25</v>
      </c>
    </row>
    <row r="31" spans="1:31" x14ac:dyDescent="0.3">
      <c r="P31" s="56" t="s">
        <v>237</v>
      </c>
      <c r="Q31" s="56">
        <v>0.28844999999999998</v>
      </c>
      <c r="R31" s="56">
        <v>6.9309999999999997E-2</v>
      </c>
      <c r="S31" s="56">
        <v>3884.6501400000002</v>
      </c>
      <c r="T31" s="56">
        <v>4.1619999999999999</v>
      </c>
      <c r="U31" s="1">
        <v>3.2299999999999999E-5</v>
      </c>
      <c r="V31" s="56" t="s">
        <v>27</v>
      </c>
    </row>
    <row r="32" spans="1:31" x14ac:dyDescent="0.3">
      <c r="A32" s="56" t="s">
        <v>15</v>
      </c>
      <c r="B32" s="56" t="s">
        <v>14</v>
      </c>
      <c r="C32" s="56" t="s">
        <v>13</v>
      </c>
      <c r="D32" s="56" t="s">
        <v>12</v>
      </c>
      <c r="P32" s="56" t="s">
        <v>238</v>
      </c>
      <c r="Q32" s="56">
        <v>0.85309999999999997</v>
      </c>
      <c r="R32" s="56">
        <v>0.12227</v>
      </c>
      <c r="S32" s="56">
        <v>3760.6021700000001</v>
      </c>
      <c r="T32" s="56">
        <v>6.9770000000000003</v>
      </c>
      <c r="U32" s="1">
        <v>3.5399999999999999E-12</v>
      </c>
      <c r="V32" s="56" t="s">
        <v>27</v>
      </c>
    </row>
    <row r="33" spans="1:29" x14ac:dyDescent="0.3">
      <c r="B33" s="56" t="s">
        <v>11</v>
      </c>
      <c r="C33" s="56" t="s">
        <v>10</v>
      </c>
      <c r="D33" s="56" t="s">
        <v>6</v>
      </c>
      <c r="E33" s="56" t="s">
        <v>5</v>
      </c>
      <c r="F33" s="56" t="s">
        <v>4</v>
      </c>
      <c r="G33" s="56" t="s">
        <v>3</v>
      </c>
      <c r="H33" s="56" t="s">
        <v>88</v>
      </c>
      <c r="I33" s="56" t="s">
        <v>9</v>
      </c>
      <c r="J33" s="56" t="s">
        <v>8</v>
      </c>
      <c r="P33" s="56" t="s">
        <v>24</v>
      </c>
    </row>
    <row r="34" spans="1:29" x14ac:dyDescent="0.3">
      <c r="A34" s="56" t="s">
        <v>7</v>
      </c>
      <c r="B34" s="56">
        <v>-0.19900000000000001</v>
      </c>
      <c r="P34" s="56" t="s">
        <v>23</v>
      </c>
      <c r="Q34" s="56" t="s">
        <v>22</v>
      </c>
      <c r="R34" s="56">
        <v>0</v>
      </c>
      <c r="S34" s="56" t="s">
        <v>21</v>
      </c>
      <c r="T34" s="56">
        <v>1E-3</v>
      </c>
      <c r="U34" s="56" t="s">
        <v>20</v>
      </c>
      <c r="V34" s="56">
        <v>0.01</v>
      </c>
      <c r="W34" s="56" t="s">
        <v>19</v>
      </c>
      <c r="X34" s="56">
        <v>0.05</v>
      </c>
      <c r="Y34" s="56" t="s">
        <v>18</v>
      </c>
      <c r="Z34" s="56">
        <v>0.1</v>
      </c>
      <c r="AA34" s="56" t="s">
        <v>17</v>
      </c>
      <c r="AB34" s="56" t="s">
        <v>16</v>
      </c>
      <c r="AC34" s="56">
        <v>1</v>
      </c>
    </row>
    <row r="35" spans="1:29" x14ac:dyDescent="0.3">
      <c r="A35" s="56" t="s">
        <v>6</v>
      </c>
      <c r="B35" s="56">
        <v>-0.26300000000000001</v>
      </c>
      <c r="C35" s="56">
        <v>0.50600000000000001</v>
      </c>
    </row>
    <row r="36" spans="1:29" x14ac:dyDescent="0.3">
      <c r="A36" s="56" t="s">
        <v>5</v>
      </c>
      <c r="B36" s="56">
        <v>-0.22700000000000001</v>
      </c>
      <c r="C36" s="56">
        <v>0.50600000000000001</v>
      </c>
      <c r="D36" s="56">
        <v>0.51400000000000001</v>
      </c>
    </row>
    <row r="37" spans="1:29" x14ac:dyDescent="0.3">
      <c r="A37" s="56" t="s">
        <v>4</v>
      </c>
      <c r="B37" s="56">
        <v>-0.29899999999999999</v>
      </c>
      <c r="C37" s="56">
        <v>0.503</v>
      </c>
      <c r="D37" s="56">
        <v>0.52900000000000003</v>
      </c>
      <c r="E37" s="56">
        <v>0.51500000000000001</v>
      </c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</row>
    <row r="38" spans="1:29" x14ac:dyDescent="0.3">
      <c r="A38" s="56" t="s">
        <v>3</v>
      </c>
      <c r="B38" s="56">
        <v>-0.78400000000000003</v>
      </c>
      <c r="C38" s="56">
        <v>0.01</v>
      </c>
      <c r="D38" s="56">
        <v>2.4E-2</v>
      </c>
      <c r="E38" s="56">
        <v>1.6E-2</v>
      </c>
      <c r="F38" s="56">
        <v>3.2000000000000001E-2</v>
      </c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</row>
    <row r="39" spans="1:29" x14ac:dyDescent="0.3">
      <c r="A39" s="56" t="s">
        <v>88</v>
      </c>
      <c r="B39" s="56">
        <v>-0.55100000000000005</v>
      </c>
      <c r="C39" s="56">
        <v>0.09</v>
      </c>
      <c r="D39" s="56">
        <v>0.21199999999999999</v>
      </c>
      <c r="E39" s="56">
        <v>0.14299999999999999</v>
      </c>
      <c r="F39" s="56">
        <v>0.28299999999999997</v>
      </c>
      <c r="G39" s="56">
        <v>0.115</v>
      </c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</row>
    <row r="40" spans="1:29" x14ac:dyDescent="0.3">
      <c r="A40" s="56" t="s">
        <v>2</v>
      </c>
      <c r="B40" s="56">
        <v>0.10100000000000001</v>
      </c>
      <c r="C40" s="56">
        <v>-0.70299999999999996</v>
      </c>
      <c r="D40" s="56">
        <v>-0.68899999999999995</v>
      </c>
      <c r="E40" s="56">
        <v>-0.34899999999999998</v>
      </c>
      <c r="F40" s="56">
        <v>-0.33700000000000002</v>
      </c>
      <c r="G40" s="56">
        <v>1E-3</v>
      </c>
      <c r="H40" s="56">
        <v>8.9999999999999993E-3</v>
      </c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</row>
    <row r="41" spans="1:29" x14ac:dyDescent="0.3">
      <c r="A41" s="56" t="s">
        <v>1</v>
      </c>
      <c r="B41" s="56">
        <v>-4.2000000000000003E-2</v>
      </c>
      <c r="C41" s="56">
        <v>-0.65600000000000003</v>
      </c>
      <c r="D41" s="56">
        <v>-0.27800000000000002</v>
      </c>
      <c r="E41" s="56">
        <v>-0.63800000000000001</v>
      </c>
      <c r="F41" s="56">
        <v>-0.253</v>
      </c>
      <c r="G41" s="56">
        <v>0.03</v>
      </c>
      <c r="H41" s="56">
        <v>0.26200000000000001</v>
      </c>
      <c r="I41" s="56">
        <v>0.48499999999999999</v>
      </c>
      <c r="Q41" s="24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</row>
    <row r="42" spans="1:29" x14ac:dyDescent="0.3">
      <c r="A42" s="56" t="s">
        <v>0</v>
      </c>
      <c r="B42" s="56">
        <v>6.9000000000000006E-2</v>
      </c>
      <c r="C42" s="56">
        <v>-0.69699999999999995</v>
      </c>
      <c r="D42" s="56">
        <v>-0.33100000000000002</v>
      </c>
      <c r="E42" s="56">
        <v>-0.34</v>
      </c>
      <c r="F42" s="56">
        <v>-0.65800000000000003</v>
      </c>
      <c r="G42" s="56">
        <v>8.0000000000000002E-3</v>
      </c>
      <c r="H42" s="56">
        <v>6.7000000000000004E-2</v>
      </c>
      <c r="I42" s="56">
        <v>0.499</v>
      </c>
      <c r="J42" s="56">
        <v>0.499</v>
      </c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</row>
    <row r="43" spans="1:29" x14ac:dyDescent="0.3"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</row>
    <row r="44" spans="1:29" x14ac:dyDescent="0.3"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</row>
    <row r="45" spans="1:29" x14ac:dyDescent="0.3">
      <c r="Q45" s="59"/>
      <c r="R45" s="59"/>
      <c r="S45" s="61"/>
      <c r="T45" s="61"/>
      <c r="U45" s="59"/>
      <c r="V45" s="59"/>
      <c r="W45" s="59"/>
      <c r="X45" s="59"/>
      <c r="Y45" s="59"/>
      <c r="Z45" s="59"/>
      <c r="AA45" s="59"/>
      <c r="AB45" s="59"/>
    </row>
    <row r="46" spans="1:29" x14ac:dyDescent="0.3">
      <c r="Q46" s="59"/>
      <c r="R46" s="59"/>
      <c r="S46" s="62"/>
      <c r="T46" s="62"/>
      <c r="U46" s="59"/>
      <c r="V46" s="59"/>
      <c r="W46" s="59"/>
      <c r="X46" s="59"/>
      <c r="Y46" s="59"/>
      <c r="Z46" s="59"/>
      <c r="AA46" s="59"/>
      <c r="AB46" s="59"/>
    </row>
    <row r="47" spans="1:29" x14ac:dyDescent="0.3">
      <c r="Q47" s="59"/>
      <c r="R47" s="59"/>
      <c r="S47" s="62"/>
      <c r="T47" s="62"/>
      <c r="U47" s="59"/>
      <c r="V47" s="59"/>
      <c r="W47" s="59"/>
      <c r="X47" s="59"/>
      <c r="Y47" s="59"/>
      <c r="Z47" s="59"/>
      <c r="AA47" s="59"/>
      <c r="AB47" s="59"/>
    </row>
    <row r="48" spans="1:29" x14ac:dyDescent="0.3">
      <c r="Q48" s="59"/>
      <c r="R48" s="59"/>
      <c r="S48" s="62"/>
      <c r="T48" s="62"/>
      <c r="U48" s="59"/>
      <c r="V48" s="59"/>
      <c r="W48" s="59"/>
      <c r="X48" s="59"/>
      <c r="Y48" s="59"/>
      <c r="Z48" s="59"/>
      <c r="AA48" s="59"/>
      <c r="AB48" s="59"/>
    </row>
    <row r="49" spans="17:36" x14ac:dyDescent="0.3">
      <c r="Q49" s="59"/>
      <c r="R49" s="59"/>
      <c r="S49" s="62"/>
      <c r="T49" s="62"/>
      <c r="U49" s="59"/>
      <c r="V49" s="59"/>
      <c r="W49" s="59"/>
      <c r="X49" s="59"/>
      <c r="Y49" s="59"/>
      <c r="Z49" s="59"/>
      <c r="AA49" s="59"/>
      <c r="AB49" s="59"/>
    </row>
    <row r="50" spans="17:36" x14ac:dyDescent="0.3">
      <c r="Q50" s="59"/>
      <c r="R50" s="59"/>
      <c r="S50" s="62"/>
      <c r="T50" s="62"/>
      <c r="U50" s="59"/>
      <c r="V50" s="59"/>
      <c r="W50" s="59"/>
      <c r="X50" s="59"/>
      <c r="Y50" s="59"/>
      <c r="Z50" s="59"/>
      <c r="AA50" s="59"/>
      <c r="AB50" s="59"/>
    </row>
    <row r="51" spans="17:36" x14ac:dyDescent="0.3">
      <c r="Q51" s="59"/>
      <c r="R51" s="59"/>
      <c r="S51" s="62"/>
      <c r="T51" s="62"/>
      <c r="U51" s="59"/>
      <c r="V51" s="59"/>
      <c r="W51" s="59"/>
      <c r="X51" s="59"/>
      <c r="Y51" s="59"/>
      <c r="Z51" s="59"/>
      <c r="AA51" s="59"/>
      <c r="AB51" s="59"/>
    </row>
    <row r="52" spans="17:36" x14ac:dyDescent="0.3">
      <c r="Q52" s="59"/>
      <c r="R52" s="59"/>
      <c r="S52" s="62"/>
      <c r="T52" s="62"/>
      <c r="U52" s="59"/>
      <c r="V52" s="59"/>
      <c r="W52" s="59"/>
      <c r="X52" s="59"/>
      <c r="Y52" s="59"/>
      <c r="Z52" s="59"/>
      <c r="AA52" s="59"/>
      <c r="AB52" s="59"/>
    </row>
    <row r="53" spans="17:36" x14ac:dyDescent="0.3">
      <c r="Q53" s="59"/>
      <c r="R53" s="59"/>
      <c r="S53" s="61"/>
      <c r="T53" s="61"/>
      <c r="U53" s="59"/>
      <c r="V53" s="59"/>
      <c r="W53" s="59"/>
      <c r="X53" s="59"/>
      <c r="Y53" s="59"/>
      <c r="Z53" s="59"/>
      <c r="AA53" s="59"/>
      <c r="AB53" s="59"/>
      <c r="AI53" s="56" t="s">
        <v>33</v>
      </c>
      <c r="AJ53" s="56" t="s">
        <v>104</v>
      </c>
    </row>
    <row r="54" spans="17:36" x14ac:dyDescent="0.3">
      <c r="Q54" s="59"/>
      <c r="R54" s="59"/>
      <c r="S54" s="62"/>
      <c r="T54" s="62"/>
      <c r="U54" s="59"/>
      <c r="V54" s="59"/>
      <c r="W54" s="59"/>
      <c r="X54" s="59"/>
      <c r="Y54" s="59"/>
      <c r="Z54" s="59"/>
      <c r="AA54" s="59"/>
      <c r="AB54" s="59"/>
    </row>
    <row r="55" spans="17:36" x14ac:dyDescent="0.3">
      <c r="Q55" s="59"/>
      <c r="R55" s="59"/>
      <c r="S55" s="62"/>
      <c r="T55" s="62"/>
      <c r="U55" s="59"/>
      <c r="V55" s="59"/>
      <c r="W55" s="59"/>
      <c r="X55" s="59"/>
      <c r="Y55" s="59"/>
      <c r="Z55" s="59"/>
      <c r="AA55" s="59"/>
      <c r="AB55" s="59"/>
    </row>
    <row r="56" spans="17:36" x14ac:dyDescent="0.3">
      <c r="Q56" s="59"/>
      <c r="R56" s="59"/>
      <c r="S56" s="62"/>
      <c r="T56" s="62"/>
      <c r="U56" s="59"/>
      <c r="V56" s="59"/>
      <c r="W56" s="59"/>
      <c r="X56" s="59"/>
      <c r="Y56" s="59"/>
      <c r="Z56" s="59"/>
      <c r="AA56" s="59"/>
      <c r="AB56" s="59"/>
    </row>
    <row r="57" spans="17:36" x14ac:dyDescent="0.3">
      <c r="Q57" s="59"/>
      <c r="R57" s="59"/>
      <c r="S57" s="62"/>
      <c r="T57" s="62"/>
      <c r="U57" s="59"/>
      <c r="V57" s="59"/>
      <c r="W57" s="59"/>
      <c r="X57" s="59"/>
      <c r="Y57" s="59"/>
      <c r="Z57" s="59"/>
      <c r="AA57" s="59"/>
      <c r="AB57" s="59"/>
    </row>
    <row r="58" spans="17:36" x14ac:dyDescent="0.3">
      <c r="Q58" s="59"/>
      <c r="R58" s="59"/>
      <c r="S58" s="62"/>
      <c r="T58" s="62"/>
      <c r="U58" s="59"/>
      <c r="V58" s="59"/>
      <c r="W58" s="59"/>
      <c r="X58" s="59"/>
      <c r="Y58" s="59"/>
      <c r="Z58" s="59"/>
      <c r="AA58" s="59"/>
      <c r="AB58" s="59"/>
    </row>
    <row r="59" spans="17:36" x14ac:dyDescent="0.3">
      <c r="Q59" s="59"/>
      <c r="R59" s="59"/>
      <c r="S59" s="62"/>
      <c r="T59" s="62"/>
      <c r="U59" s="59"/>
      <c r="V59" s="59"/>
      <c r="W59" s="59"/>
      <c r="X59" s="59"/>
      <c r="Y59" s="59"/>
      <c r="Z59" s="59"/>
      <c r="AA59" s="59"/>
      <c r="AB59" s="59"/>
    </row>
    <row r="60" spans="17:36" x14ac:dyDescent="0.3">
      <c r="Q60" s="59"/>
      <c r="R60" s="59"/>
      <c r="S60" s="62"/>
      <c r="T60" s="62"/>
      <c r="U60" s="59"/>
      <c r="V60" s="59"/>
      <c r="W60" s="59"/>
      <c r="X60" s="59"/>
      <c r="Y60" s="59"/>
      <c r="Z60" s="59"/>
      <c r="AA60" s="59"/>
      <c r="AB60" s="59"/>
    </row>
    <row r="61" spans="17:36" x14ac:dyDescent="0.3">
      <c r="Q61" s="59"/>
      <c r="R61" s="59"/>
      <c r="S61" s="61"/>
      <c r="T61" s="61"/>
      <c r="U61" s="59"/>
      <c r="V61" s="59"/>
      <c r="W61" s="59"/>
      <c r="X61" s="59"/>
      <c r="Y61" s="59"/>
      <c r="Z61" s="59"/>
      <c r="AA61" s="59"/>
      <c r="AB61" s="59"/>
    </row>
    <row r="62" spans="17:36" x14ac:dyDescent="0.3"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</row>
    <row r="63" spans="17:36" x14ac:dyDescent="0.3"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</row>
    <row r="64" spans="17:36" x14ac:dyDescent="0.3"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</row>
    <row r="65" spans="17:28" x14ac:dyDescent="0.3"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</row>
    <row r="66" spans="17:28" x14ac:dyDescent="0.3">
      <c r="Q66" s="59"/>
      <c r="R66" s="59"/>
      <c r="S66" s="59"/>
      <c r="T66" s="59"/>
      <c r="U66" s="60"/>
      <c r="V66" s="60"/>
      <c r="W66" s="60"/>
      <c r="X66" s="60"/>
      <c r="Y66" s="60"/>
      <c r="Z66" s="60"/>
      <c r="AA66" s="59"/>
      <c r="AB66" s="59"/>
    </row>
    <row r="67" spans="17:28" x14ac:dyDescent="0.3"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</row>
    <row r="68" spans="17:28" x14ac:dyDescent="0.3"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</row>
    <row r="69" spans="17:28" x14ac:dyDescent="0.3"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</row>
  </sheetData>
  <mergeCells count="4">
    <mergeCell ref="S45:T45"/>
    <mergeCell ref="S53:T53"/>
    <mergeCell ref="S61:T61"/>
    <mergeCell ref="U66:Z6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Sheet2</vt:lpstr>
      <vt:lpstr>Sheet1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 Liu</dc:creator>
  <cp:lastModifiedBy>Azura Liu</cp:lastModifiedBy>
  <dcterms:created xsi:type="dcterms:W3CDTF">2015-06-05T18:17:20Z</dcterms:created>
  <dcterms:modified xsi:type="dcterms:W3CDTF">2022-10-04T20:42:26Z</dcterms:modified>
</cp:coreProperties>
</file>