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lhousseini\Documents\GitHub\multimodal-rag-code-execution\tutorials\sample_data\"/>
    </mc:Choice>
  </mc:AlternateContent>
  <xr:revisionPtr revIDLastSave="0" documentId="13_ncr:1_{A8D213DB-9EDD-4622-9E8B-B0FAB587DDBE}" xr6:coauthVersionLast="47" xr6:coauthVersionMax="47" xr10:uidLastSave="{00000000-0000-0000-0000-000000000000}"/>
  <bookViews>
    <workbookView xWindow="-110" yWindow="-110" windowWidth="25180" windowHeight="16140" tabRatio="691" activeTab="1" autoFilterDateGrouping="0" xr2:uid="{00000000-000D-0000-FFFF-FFFF00000000}"/>
  </bookViews>
  <sheets>
    <sheet name="Instructions" sheetId="8" r:id="rId1"/>
    <sheet name="WOs" sheetId="21" r:id="rId2"/>
    <sheet name="AdminLists" sheetId="10" r:id="rId3"/>
    <sheet name="MyLinks" sheetId="25" r:id="rId4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2" i="21"/>
  <c r="N7" i="21"/>
  <c r="N8" i="21"/>
  <c r="N4" i="21"/>
  <c r="N5" i="21"/>
  <c r="N6" i="21"/>
  <c r="N13" i="21"/>
  <c r="N14" i="21"/>
  <c r="N10" i="21"/>
  <c r="N9" i="21"/>
  <c r="N11" i="21"/>
  <c r="N12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R12" i="21"/>
  <c r="R11" i="21"/>
  <c r="R10" i="21"/>
  <c r="R9" i="21"/>
  <c r="R14" i="21"/>
  <c r="R13" i="21"/>
  <c r="R4" i="21"/>
  <c r="R8" i="21"/>
  <c r="R2" i="21"/>
  <c r="R7" i="21"/>
  <c r="R6" i="21"/>
  <c r="R5" i="21"/>
  <c r="R3" i="21"/>
  <c r="S7" i="21" l="1"/>
  <c r="Q7" i="21"/>
  <c r="T7" i="21" s="1"/>
  <c r="S14" i="21"/>
  <c r="Q14" i="21"/>
  <c r="T14" i="21" s="1"/>
  <c r="S6" i="21"/>
  <c r="Q6" i="21"/>
  <c r="T6" i="21" s="1"/>
  <c r="S8" i="21"/>
  <c r="Q8" i="21"/>
  <c r="T8" i="21" s="1"/>
  <c r="S13" i="21"/>
  <c r="Q13" i="21"/>
  <c r="T13" i="21" s="1"/>
  <c r="S4" i="21"/>
  <c r="Q4" i="21"/>
  <c r="T4" i="21" s="1"/>
  <c r="S5" i="21"/>
  <c r="Q5" i="21"/>
  <c r="T5" i="21" s="1"/>
  <c r="S11" i="21"/>
  <c r="Q11" i="21"/>
  <c r="T11" i="21" s="1"/>
  <c r="S3" i="21"/>
  <c r="Q3" i="21"/>
  <c r="T3" i="21" s="1"/>
  <c r="S10" i="21"/>
  <c r="Q10" i="21"/>
  <c r="T10" i="21" s="1"/>
  <c r="S2" i="21"/>
  <c r="Q2" i="21"/>
  <c r="T2" i="21" s="1"/>
  <c r="Q12" i="21"/>
  <c r="T12" i="21" s="1"/>
  <c r="S9" i="21"/>
  <c r="Q9" i="21"/>
  <c r="T9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<sst xmlns="http://schemas.openxmlformats.org/spreadsheetml/2006/main" count="131" uniqueCount="77">
  <si>
    <t>Service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</si>
  <si>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</si>
  <si>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</si>
  <si>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</si>
  <si>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</si>
  <si>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</si>
  <si>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</si>
  <si>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</si>
  <si>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</si>
  <si>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</si>
  <si>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</si>
  <si>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</si>
  <si>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</si>
  <si>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</si>
  <si>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</si>
  <si>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</si>
  <si>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</si>
  <si>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</si>
  <si>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</si>
  <si>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</si>
  <si>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</si>
  <si>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</si>
  <si>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</si>
  <si>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</si>
  <si>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</si>
  <si>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</si>
  <si>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</si>
  <si>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</si>
  <si>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</si>
  <si>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</si>
  <si>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</si>
  <si>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</si>
  <si>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</si>
  <si>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</si>
  <si>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</si>
  <si>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</si>
  <si>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</si>
  <si>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</si>
  <si>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</si>
  <si>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</si>
  <si>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</si>
  <si>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</si>
  <si>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</si>
  <si>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</si>
  <si>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</si>
  <si>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</si>
  <si>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</si>
  <si>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</si>
  <si>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</si>
  <si>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</si>
  <si>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</si>
  <si>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</si>
  <si>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</si>
  <si>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</si>
  <si>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</si>
  <si>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</si>
  <si>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</si>
  <si>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</si>
  <si>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</si>
  <si>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</si>
  <si>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</si>
  <si>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</si>
  <si>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</si>
  <si>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</si>
  <si>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</si>
  <si>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</si>
  <si>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</si>
  <si>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</si>
  <si>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</si>
  <si>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</si>
  <si>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</si>
  <si>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LbrRate</t>
  </si>
  <si>
    <t>Get emails with Excel tips, links, and news</t>
  </si>
  <si>
    <t>Fake work order data to use for Excel testing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</si>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</sst>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;\(&quot;$&quot;#,##0.00\)"/>
    <numFmt numFmtId="165" formatCode="dd\-mmm\-yy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1" applyAlignment="1" applyProtection="1"/>
    <xf numFmtId="0" fontId="3" fillId="0" borderId="0" xfId="1" applyAlignme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2" applyAlignment="1" applyProtection="1"/>
    <xf numFmtId="0" fontId="6" fillId="0" borderId="0" xfId="2" applyAlignment="1">
      <alignment horizontal="left"/>
    </xf>
    <xf numFmtId="0" fontId="7" fillId="0" borderId="0" xfId="0" applyFont="1"/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43" fontId="0" fillId="0" borderId="0" xfId="3" applyFont="1" applyFill="1" applyBorder="1" applyAlignment="1">
      <alignment horizontal="right"/>
    </xf>
    <xf numFmtId="0" fontId="0" fillId="2" borderId="0" xfId="0" applyFill="1"/>
    <xf numFmtId="166" fontId="0" fillId="2" borderId="0" xfId="3" applyNumberFormat="1" applyFont="1" applyFill="1" applyBorder="1" applyAlignment="1">
      <alignment horizontal="right"/>
    </xf>
    <xf numFmtId="43" fontId="0" fillId="2" borderId="0" xfId="3" applyFont="1" applyFill="1" applyBorder="1" applyAlignment="1">
      <alignment horizontal="right"/>
    </xf>
    <xf numFmtId="0" fontId="0" fillId="0" borderId="0" xfId="0" applyAlignment="1">
      <alignment horizontal="left" vertical="top"/>
    </xf>
    <xf numFmtId="43" fontId="0" fillId="0" borderId="0" xfId="3" applyFont="1" applyFill="1" applyBorder="1" applyAlignment="1">
      <alignment horizontal="left" vertical="top"/>
    </xf>
    <xf numFmtId="166" fontId="0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9" fillId="0" borderId="0" xfId="0" applyFont="1"/>
    <xf numFmtId="0" fontId="2" fillId="0" borderId="0" xfId="4" applyFont="1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1" fillId="0" borderId="0" xfId="4" applyAlignment="1">
      <alignment horizontal="left"/>
    </xf>
  </cellXfs>
  <cellStyles count="5">
    <cellStyle name="Comma" xfId="3" builtinId="3"/>
    <cellStyle name="Ctx_Hyperlink" xfId="1" xr:uid="{00000000-0005-0000-0000-000000000000}"/>
    <cellStyle name="Hyperlink" xfId="2" builtinId="8"/>
    <cellStyle name="Normal" xfId="0" builtinId="0"/>
    <cellStyle name="Normal 4" xfId="4" xr:uid="{7D0F64F5-605B-407C-90F5-5A92BAAEBBCC}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4" totalsRowShown="0" headerRowDxfId="23">
  <autoFilter ref="A1:V14" xr:uid="{34E74291-5DDD-4A5E-AFFB-98DDB45D0538}"/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2"/>
  <dimension ref="B1:C14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796875" defaultRowHeight="14.5" x14ac:dyDescent="0.35"/>
  <cols>
    <col min="2" max="2" width="3.54296875" customWidth="1"/>
    <col min="3" max="3" width="37.7265625" customWidth="1"/>
  </cols>
  <sheetData>
    <row r="1" spans="2:3" ht="7.5" customHeight="1" x14ac:dyDescent="0.35"/>
    <row r="4" spans="2:3" ht="9.75" customHeight="1" x14ac:dyDescent="0.35"/>
    <row r="5" spans="2:3" ht="15.5" x14ac:dyDescent="0.35">
      <c r="C5" s="4" t="s">
        <v>11</v>
      </c>
    </row>
    <row r="6" spans="2:3" x14ac:dyDescent="0.35">
      <c r="B6" s="5"/>
      <c r="C6" s="6" t="s">
        <v>12</v>
      </c>
    </row>
    <row r="7" spans="2:3" ht="9.75" customHeight="1" x14ac:dyDescent="0.35">
      <c r="B7" s="5"/>
    </row>
    <row r="8" spans="2:3" ht="15.5" x14ac:dyDescent="0.35">
      <c r="B8" s="5"/>
      <c r="C8" s="4" t="s">
        <v>9</v>
      </c>
    </row>
    <row r="9" spans="2:3" x14ac:dyDescent="0.35">
      <c r="B9" s="5"/>
      <c r="C9" s="6" t="s">
        <v>13</v>
      </c>
    </row>
    <row r="10" spans="2:3" x14ac:dyDescent="0.35">
      <c r="B10" s="5"/>
      <c r="C10" s="7" t="s">
        <v>14</v>
      </c>
    </row>
    <row r="11" spans="2:3" x14ac:dyDescent="0.35">
      <c r="C11" s="7" t="s">
        <v>15</v>
      </c>
    </row>
    <row r="12" spans="2:3" ht="9.75" customHeight="1" x14ac:dyDescent="0.35">
      <c r="B12" s="5"/>
    </row>
    <row r="13" spans="2:3" ht="15.5" x14ac:dyDescent="0.35">
      <c r="C13" s="4" t="s">
        <v>10</v>
      </c>
    </row>
    <row r="14" spans="2:3" x14ac:dyDescent="0.35">
      <c r="C14" t="s">
        <v>73</v>
      </c>
    </row>
  </sheetData>
  <hyperlinks>
    <hyperlink ref="C6" r:id="rId1" xr:uid="{FF7C367F-0851-4600-839A-207D0607D799}"/>
    <hyperlink ref="C9" r:id="rId2" xr:uid="{7017AF8B-AF2B-4011-B28A-E1E1BF8FBF7D}"/>
    <hyperlink ref="C10" r:id="rId3" location="numberdate" xr:uid="{F6C833BA-F5D0-48D6-89D1-8DA36B20BF0F}"/>
    <hyperlink ref="C11" r:id="rId4" xr:uid="{2A1946C0-DB97-495E-9094-4A5759BE13C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4"/>
  <sheetViews>
    <sheetView tabSelected="1" zoomScale="110" zoomScaleNormal="110" workbookViewId="0">
      <pane ySplit="1" topLeftCell="A2" activePane="bottomLeft" state="frozen"/>
      <selection pane="bottomLeft" activeCell="A15" sqref="A15:XFD66"/>
    </sheetView>
  </sheetViews>
  <sheetFormatPr defaultRowHeight="14.5" x14ac:dyDescent="0.35"/>
  <cols>
    <col min="3" max="3" width="11" customWidth="1"/>
    <col min="5" max="5" width="6.81640625" customWidth="1"/>
    <col min="6" max="7" width="11" customWidth="1"/>
    <col min="8" max="8" width="7.453125" customWidth="1"/>
    <col min="12" max="12" width="10.54296875" customWidth="1"/>
    <col min="13" max="13" width="8.54296875" customWidth="1"/>
    <col min="14" max="14" width="9" bestFit="1" customWidth="1"/>
    <col min="15" max="16" width="8.54296875" customWidth="1"/>
    <col min="17" max="18" width="9.54296875" customWidth="1"/>
    <col min="19" max="19" width="10" customWidth="1"/>
    <col min="20" max="20" width="11" customWidth="1"/>
    <col min="21" max="22" width="7.26953125" customWidth="1"/>
  </cols>
  <sheetData>
    <row r="1" spans="1:22" s="1" customFormat="1" x14ac:dyDescent="0.35">
      <c r="A1" s="16" t="s">
        <v>20</v>
      </c>
      <c r="B1" s="16" t="s">
        <v>39</v>
      </c>
      <c r="C1" s="16" t="s">
        <v>25</v>
      </c>
      <c r="D1" s="16" t="s">
        <v>0</v>
      </c>
      <c r="E1" s="16" t="s">
        <v>38</v>
      </c>
      <c r="F1" s="16" t="s">
        <v>29</v>
      </c>
      <c r="G1" s="16" t="s">
        <v>30</v>
      </c>
      <c r="H1" s="16" t="s">
        <v>19</v>
      </c>
      <c r="I1" s="16" t="s">
        <v>40</v>
      </c>
      <c r="J1" s="16" t="s">
        <v>41</v>
      </c>
      <c r="K1" s="17" t="s">
        <v>42</v>
      </c>
      <c r="L1" s="17" t="s">
        <v>43</v>
      </c>
      <c r="M1" s="16" t="s">
        <v>31</v>
      </c>
      <c r="N1" s="18" t="s">
        <v>37</v>
      </c>
      <c r="O1" s="16" t="s">
        <v>71</v>
      </c>
      <c r="P1" s="17" t="s">
        <v>44</v>
      </c>
      <c r="Q1" s="17" t="s">
        <v>45</v>
      </c>
      <c r="R1" s="17" t="s">
        <v>46</v>
      </c>
      <c r="S1" s="17" t="s">
        <v>47</v>
      </c>
      <c r="T1" s="17" t="s">
        <v>48</v>
      </c>
      <c r="U1" s="1" t="s">
        <v>56</v>
      </c>
      <c r="V1" s="1" t="s">
        <v>57</v>
      </c>
    </row>
    <row r="2" spans="1:22" x14ac:dyDescent="0.35">
      <c r="A2" t="s">
        <v>58</v>
      </c>
      <c r="B2" t="s">
        <v>51</v>
      </c>
      <c r="C2" t="s">
        <v>23</v>
      </c>
      <c r="D2" t="s">
        <v>27</v>
      </c>
      <c r="F2" s="10">
        <v>44075</v>
      </c>
      <c r="G2" s="10">
        <v>44089</v>
      </c>
      <c r="H2" s="5">
        <v>2</v>
      </c>
      <c r="I2" s="11"/>
      <c r="J2" s="11"/>
      <c r="K2" s="12">
        <v>0.5</v>
      </c>
      <c r="L2" s="12">
        <v>360</v>
      </c>
      <c r="M2" t="s">
        <v>32</v>
      </c>
      <c r="N2" s="14">
        <f t="shared" ref="N2:N14" si="0">IF(G2="","",G2-F2)</f>
        <v>14</v>
      </c>
      <c r="O2" s="13" cm="1">
        <f t="array" ref="O2">INDEX(TechRate,MATCH(H2,TechNum,0))</f>
        <v>140</v>
      </c>
      <c r="P2" s="15">
        <f t="shared" ref="P2:P14" si="1">O2*K2</f>
        <v>70</v>
      </c>
      <c r="Q2" s="15">
        <f t="shared" ref="Q2:Q14" si="2">IF(I2="Yes",0,P2)</f>
        <v>70</v>
      </c>
      <c r="R2" s="15">
        <f t="shared" ref="R2:R14" si="3">IF(J2="Yes",0,L2)</f>
        <v>360</v>
      </c>
      <c r="S2" s="15">
        <f t="shared" ref="S2:S14" si="4">SUM(L2,P2)</f>
        <v>430</v>
      </c>
      <c r="T2" s="15">
        <f t="shared" ref="T2:T14" si="5">SUM(Q2,R2)</f>
        <v>430</v>
      </c>
      <c r="U2" s="13" t="str">
        <f t="shared" ref="U2:U14" si="6">TEXT(F2,"ddd")</f>
        <v>Tue</v>
      </c>
      <c r="V2" s="13" t="str">
        <f t="shared" ref="V2:V14" si="7">TEXT(G2,"ddd")</f>
        <v>Tue</v>
      </c>
    </row>
    <row r="3" spans="1:22" x14ac:dyDescent="0.35">
      <c r="A3" t="s">
        <v>59</v>
      </c>
      <c r="B3" t="s">
        <v>52</v>
      </c>
      <c r="C3" t="s">
        <v>54</v>
      </c>
      <c r="D3" t="s">
        <v>28</v>
      </c>
      <c r="F3" s="10">
        <v>44075</v>
      </c>
      <c r="G3" s="10">
        <v>44078</v>
      </c>
      <c r="H3" s="5">
        <v>1</v>
      </c>
      <c r="I3" s="11"/>
      <c r="J3" s="11"/>
      <c r="K3" s="12">
        <v>0.5</v>
      </c>
      <c r="L3" s="12">
        <v>90.041600000000003</v>
      </c>
      <c r="M3" t="s">
        <v>32</v>
      </c>
      <c r="N3" s="14">
        <f t="shared" si="0"/>
        <v>3</v>
      </c>
      <c r="O3" s="13" cm="1">
        <f t="array" ref="O3">INDEX(TechRate,MATCH(H3,TechNum,0))</f>
        <v>80</v>
      </c>
      <c r="P3" s="15">
        <f t="shared" si="1"/>
        <v>40</v>
      </c>
      <c r="Q3" s="15">
        <f t="shared" si="2"/>
        <v>40</v>
      </c>
      <c r="R3" s="15">
        <f t="shared" si="3"/>
        <v>90.041600000000003</v>
      </c>
      <c r="S3" s="15">
        <f t="shared" si="4"/>
        <v>130.04160000000002</v>
      </c>
      <c r="T3" s="15">
        <f t="shared" si="5"/>
        <v>130.04160000000002</v>
      </c>
      <c r="U3" s="13" t="str">
        <f t="shared" si="6"/>
        <v>Tue</v>
      </c>
      <c r="V3" s="13" t="str">
        <f t="shared" si="7"/>
        <v>Fri</v>
      </c>
    </row>
    <row r="4" spans="1:22" x14ac:dyDescent="0.35">
      <c r="A4" t="s">
        <v>60</v>
      </c>
      <c r="B4" t="s">
        <v>49</v>
      </c>
      <c r="C4" t="s">
        <v>55</v>
      </c>
      <c r="D4" t="s">
        <v>26</v>
      </c>
      <c r="F4" s="10">
        <v>44075</v>
      </c>
      <c r="G4" s="10">
        <v>44091</v>
      </c>
      <c r="H4" s="5">
        <v>1</v>
      </c>
      <c r="I4" s="11"/>
      <c r="J4" s="11"/>
      <c r="K4" s="12">
        <v>0.25</v>
      </c>
      <c r="L4" s="12">
        <v>120</v>
      </c>
      <c r="M4" t="s">
        <v>34</v>
      </c>
      <c r="N4" s="14">
        <f t="shared" si="0"/>
        <v>16</v>
      </c>
      <c r="O4" s="13" cm="1">
        <f t="array" ref="O4">INDEX(TechRate,MATCH(H4,TechNum,0))</f>
        <v>80</v>
      </c>
      <c r="P4" s="15">
        <f t="shared" si="1"/>
        <v>20</v>
      </c>
      <c r="Q4" s="15">
        <f t="shared" si="2"/>
        <v>20</v>
      </c>
      <c r="R4" s="15">
        <f t="shared" si="3"/>
        <v>120</v>
      </c>
      <c r="S4" s="15">
        <f t="shared" si="4"/>
        <v>140</v>
      </c>
      <c r="T4" s="15">
        <f t="shared" si="5"/>
        <v>140</v>
      </c>
      <c r="U4" s="13" t="str">
        <f t="shared" si="6"/>
        <v>Tue</v>
      </c>
      <c r="V4" s="13" t="str">
        <f t="shared" si="7"/>
        <v>Thu</v>
      </c>
    </row>
    <row r="5" spans="1:22" x14ac:dyDescent="0.35">
      <c r="A5" t="s">
        <v>61</v>
      </c>
      <c r="B5" t="s">
        <v>52</v>
      </c>
      <c r="C5" t="s">
        <v>54</v>
      </c>
      <c r="D5" t="s">
        <v>26</v>
      </c>
      <c r="F5" s="10">
        <v>44075</v>
      </c>
      <c r="G5" s="10">
        <v>44091</v>
      </c>
      <c r="H5" s="5">
        <v>1</v>
      </c>
      <c r="I5" s="11"/>
      <c r="J5" s="11"/>
      <c r="K5" s="12">
        <v>0.25</v>
      </c>
      <c r="L5" s="12">
        <v>16.25</v>
      </c>
      <c r="M5" t="s">
        <v>32</v>
      </c>
      <c r="N5" s="14">
        <f t="shared" si="0"/>
        <v>16</v>
      </c>
      <c r="O5" s="13" cm="1">
        <f t="array" ref="O5">INDEX(TechRate,MATCH(H5,TechNum,0))</f>
        <v>80</v>
      </c>
      <c r="P5" s="15">
        <f t="shared" si="1"/>
        <v>20</v>
      </c>
      <c r="Q5" s="15">
        <f t="shared" si="2"/>
        <v>20</v>
      </c>
      <c r="R5" s="15">
        <f t="shared" si="3"/>
        <v>16.25</v>
      </c>
      <c r="S5" s="15">
        <f t="shared" si="4"/>
        <v>36.25</v>
      </c>
      <c r="T5" s="15">
        <f t="shared" si="5"/>
        <v>36.25</v>
      </c>
      <c r="U5" s="13" t="str">
        <f t="shared" si="6"/>
        <v>Tue</v>
      </c>
      <c r="V5" s="13" t="str">
        <f t="shared" si="7"/>
        <v>Thu</v>
      </c>
    </row>
    <row r="6" spans="1:22" x14ac:dyDescent="0.35">
      <c r="A6" t="s">
        <v>62</v>
      </c>
      <c r="B6" t="s">
        <v>50</v>
      </c>
      <c r="C6" t="s">
        <v>55</v>
      </c>
      <c r="D6" t="s">
        <v>26</v>
      </c>
      <c r="E6" t="s">
        <v>18</v>
      </c>
      <c r="F6" s="10">
        <v>44075</v>
      </c>
      <c r="G6" s="10">
        <v>44091</v>
      </c>
      <c r="H6" s="5">
        <v>1</v>
      </c>
      <c r="I6" s="11"/>
      <c r="J6" s="11"/>
      <c r="K6" s="12">
        <v>0.25</v>
      </c>
      <c r="L6" s="12">
        <v>45.237400000000001</v>
      </c>
      <c r="M6" t="s">
        <v>32</v>
      </c>
      <c r="N6" s="14">
        <f t="shared" si="0"/>
        <v>16</v>
      </c>
      <c r="O6" s="13" cm="1">
        <f t="array" ref="O6">INDEX(TechRate,MATCH(H6,TechNum,0))</f>
        <v>80</v>
      </c>
      <c r="P6" s="15">
        <f t="shared" si="1"/>
        <v>20</v>
      </c>
      <c r="Q6" s="15">
        <f t="shared" si="2"/>
        <v>20</v>
      </c>
      <c r="R6" s="15">
        <f t="shared" si="3"/>
        <v>45.237400000000001</v>
      </c>
      <c r="S6" s="15">
        <f t="shared" si="4"/>
        <v>65.237400000000008</v>
      </c>
      <c r="T6" s="15">
        <f t="shared" si="5"/>
        <v>65.237400000000008</v>
      </c>
      <c r="U6" s="13" t="str">
        <f t="shared" si="6"/>
        <v>Tue</v>
      </c>
      <c r="V6" s="13" t="str">
        <f t="shared" si="7"/>
        <v>Thu</v>
      </c>
    </row>
    <row r="7" spans="1:22" x14ac:dyDescent="0.35">
      <c r="A7" t="s">
        <v>63</v>
      </c>
      <c r="B7" t="s">
        <v>52</v>
      </c>
      <c r="C7" t="s">
        <v>54</v>
      </c>
      <c r="D7" t="s">
        <v>27</v>
      </c>
      <c r="F7" s="10">
        <v>44075</v>
      </c>
      <c r="G7" s="10">
        <v>44089</v>
      </c>
      <c r="H7" s="5">
        <v>1</v>
      </c>
      <c r="I7" s="11"/>
      <c r="J7" s="11"/>
      <c r="K7" s="12">
        <v>0.25</v>
      </c>
      <c r="L7" s="12">
        <v>97.626300000000001</v>
      </c>
      <c r="M7" t="s">
        <v>32</v>
      </c>
      <c r="N7" s="14">
        <f t="shared" si="0"/>
        <v>14</v>
      </c>
      <c r="O7" s="13" cm="1">
        <f t="array" ref="O7">INDEX(TechRate,MATCH(H7,TechNum,0))</f>
        <v>80</v>
      </c>
      <c r="P7" s="15">
        <f t="shared" si="1"/>
        <v>20</v>
      </c>
      <c r="Q7" s="15">
        <f t="shared" si="2"/>
        <v>20</v>
      </c>
      <c r="R7" s="15">
        <f t="shared" si="3"/>
        <v>97.626300000000001</v>
      </c>
      <c r="S7" s="15">
        <f t="shared" si="4"/>
        <v>117.6263</v>
      </c>
      <c r="T7" s="15">
        <f t="shared" si="5"/>
        <v>117.6263</v>
      </c>
      <c r="U7" s="13" t="str">
        <f t="shared" si="6"/>
        <v>Tue</v>
      </c>
      <c r="V7" s="13" t="str">
        <f t="shared" si="7"/>
        <v>Tue</v>
      </c>
    </row>
    <row r="8" spans="1:22" x14ac:dyDescent="0.35">
      <c r="A8" t="s">
        <v>64</v>
      </c>
      <c r="B8" t="s">
        <v>49</v>
      </c>
      <c r="C8" t="s">
        <v>55</v>
      </c>
      <c r="D8" t="s">
        <v>27</v>
      </c>
      <c r="F8" s="10">
        <v>44076</v>
      </c>
      <c r="G8" s="10">
        <v>44090</v>
      </c>
      <c r="H8" s="5">
        <v>2</v>
      </c>
      <c r="I8" s="11"/>
      <c r="J8" s="11"/>
      <c r="K8" s="12">
        <v>0.25</v>
      </c>
      <c r="L8" s="12">
        <v>29.13</v>
      </c>
      <c r="M8" t="s">
        <v>32</v>
      </c>
      <c r="N8" s="14">
        <f t="shared" si="0"/>
        <v>14</v>
      </c>
      <c r="O8" s="13" cm="1">
        <f t="array" ref="O8">INDEX(TechRate,MATCH(H8,TechNum,0))</f>
        <v>140</v>
      </c>
      <c r="P8" s="15">
        <f t="shared" si="1"/>
        <v>35</v>
      </c>
      <c r="Q8" s="15">
        <f t="shared" si="2"/>
        <v>35</v>
      </c>
      <c r="R8" s="15">
        <f t="shared" si="3"/>
        <v>29.13</v>
      </c>
      <c r="S8" s="15">
        <f t="shared" si="4"/>
        <v>64.13</v>
      </c>
      <c r="T8" s="15">
        <f t="shared" si="5"/>
        <v>64.13</v>
      </c>
      <c r="U8" s="13" t="str">
        <f t="shared" si="6"/>
        <v>Wed</v>
      </c>
      <c r="V8" s="13" t="str">
        <f t="shared" si="7"/>
        <v>Wed</v>
      </c>
    </row>
    <row r="9" spans="1:22" x14ac:dyDescent="0.35">
      <c r="A9" t="s">
        <v>65</v>
      </c>
      <c r="B9" t="s">
        <v>52</v>
      </c>
      <c r="C9" t="s">
        <v>54</v>
      </c>
      <c r="D9" t="s">
        <v>28</v>
      </c>
      <c r="F9" s="10">
        <v>44076</v>
      </c>
      <c r="G9" s="10">
        <v>44106</v>
      </c>
      <c r="H9" s="5">
        <v>1</v>
      </c>
      <c r="I9" s="11"/>
      <c r="J9" s="11"/>
      <c r="K9" s="12">
        <v>0.75</v>
      </c>
      <c r="L9" s="12">
        <v>35.1</v>
      </c>
      <c r="M9" t="s">
        <v>32</v>
      </c>
      <c r="N9" s="14">
        <f t="shared" si="0"/>
        <v>30</v>
      </c>
      <c r="O9" s="13" cm="1">
        <f t="array" ref="O9">INDEX(TechRate,MATCH(H9,TechNum,0))</f>
        <v>80</v>
      </c>
      <c r="P9" s="15">
        <f t="shared" si="1"/>
        <v>60</v>
      </c>
      <c r="Q9" s="15">
        <f t="shared" si="2"/>
        <v>60</v>
      </c>
      <c r="R9" s="15">
        <f t="shared" si="3"/>
        <v>35.1</v>
      </c>
      <c r="S9" s="15">
        <f t="shared" si="4"/>
        <v>95.1</v>
      </c>
      <c r="T9" s="15">
        <f t="shared" si="5"/>
        <v>95.1</v>
      </c>
      <c r="U9" s="13" t="str">
        <f t="shared" si="6"/>
        <v>Wed</v>
      </c>
      <c r="V9" s="13" t="str">
        <f t="shared" si="7"/>
        <v>Fri</v>
      </c>
    </row>
    <row r="10" spans="1:22" x14ac:dyDescent="0.35">
      <c r="A10" t="s">
        <v>66</v>
      </c>
      <c r="B10" t="s">
        <v>50</v>
      </c>
      <c r="C10" t="s">
        <v>24</v>
      </c>
      <c r="D10" t="s">
        <v>26</v>
      </c>
      <c r="F10" s="10">
        <v>44076</v>
      </c>
      <c r="G10" s="10">
        <v>44105</v>
      </c>
      <c r="H10" s="5">
        <v>1</v>
      </c>
      <c r="I10" s="11"/>
      <c r="J10" s="11"/>
      <c r="K10" s="12">
        <v>0.25</v>
      </c>
      <c r="L10" s="12">
        <v>76.7</v>
      </c>
      <c r="M10" t="s">
        <v>33</v>
      </c>
      <c r="N10" s="14">
        <f t="shared" si="0"/>
        <v>29</v>
      </c>
      <c r="O10" s="13" cm="1">
        <f t="array" ref="O10">INDEX(TechRate,MATCH(H10,TechNum,0))</f>
        <v>80</v>
      </c>
      <c r="P10" s="15">
        <f t="shared" si="1"/>
        <v>20</v>
      </c>
      <c r="Q10" s="15">
        <f t="shared" si="2"/>
        <v>20</v>
      </c>
      <c r="R10" s="15">
        <f t="shared" si="3"/>
        <v>76.7</v>
      </c>
      <c r="S10" s="15">
        <f t="shared" si="4"/>
        <v>96.7</v>
      </c>
      <c r="T10" s="15">
        <f t="shared" si="5"/>
        <v>96.7</v>
      </c>
      <c r="U10" s="13" t="str">
        <f t="shared" si="6"/>
        <v>Wed</v>
      </c>
      <c r="V10" s="13" t="str">
        <f t="shared" si="7"/>
        <v>Thu</v>
      </c>
    </row>
    <row r="11" spans="1:22" x14ac:dyDescent="0.35">
      <c r="A11" t="s">
        <v>67</v>
      </c>
      <c r="B11" t="s">
        <v>49</v>
      </c>
      <c r="C11" t="s">
        <v>23</v>
      </c>
      <c r="D11" t="s">
        <v>17</v>
      </c>
      <c r="E11" t="s">
        <v>18</v>
      </c>
      <c r="F11" s="10">
        <v>44076</v>
      </c>
      <c r="G11" s="10">
        <v>44110</v>
      </c>
      <c r="H11" s="5">
        <v>1</v>
      </c>
      <c r="I11" s="11"/>
      <c r="J11" s="11"/>
      <c r="K11" s="12">
        <v>1.5</v>
      </c>
      <c r="L11" s="12">
        <v>374.07940000000002</v>
      </c>
      <c r="M11" t="s">
        <v>33</v>
      </c>
      <c r="N11" s="14">
        <f t="shared" si="0"/>
        <v>34</v>
      </c>
      <c r="O11" s="13" cm="1">
        <f t="array" ref="O11">INDEX(TechRate,MATCH(H11,TechNum,0))</f>
        <v>80</v>
      </c>
      <c r="P11" s="15">
        <f t="shared" si="1"/>
        <v>120</v>
      </c>
      <c r="Q11" s="15">
        <f t="shared" si="2"/>
        <v>120</v>
      </c>
      <c r="R11" s="15">
        <f t="shared" si="3"/>
        <v>374.07940000000002</v>
      </c>
      <c r="S11" s="15">
        <f t="shared" si="4"/>
        <v>494.07940000000002</v>
      </c>
      <c r="T11" s="15">
        <f t="shared" si="5"/>
        <v>494.07940000000002</v>
      </c>
      <c r="U11" s="13" t="str">
        <f t="shared" si="6"/>
        <v>Wed</v>
      </c>
      <c r="V11" s="13" t="str">
        <f t="shared" si="7"/>
        <v>Tue</v>
      </c>
    </row>
    <row r="12" spans="1:22" x14ac:dyDescent="0.35">
      <c r="A12" t="s">
        <v>68</v>
      </c>
      <c r="B12" t="s">
        <v>53</v>
      </c>
      <c r="C12" t="s">
        <v>24</v>
      </c>
      <c r="D12" t="s">
        <v>28</v>
      </c>
      <c r="F12" s="10">
        <v>44076</v>
      </c>
      <c r="G12" s="10">
        <v>44173</v>
      </c>
      <c r="H12" s="5">
        <v>2</v>
      </c>
      <c r="I12" s="11"/>
      <c r="J12" s="11"/>
      <c r="K12" s="12">
        <v>4.75</v>
      </c>
      <c r="L12" s="12">
        <v>832.15830000000005</v>
      </c>
      <c r="M12" t="s">
        <v>32</v>
      </c>
      <c r="N12" s="14">
        <f t="shared" si="0"/>
        <v>97</v>
      </c>
      <c r="O12" s="13" cm="1">
        <f t="array" ref="O12">INDEX(TechRate,MATCH(H12,TechNum,0))</f>
        <v>140</v>
      </c>
      <c r="P12" s="15">
        <f t="shared" si="1"/>
        <v>665</v>
      </c>
      <c r="Q12" s="15">
        <f t="shared" si="2"/>
        <v>665</v>
      </c>
      <c r="R12" s="15">
        <f t="shared" si="3"/>
        <v>832.15830000000005</v>
      </c>
      <c r="S12" s="15">
        <f t="shared" si="4"/>
        <v>1497.1583000000001</v>
      </c>
      <c r="T12" s="15">
        <f t="shared" si="5"/>
        <v>1497.1583000000001</v>
      </c>
      <c r="U12" s="13" t="str">
        <f t="shared" si="6"/>
        <v>Wed</v>
      </c>
      <c r="V12" s="13" t="str">
        <f t="shared" si="7"/>
        <v>Tue</v>
      </c>
    </row>
    <row r="13" spans="1:22" x14ac:dyDescent="0.35">
      <c r="A13" t="s">
        <v>69</v>
      </c>
      <c r="B13" t="s">
        <v>52</v>
      </c>
      <c r="C13" t="s">
        <v>54</v>
      </c>
      <c r="D13" t="s">
        <v>26</v>
      </c>
      <c r="E13" t="s">
        <v>18</v>
      </c>
      <c r="F13" s="10">
        <v>44077</v>
      </c>
      <c r="G13" s="10">
        <v>44097</v>
      </c>
      <c r="H13" s="5">
        <v>1</v>
      </c>
      <c r="I13" s="11"/>
      <c r="J13" s="11"/>
      <c r="K13" s="12">
        <v>0.25</v>
      </c>
      <c r="L13" s="12">
        <v>70.212999999999994</v>
      </c>
      <c r="M13" t="s">
        <v>32</v>
      </c>
      <c r="N13" s="14">
        <f t="shared" si="0"/>
        <v>20</v>
      </c>
      <c r="O13" s="13" cm="1">
        <f t="array" ref="O13">INDEX(TechRate,MATCH(H13,TechNum,0))</f>
        <v>80</v>
      </c>
      <c r="P13" s="15">
        <f t="shared" si="1"/>
        <v>20</v>
      </c>
      <c r="Q13" s="15">
        <f t="shared" si="2"/>
        <v>20</v>
      </c>
      <c r="R13" s="15">
        <f t="shared" si="3"/>
        <v>70.212999999999994</v>
      </c>
      <c r="S13" s="15">
        <f t="shared" si="4"/>
        <v>90.212999999999994</v>
      </c>
      <c r="T13" s="15">
        <f t="shared" si="5"/>
        <v>90.212999999999994</v>
      </c>
      <c r="U13" s="13" t="str">
        <f t="shared" si="6"/>
        <v>Thu</v>
      </c>
      <c r="V13" s="13" t="str">
        <f t="shared" si="7"/>
        <v>Wed</v>
      </c>
    </row>
    <row r="14" spans="1:22" x14ac:dyDescent="0.35">
      <c r="A14" t="s">
        <v>70</v>
      </c>
      <c r="B14" t="s">
        <v>53</v>
      </c>
      <c r="C14" t="s">
        <v>24</v>
      </c>
      <c r="D14" t="s">
        <v>27</v>
      </c>
      <c r="F14" s="10">
        <v>44078</v>
      </c>
      <c r="G14" s="10">
        <v>44104</v>
      </c>
      <c r="H14" s="5">
        <v>1</v>
      </c>
      <c r="I14" s="11"/>
      <c r="J14" s="11"/>
      <c r="K14" s="12">
        <v>0.5</v>
      </c>
      <c r="L14" s="12">
        <v>150</v>
      </c>
      <c r="M14" t="s">
        <v>34</v>
      </c>
      <c r="N14" s="14">
        <f t="shared" si="0"/>
        <v>26</v>
      </c>
      <c r="O14" s="13" cm="1">
        <f t="array" ref="O14">INDEX(TechRate,MATCH(H14,TechNum,0))</f>
        <v>80</v>
      </c>
      <c r="P14" s="15">
        <f t="shared" si="1"/>
        <v>40</v>
      </c>
      <c r="Q14" s="15">
        <f t="shared" si="2"/>
        <v>40</v>
      </c>
      <c r="R14" s="15">
        <f t="shared" si="3"/>
        <v>150</v>
      </c>
      <c r="S14" s="15">
        <f t="shared" si="4"/>
        <v>190</v>
      </c>
      <c r="T14" s="15">
        <f t="shared" si="5"/>
        <v>190</v>
      </c>
      <c r="U14" s="13" t="str">
        <f t="shared" si="6"/>
        <v>Fri</v>
      </c>
      <c r="V14" s="13" t="str">
        <f t="shared" si="7"/>
        <v>Wed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defaultColWidth="9.1796875" defaultRowHeight="14.5" x14ac:dyDescent="0.35"/>
  <cols>
    <col min="1" max="1" width="2.26953125" customWidth="1"/>
    <col min="4" max="4" width="3.7265625" customWidth="1"/>
    <col min="5" max="5" width="10.1796875" customWidth="1"/>
    <col min="6" max="6" width="3" customWidth="1"/>
    <col min="7" max="7" width="10.54296875" customWidth="1"/>
    <col min="8" max="8" width="2.54296875" customWidth="1"/>
    <col min="9" max="9" width="12" bestFit="1" customWidth="1"/>
  </cols>
  <sheetData>
    <row r="1" spans="2:9" x14ac:dyDescent="0.35">
      <c r="B1" s="19" t="s">
        <v>19</v>
      </c>
      <c r="C1" s="19" t="s">
        <v>71</v>
      </c>
      <c r="E1" s="8" t="s">
        <v>31</v>
      </c>
      <c r="G1" s="8" t="s">
        <v>25</v>
      </c>
      <c r="I1" s="9" t="s">
        <v>0</v>
      </c>
    </row>
    <row r="2" spans="2:9" x14ac:dyDescent="0.35">
      <c r="B2" s="19">
        <v>1</v>
      </c>
      <c r="C2" s="19">
        <v>80</v>
      </c>
      <c r="E2" t="s">
        <v>32</v>
      </c>
      <c r="G2" s="20" t="s">
        <v>24</v>
      </c>
      <c r="I2" t="s">
        <v>27</v>
      </c>
    </row>
    <row r="3" spans="2:9" x14ac:dyDescent="0.35">
      <c r="B3" s="19">
        <v>2</v>
      </c>
      <c r="C3" s="19">
        <v>140</v>
      </c>
      <c r="E3" t="s">
        <v>33</v>
      </c>
      <c r="G3" s="20" t="s">
        <v>55</v>
      </c>
      <c r="I3" t="s">
        <v>26</v>
      </c>
    </row>
    <row r="4" spans="2:9" x14ac:dyDescent="0.35">
      <c r="B4" s="19">
        <v>3</v>
      </c>
      <c r="C4" s="19">
        <v>195</v>
      </c>
      <c r="E4" t="s">
        <v>36</v>
      </c>
      <c r="G4" s="20" t="s">
        <v>23</v>
      </c>
      <c r="I4" t="s">
        <v>16</v>
      </c>
    </row>
    <row r="5" spans="2:9" x14ac:dyDescent="0.35">
      <c r="E5" t="s">
        <v>34</v>
      </c>
      <c r="G5" s="20" t="s">
        <v>22</v>
      </c>
      <c r="I5" t="s">
        <v>17</v>
      </c>
    </row>
    <row r="6" spans="2:9" x14ac:dyDescent="0.35">
      <c r="E6" t="s">
        <v>35</v>
      </c>
      <c r="G6" s="20" t="s">
        <v>54</v>
      </c>
      <c r="I6" t="s">
        <v>28</v>
      </c>
    </row>
    <row r="7" spans="2:9" x14ac:dyDescent="0.35">
      <c r="G7" s="20" t="s">
        <v>21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E1DE-8367-4FD2-A44E-A62D98B664B2}">
  <sheetPr codeName="Sheet16"/>
  <dimension ref="B2:C9"/>
  <sheetViews>
    <sheetView showGridLines="0" workbookViewId="0">
      <selection activeCell="A3" sqref="A3"/>
    </sheetView>
  </sheetViews>
  <sheetFormatPr defaultColWidth="8.81640625" defaultRowHeight="14.5" x14ac:dyDescent="0.35"/>
  <cols>
    <col min="1" max="1" width="3" style="22" customWidth="1"/>
    <col min="2" max="2" width="32.81640625" style="24" customWidth="1"/>
    <col min="3" max="3" width="64" style="22" customWidth="1"/>
    <col min="4" max="16384" width="8.81640625" style="22"/>
  </cols>
  <sheetData>
    <row r="2" spans="2:3" ht="18.5" x14ac:dyDescent="0.45">
      <c r="B2" s="21" t="s">
        <v>1</v>
      </c>
    </row>
    <row r="3" spans="2:3" x14ac:dyDescent="0.35">
      <c r="B3" s="3" t="s">
        <v>3</v>
      </c>
      <c r="C3" s="22" t="s">
        <v>4</v>
      </c>
    </row>
    <row r="4" spans="2:3" x14ac:dyDescent="0.35">
      <c r="B4" s="3" t="s">
        <v>5</v>
      </c>
      <c r="C4" s="22" t="s">
        <v>74</v>
      </c>
    </row>
    <row r="5" spans="2:3" x14ac:dyDescent="0.35">
      <c r="B5" s="3" t="s">
        <v>6</v>
      </c>
      <c r="C5" s="22" t="s">
        <v>7</v>
      </c>
    </row>
    <row r="6" spans="2:3" x14ac:dyDescent="0.35">
      <c r="B6" s="3" t="s">
        <v>2</v>
      </c>
      <c r="C6" s="22" t="s">
        <v>72</v>
      </c>
    </row>
    <row r="7" spans="2:3" x14ac:dyDescent="0.35">
      <c r="B7" s="23"/>
    </row>
    <row r="8" spans="2:3" ht="18.5" x14ac:dyDescent="0.45">
      <c r="B8" s="21" t="s">
        <v>75</v>
      </c>
    </row>
    <row r="9" spans="2:3" x14ac:dyDescent="0.35">
      <c r="B9" s="2" t="s">
        <v>8</v>
      </c>
      <c r="C9" s="22" t="s">
        <v>76</v>
      </c>
    </row>
  </sheetData>
  <hyperlinks>
    <hyperlink ref="B3" r:id="rId1" xr:uid="{254E2976-EAB6-42F8-940B-DCF125D1A4CE}"/>
    <hyperlink ref="B5" r:id="rId2" xr:uid="{135CEE74-D5D5-4EFD-A5A2-53B096EF7009}"/>
    <hyperlink ref="B4" r:id="rId3" xr:uid="{330336E5-2A05-4FFC-8998-4CB666DB14C0}"/>
    <hyperlink ref="B6" r:id="rId4" xr:uid="{7E0E9804-1F2E-48CB-ACC5-C3FCE7DA23E7}"/>
    <hyperlink ref="B9" r:id="rId5" tooltip="Contextures Recommends" xr:uid="{DD62C146-E6CD-468B-A091-2D6178266E22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Instructions</vt:lpstr>
      <vt:lpstr>WOs</vt:lpstr>
      <vt:lpstr>AdminLists</vt:lpstr>
      <vt:lpstr>MyLinks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Samer El Housseini</cp:lastModifiedBy>
  <cp:revision/>
  <dcterms:created xsi:type="dcterms:W3CDTF">2007-02-11T02:54:46Z</dcterms:created>
  <dcterms:modified xsi:type="dcterms:W3CDTF">2024-04-16T14:58:53Z</dcterms:modified>
  <cp:category/>
  <cp:contentStatus/>
</cp:coreProperties>
</file>