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codeName="ThisWorkbook" defaultThemeVersion="202300"/>
  <mc:AlternateContent xmlns:mc="http://schemas.openxmlformats.org/markup-compatibility/2006">
    <mc:Choice Requires="x15">
      <x15ac:absPath xmlns:x15ac="http://schemas.microsoft.com/office/spreadsheetml/2010/11/ac" url="https://microsoft-my.sharepoint.com/personal/sudeepch_microsoft_com/Documents/Documents/GitHub/ASE_automation_for_AP5GC/"/>
    </mc:Choice>
  </mc:AlternateContent>
  <xr:revisionPtr revIDLastSave="3" documentId="13_ncr:1_{9766DEE8-3A80-4B05-803E-92A8B2C526CA}" xr6:coauthVersionLast="47" xr6:coauthVersionMax="47" xr10:uidLastSave="{6F8E35FB-BA80-4061-A74C-82920E856FB0}"/>
  <bookViews>
    <workbookView xWindow="-110" yWindow="-110" windowWidth="25180" windowHeight="16140" xr2:uid="{54FBBA50-3CB6-49FD-BB52-63DFE9B337B6}"/>
  </bookViews>
  <sheets>
    <sheet name="Datafill" sheetId="1" r:id="rId1"/>
    <sheet name="Diagram" sheetId="2" r:id="rId2"/>
  </sheets>
  <definedNames>
    <definedName name="arcClusterName">Datafill!$B$10</definedName>
    <definedName name="arcLocation">Datafill!$B$12</definedName>
    <definedName name="ASEip">Datafill!$B$2</definedName>
    <definedName name="ASEresourceGroup">Datafill!$B$8</definedName>
    <definedName name="azureStackEdgeDevice">Datafill!$B$9</definedName>
    <definedName name="computeKubernetesNodeIps">Datafill!$B$15</definedName>
    <definedName name="computeKubernetesServiceIps">Datafill!$B$16</definedName>
    <definedName name="coreNetworkTechnology">Datafill!$B$29</definedName>
    <definedName name="customLocationName">Datafill!$B$11</definedName>
    <definedName name="dataNetworkName">Datafill!$B$43</definedName>
    <definedName name="defaultASEPassword">Datafill!$B$3</definedName>
    <definedName name="dnsAddresses">Datafill!$B$106</definedName>
    <definedName name="location">Datafill!$B$26</definedName>
    <definedName name="mobileCountryCode">Datafill!$B$24</definedName>
    <definedName name="mobileNetworkCode">Datafill!$B$25</definedName>
    <definedName name="mobileNetworkName">Datafill!$B$22</definedName>
    <definedName name="mobileNetworkRGName">Datafill!$B$23</definedName>
    <definedName name="mobileNetworkRGNameLocation">Datafill!$B$27</definedName>
    <definedName name="mtuASE">Datafill!$B$21</definedName>
    <definedName name="n2Gateway">Datafill!$B$34</definedName>
    <definedName name="n2IP">Datafill!$B$35</definedName>
    <definedName name="n2Network">Datafill!$B$33</definedName>
    <definedName name="n2SubnetMask">Datafill!$B$32</definedName>
    <definedName name="N2vlanId">Datafill!$B$31</definedName>
    <definedName name="N2vSwitchName">Datafill!$B$30</definedName>
    <definedName name="n3Gateway">Datafill!$B$40</definedName>
    <definedName name="n3IP">Datafill!$B$41</definedName>
    <definedName name="n3Network">Datafill!$B$39</definedName>
    <definedName name="n3SubnetMask">Datafill!$B$38</definedName>
    <definedName name="N3vlanId">Datafill!$B$37</definedName>
    <definedName name="N3vSwitchName">Datafill!$B$36</definedName>
    <definedName name="N6DNN10vSwitchName">Datafill!$B$54</definedName>
    <definedName name="N6DNN1vSwitchName">Datafill!$B$45</definedName>
    <definedName name="N6DNN2vSwitchName">Datafill!$B$46</definedName>
    <definedName name="N6DNN3vSwitchName">Datafill!$B$47</definedName>
    <definedName name="N6DNN4vSwitchName">Datafill!$B$48</definedName>
    <definedName name="N6DNN5vSwitchName">Datafill!$B$49</definedName>
    <definedName name="N6DNN6vSwitchName">Datafill!$B$50</definedName>
    <definedName name="N6DNN7vSwitchName">Datafill!$B$51</definedName>
    <definedName name="N6DNN8vSwitchName">Datafill!$B$52</definedName>
    <definedName name="N6DNN9vSwitchName">Datafill!$B$53</definedName>
    <definedName name="n6GatewayDNN1">Datafill!$B$85</definedName>
    <definedName name="n6GatewayDNN10">Datafill!$B$94</definedName>
    <definedName name="n6GatewayDNN2">Datafill!$B$86</definedName>
    <definedName name="n6GatewayDNN3">Datafill!$B$87</definedName>
    <definedName name="n6GatewayDNN4">Datafill!$B$88</definedName>
    <definedName name="n6GatewayDNN5">Datafill!$B$89</definedName>
    <definedName name="n6GatewayDNN6">Datafill!$B$90</definedName>
    <definedName name="n6GatewayDNN7">Datafill!$B$91</definedName>
    <definedName name="n6GatewayDNN8">Datafill!$B$92</definedName>
    <definedName name="n6GatewayDNN9">Datafill!$B$93</definedName>
    <definedName name="n6IPDNN1">Datafill!$B$75</definedName>
    <definedName name="n6IPDNN10">Datafill!$B$84</definedName>
    <definedName name="n6IPDNN2">Datafill!$B$76</definedName>
    <definedName name="n6IPDNN3">Datafill!$B$77</definedName>
    <definedName name="n6IPDNN4">Datafill!$B$78</definedName>
    <definedName name="n6IPDNN5">Datafill!$B$79</definedName>
    <definedName name="n6IPDNN6">Datafill!$B$80</definedName>
    <definedName name="n6IPDNN7">Datafill!$B$81</definedName>
    <definedName name="n6IPDNN8">Datafill!$B$82</definedName>
    <definedName name="n6IPDNN9">Datafill!$B$83</definedName>
    <definedName name="n6NetworkDNN1">Datafill!$B$65</definedName>
    <definedName name="n6NetworkDNN10">Datafill!$B$74</definedName>
    <definedName name="n6NetworkDNN2">Datafill!$B$66</definedName>
    <definedName name="n6NetworkDNN3">Datafill!$B$67</definedName>
    <definedName name="n6NetworkDNN4">Datafill!$B$68</definedName>
    <definedName name="n6NetworkDNN5">Datafill!$B$69</definedName>
    <definedName name="n6NetworkDNN6">Datafill!$B$70</definedName>
    <definedName name="n6NetworkDNN7">Datafill!$B$71</definedName>
    <definedName name="n6NetworkDNN8">Datafill!$B$72</definedName>
    <definedName name="n6NetworkDNN9">Datafill!$B$73</definedName>
    <definedName name="n6SubnetMaskDNN1">Datafill!$B$55</definedName>
    <definedName name="n6SubnetMaskDNN10">Datafill!$B$64</definedName>
    <definedName name="n6SubnetMaskDNN2">Datafill!$B$56</definedName>
    <definedName name="n6SubnetMaskDNN3">Datafill!$B$57</definedName>
    <definedName name="n6SubnetMaskDNN4">Datafill!$B$58</definedName>
    <definedName name="n6SubnetMaskDNN5">Datafill!$B$59</definedName>
    <definedName name="n6SubnetMaskDNN6">Datafill!$B$60</definedName>
    <definedName name="n6SubnetMaskDNN7">Datafill!$B$61</definedName>
    <definedName name="n6SubnetMaskDNN8">Datafill!$B$62</definedName>
    <definedName name="n6SubnetMaskDNN9">Datafill!$B$63</definedName>
    <definedName name="N6vlanIdDNN1">Datafill!$B$95</definedName>
    <definedName name="N6vlanIdDNN10">Datafill!$B$104</definedName>
    <definedName name="N6vlanIdDNN2">Datafill!$B$96</definedName>
    <definedName name="N6vlanIdDNN3">Datafill!$B$97</definedName>
    <definedName name="N6vlanIdDNN4">Datafill!$B$98</definedName>
    <definedName name="N6vlanIdDNN5">Datafill!$B$99</definedName>
    <definedName name="N6vlanIdDNN6">Datafill!$B$100</definedName>
    <definedName name="N6vlanIdDNN7">Datafill!$B$101</definedName>
    <definedName name="N6vlanIdDNN8">Datafill!$B$102</definedName>
    <definedName name="N6vlanIdDNN9">Datafill!$B$103</definedName>
    <definedName name="naptEnabled">Datafill!$B$105</definedName>
    <definedName name="numberofDNNs">Datafill!$B$42</definedName>
    <definedName name="oid">Datafill!$B$5</definedName>
    <definedName name="serviceName">Datafill!$B$109</definedName>
    <definedName name="simGroupName">Datafill!$B$112</definedName>
    <definedName name="simPolicyName">Datafill!$B$110</definedName>
    <definedName name="siteName">Datafill!$B$28</definedName>
    <definedName name="sliceName">Datafill!$B$111</definedName>
    <definedName name="subscriptionId">Datafill!$B$6</definedName>
    <definedName name="tenantId">Datafill!$B$7</definedName>
    <definedName name="trustSelfSignedCertificate">Datafill!$B$4</definedName>
    <definedName name="userEquipmentAddressPoolPrefix">Datafill!$B$107</definedName>
    <definedName name="userEquipmentStaticAddressPoolPrefix">Datafill!$B$108</definedName>
    <definedName name="userPlaneDataInterfaceName">Datafill!$B$44</definedName>
    <definedName name="vSwitchACCESSPortAlias">Datafill!$B$18</definedName>
    <definedName name="vSwitchACCESSPortName">Datafill!$B$17</definedName>
    <definedName name="vSwitchDATAPortAlias">Datafill!$B$20</definedName>
    <definedName name="vSwitchDATAPortName">Datafill!$B$19</definedName>
    <definedName name="vSwitchMgmtPortAlias">Datafill!$B$14</definedName>
    <definedName name="vSwitchMgmtPortName">Datafill!$B$13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4" i="2" l="1"/>
  <c r="A19" i="2"/>
  <c r="A18" i="2"/>
  <c r="A17" i="2"/>
  <c r="A16" i="2"/>
  <c r="A15" i="2"/>
  <c r="A14" i="2"/>
  <c r="A13" i="2"/>
  <c r="A12" i="2"/>
  <c r="A11" i="2"/>
  <c r="A10" i="2"/>
  <c r="A9" i="2"/>
  <c r="A8" i="2"/>
  <c r="A7" i="2"/>
  <c r="A6" i="2"/>
  <c r="A5" i="2"/>
  <c r="A4" i="2"/>
  <c r="A3" i="2"/>
  <c r="A2" i="2"/>
  <c r="A1" i="2"/>
</calcChain>
</file>

<file path=xl/sharedStrings.xml><?xml version="1.0" encoding="utf-8"?>
<sst xmlns="http://schemas.openxmlformats.org/spreadsheetml/2006/main" count="424" uniqueCount="292">
  <si>
    <t>ASEip</t>
  </si>
  <si>
    <t>defaultASEPassword</t>
  </si>
  <si>
    <t>oid</t>
  </si>
  <si>
    <t>subscriptionId</t>
  </si>
  <si>
    <t>ASEresourceGroup</t>
  </si>
  <si>
    <t>tenantId</t>
  </si>
  <si>
    <t>arcLocation</t>
  </si>
  <si>
    <t>vSwitchMgmtPortName</t>
  </si>
  <si>
    <t>vSwitchMgmtPortAlias</t>
  </si>
  <si>
    <t>computeKubernetesNodeIps</t>
  </si>
  <si>
    <t>computeKubernetesServiceIps</t>
  </si>
  <si>
    <t>n2SubnetMask</t>
  </si>
  <si>
    <t>n2Gateway</t>
  </si>
  <si>
    <t>n2Network</t>
  </si>
  <si>
    <t>n3SubnetMask</t>
  </si>
  <si>
    <t>n3Gateway</t>
  </si>
  <si>
    <t>n3Network</t>
  </si>
  <si>
    <t>numberofDNNs</t>
  </si>
  <si>
    <t>mtuASE</t>
  </si>
  <si>
    <t>customLocationName</t>
  </si>
  <si>
    <t>N2vlanId</t>
  </si>
  <si>
    <t>N3vlanId</t>
  </si>
  <si>
    <t>N6vlanIdDNN1</t>
  </si>
  <si>
    <t>N6vlanIdDNN2</t>
  </si>
  <si>
    <t>N6vlanIdDNN3</t>
  </si>
  <si>
    <t>N6vlanIdDNN4</t>
  </si>
  <si>
    <t>N6vlanIdDNN5</t>
  </si>
  <si>
    <t>N6vlanIdDNN6</t>
  </si>
  <si>
    <t>N6vlanIdDNN7</t>
  </si>
  <si>
    <t>N6vlanIdDNN8</t>
  </si>
  <si>
    <t>N6vlanIdDNN9</t>
  </si>
  <si>
    <t>N6vlanIdDNN10</t>
  </si>
  <si>
    <t>n6SubnetMaskDNN1</t>
  </si>
  <si>
    <t>n6SubnetMaskDNN2</t>
  </si>
  <si>
    <t>n6SubnetMaskDNN3</t>
  </si>
  <si>
    <t>n6SubnetMaskDNN4</t>
  </si>
  <si>
    <t>n6SubnetMaskDNN5</t>
  </si>
  <si>
    <t>n6SubnetMaskDNN6</t>
  </si>
  <si>
    <t>n6SubnetMaskDNN7</t>
  </si>
  <si>
    <t>n6SubnetMaskDNN8</t>
  </si>
  <si>
    <t>n6SubnetMaskDNN9</t>
  </si>
  <si>
    <t>n6SubnetMaskDNN10</t>
  </si>
  <si>
    <t>n6GatewayDNN1</t>
  </si>
  <si>
    <t>n6GatewayDNN2</t>
  </si>
  <si>
    <t>n6GatewayDNN3</t>
  </si>
  <si>
    <t>n6GatewayDNN4</t>
  </si>
  <si>
    <t>n6GatewayDNN5</t>
  </si>
  <si>
    <t>n6GatewayDNN6</t>
  </si>
  <si>
    <t>n6GatewayDNN7</t>
  </si>
  <si>
    <t>n6GatewayDNN8</t>
  </si>
  <si>
    <t>n6GatewayDNN9</t>
  </si>
  <si>
    <t>n6GatewayDNN10</t>
  </si>
  <si>
    <t>n6NetworkDNN1</t>
  </si>
  <si>
    <t>n6NetworkDNN2</t>
  </si>
  <si>
    <t>n6NetworkDNN3</t>
  </si>
  <si>
    <t>n6NetworkDNN4</t>
  </si>
  <si>
    <t>n6NetworkDNN5</t>
  </si>
  <si>
    <t>n6NetworkDNN6</t>
  </si>
  <si>
    <t>n6NetworkDNN7</t>
  </si>
  <si>
    <t>n6NetworkDNN8</t>
  </si>
  <si>
    <t>n6NetworkDNN9</t>
  </si>
  <si>
    <t>n6NetworkDNN10</t>
  </si>
  <si>
    <t>arcClusterName</t>
  </si>
  <si>
    <t>mobileNetworkRGName</t>
  </si>
  <si>
    <t>location</t>
  </si>
  <si>
    <t>mobileNetworkName</t>
  </si>
  <si>
    <t>mobileNetworkRGNameLocation</t>
  </si>
  <si>
    <t>mobileCountryCode</t>
  </si>
  <si>
    <t>mobileNetworkCode</t>
  </si>
  <si>
    <t>siteName</t>
  </si>
  <si>
    <t>serviceName</t>
  </si>
  <si>
    <t>simPolicyName</t>
  </si>
  <si>
    <t>sliceName</t>
  </si>
  <si>
    <t>simGroupName</t>
  </si>
  <si>
    <t>azureStackEdgeDevice</t>
  </si>
  <si>
    <t>userPlaneDataInterfaceName</t>
  </si>
  <si>
    <t>userEquipmentAddressPoolPrefix</t>
  </si>
  <si>
    <t>userEquipmentStaticAddressPoolPrefix</t>
  </si>
  <si>
    <t>dataNetworkName</t>
  </si>
  <si>
    <t>coreNetworkTechnology</t>
  </si>
  <si>
    <t>naptEnabled</t>
  </si>
  <si>
    <t>dnsAddresses</t>
  </si>
  <si>
    <t>255.255.255.0</t>
  </si>
  <si>
    <t>Allow-all-traffic</t>
  </si>
  <si>
    <t>Default-policy</t>
  </si>
  <si>
    <t>N2</t>
  </si>
  <si>
    <t>N3</t>
  </si>
  <si>
    <t>N6-DNN1</t>
  </si>
  <si>
    <t>internet</t>
  </si>
  <si>
    <t>Disabled</t>
  </si>
  <si>
    <t>8.8.8.8</t>
  </si>
  <si>
    <t>Value</t>
  </si>
  <si>
    <t>Parameter</t>
  </si>
  <si>
    <t>Description</t>
  </si>
  <si>
    <t>n6IPDNN1</t>
  </si>
  <si>
    <t>n6IPDNN2</t>
  </si>
  <si>
    <t>n6IPDNN3</t>
  </si>
  <si>
    <t>n6IPDNN4</t>
  </si>
  <si>
    <t>n6IPDNN5</t>
  </si>
  <si>
    <t>n6IPDNN6</t>
  </si>
  <si>
    <t>n6IPDNN7</t>
  </si>
  <si>
    <t>n6IPDNN8</t>
  </si>
  <si>
    <t>n6IPDNN9</t>
  </si>
  <si>
    <t>n6IPDNN10</t>
  </si>
  <si>
    <t>n2IP</t>
  </si>
  <si>
    <t>n3IP</t>
  </si>
  <si>
    <t>vSwitchACCESSPortName</t>
  </si>
  <si>
    <t>vSwitchACCESSPortAlias</t>
  </si>
  <si>
    <t>vSwitchDATAPortName</t>
  </si>
  <si>
    <t>vSwitchDATAPortAlias</t>
  </si>
  <si>
    <t>N6-DNN2</t>
  </si>
  <si>
    <t>N6-DNN3</t>
  </si>
  <si>
    <t>N6-DNN4</t>
  </si>
  <si>
    <t>N6-DNN5</t>
  </si>
  <si>
    <t>N6-DNN6</t>
  </si>
  <si>
    <t>N6-DNN7</t>
  </si>
  <si>
    <t>N6-DNN8</t>
  </si>
  <si>
    <t>N6-DNN9</t>
  </si>
  <si>
    <t>N6-DNN10</t>
  </si>
  <si>
    <t>N2vSwitchName</t>
  </si>
  <si>
    <t>N3vSwitchName</t>
  </si>
  <si>
    <t>N6DNN1vSwitchName</t>
  </si>
  <si>
    <t>N6DNN2vSwitchName</t>
  </si>
  <si>
    <t>N6DNN3vSwitchName</t>
  </si>
  <si>
    <t>N6DNN4vSwitchName</t>
  </si>
  <si>
    <t>N6DNN5vSwitchName</t>
  </si>
  <si>
    <t>N6DNN6vSwitchName</t>
  </si>
  <si>
    <t>N6DNN7vSwitchName</t>
  </si>
  <si>
    <t>N6DNN8vSwitchName</t>
  </si>
  <si>
    <t>N6DNN9vSwitchName</t>
  </si>
  <si>
    <t>N6DNN10vSwitchName</t>
  </si>
  <si>
    <t>10.214.5.20</t>
  </si>
  <si>
    <t>vswitch-port2</t>
  </si>
  <si>
    <t>Port2</t>
  </si>
  <si>
    <t>10.214.5.21-10.214.5.26</t>
  </si>
  <si>
    <t>10.214.5.27-10.214.5.27</t>
  </si>
  <si>
    <t>192.168.105.1</t>
  </si>
  <si>
    <t>192.168.105.0</t>
  </si>
  <si>
    <t>192.168.105.22</t>
  </si>
  <si>
    <t>192.168.105.23</t>
  </si>
  <si>
    <t>192.168.106.36</t>
  </si>
  <si>
    <t>192.168.106.37</t>
  </si>
  <si>
    <t>192.168.106.38</t>
  </si>
  <si>
    <t>192.168.106.39</t>
  </si>
  <si>
    <t>192.168.106.40</t>
  </si>
  <si>
    <t>192.168.106.41</t>
  </si>
  <si>
    <t>192.168.106.42</t>
  </si>
  <si>
    <t>192.168.106.43</t>
  </si>
  <si>
    <t>192.168.106.44</t>
  </si>
  <si>
    <t>192.168.106.45</t>
  </si>
  <si>
    <t>192.168.106.1</t>
  </si>
  <si>
    <t>192.168.106.0</t>
  </si>
  <si>
    <t>eastus</t>
  </si>
  <si>
    <t>Example</t>
  </si>
  <si>
    <t>IP address of the ASE to which laptop running the script has access to minishell</t>
  </si>
  <si>
    <t>Output of 'az ad sp show --id bc313c14-388c-4e7d-a58e-70017303ee3b --query id -o tsv'</t>
  </si>
  <si>
    <t>An Alias name for the Compute port - keep it in the format Port#, where # = your compute port number</t>
  </si>
  <si>
    <t>6 contiguous IP's in range (IP#1-IP#6) format from the compute subnet required for k8s</t>
  </si>
  <si>
    <t>1 IP in range (IP#7-IP#7) from the compute subnet - this will be your serviceIP to reach tools such as Grafana/SAS. Post AP5GC install Grafana will be (from a browser) serviceIP/grafana and SAS serviceIP/sas</t>
  </si>
  <si>
    <t>An Alias name for the ACCESS port - keep it in the format Port#, where # = your ACCESS port number</t>
  </si>
  <si>
    <t>An Alias name for the DATA port - keep it in the format Port#, where # = your data port number</t>
  </si>
  <si>
    <t>trustSelfSignedCertificate</t>
  </si>
  <si>
    <t>192.168.50.0/24</t>
  </si>
  <si>
    <t>192.168.60.0/24</t>
  </si>
  <si>
    <t>vswitch-port3</t>
  </si>
  <si>
    <t>vswitch-port4</t>
  </si>
  <si>
    <t>Port3</t>
  </si>
  <si>
    <t>Port4</t>
  </si>
  <si>
    <t>The subscriptionID where your ASE is, and where AP5GC will be deployed. This subscription must have been previously approved and enabled for AP5GC by your Microsoft account team.</t>
  </si>
  <si>
    <t>The overarching tenantID for your subscription. You can retrieve this value from the Azure portal by inspecting the Microsoft Entra ID blade in the Azure portal.</t>
  </si>
  <si>
    <t>72f988bf-86f1-41af-9999-2d7cd011db47</t>
  </si>
  <si>
    <t>18a7891e-6fb9-438a-9999-2f9f2b49d7bb</t>
  </si>
  <si>
    <t>51dfe1e8-9999-4de5-a08e-e18aff23d815</t>
  </si>
  <si>
    <t>CONTOSO-LAB-ASE02-RG</t>
  </si>
  <si>
    <t>CONTOSO-AP5GC5G-ASE02-ASE</t>
  </si>
  <si>
    <t>The actual name of the ASE as setup on Azure Portal. Use a consistent format, such as "location-use-ASE#-ASE".</t>
  </si>
  <si>
    <t>Name of vswitch to allocate for your compute - keep it in the fomat vswitch-Port# format, where # = your compute port number. Tip: For Azure Stack Edge Pro 2, your compute port is most likely "2", and "3" on Pro 1.</t>
  </si>
  <si>
    <t>Name of vswitch to allocate for your ACCESS port - keep it in the fomat vswitch-Port# format, where # = your ACCESS port number. Tip: On ASE Pro 2, the Access port is typically "3"; on Pro 1, it is "5".</t>
  </si>
  <si>
    <t>Name of N2 Virtual Network. If you are using 4G only, with no plans to use 5G, use "S1-MME". Otherwise, use "N2".</t>
  </si>
  <si>
    <t>Name of N3 Virtual Network. If you are using 4G only, with no plans to use 5G, use "S1-U". Otherwise, use "N3".</t>
  </si>
  <si>
    <t>10</t>
  </si>
  <si>
    <t>Number of DNN/APN's that you want to setup on the ASE infrastructure. You need a minimum of 1, but only need additional DNNs/APNs if your network design explicitly calls for it. Up to 10 DNNs/APNs are allowed.</t>
  </si>
  <si>
    <t>Name of N6 Virtual Network for DNN1. If you are using 4G only, with no plans to use 5G, use "SGi-APN1". Otherwise, use "N6-DNN1".</t>
  </si>
  <si>
    <t>Name of N6 Virtual Network for DNN2. If you are using 4G only, with no plans to use 5G, use "SGi-APN2". Otherwise, use "N6-DNN2". If you do not need this DNN/APN, leave the cell empty.</t>
  </si>
  <si>
    <t>Name of N6 Virtual Network for DNN3. If you are using 4G only, with no plans to use 5G, use "SGi-APN3". Otherwise, use "N6-DNN3". If you do not need this DNN/APN, leave the cell empty.</t>
  </si>
  <si>
    <t>Name of N6 Virtual Network for DNN4. If you are using 4G only, with no plans to use 5G, use "SGi-APN4". Otherwise, use "N6-DNN4". If you do not need this DNN/APN, leave the cell empty.</t>
  </si>
  <si>
    <t>Name of N6 Virtual Network for DNN5. If you are using 4G only, with no plans to use 5G, use "SGi-APN5". Otherwise, use "N6-DNN5". If you do not need this DNN/APN, leave the cell empty.</t>
  </si>
  <si>
    <t>Name of N6 Virtual Network for DNN6. If you are using 4G only, with no plans to use 5G, use "SGi-APN6". Otherwise, use "N6-DNN6". If you do not need this DNN/APN, leave the cell empty.</t>
  </si>
  <si>
    <t>Name of N6 Virtual Network for DNN7. If you are using 4G only, with no plans to use 5G, use "SGi-APN7". Otherwise, use "N6-DNN7". If you do not need this DNN/APN, leave the cell empty.</t>
  </si>
  <si>
    <t>Name of N6 Virtual Network for DNN10. If you are using 4G only, with no plans to use 5G, use "SGi-APN10". Otherwise, use "N6-DNN10". If you do not need this DNN/APN, leave the cell empty.</t>
  </si>
  <si>
    <t>Name of N6 Virtual Network for DNN8. If you are using 4G only, with no plans to use 5G, use "SGi-APN8". Otherwise, use "N6-DNN8". If you do not need this DNN/APN, leave the cell empty.</t>
  </si>
  <si>
    <t>Name of N6 Virtual Network for DNN9. If you are using 4G only, with no plans to use 5G, use "SGi-APN9". Otherwise, use "N6-DNN9". If you do not need this DNN/APN, leave the cell empty.</t>
  </si>
  <si>
    <t>Network address of the Access network used for RAN signaling.</t>
  </si>
  <si>
    <t>Default gateway on the Access network used for RAN signaling.</t>
  </si>
  <si>
    <t>IP address of the ASE port on the Access network used for RAN signaling.</t>
  </si>
  <si>
    <t>Subnet mask for the Access network used for RAN signaling.</t>
  </si>
  <si>
    <t>Network address of the Access network used for RAN user plane.</t>
  </si>
  <si>
    <t>Default gateway on the Access network used for RAN user plane.</t>
  </si>
  <si>
    <t>IP address of the ASE port on the Access network used for RAN user plane.</t>
  </si>
  <si>
    <t>Subnet mask for the first Data network (DNN1).</t>
  </si>
  <si>
    <t>Subnet mask for the second Data network (DNN2). Leave this cell empty if this data network is not in use.</t>
  </si>
  <si>
    <t>Subnet mask for the third Data network (DNN3). Leave this cell empty if this data network is not in use.</t>
  </si>
  <si>
    <t>Subnet mask for the fourth Data network (DNN4). Leave this cell empty if this data network is not in use.</t>
  </si>
  <si>
    <t>Subnet mask for the fifth Data network (DNN5). Leave this cell empty if this data network is not in use.</t>
  </si>
  <si>
    <t>Subnet mask for the sixth Data network (DNN6). Leave this cell empty if this data network is not in use.</t>
  </si>
  <si>
    <t>Subnet mask for the seventh Data network (DNN7). Leave this cell empty if this data network is not in use.</t>
  </si>
  <si>
    <t>Subnet mask for the eighth Data network (DNN8). Leave this cell empty if this data network is not in use.</t>
  </si>
  <si>
    <t>Subnet mask for the ninth  Data network (DNN9). Leave this cell empty if this data network is not in use.</t>
  </si>
  <si>
    <t>Subnet mask for the tenth Data network (DNN10). Leave this cell empty if this data network is not in use.</t>
  </si>
  <si>
    <t>Network address for the first Data network (DNN1).</t>
  </si>
  <si>
    <t>Network address for the second Data network (DNN2). Leave this cell empty if this data network is not in use.</t>
  </si>
  <si>
    <t>Network address for the third Data network (DNN3). Leave this cell empty if this data network is not in use.</t>
  </si>
  <si>
    <t>Network address for the fourth Data network (DNN4). Leave this cell empty if this data network is not in use.</t>
  </si>
  <si>
    <t>Network address for the fifth Data network (DNN5). Leave this cell empty if this data network is not in use.</t>
  </si>
  <si>
    <t>Network address for the sixth Data network (DNN6). Leave this cell empty if this data network is not in use.</t>
  </si>
  <si>
    <t>Network address for the seventh Data network (DNN7). Leave this cell empty if this data network is not in use.</t>
  </si>
  <si>
    <t>Network address for the eighth Data network (DNN8). Leave this cell empty if this data network is not in use.</t>
  </si>
  <si>
    <t>Network address for the ninth  Data network (DNN9). Leave this cell empty if this data network is not in use.</t>
  </si>
  <si>
    <t>Network address for the tenth Data network (DNN10). Leave this cell empty if this data network is not in use.</t>
  </si>
  <si>
    <t>IP address for the ASE on the first Data network (DNN1).</t>
  </si>
  <si>
    <t>IP address for the ASE on the second Data network (DNN2). Leave this cell empty if this data network is not in use.</t>
  </si>
  <si>
    <t>IP address for the ASE on the third Data network (DNN3). Leave this cell empty if this data network is not in use.</t>
  </si>
  <si>
    <t>IP address for the ASE on the fourth Data network (DNN4). Leave this cell empty if this data network is not in use.</t>
  </si>
  <si>
    <t>IP address for the ASE on the fifth Data network (DNN5). Leave this cell empty if this data network is not in use.</t>
  </si>
  <si>
    <t>IP address for the ASE on the sixth Data network (DNN6). Leave this cell empty if this data network is not in use.</t>
  </si>
  <si>
    <t>IP address for the ASE on the seventh Data network (DNN7). Leave this cell empty if this data network is not in use.</t>
  </si>
  <si>
    <t>IP address for the ASE on the eighth Data network (DNN8). Leave this cell empty if this data network is not in use.</t>
  </si>
  <si>
    <t>IP address for the ASE on the ninth  Data network (DNN9). Leave this cell empty if this data network is not in use.</t>
  </si>
  <si>
    <t>IP address for the ASE on the tenth Data network (DNN10). Leave this cell empty if this data network is not in use.</t>
  </si>
  <si>
    <t>Default gateway for the  first Data network (DNN1).</t>
  </si>
  <si>
    <t>Default gateway for the  second Data network (DNN2). Leave this cell empty if this data network is not in use.</t>
  </si>
  <si>
    <t>Default gateway for the  third Data network (DNN3). Leave this cell empty if this data network is not in use.</t>
  </si>
  <si>
    <t>Default gateway for the  fourth Data network (DNN4). Leave this cell empty if this data network is not in use.</t>
  </si>
  <si>
    <t>Default gateway for the  fifth Data network (DNN5). Leave this cell empty if this data network is not in use.</t>
  </si>
  <si>
    <t>Default gateway for the  sixth Data network (DNN6). Leave this cell empty if this data network is not in use.</t>
  </si>
  <si>
    <t>Default gateway for the  seventh Data network (DNN7). Leave this cell empty if this data network is not in use.</t>
  </si>
  <si>
    <t>Default gateway for the  eighth Data network (DNN8). Leave this cell empty if this data network is not in use.</t>
  </si>
  <si>
    <t>Default gateway for the  ninth  Data network (DNN9). Leave this cell empty if this data network is not in use.</t>
  </si>
  <si>
    <t>Default gateway for the  tenth Data network (DNN10). Leave this cell empty if this data network is not in use.</t>
  </si>
  <si>
    <t>Maximum Transmission Unit for the ports of the ASE, in bytes. Values over 1500 are not supported.</t>
  </si>
  <si>
    <t>Optional VLAN identifier for traffic on the N2 (S1-MME) Access network. Leave blank if not in use.</t>
  </si>
  <si>
    <t>Optional VLAN identifier for traffic on the N3 (S1-U) Access network. Leave blank if not in use.</t>
  </si>
  <si>
    <t>Optional VLAN identifier for traffic on the first N6 (SGi) Data network. Leave blank if not in use.</t>
  </si>
  <si>
    <t>Optional VLAN identifier for traffic on the second N6 (SGi) Data network. Leave blank if not in use.</t>
  </si>
  <si>
    <t>Optional VLAN identifier for traffic on the third N6 (SGi) Data network. Leave blank if not in use.</t>
  </si>
  <si>
    <t>Optional VLAN identifier for traffic on the fourth N6 (SGi) Data network. Leave blank if not in use.</t>
  </si>
  <si>
    <t>Optional VLAN identifier for traffic on the fifth N6 (SGi) Data network. Leave blank if not in use.</t>
  </si>
  <si>
    <t>Optional VLAN identifier for traffic on the sixth N6 (SGi) Data network. Leave blank if not in use.</t>
  </si>
  <si>
    <t>Optional VLAN identifier for traffic on the seventh N6 (SGi) Data network. Leave blank if not in use.</t>
  </si>
  <si>
    <t>Optional VLAN identifier for traffic on the eighth N6 (SGi) Data network. Leave blank if not in use.</t>
  </si>
  <si>
    <t>Optional VLAN identifier for traffic on the ninth N6 (SGi) Data network. Leave blank if not in use.</t>
  </si>
  <si>
    <t>Optional VLAN identifier for traffic on the tenth N6 (SGi) Data network. Leave blank if not in use.</t>
  </si>
  <si>
    <t>Mobile Country Code, as defined by ITU. For private testing, 999 is acceptable. Make sure the value selected is approved by your local regulator and compatible with the devices you will be using.</t>
  </si>
  <si>
    <t>Mobile Network Code, as defined by ITU. For private testing, 99 is acceptable. Make sure the value selected is approved by your local regulator and compatible with the devices you will be using.</t>
  </si>
  <si>
    <t>EPC + 5GC</t>
  </si>
  <si>
    <t>"Enabled" if you want AP5GC to translate IP/port of traffic from Ues as it traverses the  core, otherwise, choose "Disabled".</t>
  </si>
  <si>
    <t>The IP address of a DNS resolver that you want the UEs to use when they are connected to the network. If this cell is left empty, then UEs wil not be able to perform DNS lookups.</t>
  </si>
  <si>
    <t>Name of the Resource Group where you have your ASE activated. Use a consistent format, e.g, "location-purpose-ASE#-RG".</t>
  </si>
  <si>
    <t>Name that Azure Arc will use to refer to the system. Use a consistent format, such as "location-use-ASE#-Arc".</t>
  </si>
  <si>
    <t>Name of the Resource Group holding the private mobile network being built. Use a consistent format, such as "location-use-ASE#-MN-RG".</t>
  </si>
  <si>
    <t>CONTOSO-AP5GC-ASE02-ARC</t>
  </si>
  <si>
    <t>Name of the private mobile network being built. Use a consistent format, such as "location-use-ASE#-MN".</t>
  </si>
  <si>
    <t>&lt;cw44ce3FG%gce^3lj5FGD_4&gt;</t>
  </si>
  <si>
    <t>Enter the ASE password used when connecting to the local setup GUI on ASE</t>
  </si>
  <si>
    <t>Name of vswitch to allocate for your DATA port - keep it in the fomat vswitch-Port# format, where # = your DATA port number. Tip: On ASE Pro 2, the Data port is typically 4; on Pro 1, it is "6".</t>
  </si>
  <si>
    <t>The location (Azure region) hosting the private mobile network. Pick the region closest to you from this list: "eastus", "westeurope", and match the values provided for the arcLocation and location parameters elsewhere in this table.</t>
  </si>
  <si>
    <t>The location (Azure region) hosting the AP5GC service. Must be one of "eastus", "westeurope", and match the value provided for the arcLocation and mobileNetworkRGLocation parameters elsewhere in this table.</t>
  </si>
  <si>
    <t>CONTOSO-AP5GC-ASE02-CUSTOMLOC</t>
  </si>
  <si>
    <t>The name that Arc uses to represent a custom location (specifically, the ASE device holding AP5GC). Use a consistent format such as "location-use-ASE#-CUSTOMLOC".</t>
  </si>
  <si>
    <t>CONTOSO-AP5GC-ASE02-MN-RG</t>
  </si>
  <si>
    <t>CONTOSO-AP5GC-ASE02-MN</t>
  </si>
  <si>
    <t>CONTOSO-SITE-CO</t>
  </si>
  <si>
    <t>User-friendly name for the AP5GC site being deployed. Use a consistent format such as "location-SITE-state".</t>
  </si>
  <si>
    <t>Name of a network service. A good starting service is "Allow-all-traffic" which will configure a service that will allow traffic from UEs to pass through AP5GC. You can easily add policies and services later via the Azure portal.</t>
  </si>
  <si>
    <t>Name of a network policy. A good starting policy name is "default-policy". You can easily add and apply policies to devices later in the Azure portal.</t>
  </si>
  <si>
    <t>Devices (SIMs) are grouped into administrative units known as SIM groups. Specify the name of a SIM group here. For example, "SIMGroup01".</t>
  </si>
  <si>
    <t>SIMGroup01</t>
  </si>
  <si>
    <t>Name of the (first) Data network. The value "internet" is typical.</t>
  </si>
  <si>
    <t>slice01</t>
  </si>
  <si>
    <t>Name of a network slice. A good starting slice name is "slice01". Tip: if you intend to use multiple slices, consider carefully how and if you should also use multiple DNNs.</t>
  </si>
  <si>
    <t>The name of the interface on the (first) N6 data network. Should match the value of the parameter N6DNN1vSwitchName elsewhere in this table.</t>
  </si>
  <si>
    <t>The location (Azure region) hosting the Arc service endpoint. Must be one of "eastus", "westeurope", and match the value provided for the location and MobileNetworkRGLocation parameters elsewhere in this table.</t>
  </si>
  <si>
    <t>The subnet, in CIDR notation, that will be used by AP5GC as the pool for dynamic IP address allocation to UEs when they attach to the network.</t>
  </si>
  <si>
    <t>The subnet, in CIDR notation, that will be used by AP5GC as the pool for static IP address allocation to UEs when they attach to the network. You can map a UE to a static IP in the Azure portal.</t>
  </si>
  <si>
    <t>Whether to trust self-signed HTTPS certificates when connecting to ASE</t>
  </si>
  <si>
    <t>For 4G, use "EPC". For 5G, use the value "5GC". For combined 4G/5G, use the value "EPC + 5GC".</t>
  </si>
  <si>
    <t>999</t>
  </si>
  <si>
    <t>99</t>
  </si>
  <si>
    <t>Other potential DNN's/APN - N6/SGi IP</t>
  </si>
  <si>
    <t>Corresponding Dynamic UE IPs</t>
  </si>
  <si>
    <t>Corresponding Static UE Ips</t>
  </si>
  <si>
    <t>Other potential DNN's/APN information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</si>
</sst>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Aptos Narrow"/>
      <family val="2"/>
      <scheme val="minor"/>
    </font>
    <font>
      <sz val="8"/>
      <name val="Aptos Narrow"/>
      <family val="2"/>
      <scheme val="minor"/>
    </font>
    <font>
      <i/>
      <sz val="11"/>
      <color theme="1"/>
      <name val="Aptos Narrow"/>
      <family val="2"/>
      <scheme val="minor"/>
    </font>
    <font>
      <b/>
      <sz val="11"/>
      <name val="Aptos Narrow"/>
      <family val="2"/>
      <scheme val="minor"/>
    </font>
    <font>
      <sz val="11"/>
      <name val="Aptos Narrow"/>
      <family val="2"/>
      <scheme val="minor"/>
    </font>
    <font>
      <i/>
      <sz val="11"/>
      <name val="Aptos Narrow"/>
      <family val="2"/>
      <scheme val="minor"/>
    </font>
  </fonts>
  <fills count="3">
    <fill>
      <patternFill patternType="none"/>
    </fill>
    <fill>
      <patternFill patternType="gray125"/>
    </fill>
    <fill>
      <patternFill patternType="solid">
        <fgColor rgb="FFFFFF0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22">
    <xf numFmtId="0" fontId="0" fillId="0" borderId="0" xfId="0"/>
    <xf numFmtId="0" fontId="0" fillId="0" borderId="0" xfId="0" applyAlignment="1">
      <alignment horizontal="left"/>
    </xf>
    <xf numFmtId="0" fontId="2" fillId="0" borderId="2" xfId="0" applyFont="1" applyBorder="1" applyAlignment="1">
      <alignment horizontal="center"/>
    </xf>
    <xf numFmtId="49" fontId="2" fillId="0" borderId="2" xfId="0" applyNumberFormat="1" applyFont="1" applyBorder="1" applyAlignment="1">
      <alignment horizontal="center"/>
    </xf>
    <xf numFmtId="0" fontId="4" fillId="0" borderId="0" xfId="0" applyFont="1"/>
    <xf numFmtId="0" fontId="4" fillId="0" borderId="0" xfId="0" applyFont="1" applyAlignment="1">
      <alignment horizontal="center"/>
    </xf>
    <xf numFmtId="0" fontId="4" fillId="0" borderId="1" xfId="0" applyFont="1" applyBorder="1" applyAlignment="1">
      <alignment horizontal="center"/>
    </xf>
    <xf numFmtId="0" fontId="5" fillId="0" borderId="1" xfId="0" applyFont="1" applyBorder="1" applyAlignment="1">
      <alignment horizontal="center"/>
    </xf>
    <xf numFmtId="0" fontId="0" fillId="0" borderId="2" xfId="0" applyBorder="1" applyAlignment="1">
      <alignment horizontal="center"/>
    </xf>
    <xf numFmtId="0" fontId="4" fillId="0" borderId="2" xfId="0" applyFont="1" applyBorder="1"/>
    <xf numFmtId="0" fontId="2" fillId="0" borderId="4" xfId="0" applyFont="1" applyBorder="1" applyAlignment="1">
      <alignment horizontal="left"/>
    </xf>
    <xf numFmtId="0" fontId="2" fillId="0" borderId="4" xfId="0" quotePrefix="1" applyFont="1" applyBorder="1" applyAlignment="1">
      <alignment horizontal="left"/>
    </xf>
    <xf numFmtId="0" fontId="3" fillId="2" borderId="5" xfId="0" applyFont="1" applyFill="1" applyBorder="1"/>
    <xf numFmtId="0" fontId="3" fillId="2" borderId="6" xfId="0" applyFont="1" applyFill="1" applyBorder="1" applyAlignment="1">
      <alignment horizontal="center"/>
    </xf>
    <xf numFmtId="0" fontId="4" fillId="0" borderId="8" xfId="0" applyFont="1" applyBorder="1"/>
    <xf numFmtId="0" fontId="4" fillId="0" borderId="3" xfId="0" applyFont="1" applyBorder="1" applyAlignment="1">
      <alignment horizontal="center"/>
    </xf>
    <xf numFmtId="0" fontId="5" fillId="0" borderId="3" xfId="0" applyFont="1" applyBorder="1" applyAlignment="1">
      <alignment horizontal="center"/>
    </xf>
    <xf numFmtId="0" fontId="2" fillId="0" borderId="9" xfId="0" applyFont="1" applyBorder="1" applyAlignment="1">
      <alignment horizontal="left"/>
    </xf>
    <xf numFmtId="0" fontId="3" fillId="2" borderId="5" xfId="0" applyFont="1" applyFill="1" applyBorder="1" applyAlignment="1">
      <alignment horizontal="center"/>
    </xf>
    <xf numFmtId="0" fontId="3" fillId="2" borderId="7" xfId="0" applyFont="1" applyFill="1" applyBorder="1" applyAlignment="1">
      <alignment horizontal="left"/>
    </xf>
    <xf numFmtId="49" fontId="0" fillId="0" borderId="2" xfId="0" applyNumberFormat="1" applyBorder="1" applyAlignment="1">
      <alignment horizontal="center"/>
    </xf>
    <xf numFmtId="49" fontId="2" fillId="0" borderId="2" xfId="0" quotePrefix="1" applyNumberFormat="1" applyFont="1" applyBorder="1" applyAlignment="1">
      <alignment horizontal="center"/>
    </xf>
  </cellXfs>
  <cellStyles count="1">
    <cellStyle name="Normal" xfId="0" builtinId="0"/>
  </cellStyles>
  <dxfs count="10">
    <dxf>
      <fill>
        <patternFill>
          <bgColor rgb="FFFFFF00"/>
        </patternFill>
      </fill>
    </dxf>
    <dxf>
      <fill>
        <patternFill>
          <bgColor rgb="FFFFFF00"/>
        </patternFill>
      </fill>
    </dxf>
    <dxf>
      <fill>
        <patternFill>
          <bgColor rgb="FFFFFF00"/>
        </patternFill>
      </fill>
    </dxf>
    <dxf>
      <font>
        <b val="0"/>
        <i/>
        <strike val="0"/>
        <condense val="0"/>
        <extend val="0"/>
        <outline val="0"/>
        <shadow val="0"/>
        <u val="none"/>
        <vertAlign val="baseline"/>
        <sz val="11"/>
        <color theme="1"/>
        <name val="Aptos Narrow"/>
        <family val="2"/>
        <scheme val="minor"/>
      </font>
      <fill>
        <patternFill patternType="none">
          <fgColor indexed="64"/>
          <bgColor indexed="65"/>
        </patternFill>
      </fill>
      <alignment horizontal="left" vertical="bottom" textRotation="0" wrapText="0" indent="0" justifyLastLine="0" shrinkToFit="0" readingOrder="0"/>
      <border diagonalUp="0" diagonalDown="0">
        <left style="thin">
          <color indexed="64"/>
        </left>
        <right/>
        <top style="thin">
          <color indexed="64"/>
        </top>
        <bottom style="thin">
          <color indexed="64"/>
        </bottom>
        <vertical/>
        <horizontal/>
      </border>
    </dxf>
    <dxf>
      <font>
        <b val="0"/>
        <i/>
        <strike val="0"/>
        <condense val="0"/>
        <extend val="0"/>
        <outline val="0"/>
        <shadow val="0"/>
        <u val="none"/>
        <vertAlign val="baseline"/>
        <sz val="11"/>
        <color auto="1"/>
        <name val="Aptos Narrow"/>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style="thin">
          <color indexed="64"/>
        </right>
        <top style="thin">
          <color indexed="64"/>
        </top>
        <bottom style="thin">
          <color indexed="64"/>
        </bottom>
      </border>
    </dxf>
    <dxf>
      <font>
        <b val="0"/>
        <i val="0"/>
        <strike val="0"/>
        <condense val="0"/>
        <extend val="0"/>
        <outline val="0"/>
        <shadow val="0"/>
        <u val="none"/>
        <vertAlign val="baseline"/>
        <sz val="11"/>
        <color auto="1"/>
        <name val="Aptos Narrow"/>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ptos Narrow"/>
        <family val="2"/>
        <scheme val="minor"/>
      </font>
      <fill>
        <patternFill patternType="none">
          <fgColor indexed="64"/>
          <bgColor indexed="65"/>
        </patternFill>
      </fill>
      <border diagonalUp="0" diagonalDown="0" outline="0">
        <left/>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3</xdr:col>
      <xdr:colOff>161925</xdr:colOff>
      <xdr:row>0</xdr:row>
      <xdr:rowOff>161925</xdr:rowOff>
    </xdr:from>
    <xdr:to>
      <xdr:col>19</xdr:col>
      <xdr:colOff>152400</xdr:colOff>
      <xdr:row>25</xdr:row>
      <xdr:rowOff>114300</xdr:rowOff>
    </xdr:to>
    <xdr:grpSp>
      <xdr:nvGrpSpPr>
        <xdr:cNvPr id="70" name="Group 69" descr="A graphical representation of the values supplied in the datafill sheet, such as IP addressing and ports.">
          <a:extLst>
            <a:ext uri="{FF2B5EF4-FFF2-40B4-BE49-F238E27FC236}">
              <a16:creationId xmlns:a16="http://schemas.microsoft.com/office/drawing/2014/main" id="{33CBA197-6610-B6DC-96C5-240BBC71F1CE}"/>
            </a:ext>
          </a:extLst>
        </xdr:cNvPr>
        <xdr:cNvGrpSpPr/>
      </xdr:nvGrpSpPr>
      <xdr:grpSpPr>
        <a:xfrm>
          <a:off x="4702175" y="161925"/>
          <a:ext cx="9744075" cy="4556125"/>
          <a:chOff x="4162425" y="600075"/>
          <a:chExt cx="9744075" cy="4714875"/>
        </a:xfrm>
      </xdr:grpSpPr>
      <xdr:sp macro="" textlink="Datafill!B9">
        <xdr:nvSpPr>
          <xdr:cNvPr id="2" name="Rectangle 1">
            <a:extLst>
              <a:ext uri="{FF2B5EF4-FFF2-40B4-BE49-F238E27FC236}">
                <a16:creationId xmlns:a16="http://schemas.microsoft.com/office/drawing/2014/main" id="{F5FBC81B-29F9-9456-B90B-734C8D8325C3}"/>
              </a:ext>
            </a:extLst>
          </xdr:cNvPr>
          <xdr:cNvSpPr/>
        </xdr:nvSpPr>
        <xdr:spPr>
          <a:xfrm>
            <a:off x="4162425" y="600075"/>
            <a:ext cx="9744075" cy="4714875"/>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fld id="{3DFE34C5-411A-4C2C-8830-C5A3D89E233F}" type="TxLink">
              <a:rPr lang="en-US" sz="1100" b="0" i="0" u="none" strike="noStrike">
                <a:solidFill>
                  <a:schemeClr val="bg2"/>
                </a:solidFill>
                <a:latin typeface="Aptos Narrow"/>
              </a:rPr>
              <a:pPr algn="ctr"/>
              <a:t>CONTOSO-AP5GC5G-ASE02-ASE</a:t>
            </a:fld>
            <a:endParaRPr lang="en-US" sz="1100">
              <a:solidFill>
                <a:schemeClr val="bg2"/>
              </a:solidFill>
            </a:endParaRPr>
          </a:p>
        </xdr:txBody>
      </xdr:sp>
      <xdr:sp macro="" textlink="">
        <xdr:nvSpPr>
          <xdr:cNvPr id="22" name="Rectangle: Rounded Corners 21">
            <a:extLst>
              <a:ext uri="{FF2B5EF4-FFF2-40B4-BE49-F238E27FC236}">
                <a16:creationId xmlns:a16="http://schemas.microsoft.com/office/drawing/2014/main" id="{0682508F-3F98-969D-4F48-613BD7EC2DF7}"/>
              </a:ext>
            </a:extLst>
          </xdr:cNvPr>
          <xdr:cNvSpPr/>
        </xdr:nvSpPr>
        <xdr:spPr>
          <a:xfrm>
            <a:off x="4914900" y="3181350"/>
            <a:ext cx="8601075" cy="1905000"/>
          </a:xfrm>
          <a:prstGeom prst="roundRect">
            <a:avLst/>
          </a:prstGeom>
          <a:solidFill>
            <a:schemeClr val="accent2">
              <a:alpha val="94000"/>
            </a:schemeClr>
          </a:solidFill>
        </xdr:spPr>
        <xdr:style>
          <a:lnRef idx="2">
            <a:schemeClr val="accent2">
              <a:shade val="15000"/>
            </a:schemeClr>
          </a:lnRef>
          <a:fillRef idx="1">
            <a:schemeClr val="accent2"/>
          </a:fillRef>
          <a:effectRef idx="0">
            <a:schemeClr val="accent2"/>
          </a:effectRef>
          <a:fontRef idx="minor">
            <a:schemeClr val="lt1"/>
          </a:fontRef>
        </xdr:style>
        <xdr:txBody>
          <a:bodyPr vertOverflow="clip" horzOverflow="clip" rtlCol="0" anchor="t"/>
          <a:lstStyle/>
          <a:p>
            <a:pPr algn="l"/>
            <a:endParaRPr lang="en-US" sz="1100"/>
          </a:p>
        </xdr:txBody>
      </xdr:sp>
      <xdr:sp macro="" textlink="$A$1">
        <xdr:nvSpPr>
          <xdr:cNvPr id="3" name="Rectangle 2">
            <a:extLst>
              <a:ext uri="{FF2B5EF4-FFF2-40B4-BE49-F238E27FC236}">
                <a16:creationId xmlns:a16="http://schemas.microsoft.com/office/drawing/2014/main" id="{3F197C56-920D-C8E8-EA17-CC8081011CC2}"/>
              </a:ext>
            </a:extLst>
          </xdr:cNvPr>
          <xdr:cNvSpPr/>
        </xdr:nvSpPr>
        <xdr:spPr>
          <a:xfrm>
            <a:off x="4581526" y="695325"/>
            <a:ext cx="1352550" cy="466725"/>
          </a:xfrm>
          <a:prstGeom prst="rect">
            <a:avLst/>
          </a:prstGeom>
        </xdr:spPr>
        <xdr:style>
          <a:lnRef idx="2">
            <a:schemeClr val="accent4">
              <a:shade val="15000"/>
            </a:schemeClr>
          </a:lnRef>
          <a:fillRef idx="1">
            <a:schemeClr val="accent4"/>
          </a:fillRef>
          <a:effectRef idx="0">
            <a:schemeClr val="accent4"/>
          </a:effectRef>
          <a:fontRef idx="minor">
            <a:schemeClr val="lt1"/>
          </a:fontRef>
        </xdr:style>
        <xdr:txBody>
          <a:bodyPr vertOverflow="clip" horzOverflow="clip" rtlCol="0" anchor="t"/>
          <a:lstStyle/>
          <a:p>
            <a:pPr algn="ctr"/>
            <a:fld id="{D0E77798-01AA-4CF6-BF92-897D94D81EF4}" type="TxLink">
              <a:rPr lang="en-US" sz="1100" b="0" i="0" u="none" strike="noStrike">
                <a:solidFill>
                  <a:srgbClr val="000000"/>
                </a:solidFill>
                <a:latin typeface="Aptos Narrow"/>
              </a:rPr>
              <a:pPr algn="ctr"/>
              <a:t>Port 1: 10.214.5.20</a:t>
            </a:fld>
            <a:endParaRPr lang="en-US" sz="1100"/>
          </a:p>
        </xdr:txBody>
      </xdr:sp>
      <xdr:sp macro="" textlink="$A$2">
        <xdr:nvSpPr>
          <xdr:cNvPr id="4" name="Rectangle 3">
            <a:extLst>
              <a:ext uri="{FF2B5EF4-FFF2-40B4-BE49-F238E27FC236}">
                <a16:creationId xmlns:a16="http://schemas.microsoft.com/office/drawing/2014/main" id="{7E6D547F-B77C-4D48-8036-B354703D8809}"/>
              </a:ext>
            </a:extLst>
          </xdr:cNvPr>
          <xdr:cNvSpPr/>
        </xdr:nvSpPr>
        <xdr:spPr>
          <a:xfrm>
            <a:off x="6296026" y="657224"/>
            <a:ext cx="1762124" cy="809625"/>
          </a:xfrm>
          <a:prstGeom prst="rect">
            <a:avLst/>
          </a:prstGeom>
        </xdr:spPr>
        <xdr:style>
          <a:lnRef idx="2">
            <a:schemeClr val="accent4">
              <a:shade val="15000"/>
            </a:schemeClr>
          </a:lnRef>
          <a:fillRef idx="1">
            <a:schemeClr val="accent4"/>
          </a:fillRef>
          <a:effectRef idx="0">
            <a:schemeClr val="accent4"/>
          </a:effectRef>
          <a:fontRef idx="minor">
            <a:schemeClr val="lt1"/>
          </a:fontRef>
        </xdr:style>
        <xdr:txBody>
          <a:bodyPr vertOverflow="clip" horzOverflow="clip" rtlCol="0" anchor="t"/>
          <a:lstStyle/>
          <a:p>
            <a:pPr algn="ctr"/>
            <a:fld id="{B0272850-A296-4447-856C-5E1827D4CEF2}" type="TxLink">
              <a:rPr lang="en-US" sz="1100" b="0" i="0" u="none" strike="noStrike">
                <a:solidFill>
                  <a:srgbClr val="000000"/>
                </a:solidFill>
                <a:latin typeface="Aptos Narrow"/>
              </a:rPr>
              <a:pPr algn="ctr"/>
              <a:t>Port 2: 
192.168.105.0
Subnet 255.255.255.0
 Gateway: 192.168.105.1</a:t>
            </a:fld>
            <a:endParaRPr lang="en-US" sz="1100"/>
          </a:p>
        </xdr:txBody>
      </xdr:sp>
      <xdr:sp macro="" textlink="$A$3">
        <xdr:nvSpPr>
          <xdr:cNvPr id="5" name="Rectangle 4">
            <a:extLst>
              <a:ext uri="{FF2B5EF4-FFF2-40B4-BE49-F238E27FC236}">
                <a16:creationId xmlns:a16="http://schemas.microsoft.com/office/drawing/2014/main" id="{4604A1E8-5B58-44E8-80D9-9463BEB5381A}"/>
              </a:ext>
            </a:extLst>
          </xdr:cNvPr>
          <xdr:cNvSpPr/>
        </xdr:nvSpPr>
        <xdr:spPr>
          <a:xfrm>
            <a:off x="8315326" y="676275"/>
            <a:ext cx="1743074" cy="800100"/>
          </a:xfrm>
          <a:prstGeom prst="rect">
            <a:avLst/>
          </a:prstGeom>
        </xdr:spPr>
        <xdr:style>
          <a:lnRef idx="2">
            <a:schemeClr val="accent4">
              <a:shade val="15000"/>
            </a:schemeClr>
          </a:lnRef>
          <a:fillRef idx="1">
            <a:schemeClr val="accent4"/>
          </a:fillRef>
          <a:effectRef idx="0">
            <a:schemeClr val="accent4"/>
          </a:effectRef>
          <a:fontRef idx="minor">
            <a:schemeClr val="lt1"/>
          </a:fontRef>
        </xdr:style>
        <xdr:txBody>
          <a:bodyPr vertOverflow="clip" horzOverflow="clip" rtlCol="0" anchor="t"/>
          <a:lstStyle/>
          <a:p>
            <a:pPr algn="ctr"/>
            <a:fld id="{52BA3796-1BFC-4EE3-A0ED-5E3E3699C9F7}" type="TxLink">
              <a:rPr lang="en-US" sz="1100" b="0" i="0" u="none" strike="noStrike">
                <a:solidFill>
                  <a:srgbClr val="000000"/>
                </a:solidFill>
                <a:latin typeface="Aptos Narrow"/>
              </a:rPr>
              <a:pPr algn="ctr"/>
              <a:t>Port 3: 
192.168.105.0
Subnet 255.255.255.0
 Gateway: 192.168.105.1</a:t>
            </a:fld>
            <a:endParaRPr lang="en-US" sz="1100"/>
          </a:p>
        </xdr:txBody>
      </xdr:sp>
      <xdr:sp macro="" textlink="$A$4">
        <xdr:nvSpPr>
          <xdr:cNvPr id="6" name="Rectangle 5">
            <a:extLst>
              <a:ext uri="{FF2B5EF4-FFF2-40B4-BE49-F238E27FC236}">
                <a16:creationId xmlns:a16="http://schemas.microsoft.com/office/drawing/2014/main" id="{7B7B3A0D-E5DB-4BA8-93C1-A313B961CC3D}"/>
              </a:ext>
            </a:extLst>
          </xdr:cNvPr>
          <xdr:cNvSpPr/>
        </xdr:nvSpPr>
        <xdr:spPr>
          <a:xfrm>
            <a:off x="11039476" y="695325"/>
            <a:ext cx="1838324" cy="800100"/>
          </a:xfrm>
          <a:prstGeom prst="rect">
            <a:avLst/>
          </a:prstGeom>
        </xdr:spPr>
        <xdr:style>
          <a:lnRef idx="2">
            <a:schemeClr val="accent4">
              <a:shade val="15000"/>
            </a:schemeClr>
          </a:lnRef>
          <a:fillRef idx="1">
            <a:schemeClr val="accent4"/>
          </a:fillRef>
          <a:effectRef idx="0">
            <a:schemeClr val="accent4"/>
          </a:effectRef>
          <a:fontRef idx="minor">
            <a:schemeClr val="lt1"/>
          </a:fontRef>
        </xdr:style>
        <xdr:txBody>
          <a:bodyPr vertOverflow="clip" horzOverflow="clip" rtlCol="0" anchor="t"/>
          <a:lstStyle/>
          <a:p>
            <a:pPr algn="ctr"/>
            <a:fld id="{EEF2E7F5-2B4C-4163-A729-B12DB79C8901}" type="TxLink">
              <a:rPr lang="en-US" sz="1100" b="0" i="0" u="none" strike="noStrike">
                <a:solidFill>
                  <a:srgbClr val="000000"/>
                </a:solidFill>
                <a:latin typeface="Aptos Narrow"/>
              </a:rPr>
              <a:pPr algn="ctr"/>
              <a:t>Port 4: 
192.168.106.0
Subnet 255.255.255.0
 Gateway: 192.168.106.1</a:t>
            </a:fld>
            <a:endParaRPr lang="en-US" sz="1100"/>
          </a:p>
        </xdr:txBody>
      </xdr:sp>
      <xdr:sp macro="" textlink="$A$5">
        <xdr:nvSpPr>
          <xdr:cNvPr id="8" name="Rectangle 7">
            <a:extLst>
              <a:ext uri="{FF2B5EF4-FFF2-40B4-BE49-F238E27FC236}">
                <a16:creationId xmlns:a16="http://schemas.microsoft.com/office/drawing/2014/main" id="{FA74B1C2-97A3-4A3A-BDFC-8F6784778E21}"/>
              </a:ext>
            </a:extLst>
          </xdr:cNvPr>
          <xdr:cNvSpPr/>
        </xdr:nvSpPr>
        <xdr:spPr>
          <a:xfrm>
            <a:off x="6505575" y="1685926"/>
            <a:ext cx="1352550" cy="304800"/>
          </a:xfrm>
          <a:prstGeom prst="rect">
            <a:avLst/>
          </a:prstGeom>
        </xdr:spPr>
        <xdr:style>
          <a:lnRef idx="2">
            <a:schemeClr val="accent4">
              <a:shade val="15000"/>
            </a:schemeClr>
          </a:lnRef>
          <a:fillRef idx="1">
            <a:schemeClr val="accent4"/>
          </a:fillRef>
          <a:effectRef idx="0">
            <a:schemeClr val="accent4"/>
          </a:effectRef>
          <a:fontRef idx="minor">
            <a:schemeClr val="lt1"/>
          </a:fontRef>
        </xdr:style>
        <xdr:txBody>
          <a:bodyPr vertOverflow="clip" horzOverflow="clip" rtlCol="0" anchor="t"/>
          <a:lstStyle/>
          <a:p>
            <a:pPr algn="ctr"/>
            <a:fld id="{061D4A8F-F2A1-4B7B-9071-1E2CF347D276}" type="TxLink">
              <a:rPr lang="en-US" sz="1100" b="0" i="0" u="none" strike="noStrike">
                <a:solidFill>
                  <a:srgbClr val="000000"/>
                </a:solidFill>
                <a:latin typeface="Aptos Narrow"/>
              </a:rPr>
              <a:pPr algn="ctr"/>
              <a:t>vswitch-port2</a:t>
            </a:fld>
            <a:endParaRPr lang="en-US" sz="1100"/>
          </a:p>
        </xdr:txBody>
      </xdr:sp>
      <xdr:sp macro="" textlink="$A$6">
        <xdr:nvSpPr>
          <xdr:cNvPr id="9" name="Rectangle 8">
            <a:extLst>
              <a:ext uri="{FF2B5EF4-FFF2-40B4-BE49-F238E27FC236}">
                <a16:creationId xmlns:a16="http://schemas.microsoft.com/office/drawing/2014/main" id="{FEC969B1-1A4B-44C0-A1EA-673BA6572310}"/>
              </a:ext>
            </a:extLst>
          </xdr:cNvPr>
          <xdr:cNvSpPr/>
        </xdr:nvSpPr>
        <xdr:spPr>
          <a:xfrm>
            <a:off x="8515350" y="1695450"/>
            <a:ext cx="1352550" cy="295275"/>
          </a:xfrm>
          <a:prstGeom prst="rect">
            <a:avLst/>
          </a:prstGeom>
        </xdr:spPr>
        <xdr:style>
          <a:lnRef idx="2">
            <a:schemeClr val="accent4">
              <a:shade val="15000"/>
            </a:schemeClr>
          </a:lnRef>
          <a:fillRef idx="1">
            <a:schemeClr val="accent4"/>
          </a:fillRef>
          <a:effectRef idx="0">
            <a:schemeClr val="accent4"/>
          </a:effectRef>
          <a:fontRef idx="minor">
            <a:schemeClr val="lt1"/>
          </a:fontRef>
        </xdr:style>
        <xdr:txBody>
          <a:bodyPr vertOverflow="clip" horzOverflow="clip" rtlCol="0" anchor="t"/>
          <a:lstStyle/>
          <a:p>
            <a:pPr algn="ctr"/>
            <a:fld id="{B2B5B0F1-B408-454B-A133-669F3E5F14AE}" type="TxLink">
              <a:rPr lang="en-US" sz="1100" b="0" i="0" u="none" strike="noStrike">
                <a:solidFill>
                  <a:srgbClr val="000000"/>
                </a:solidFill>
                <a:latin typeface="Aptos Narrow"/>
              </a:rPr>
              <a:pPr algn="ctr"/>
              <a:t>vswitch-port3</a:t>
            </a:fld>
            <a:endParaRPr lang="en-US" sz="1100"/>
          </a:p>
        </xdr:txBody>
      </xdr:sp>
      <xdr:sp macro="" textlink="$A$7">
        <xdr:nvSpPr>
          <xdr:cNvPr id="10" name="Rectangle 9">
            <a:extLst>
              <a:ext uri="{FF2B5EF4-FFF2-40B4-BE49-F238E27FC236}">
                <a16:creationId xmlns:a16="http://schemas.microsoft.com/office/drawing/2014/main" id="{3A997C9A-DBCF-44EB-B49E-971140176202}"/>
              </a:ext>
            </a:extLst>
          </xdr:cNvPr>
          <xdr:cNvSpPr/>
        </xdr:nvSpPr>
        <xdr:spPr>
          <a:xfrm>
            <a:off x="11287125" y="1724025"/>
            <a:ext cx="1352550" cy="295275"/>
          </a:xfrm>
          <a:prstGeom prst="rect">
            <a:avLst/>
          </a:prstGeom>
        </xdr:spPr>
        <xdr:style>
          <a:lnRef idx="2">
            <a:schemeClr val="accent4">
              <a:shade val="15000"/>
            </a:schemeClr>
          </a:lnRef>
          <a:fillRef idx="1">
            <a:schemeClr val="accent4"/>
          </a:fillRef>
          <a:effectRef idx="0">
            <a:schemeClr val="accent4"/>
          </a:effectRef>
          <a:fontRef idx="minor">
            <a:schemeClr val="lt1"/>
          </a:fontRef>
        </xdr:style>
        <xdr:txBody>
          <a:bodyPr vertOverflow="clip" horzOverflow="clip" rtlCol="0" anchor="t"/>
          <a:lstStyle/>
          <a:p>
            <a:pPr algn="ctr"/>
            <a:fld id="{6E7B82F5-F7B6-4AF1-BD40-3DD735B2D070}" type="TxLink">
              <a:rPr lang="en-US" sz="1100" b="0" i="0" u="none" strike="noStrike">
                <a:solidFill>
                  <a:srgbClr val="000000"/>
                </a:solidFill>
                <a:latin typeface="Aptos Narrow"/>
              </a:rPr>
              <a:pPr algn="ctr"/>
              <a:t>vswitch-port4</a:t>
            </a:fld>
            <a:endParaRPr lang="en-US" sz="1100"/>
          </a:p>
        </xdr:txBody>
      </xdr:sp>
      <xdr:sp macro="" textlink="$A$8">
        <xdr:nvSpPr>
          <xdr:cNvPr id="11" name="Rectangle 10">
            <a:extLst>
              <a:ext uri="{FF2B5EF4-FFF2-40B4-BE49-F238E27FC236}">
                <a16:creationId xmlns:a16="http://schemas.microsoft.com/office/drawing/2014/main" id="{B2D55651-7B5C-4821-BE8A-51EF0483C194}"/>
              </a:ext>
            </a:extLst>
          </xdr:cNvPr>
          <xdr:cNvSpPr/>
        </xdr:nvSpPr>
        <xdr:spPr>
          <a:xfrm>
            <a:off x="7600950" y="2352675"/>
            <a:ext cx="1352550" cy="466725"/>
          </a:xfrm>
          <a:prstGeom prst="rect">
            <a:avLst/>
          </a:prstGeom>
        </xdr:spPr>
        <xdr:style>
          <a:lnRef idx="2">
            <a:schemeClr val="accent4">
              <a:shade val="15000"/>
            </a:schemeClr>
          </a:lnRef>
          <a:fillRef idx="1">
            <a:schemeClr val="accent4"/>
          </a:fillRef>
          <a:effectRef idx="0">
            <a:schemeClr val="accent4"/>
          </a:effectRef>
          <a:fontRef idx="minor">
            <a:schemeClr val="lt1"/>
          </a:fontRef>
        </xdr:style>
        <xdr:txBody>
          <a:bodyPr vertOverflow="clip" horzOverflow="clip" rtlCol="0" anchor="t"/>
          <a:lstStyle/>
          <a:p>
            <a:pPr algn="ctr"/>
            <a:fld id="{3B64F593-E8E0-462B-9CF0-5742325CC82F}" type="TxLink">
              <a:rPr lang="en-US" sz="1100" b="0" i="0" u="none" strike="noStrike">
                <a:solidFill>
                  <a:srgbClr val="000000"/>
                </a:solidFill>
                <a:latin typeface="Aptos Narrow"/>
              </a:rPr>
              <a:pPr algn="ctr"/>
              <a:t>N2
IP: 192.168.105.22</a:t>
            </a:fld>
            <a:endParaRPr lang="en-US" sz="1100"/>
          </a:p>
        </xdr:txBody>
      </xdr:sp>
      <xdr:sp macro="" textlink="$A$9">
        <xdr:nvSpPr>
          <xdr:cNvPr id="12" name="Rectangle 11">
            <a:extLst>
              <a:ext uri="{FF2B5EF4-FFF2-40B4-BE49-F238E27FC236}">
                <a16:creationId xmlns:a16="http://schemas.microsoft.com/office/drawing/2014/main" id="{18F53733-FE24-425B-8317-FFBF8800CFBA}"/>
              </a:ext>
            </a:extLst>
          </xdr:cNvPr>
          <xdr:cNvSpPr/>
        </xdr:nvSpPr>
        <xdr:spPr>
          <a:xfrm>
            <a:off x="9144000" y="2352675"/>
            <a:ext cx="1352550" cy="466725"/>
          </a:xfrm>
          <a:prstGeom prst="rect">
            <a:avLst/>
          </a:prstGeom>
        </xdr:spPr>
        <xdr:style>
          <a:lnRef idx="2">
            <a:schemeClr val="accent4">
              <a:shade val="15000"/>
            </a:schemeClr>
          </a:lnRef>
          <a:fillRef idx="1">
            <a:schemeClr val="accent4"/>
          </a:fillRef>
          <a:effectRef idx="0">
            <a:schemeClr val="accent4"/>
          </a:effectRef>
          <a:fontRef idx="minor">
            <a:schemeClr val="lt1"/>
          </a:fontRef>
        </xdr:style>
        <xdr:txBody>
          <a:bodyPr vertOverflow="clip" horzOverflow="clip" rtlCol="0" anchor="t"/>
          <a:lstStyle/>
          <a:p>
            <a:pPr algn="ctr"/>
            <a:fld id="{64393C8B-C181-4BFB-91E1-C51FFD660700}" type="TxLink">
              <a:rPr lang="en-US" sz="1100" b="0" i="0" u="none" strike="noStrike">
                <a:solidFill>
                  <a:srgbClr val="000000"/>
                </a:solidFill>
                <a:latin typeface="Aptos Narrow"/>
              </a:rPr>
              <a:pPr algn="ctr"/>
              <a:t>N3
IP: 192.168.105.23</a:t>
            </a:fld>
            <a:endParaRPr lang="en-US" sz="1100"/>
          </a:p>
        </xdr:txBody>
      </xdr:sp>
      <xdr:sp macro="" textlink="$A$10">
        <xdr:nvSpPr>
          <xdr:cNvPr id="13" name="Rectangle 12">
            <a:extLst>
              <a:ext uri="{FF2B5EF4-FFF2-40B4-BE49-F238E27FC236}">
                <a16:creationId xmlns:a16="http://schemas.microsoft.com/office/drawing/2014/main" id="{1A315B33-7EE8-4547-B9CA-2AC2D8EC6901}"/>
              </a:ext>
            </a:extLst>
          </xdr:cNvPr>
          <xdr:cNvSpPr/>
        </xdr:nvSpPr>
        <xdr:spPr>
          <a:xfrm>
            <a:off x="10820400" y="2247899"/>
            <a:ext cx="2286000" cy="828675"/>
          </a:xfrm>
          <a:prstGeom prst="rect">
            <a:avLst/>
          </a:prstGeom>
        </xdr:spPr>
        <xdr:style>
          <a:lnRef idx="2">
            <a:schemeClr val="accent4">
              <a:shade val="15000"/>
            </a:schemeClr>
          </a:lnRef>
          <a:fillRef idx="1">
            <a:schemeClr val="accent4"/>
          </a:fillRef>
          <a:effectRef idx="0">
            <a:schemeClr val="accent4"/>
          </a:effectRef>
          <a:fontRef idx="minor">
            <a:schemeClr val="lt1"/>
          </a:fontRef>
        </xdr:style>
        <xdr:txBody>
          <a:bodyPr vertOverflow="clip" horzOverflow="clip" rtlCol="0" anchor="t"/>
          <a:lstStyle/>
          <a:p>
            <a:pPr algn="ctr"/>
            <a:fld id="{FAB59671-4B78-4BC4-B184-F122FB49135B}" type="TxLink">
              <a:rPr lang="en-US" sz="1100" b="0" i="0" u="none" strike="noStrike">
                <a:solidFill>
                  <a:srgbClr val="000000"/>
                </a:solidFill>
                <a:latin typeface="Aptos Narrow"/>
              </a:rPr>
              <a:pPr algn="ctr"/>
              <a:t>Total Number of DNNs: 10
N6-DNN1
VLAN: 666
IP 192.168.106.0 / 255.255.255.0</a:t>
            </a:fld>
            <a:endParaRPr lang="en-US" sz="1100"/>
          </a:p>
        </xdr:txBody>
      </xdr:sp>
      <xdr:sp macro="" textlink="$A$11">
        <xdr:nvSpPr>
          <xdr:cNvPr id="14" name="Rectangle 13">
            <a:extLst>
              <a:ext uri="{FF2B5EF4-FFF2-40B4-BE49-F238E27FC236}">
                <a16:creationId xmlns:a16="http://schemas.microsoft.com/office/drawing/2014/main" id="{65DF9E79-C354-4B9E-982D-9008C2413723}"/>
              </a:ext>
            </a:extLst>
          </xdr:cNvPr>
          <xdr:cNvSpPr/>
        </xdr:nvSpPr>
        <xdr:spPr>
          <a:xfrm>
            <a:off x="5781675" y="4029075"/>
            <a:ext cx="1714500" cy="466725"/>
          </a:xfrm>
          <a:prstGeom prst="rect">
            <a:avLst/>
          </a:prstGeom>
        </xdr:spPr>
        <xdr:style>
          <a:lnRef idx="2">
            <a:schemeClr val="accent4">
              <a:shade val="15000"/>
            </a:schemeClr>
          </a:lnRef>
          <a:fillRef idx="1">
            <a:schemeClr val="accent4"/>
          </a:fillRef>
          <a:effectRef idx="0">
            <a:schemeClr val="accent4"/>
          </a:effectRef>
          <a:fontRef idx="minor">
            <a:schemeClr val="lt1"/>
          </a:fontRef>
        </xdr:style>
        <xdr:txBody>
          <a:bodyPr vertOverflow="clip" horzOverflow="clip" rtlCol="0" anchor="ctr"/>
          <a:lstStyle/>
          <a:p>
            <a:pPr algn="ctr"/>
            <a:fld id="{FE782CF8-74B5-442A-AD25-DF53ACDDE059}" type="TxLink">
              <a:rPr lang="en-US" sz="1100" b="0" i="0" u="none" strike="noStrike">
                <a:solidFill>
                  <a:srgbClr val="000000"/>
                </a:solidFill>
                <a:latin typeface="Aptos Narrow"/>
              </a:rPr>
              <a:pPr algn="ctr"/>
              <a:t>K8s Node IP Range: 10.214.5.21-10.214.5.26</a:t>
            </a:fld>
            <a:endParaRPr lang="en-US" sz="1100"/>
          </a:p>
        </xdr:txBody>
      </xdr:sp>
      <xdr:sp macro="" textlink="$A$12">
        <xdr:nvSpPr>
          <xdr:cNvPr id="15" name="Rectangle 14">
            <a:extLst>
              <a:ext uri="{FF2B5EF4-FFF2-40B4-BE49-F238E27FC236}">
                <a16:creationId xmlns:a16="http://schemas.microsoft.com/office/drawing/2014/main" id="{E354E4B4-8485-42FC-AADE-92E8BE43ED4E}"/>
              </a:ext>
            </a:extLst>
          </xdr:cNvPr>
          <xdr:cNvSpPr/>
        </xdr:nvSpPr>
        <xdr:spPr>
          <a:xfrm>
            <a:off x="5400675" y="3438525"/>
            <a:ext cx="1733550" cy="447675"/>
          </a:xfrm>
          <a:prstGeom prst="rect">
            <a:avLst/>
          </a:prstGeom>
        </xdr:spPr>
        <xdr:style>
          <a:lnRef idx="2">
            <a:schemeClr val="accent4">
              <a:shade val="15000"/>
            </a:schemeClr>
          </a:lnRef>
          <a:fillRef idx="1">
            <a:schemeClr val="accent4"/>
          </a:fillRef>
          <a:effectRef idx="0">
            <a:schemeClr val="accent4"/>
          </a:effectRef>
          <a:fontRef idx="minor">
            <a:schemeClr val="lt1"/>
          </a:fontRef>
        </xdr:style>
        <xdr:txBody>
          <a:bodyPr vertOverflow="clip" horzOverflow="clip" rtlCol="0" anchor="ctr"/>
          <a:lstStyle/>
          <a:p>
            <a:pPr algn="ctr"/>
            <a:fld id="{981684E2-0713-456A-AF90-5DB2B29F0C8A}" type="TxLink">
              <a:rPr lang="en-US" sz="1100" b="0" i="0" u="none" strike="noStrike">
                <a:solidFill>
                  <a:srgbClr val="000000"/>
                </a:solidFill>
                <a:latin typeface="Aptos Narrow"/>
              </a:rPr>
              <a:pPr algn="ctr"/>
              <a:t>K8s External (Grafana/SAS): 10.214.5.27-10.214.5.27</a:t>
            </a:fld>
            <a:endParaRPr lang="en-US" sz="1100"/>
          </a:p>
        </xdr:txBody>
      </xdr:sp>
      <xdr:sp macro="" textlink="$A$13">
        <xdr:nvSpPr>
          <xdr:cNvPr id="16" name="Rectangle 15">
            <a:extLst>
              <a:ext uri="{FF2B5EF4-FFF2-40B4-BE49-F238E27FC236}">
                <a16:creationId xmlns:a16="http://schemas.microsoft.com/office/drawing/2014/main" id="{BC55A3AC-897A-47C6-B447-9AC4E6142668}"/>
              </a:ext>
            </a:extLst>
          </xdr:cNvPr>
          <xdr:cNvSpPr/>
        </xdr:nvSpPr>
        <xdr:spPr>
          <a:xfrm>
            <a:off x="7620000" y="3648075"/>
            <a:ext cx="1352550" cy="466725"/>
          </a:xfrm>
          <a:prstGeom prst="rect">
            <a:avLst/>
          </a:prstGeom>
        </xdr:spPr>
        <xdr:style>
          <a:lnRef idx="2">
            <a:schemeClr val="accent4">
              <a:shade val="15000"/>
            </a:schemeClr>
          </a:lnRef>
          <a:fillRef idx="1">
            <a:schemeClr val="accent4"/>
          </a:fillRef>
          <a:effectRef idx="0">
            <a:schemeClr val="accent4"/>
          </a:effectRef>
          <a:fontRef idx="minor">
            <a:schemeClr val="lt1"/>
          </a:fontRef>
        </xdr:style>
        <xdr:txBody>
          <a:bodyPr vertOverflow="clip" horzOverflow="clip" rtlCol="0" anchor="ctr"/>
          <a:lstStyle/>
          <a:p>
            <a:pPr algn="ctr"/>
            <a:fld id="{F8DC2631-E6EB-41EA-9E1D-10EBE3283DC3}" type="TxLink">
              <a:rPr lang="en-US" sz="1100" b="0" i="0" u="none" strike="noStrike">
                <a:solidFill>
                  <a:srgbClr val="000000"/>
                </a:solidFill>
                <a:latin typeface="Aptos Narrow"/>
              </a:rPr>
              <a:pPr algn="ctr"/>
              <a:t>N2/MME IP: 192.168.105.22</a:t>
            </a:fld>
            <a:endParaRPr lang="en-US" sz="1100"/>
          </a:p>
        </xdr:txBody>
      </xdr:sp>
      <xdr:sp macro="" textlink="$A$14">
        <xdr:nvSpPr>
          <xdr:cNvPr id="17" name="Rectangle 16">
            <a:extLst>
              <a:ext uri="{FF2B5EF4-FFF2-40B4-BE49-F238E27FC236}">
                <a16:creationId xmlns:a16="http://schemas.microsoft.com/office/drawing/2014/main" id="{D214B680-184A-4B93-91E2-3F6652BDF110}"/>
              </a:ext>
            </a:extLst>
          </xdr:cNvPr>
          <xdr:cNvSpPr/>
        </xdr:nvSpPr>
        <xdr:spPr>
          <a:xfrm>
            <a:off x="9153525" y="3648075"/>
            <a:ext cx="1352550" cy="466725"/>
          </a:xfrm>
          <a:prstGeom prst="rect">
            <a:avLst/>
          </a:prstGeom>
        </xdr:spPr>
        <xdr:style>
          <a:lnRef idx="2">
            <a:schemeClr val="accent4">
              <a:shade val="15000"/>
            </a:schemeClr>
          </a:lnRef>
          <a:fillRef idx="1">
            <a:schemeClr val="accent4"/>
          </a:fillRef>
          <a:effectRef idx="0">
            <a:schemeClr val="accent4"/>
          </a:effectRef>
          <a:fontRef idx="minor">
            <a:schemeClr val="lt1"/>
          </a:fontRef>
        </xdr:style>
        <xdr:txBody>
          <a:bodyPr vertOverflow="clip" horzOverflow="clip" rtlCol="0" anchor="ctr"/>
          <a:lstStyle/>
          <a:p>
            <a:pPr algn="ctr"/>
            <a:fld id="{B971E119-C564-427B-A094-A82AB063DE9D}" type="TxLink">
              <a:rPr lang="en-US" sz="1100" b="0" i="0" u="none" strike="noStrike">
                <a:solidFill>
                  <a:srgbClr val="000000"/>
                </a:solidFill>
                <a:latin typeface="Aptos Narrow"/>
              </a:rPr>
              <a:pPr algn="ctr"/>
              <a:t>N3/SI-U IP: 192.168.105.23</a:t>
            </a:fld>
            <a:endParaRPr lang="en-US" sz="1100"/>
          </a:p>
        </xdr:txBody>
      </xdr:sp>
      <xdr:sp macro="" textlink="$A$15">
        <xdr:nvSpPr>
          <xdr:cNvPr id="18" name="Rectangle 17">
            <a:extLst>
              <a:ext uri="{FF2B5EF4-FFF2-40B4-BE49-F238E27FC236}">
                <a16:creationId xmlns:a16="http://schemas.microsoft.com/office/drawing/2014/main" id="{7A851C90-A657-4EA8-8B9D-A48BA4AC0FC1}"/>
              </a:ext>
            </a:extLst>
          </xdr:cNvPr>
          <xdr:cNvSpPr/>
        </xdr:nvSpPr>
        <xdr:spPr>
          <a:xfrm>
            <a:off x="10763250" y="3486150"/>
            <a:ext cx="2438400" cy="457200"/>
          </a:xfrm>
          <a:prstGeom prst="rect">
            <a:avLst/>
          </a:prstGeom>
        </xdr:spPr>
        <xdr:style>
          <a:lnRef idx="2">
            <a:schemeClr val="accent4">
              <a:shade val="15000"/>
            </a:schemeClr>
          </a:lnRef>
          <a:fillRef idx="1">
            <a:schemeClr val="accent4"/>
          </a:fillRef>
          <a:effectRef idx="0">
            <a:schemeClr val="accent4"/>
          </a:effectRef>
          <a:fontRef idx="minor">
            <a:schemeClr val="lt1"/>
          </a:fontRef>
        </xdr:style>
        <xdr:txBody>
          <a:bodyPr vertOverflow="clip" horzOverflow="clip" rtlCol="0" anchor="ctr"/>
          <a:lstStyle/>
          <a:p>
            <a:pPr algn="ctr"/>
            <a:fld id="{65964BB4-A79D-4B04-B30D-DEB91D192E9E}" type="TxLink">
              <a:rPr lang="en-US" sz="1100" b="0" i="0" u="none" strike="noStrike">
                <a:solidFill>
                  <a:srgbClr val="000000"/>
                </a:solidFill>
                <a:latin typeface="Aptos Narrow"/>
              </a:rPr>
              <a:pPr algn="ctr"/>
              <a:t>N6/SGi IP: 192.168.106.36
(N6-DNN1)</a:t>
            </a:fld>
            <a:endParaRPr lang="en-US" sz="1100"/>
          </a:p>
        </xdr:txBody>
      </xdr:sp>
      <xdr:sp macro="" textlink="$A$16">
        <xdr:nvSpPr>
          <xdr:cNvPr id="19" name="Rectangle 18">
            <a:extLst>
              <a:ext uri="{FF2B5EF4-FFF2-40B4-BE49-F238E27FC236}">
                <a16:creationId xmlns:a16="http://schemas.microsoft.com/office/drawing/2014/main" id="{EF5E44A3-C428-457F-98DB-DAE8E3825593}"/>
              </a:ext>
            </a:extLst>
          </xdr:cNvPr>
          <xdr:cNvSpPr/>
        </xdr:nvSpPr>
        <xdr:spPr>
          <a:xfrm>
            <a:off x="8372475" y="4552950"/>
            <a:ext cx="1352550" cy="466725"/>
          </a:xfrm>
          <a:prstGeom prst="rect">
            <a:avLst/>
          </a:prstGeom>
        </xdr:spPr>
        <xdr:style>
          <a:lnRef idx="2">
            <a:schemeClr val="accent3">
              <a:shade val="15000"/>
            </a:schemeClr>
          </a:lnRef>
          <a:fillRef idx="1">
            <a:schemeClr val="accent3"/>
          </a:fillRef>
          <a:effectRef idx="0">
            <a:schemeClr val="accent3"/>
          </a:effectRef>
          <a:fontRef idx="minor">
            <a:schemeClr val="lt1"/>
          </a:fontRef>
        </xdr:style>
        <xdr:txBody>
          <a:bodyPr vertOverflow="clip" horzOverflow="clip" rtlCol="0" anchor="t"/>
          <a:lstStyle/>
          <a:p>
            <a:pPr algn="ctr"/>
            <a:fld id="{053D4BFE-DA8C-43DC-8AB0-8E30F69197A9}" type="TxLink">
              <a:rPr lang="en-US" sz="1100" b="0" i="0" u="none" strike="noStrike">
                <a:solidFill>
                  <a:schemeClr val="bg2"/>
                </a:solidFill>
                <a:latin typeface="Aptos Narrow"/>
              </a:rPr>
              <a:pPr algn="ctr"/>
              <a:t>PLMN: 999/99
Mode: EPC + 5GC</a:t>
            </a:fld>
            <a:endParaRPr lang="en-US" sz="1100">
              <a:solidFill>
                <a:schemeClr val="bg2"/>
              </a:solidFill>
            </a:endParaRPr>
          </a:p>
        </xdr:txBody>
      </xdr:sp>
      <xdr:sp macro="" textlink="$A$17">
        <xdr:nvSpPr>
          <xdr:cNvPr id="20" name="Rectangle 19">
            <a:extLst>
              <a:ext uri="{FF2B5EF4-FFF2-40B4-BE49-F238E27FC236}">
                <a16:creationId xmlns:a16="http://schemas.microsoft.com/office/drawing/2014/main" id="{A60A216D-951F-43F6-9B18-FE4C1E33D74B}"/>
              </a:ext>
            </a:extLst>
          </xdr:cNvPr>
          <xdr:cNvSpPr/>
        </xdr:nvSpPr>
        <xdr:spPr>
          <a:xfrm>
            <a:off x="10791824" y="4257676"/>
            <a:ext cx="2390775" cy="285750"/>
          </a:xfrm>
          <a:prstGeom prst="rect">
            <a:avLst/>
          </a:prstGeom>
        </xdr:spPr>
        <xdr:style>
          <a:lnRef idx="2">
            <a:schemeClr val="accent4">
              <a:shade val="15000"/>
            </a:schemeClr>
          </a:lnRef>
          <a:fillRef idx="1">
            <a:schemeClr val="accent4"/>
          </a:fillRef>
          <a:effectRef idx="0">
            <a:schemeClr val="accent4"/>
          </a:effectRef>
          <a:fontRef idx="minor">
            <a:schemeClr val="lt1"/>
          </a:fontRef>
        </xdr:style>
        <xdr:txBody>
          <a:bodyPr vertOverflow="clip" horzOverflow="clip" rtlCol="0" anchor="ctr"/>
          <a:lstStyle/>
          <a:p>
            <a:pPr algn="ctr"/>
            <a:fld id="{A68D1ACB-095D-48F5-A3E5-BB5400CA0CD0}" type="TxLink">
              <a:rPr lang="en-US" sz="1100" b="0" i="0" u="none" strike="noStrike">
                <a:solidFill>
                  <a:srgbClr val="000000"/>
                </a:solidFill>
                <a:latin typeface="Aptos Narrow"/>
              </a:rPr>
              <a:pPr algn="ctr"/>
              <a:t>Dynamic UE IPs: 192.168.50.0/24</a:t>
            </a:fld>
            <a:endParaRPr lang="en-US" sz="1100"/>
          </a:p>
        </xdr:txBody>
      </xdr:sp>
      <xdr:sp macro="" textlink="$A$18">
        <xdr:nvSpPr>
          <xdr:cNvPr id="21" name="Rectangle 20">
            <a:extLst>
              <a:ext uri="{FF2B5EF4-FFF2-40B4-BE49-F238E27FC236}">
                <a16:creationId xmlns:a16="http://schemas.microsoft.com/office/drawing/2014/main" id="{576C534C-B031-484A-B739-B4855A8148FE}"/>
              </a:ext>
            </a:extLst>
          </xdr:cNvPr>
          <xdr:cNvSpPr/>
        </xdr:nvSpPr>
        <xdr:spPr>
          <a:xfrm>
            <a:off x="10791824" y="4610101"/>
            <a:ext cx="2390775" cy="285750"/>
          </a:xfrm>
          <a:prstGeom prst="rect">
            <a:avLst/>
          </a:prstGeom>
        </xdr:spPr>
        <xdr:style>
          <a:lnRef idx="2">
            <a:schemeClr val="accent4">
              <a:shade val="15000"/>
            </a:schemeClr>
          </a:lnRef>
          <a:fillRef idx="1">
            <a:schemeClr val="accent4"/>
          </a:fillRef>
          <a:effectRef idx="0">
            <a:schemeClr val="accent4"/>
          </a:effectRef>
          <a:fontRef idx="minor">
            <a:schemeClr val="lt1"/>
          </a:fontRef>
        </xdr:style>
        <xdr:txBody>
          <a:bodyPr vertOverflow="clip" horzOverflow="clip" rtlCol="0" anchor="ctr"/>
          <a:lstStyle/>
          <a:p>
            <a:pPr algn="ctr"/>
            <a:fld id="{B6D13742-81B7-4DE5-A16B-903D4579AA29}" type="TxLink">
              <a:rPr lang="en-US" sz="1100" b="0" i="0" u="none" strike="noStrike">
                <a:solidFill>
                  <a:srgbClr val="000000"/>
                </a:solidFill>
                <a:latin typeface="Aptos Narrow"/>
              </a:rPr>
              <a:pPr algn="ctr"/>
              <a:t>Static UE IPs: 192.168.60.0/24</a:t>
            </a:fld>
            <a:endParaRPr lang="en-US" sz="1100"/>
          </a:p>
        </xdr:txBody>
      </xdr:sp>
      <xdr:cxnSp macro="">
        <xdr:nvCxnSpPr>
          <xdr:cNvPr id="24" name="Straight Connector 23">
            <a:extLst>
              <a:ext uri="{FF2B5EF4-FFF2-40B4-BE49-F238E27FC236}">
                <a16:creationId xmlns:a16="http://schemas.microsoft.com/office/drawing/2014/main" id="{5C762AA9-8B35-C9FE-0F7A-59BEA9C58B58}"/>
              </a:ext>
            </a:extLst>
          </xdr:cNvPr>
          <xdr:cNvCxnSpPr>
            <a:stCxn id="4" idx="2"/>
            <a:endCxn id="8" idx="0"/>
          </xdr:cNvCxnSpPr>
        </xdr:nvCxnSpPr>
        <xdr:spPr>
          <a:xfrm>
            <a:off x="7177088" y="1466849"/>
            <a:ext cx="4762" cy="219077"/>
          </a:xfrm>
          <a:prstGeom prst="line">
            <a:avLst/>
          </a:prstGeom>
        </xdr:spPr>
        <xdr:style>
          <a:lnRef idx="2">
            <a:schemeClr val="accent2"/>
          </a:lnRef>
          <a:fillRef idx="0">
            <a:schemeClr val="accent2"/>
          </a:fillRef>
          <a:effectRef idx="1">
            <a:schemeClr val="accent2"/>
          </a:effectRef>
          <a:fontRef idx="minor">
            <a:schemeClr val="tx1"/>
          </a:fontRef>
        </xdr:style>
      </xdr:cxnSp>
      <xdr:cxnSp macro="">
        <xdr:nvCxnSpPr>
          <xdr:cNvPr id="27" name="Straight Connector 26">
            <a:extLst>
              <a:ext uri="{FF2B5EF4-FFF2-40B4-BE49-F238E27FC236}">
                <a16:creationId xmlns:a16="http://schemas.microsoft.com/office/drawing/2014/main" id="{98054823-F876-4217-8853-843CACEB6AF0}"/>
              </a:ext>
            </a:extLst>
          </xdr:cNvPr>
          <xdr:cNvCxnSpPr>
            <a:stCxn id="5" idx="2"/>
            <a:endCxn id="9" idx="0"/>
          </xdr:cNvCxnSpPr>
        </xdr:nvCxnSpPr>
        <xdr:spPr>
          <a:xfrm>
            <a:off x="9186863" y="1476375"/>
            <a:ext cx="4762" cy="219075"/>
          </a:xfrm>
          <a:prstGeom prst="line">
            <a:avLst/>
          </a:prstGeom>
        </xdr:spPr>
        <xdr:style>
          <a:lnRef idx="2">
            <a:schemeClr val="accent2"/>
          </a:lnRef>
          <a:fillRef idx="0">
            <a:schemeClr val="accent2"/>
          </a:fillRef>
          <a:effectRef idx="1">
            <a:schemeClr val="accent2"/>
          </a:effectRef>
          <a:fontRef idx="minor">
            <a:schemeClr val="tx1"/>
          </a:fontRef>
        </xdr:style>
      </xdr:cxnSp>
      <xdr:cxnSp macro="">
        <xdr:nvCxnSpPr>
          <xdr:cNvPr id="31" name="Straight Connector 30">
            <a:extLst>
              <a:ext uri="{FF2B5EF4-FFF2-40B4-BE49-F238E27FC236}">
                <a16:creationId xmlns:a16="http://schemas.microsoft.com/office/drawing/2014/main" id="{3459C8AE-A4E8-4A62-BA97-B08C0B87092C}"/>
              </a:ext>
            </a:extLst>
          </xdr:cNvPr>
          <xdr:cNvCxnSpPr>
            <a:stCxn id="8" idx="2"/>
            <a:endCxn id="15" idx="0"/>
          </xdr:cNvCxnSpPr>
        </xdr:nvCxnSpPr>
        <xdr:spPr>
          <a:xfrm flipH="1">
            <a:off x="6267450" y="1990726"/>
            <a:ext cx="914400" cy="1447799"/>
          </a:xfrm>
          <a:prstGeom prst="line">
            <a:avLst/>
          </a:prstGeom>
        </xdr:spPr>
        <xdr:style>
          <a:lnRef idx="2">
            <a:schemeClr val="accent4"/>
          </a:lnRef>
          <a:fillRef idx="0">
            <a:schemeClr val="accent4"/>
          </a:fillRef>
          <a:effectRef idx="1">
            <a:schemeClr val="accent4"/>
          </a:effectRef>
          <a:fontRef idx="minor">
            <a:schemeClr val="tx1"/>
          </a:fontRef>
        </xdr:style>
      </xdr:cxnSp>
      <xdr:cxnSp macro="">
        <xdr:nvCxnSpPr>
          <xdr:cNvPr id="32" name="Straight Connector 31">
            <a:extLst>
              <a:ext uri="{FF2B5EF4-FFF2-40B4-BE49-F238E27FC236}">
                <a16:creationId xmlns:a16="http://schemas.microsoft.com/office/drawing/2014/main" id="{51681B27-C4C6-42FB-9B01-E882B497A224}"/>
              </a:ext>
            </a:extLst>
          </xdr:cNvPr>
          <xdr:cNvCxnSpPr>
            <a:stCxn id="6" idx="2"/>
            <a:endCxn id="10" idx="0"/>
          </xdr:cNvCxnSpPr>
        </xdr:nvCxnSpPr>
        <xdr:spPr>
          <a:xfrm>
            <a:off x="11958638" y="1495425"/>
            <a:ext cx="4762" cy="228600"/>
          </a:xfrm>
          <a:prstGeom prst="line">
            <a:avLst/>
          </a:prstGeom>
        </xdr:spPr>
        <xdr:style>
          <a:lnRef idx="2">
            <a:schemeClr val="accent2"/>
          </a:lnRef>
          <a:fillRef idx="0">
            <a:schemeClr val="accent2"/>
          </a:fillRef>
          <a:effectRef idx="1">
            <a:schemeClr val="accent2"/>
          </a:effectRef>
          <a:fontRef idx="minor">
            <a:schemeClr val="tx1"/>
          </a:fontRef>
        </xdr:style>
      </xdr:cxnSp>
      <xdr:cxnSp macro="">
        <xdr:nvCxnSpPr>
          <xdr:cNvPr id="40" name="Straight Connector 39">
            <a:extLst>
              <a:ext uri="{FF2B5EF4-FFF2-40B4-BE49-F238E27FC236}">
                <a16:creationId xmlns:a16="http://schemas.microsoft.com/office/drawing/2014/main" id="{52EE9014-458F-4F49-B336-1486F3AB7404}"/>
              </a:ext>
            </a:extLst>
          </xdr:cNvPr>
          <xdr:cNvCxnSpPr>
            <a:stCxn id="8" idx="2"/>
          </xdr:cNvCxnSpPr>
        </xdr:nvCxnSpPr>
        <xdr:spPr>
          <a:xfrm>
            <a:off x="7181850" y="1990726"/>
            <a:ext cx="114300" cy="2047874"/>
          </a:xfrm>
          <a:prstGeom prst="line">
            <a:avLst/>
          </a:prstGeom>
        </xdr:spPr>
        <xdr:style>
          <a:lnRef idx="2">
            <a:schemeClr val="accent4"/>
          </a:lnRef>
          <a:fillRef idx="0">
            <a:schemeClr val="accent4"/>
          </a:fillRef>
          <a:effectRef idx="1">
            <a:schemeClr val="accent4"/>
          </a:effectRef>
          <a:fontRef idx="minor">
            <a:schemeClr val="tx1"/>
          </a:fontRef>
        </xdr:style>
      </xdr:cxnSp>
      <xdr:cxnSp macro="">
        <xdr:nvCxnSpPr>
          <xdr:cNvPr id="43" name="Straight Connector 42">
            <a:extLst>
              <a:ext uri="{FF2B5EF4-FFF2-40B4-BE49-F238E27FC236}">
                <a16:creationId xmlns:a16="http://schemas.microsoft.com/office/drawing/2014/main" id="{DEF5024B-F6D6-4F4A-9CCA-3E92AAB7BD31}"/>
              </a:ext>
            </a:extLst>
          </xdr:cNvPr>
          <xdr:cNvCxnSpPr>
            <a:stCxn id="9" idx="2"/>
            <a:endCxn id="11" idx="0"/>
          </xdr:cNvCxnSpPr>
        </xdr:nvCxnSpPr>
        <xdr:spPr>
          <a:xfrm flipH="1">
            <a:off x="8277225" y="1990725"/>
            <a:ext cx="914400" cy="361950"/>
          </a:xfrm>
          <a:prstGeom prst="line">
            <a:avLst/>
          </a:prstGeom>
        </xdr:spPr>
        <xdr:style>
          <a:lnRef idx="2">
            <a:schemeClr val="accent2"/>
          </a:lnRef>
          <a:fillRef idx="0">
            <a:schemeClr val="accent2"/>
          </a:fillRef>
          <a:effectRef idx="1">
            <a:schemeClr val="accent2"/>
          </a:effectRef>
          <a:fontRef idx="minor">
            <a:schemeClr val="tx1"/>
          </a:fontRef>
        </xdr:style>
      </xdr:cxnSp>
      <xdr:cxnSp macro="">
        <xdr:nvCxnSpPr>
          <xdr:cNvPr id="46" name="Straight Connector 45">
            <a:extLst>
              <a:ext uri="{FF2B5EF4-FFF2-40B4-BE49-F238E27FC236}">
                <a16:creationId xmlns:a16="http://schemas.microsoft.com/office/drawing/2014/main" id="{D7512639-D2E8-4A64-A14B-4C17B5F9E1FC}"/>
              </a:ext>
            </a:extLst>
          </xdr:cNvPr>
          <xdr:cNvCxnSpPr>
            <a:stCxn id="9" idx="2"/>
            <a:endCxn id="12" idx="0"/>
          </xdr:cNvCxnSpPr>
        </xdr:nvCxnSpPr>
        <xdr:spPr>
          <a:xfrm>
            <a:off x="9191625" y="1990725"/>
            <a:ext cx="628650" cy="361950"/>
          </a:xfrm>
          <a:prstGeom prst="line">
            <a:avLst/>
          </a:prstGeom>
        </xdr:spPr>
        <xdr:style>
          <a:lnRef idx="2">
            <a:schemeClr val="accent2"/>
          </a:lnRef>
          <a:fillRef idx="0">
            <a:schemeClr val="accent2"/>
          </a:fillRef>
          <a:effectRef idx="1">
            <a:schemeClr val="accent2"/>
          </a:effectRef>
          <a:fontRef idx="minor">
            <a:schemeClr val="tx1"/>
          </a:fontRef>
        </xdr:style>
      </xdr:cxnSp>
      <xdr:cxnSp macro="">
        <xdr:nvCxnSpPr>
          <xdr:cNvPr id="49" name="Straight Connector 48">
            <a:extLst>
              <a:ext uri="{FF2B5EF4-FFF2-40B4-BE49-F238E27FC236}">
                <a16:creationId xmlns:a16="http://schemas.microsoft.com/office/drawing/2014/main" id="{16E6B8E0-FAED-4340-8CD6-A804C221463C}"/>
              </a:ext>
            </a:extLst>
          </xdr:cNvPr>
          <xdr:cNvCxnSpPr>
            <a:stCxn id="10" idx="2"/>
            <a:endCxn id="13" idx="0"/>
          </xdr:cNvCxnSpPr>
        </xdr:nvCxnSpPr>
        <xdr:spPr>
          <a:xfrm>
            <a:off x="11963400" y="2019300"/>
            <a:ext cx="0" cy="228599"/>
          </a:xfrm>
          <a:prstGeom prst="line">
            <a:avLst/>
          </a:prstGeom>
        </xdr:spPr>
        <xdr:style>
          <a:lnRef idx="2">
            <a:schemeClr val="accent2"/>
          </a:lnRef>
          <a:fillRef idx="0">
            <a:schemeClr val="accent2"/>
          </a:fillRef>
          <a:effectRef idx="1">
            <a:schemeClr val="accent2"/>
          </a:effectRef>
          <a:fontRef idx="minor">
            <a:schemeClr val="tx1"/>
          </a:fontRef>
        </xdr:style>
      </xdr:cxnSp>
      <xdr:cxnSp macro="">
        <xdr:nvCxnSpPr>
          <xdr:cNvPr id="52" name="Straight Connector 51">
            <a:extLst>
              <a:ext uri="{FF2B5EF4-FFF2-40B4-BE49-F238E27FC236}">
                <a16:creationId xmlns:a16="http://schemas.microsoft.com/office/drawing/2014/main" id="{C1FEF420-5973-4BAD-B309-090E6F73BCBA}"/>
              </a:ext>
            </a:extLst>
          </xdr:cNvPr>
          <xdr:cNvCxnSpPr>
            <a:stCxn id="12" idx="2"/>
            <a:endCxn id="17" idx="0"/>
          </xdr:cNvCxnSpPr>
        </xdr:nvCxnSpPr>
        <xdr:spPr>
          <a:xfrm>
            <a:off x="9820275" y="2819400"/>
            <a:ext cx="9525" cy="828675"/>
          </a:xfrm>
          <a:prstGeom prst="line">
            <a:avLst/>
          </a:prstGeom>
        </xdr:spPr>
        <xdr:style>
          <a:lnRef idx="2">
            <a:schemeClr val="accent4"/>
          </a:lnRef>
          <a:fillRef idx="0">
            <a:schemeClr val="accent4"/>
          </a:fillRef>
          <a:effectRef idx="1">
            <a:schemeClr val="accent4"/>
          </a:effectRef>
          <a:fontRef idx="minor">
            <a:schemeClr val="tx1"/>
          </a:fontRef>
        </xdr:style>
      </xdr:cxnSp>
      <xdr:cxnSp macro="">
        <xdr:nvCxnSpPr>
          <xdr:cNvPr id="55" name="Straight Connector 54">
            <a:extLst>
              <a:ext uri="{FF2B5EF4-FFF2-40B4-BE49-F238E27FC236}">
                <a16:creationId xmlns:a16="http://schemas.microsoft.com/office/drawing/2014/main" id="{EE549540-226E-48F4-B574-BAA5477C44E7}"/>
              </a:ext>
            </a:extLst>
          </xdr:cNvPr>
          <xdr:cNvCxnSpPr>
            <a:stCxn id="11" idx="2"/>
            <a:endCxn id="16" idx="0"/>
          </xdr:cNvCxnSpPr>
        </xdr:nvCxnSpPr>
        <xdr:spPr>
          <a:xfrm>
            <a:off x="8277225" y="2819400"/>
            <a:ext cx="19050" cy="828675"/>
          </a:xfrm>
          <a:prstGeom prst="line">
            <a:avLst/>
          </a:prstGeom>
        </xdr:spPr>
        <xdr:style>
          <a:lnRef idx="2">
            <a:schemeClr val="accent4"/>
          </a:lnRef>
          <a:fillRef idx="0">
            <a:schemeClr val="accent4"/>
          </a:fillRef>
          <a:effectRef idx="1">
            <a:schemeClr val="accent4"/>
          </a:effectRef>
          <a:fontRef idx="minor">
            <a:schemeClr val="tx1"/>
          </a:fontRef>
        </xdr:style>
      </xdr:cxnSp>
      <xdr:cxnSp macro="">
        <xdr:nvCxnSpPr>
          <xdr:cNvPr id="58" name="Straight Connector 57">
            <a:extLst>
              <a:ext uri="{FF2B5EF4-FFF2-40B4-BE49-F238E27FC236}">
                <a16:creationId xmlns:a16="http://schemas.microsoft.com/office/drawing/2014/main" id="{BBC356EB-356A-4A6D-BDF9-75E3D1F46448}"/>
              </a:ext>
            </a:extLst>
          </xdr:cNvPr>
          <xdr:cNvCxnSpPr>
            <a:stCxn id="13" idx="2"/>
            <a:endCxn id="18" idx="0"/>
          </xdr:cNvCxnSpPr>
        </xdr:nvCxnSpPr>
        <xdr:spPr>
          <a:xfrm>
            <a:off x="11963400" y="3076574"/>
            <a:ext cx="19050" cy="409576"/>
          </a:xfrm>
          <a:prstGeom prst="line">
            <a:avLst/>
          </a:prstGeom>
        </xdr:spPr>
        <xdr:style>
          <a:lnRef idx="2">
            <a:schemeClr val="accent4"/>
          </a:lnRef>
          <a:fillRef idx="0">
            <a:schemeClr val="accent4"/>
          </a:fillRef>
          <a:effectRef idx="1">
            <a:schemeClr val="accent4"/>
          </a:effectRef>
          <a:fontRef idx="minor">
            <a:schemeClr val="tx1"/>
          </a:fontRef>
        </xdr:style>
      </xdr:cxnSp>
      <xdr:cxnSp macro="">
        <xdr:nvCxnSpPr>
          <xdr:cNvPr id="61" name="Straight Connector 60">
            <a:extLst>
              <a:ext uri="{FF2B5EF4-FFF2-40B4-BE49-F238E27FC236}">
                <a16:creationId xmlns:a16="http://schemas.microsoft.com/office/drawing/2014/main" id="{85822DEC-A144-4855-A1C9-08AF470DBAF9}"/>
              </a:ext>
            </a:extLst>
          </xdr:cNvPr>
          <xdr:cNvCxnSpPr>
            <a:stCxn id="20" idx="0"/>
            <a:endCxn id="18" idx="2"/>
          </xdr:cNvCxnSpPr>
        </xdr:nvCxnSpPr>
        <xdr:spPr>
          <a:xfrm flipH="1" flipV="1">
            <a:off x="11982450" y="3943350"/>
            <a:ext cx="4762" cy="314326"/>
          </a:xfrm>
          <a:prstGeom prst="line">
            <a:avLst/>
          </a:prstGeom>
        </xdr:spPr>
        <xdr:style>
          <a:lnRef idx="2">
            <a:schemeClr val="accent4"/>
          </a:lnRef>
          <a:fillRef idx="0">
            <a:schemeClr val="accent4"/>
          </a:fillRef>
          <a:effectRef idx="1">
            <a:schemeClr val="accent4"/>
          </a:effectRef>
          <a:fontRef idx="minor">
            <a:schemeClr val="tx1"/>
          </a:fontRef>
        </xdr:style>
      </xdr:cxnSp>
      <xdr:sp macro="" textlink="">
        <xdr:nvSpPr>
          <xdr:cNvPr id="64" name="Rectangle: Rounded Corners 63">
            <a:extLst>
              <a:ext uri="{FF2B5EF4-FFF2-40B4-BE49-F238E27FC236}">
                <a16:creationId xmlns:a16="http://schemas.microsoft.com/office/drawing/2014/main" id="{EA443779-3A89-99AF-5007-B531058A66B6}"/>
              </a:ext>
            </a:extLst>
          </xdr:cNvPr>
          <xdr:cNvSpPr/>
        </xdr:nvSpPr>
        <xdr:spPr>
          <a:xfrm>
            <a:off x="4848225" y="1409700"/>
            <a:ext cx="828675" cy="390525"/>
          </a:xfrm>
          <a:prstGeom prst="round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ctr"/>
          <a:lstStyle/>
          <a:p>
            <a:pPr algn="ctr"/>
            <a:r>
              <a:rPr lang="en-US" sz="1100"/>
              <a:t>ASE UI</a:t>
            </a:r>
          </a:p>
        </xdr:txBody>
      </xdr:sp>
      <xdr:cxnSp macro="">
        <xdr:nvCxnSpPr>
          <xdr:cNvPr id="65" name="Straight Connector 64">
            <a:extLst>
              <a:ext uri="{FF2B5EF4-FFF2-40B4-BE49-F238E27FC236}">
                <a16:creationId xmlns:a16="http://schemas.microsoft.com/office/drawing/2014/main" id="{9D0BAD51-4AFF-4ADC-98AD-F0036EFEF2A3}"/>
              </a:ext>
            </a:extLst>
          </xdr:cNvPr>
          <xdr:cNvCxnSpPr>
            <a:stCxn id="3" idx="2"/>
            <a:endCxn id="64" idx="0"/>
          </xdr:cNvCxnSpPr>
        </xdr:nvCxnSpPr>
        <xdr:spPr>
          <a:xfrm>
            <a:off x="5257801" y="1162050"/>
            <a:ext cx="4762" cy="247650"/>
          </a:xfrm>
          <a:prstGeom prst="line">
            <a:avLst/>
          </a:prstGeom>
        </xdr:spPr>
        <xdr:style>
          <a:lnRef idx="2">
            <a:schemeClr val="accent2"/>
          </a:lnRef>
          <a:fillRef idx="0">
            <a:schemeClr val="accent2"/>
          </a:fillRef>
          <a:effectRef idx="1">
            <a:schemeClr val="accent2"/>
          </a:effectRef>
          <a:fontRef idx="minor">
            <a:schemeClr val="tx1"/>
          </a:fontRef>
        </xdr:style>
      </xdr:cxnSp>
      <xdr:sp macro="" textlink="$A$19">
        <xdr:nvSpPr>
          <xdr:cNvPr id="69" name="Rectangle: Rounded Corners 68">
            <a:extLst>
              <a:ext uri="{FF2B5EF4-FFF2-40B4-BE49-F238E27FC236}">
                <a16:creationId xmlns:a16="http://schemas.microsoft.com/office/drawing/2014/main" id="{1691EB72-9358-97B5-BE4E-1F67837EA39F}"/>
              </a:ext>
            </a:extLst>
          </xdr:cNvPr>
          <xdr:cNvSpPr/>
        </xdr:nvSpPr>
        <xdr:spPr>
          <a:xfrm>
            <a:off x="5981699" y="4714875"/>
            <a:ext cx="1838325" cy="295275"/>
          </a:xfrm>
          <a:prstGeom prst="roundRect">
            <a:avLst/>
          </a:prstGeom>
          <a:solidFill>
            <a:schemeClr val="bg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44DE0CF8-B28E-456B-88C7-EFAF942A54F5}" type="TxLink">
              <a:rPr lang="en-US" sz="1100" b="0" i="0" u="none" strike="noStrike">
                <a:solidFill>
                  <a:srgbClr val="000000"/>
                </a:solidFill>
                <a:latin typeface="Aptos Narrow"/>
              </a:rPr>
              <a:pPr algn="l"/>
              <a:t>Site Name: CONTOSO-SITE-CO</a:t>
            </a:fld>
            <a:endParaRPr lang="en-US" sz="1100"/>
          </a:p>
        </xdr:txBody>
      </xdr:sp>
    </xdr:grpSp>
    <xdr:clientData/>
  </xdr:twoCellAnchor>
  <xdr:twoCellAnchor>
    <xdr:from>
      <xdr:col>3</xdr:col>
      <xdr:colOff>165099</xdr:colOff>
      <xdr:row>0</xdr:row>
      <xdr:rowOff>158750</xdr:rowOff>
    </xdr:from>
    <xdr:to>
      <xdr:col>29</xdr:col>
      <xdr:colOff>333374</xdr:colOff>
      <xdr:row>42</xdr:row>
      <xdr:rowOff>104775</xdr:rowOff>
    </xdr:to>
    <xdr:grpSp>
      <xdr:nvGrpSpPr>
        <xdr:cNvPr id="91" name="Group 90" descr="A graphical representation of the values supplied in the datafill sheet, such as IP addressing and ports.">
          <a:extLst>
            <a:ext uri="{FF2B5EF4-FFF2-40B4-BE49-F238E27FC236}">
              <a16:creationId xmlns:a16="http://schemas.microsoft.com/office/drawing/2014/main" id="{24FB2526-018C-40CA-B2D4-265E37D5746E}"/>
            </a:ext>
          </a:extLst>
        </xdr:cNvPr>
        <xdr:cNvGrpSpPr/>
      </xdr:nvGrpSpPr>
      <xdr:grpSpPr>
        <a:xfrm>
          <a:off x="4705349" y="158750"/>
          <a:ext cx="16017875" cy="7680325"/>
          <a:chOff x="4162425" y="600075"/>
          <a:chExt cx="9744075" cy="4714875"/>
        </a:xfrm>
      </xdr:grpSpPr>
      <xdr:sp macro="" textlink="$A$24">
        <xdr:nvSpPr>
          <xdr:cNvPr id="92" name="Rectangle 91">
            <a:extLst>
              <a:ext uri="{FF2B5EF4-FFF2-40B4-BE49-F238E27FC236}">
                <a16:creationId xmlns:a16="http://schemas.microsoft.com/office/drawing/2014/main" id="{41578A7C-5959-2232-85D0-4F537BA3F773}"/>
              </a:ext>
            </a:extLst>
          </xdr:cNvPr>
          <xdr:cNvSpPr/>
        </xdr:nvSpPr>
        <xdr:spPr>
          <a:xfrm>
            <a:off x="4162425" y="600075"/>
            <a:ext cx="9744075" cy="4714875"/>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fld id="{B1302AB1-1541-4A2B-A8D3-635DEA9562A4}" type="TxLink">
              <a:rPr lang="en-US" sz="1100" b="0" i="0" u="none" strike="noStrike">
                <a:solidFill>
                  <a:srgbClr val="000000"/>
                </a:solidFill>
                <a:latin typeface="Aptos Narrow"/>
              </a:rPr>
              <a:pPr algn="ctr"/>
              <a:t>ASE name: CONTOSO-AP5GC5G-ASE02-ASE</a:t>
            </a:fld>
            <a:endParaRPr lang="en-US" sz="1100">
              <a:solidFill>
                <a:schemeClr val="bg2"/>
              </a:solidFill>
            </a:endParaRPr>
          </a:p>
        </xdr:txBody>
      </xdr:sp>
      <xdr:sp macro="" textlink="">
        <xdr:nvSpPr>
          <xdr:cNvPr id="93" name="Rectangle: Rounded Corners 92">
            <a:extLst>
              <a:ext uri="{FF2B5EF4-FFF2-40B4-BE49-F238E27FC236}">
                <a16:creationId xmlns:a16="http://schemas.microsoft.com/office/drawing/2014/main" id="{D2D29386-9079-1E0B-6FF9-0DC780079F65}"/>
              </a:ext>
            </a:extLst>
          </xdr:cNvPr>
          <xdr:cNvSpPr/>
        </xdr:nvSpPr>
        <xdr:spPr>
          <a:xfrm>
            <a:off x="4914900" y="3181350"/>
            <a:ext cx="8601075" cy="1905000"/>
          </a:xfrm>
          <a:prstGeom prst="roundRect">
            <a:avLst/>
          </a:prstGeom>
          <a:solidFill>
            <a:schemeClr val="accent2">
              <a:alpha val="94000"/>
            </a:schemeClr>
          </a:solidFill>
        </xdr:spPr>
        <xdr:style>
          <a:lnRef idx="2">
            <a:schemeClr val="accent2">
              <a:shade val="15000"/>
            </a:schemeClr>
          </a:lnRef>
          <a:fillRef idx="1">
            <a:schemeClr val="accent2"/>
          </a:fillRef>
          <a:effectRef idx="0">
            <a:schemeClr val="accent2"/>
          </a:effectRef>
          <a:fontRef idx="minor">
            <a:schemeClr val="lt1"/>
          </a:fontRef>
        </xdr:style>
        <xdr:txBody>
          <a:bodyPr vertOverflow="clip" horzOverflow="clip" rtlCol="0" anchor="t"/>
          <a:lstStyle/>
          <a:p>
            <a:pPr algn="l"/>
            <a:endParaRPr lang="en-US" sz="1100"/>
          </a:p>
        </xdr:txBody>
      </xdr:sp>
      <xdr:sp macro="" textlink="$A$1">
        <xdr:nvSpPr>
          <xdr:cNvPr id="94" name="Rectangle 93">
            <a:extLst>
              <a:ext uri="{FF2B5EF4-FFF2-40B4-BE49-F238E27FC236}">
                <a16:creationId xmlns:a16="http://schemas.microsoft.com/office/drawing/2014/main" id="{4294CFB5-83E5-E4B4-34AC-CE7C802C4E42}"/>
              </a:ext>
            </a:extLst>
          </xdr:cNvPr>
          <xdr:cNvSpPr/>
        </xdr:nvSpPr>
        <xdr:spPr>
          <a:xfrm>
            <a:off x="4581526" y="695325"/>
            <a:ext cx="1352550" cy="466725"/>
          </a:xfrm>
          <a:prstGeom prst="rect">
            <a:avLst/>
          </a:prstGeom>
        </xdr:spPr>
        <xdr:style>
          <a:lnRef idx="2">
            <a:schemeClr val="accent4">
              <a:shade val="15000"/>
            </a:schemeClr>
          </a:lnRef>
          <a:fillRef idx="1">
            <a:schemeClr val="accent4"/>
          </a:fillRef>
          <a:effectRef idx="0">
            <a:schemeClr val="accent4"/>
          </a:effectRef>
          <a:fontRef idx="minor">
            <a:schemeClr val="lt1"/>
          </a:fontRef>
        </xdr:style>
        <xdr:txBody>
          <a:bodyPr vertOverflow="clip" horzOverflow="clip" rtlCol="0" anchor="t"/>
          <a:lstStyle/>
          <a:p>
            <a:pPr algn="ctr"/>
            <a:fld id="{D0E77798-01AA-4CF6-BF92-897D94D81EF4}" type="TxLink">
              <a:rPr lang="en-US" sz="1100" b="0" i="0" u="none" strike="noStrike">
                <a:solidFill>
                  <a:srgbClr val="000000"/>
                </a:solidFill>
                <a:latin typeface="Aptos Narrow"/>
              </a:rPr>
              <a:pPr algn="ctr"/>
              <a:t>Port 1: 10.214.5.20</a:t>
            </a:fld>
            <a:endParaRPr lang="en-US" sz="1100"/>
          </a:p>
        </xdr:txBody>
      </xdr:sp>
      <xdr:sp macro="" textlink="$A$2">
        <xdr:nvSpPr>
          <xdr:cNvPr id="95" name="Rectangle 94">
            <a:extLst>
              <a:ext uri="{FF2B5EF4-FFF2-40B4-BE49-F238E27FC236}">
                <a16:creationId xmlns:a16="http://schemas.microsoft.com/office/drawing/2014/main" id="{2E9B1CAD-0855-4E97-0A0F-FE8FDE862F9C}"/>
              </a:ext>
            </a:extLst>
          </xdr:cNvPr>
          <xdr:cNvSpPr/>
        </xdr:nvSpPr>
        <xdr:spPr>
          <a:xfrm>
            <a:off x="6296026" y="657224"/>
            <a:ext cx="1762124" cy="809625"/>
          </a:xfrm>
          <a:prstGeom prst="rect">
            <a:avLst/>
          </a:prstGeom>
        </xdr:spPr>
        <xdr:style>
          <a:lnRef idx="2">
            <a:schemeClr val="accent4">
              <a:shade val="15000"/>
            </a:schemeClr>
          </a:lnRef>
          <a:fillRef idx="1">
            <a:schemeClr val="accent4"/>
          </a:fillRef>
          <a:effectRef idx="0">
            <a:schemeClr val="accent4"/>
          </a:effectRef>
          <a:fontRef idx="minor">
            <a:schemeClr val="lt1"/>
          </a:fontRef>
        </xdr:style>
        <xdr:txBody>
          <a:bodyPr vertOverflow="clip" horzOverflow="clip" rtlCol="0" anchor="t"/>
          <a:lstStyle/>
          <a:p>
            <a:pPr algn="ctr"/>
            <a:fld id="{B0272850-A296-4447-856C-5E1827D4CEF2}" type="TxLink">
              <a:rPr lang="en-US" sz="1100" b="0" i="0" u="none" strike="noStrike">
                <a:solidFill>
                  <a:srgbClr val="000000"/>
                </a:solidFill>
                <a:latin typeface="Aptos Narrow"/>
              </a:rPr>
              <a:pPr algn="ctr"/>
              <a:t>Port 2: 
192.168.105.0
Subnet 255.255.255.0
 Gateway: 192.168.105.1</a:t>
            </a:fld>
            <a:endParaRPr lang="en-US" sz="1100"/>
          </a:p>
        </xdr:txBody>
      </xdr:sp>
      <xdr:sp macro="" textlink="$A$3">
        <xdr:nvSpPr>
          <xdr:cNvPr id="96" name="Rectangle 95">
            <a:extLst>
              <a:ext uri="{FF2B5EF4-FFF2-40B4-BE49-F238E27FC236}">
                <a16:creationId xmlns:a16="http://schemas.microsoft.com/office/drawing/2014/main" id="{ED3CC49B-F96E-1100-06F7-63EEB4F70658}"/>
              </a:ext>
            </a:extLst>
          </xdr:cNvPr>
          <xdr:cNvSpPr/>
        </xdr:nvSpPr>
        <xdr:spPr>
          <a:xfrm>
            <a:off x="8315326" y="676275"/>
            <a:ext cx="1743074" cy="800100"/>
          </a:xfrm>
          <a:prstGeom prst="rect">
            <a:avLst/>
          </a:prstGeom>
        </xdr:spPr>
        <xdr:style>
          <a:lnRef idx="2">
            <a:schemeClr val="accent4">
              <a:shade val="15000"/>
            </a:schemeClr>
          </a:lnRef>
          <a:fillRef idx="1">
            <a:schemeClr val="accent4"/>
          </a:fillRef>
          <a:effectRef idx="0">
            <a:schemeClr val="accent4"/>
          </a:effectRef>
          <a:fontRef idx="minor">
            <a:schemeClr val="lt1"/>
          </a:fontRef>
        </xdr:style>
        <xdr:txBody>
          <a:bodyPr vertOverflow="clip" horzOverflow="clip" rtlCol="0" anchor="t"/>
          <a:lstStyle/>
          <a:p>
            <a:pPr algn="ctr"/>
            <a:fld id="{52BA3796-1BFC-4EE3-A0ED-5E3E3699C9F7}" type="TxLink">
              <a:rPr lang="en-US" sz="1100" b="0" i="0" u="none" strike="noStrike">
                <a:solidFill>
                  <a:srgbClr val="000000"/>
                </a:solidFill>
                <a:latin typeface="Aptos Narrow"/>
              </a:rPr>
              <a:pPr algn="ctr"/>
              <a:t>Port 3: 
192.168.105.0
Subnet 255.255.255.0
 Gateway: 192.168.105.1</a:t>
            </a:fld>
            <a:endParaRPr lang="en-US" sz="1100"/>
          </a:p>
        </xdr:txBody>
      </xdr:sp>
      <xdr:sp macro="" textlink="$A$4">
        <xdr:nvSpPr>
          <xdr:cNvPr id="97" name="Rectangle 96">
            <a:extLst>
              <a:ext uri="{FF2B5EF4-FFF2-40B4-BE49-F238E27FC236}">
                <a16:creationId xmlns:a16="http://schemas.microsoft.com/office/drawing/2014/main" id="{6020B33F-F0C7-B819-DE59-D4F36F2FE648}"/>
              </a:ext>
            </a:extLst>
          </xdr:cNvPr>
          <xdr:cNvSpPr/>
        </xdr:nvSpPr>
        <xdr:spPr>
          <a:xfrm>
            <a:off x="11039476" y="695325"/>
            <a:ext cx="1838324" cy="800100"/>
          </a:xfrm>
          <a:prstGeom prst="rect">
            <a:avLst/>
          </a:prstGeom>
        </xdr:spPr>
        <xdr:style>
          <a:lnRef idx="2">
            <a:schemeClr val="accent4">
              <a:shade val="15000"/>
            </a:schemeClr>
          </a:lnRef>
          <a:fillRef idx="1">
            <a:schemeClr val="accent4"/>
          </a:fillRef>
          <a:effectRef idx="0">
            <a:schemeClr val="accent4"/>
          </a:effectRef>
          <a:fontRef idx="minor">
            <a:schemeClr val="lt1"/>
          </a:fontRef>
        </xdr:style>
        <xdr:txBody>
          <a:bodyPr vertOverflow="clip" horzOverflow="clip" rtlCol="0" anchor="t"/>
          <a:lstStyle/>
          <a:p>
            <a:pPr algn="ctr"/>
            <a:fld id="{EEF2E7F5-2B4C-4163-A729-B12DB79C8901}" type="TxLink">
              <a:rPr lang="en-US" sz="1100" b="0" i="0" u="none" strike="noStrike">
                <a:solidFill>
                  <a:srgbClr val="000000"/>
                </a:solidFill>
                <a:latin typeface="Aptos Narrow"/>
              </a:rPr>
              <a:pPr algn="ctr"/>
              <a:t>Port 4: 
192.168.106.0
Subnet 255.255.255.0
 Gateway: 192.168.106.1</a:t>
            </a:fld>
            <a:endParaRPr lang="en-US" sz="1100"/>
          </a:p>
        </xdr:txBody>
      </xdr:sp>
      <xdr:sp macro="" textlink="$A$5">
        <xdr:nvSpPr>
          <xdr:cNvPr id="98" name="Rectangle 97">
            <a:extLst>
              <a:ext uri="{FF2B5EF4-FFF2-40B4-BE49-F238E27FC236}">
                <a16:creationId xmlns:a16="http://schemas.microsoft.com/office/drawing/2014/main" id="{03025B85-E59C-4D2E-03CC-D387EE67C99E}"/>
              </a:ext>
            </a:extLst>
          </xdr:cNvPr>
          <xdr:cNvSpPr/>
        </xdr:nvSpPr>
        <xdr:spPr>
          <a:xfrm>
            <a:off x="6505575" y="1685926"/>
            <a:ext cx="1352550" cy="304800"/>
          </a:xfrm>
          <a:prstGeom prst="rect">
            <a:avLst/>
          </a:prstGeom>
        </xdr:spPr>
        <xdr:style>
          <a:lnRef idx="2">
            <a:schemeClr val="accent4">
              <a:shade val="15000"/>
            </a:schemeClr>
          </a:lnRef>
          <a:fillRef idx="1">
            <a:schemeClr val="accent4"/>
          </a:fillRef>
          <a:effectRef idx="0">
            <a:schemeClr val="accent4"/>
          </a:effectRef>
          <a:fontRef idx="minor">
            <a:schemeClr val="lt1"/>
          </a:fontRef>
        </xdr:style>
        <xdr:txBody>
          <a:bodyPr vertOverflow="clip" horzOverflow="clip" rtlCol="0" anchor="t"/>
          <a:lstStyle/>
          <a:p>
            <a:pPr algn="ctr"/>
            <a:fld id="{061D4A8F-F2A1-4B7B-9071-1E2CF347D276}" type="TxLink">
              <a:rPr lang="en-US" sz="1100" b="0" i="0" u="none" strike="noStrike">
                <a:solidFill>
                  <a:srgbClr val="000000"/>
                </a:solidFill>
                <a:latin typeface="Aptos Narrow"/>
              </a:rPr>
              <a:pPr algn="ctr"/>
              <a:t>vswitch-port2</a:t>
            </a:fld>
            <a:endParaRPr lang="en-US" sz="1100"/>
          </a:p>
        </xdr:txBody>
      </xdr:sp>
      <xdr:sp macro="" textlink="$A$6">
        <xdr:nvSpPr>
          <xdr:cNvPr id="99" name="Rectangle 98">
            <a:extLst>
              <a:ext uri="{FF2B5EF4-FFF2-40B4-BE49-F238E27FC236}">
                <a16:creationId xmlns:a16="http://schemas.microsoft.com/office/drawing/2014/main" id="{54B7CB3C-48A1-7DA9-FE49-D90B025636C7}"/>
              </a:ext>
            </a:extLst>
          </xdr:cNvPr>
          <xdr:cNvSpPr/>
        </xdr:nvSpPr>
        <xdr:spPr>
          <a:xfrm>
            <a:off x="8515350" y="1695450"/>
            <a:ext cx="1352550" cy="295275"/>
          </a:xfrm>
          <a:prstGeom prst="rect">
            <a:avLst/>
          </a:prstGeom>
        </xdr:spPr>
        <xdr:style>
          <a:lnRef idx="2">
            <a:schemeClr val="accent4">
              <a:shade val="15000"/>
            </a:schemeClr>
          </a:lnRef>
          <a:fillRef idx="1">
            <a:schemeClr val="accent4"/>
          </a:fillRef>
          <a:effectRef idx="0">
            <a:schemeClr val="accent4"/>
          </a:effectRef>
          <a:fontRef idx="minor">
            <a:schemeClr val="lt1"/>
          </a:fontRef>
        </xdr:style>
        <xdr:txBody>
          <a:bodyPr vertOverflow="clip" horzOverflow="clip" rtlCol="0" anchor="t"/>
          <a:lstStyle/>
          <a:p>
            <a:pPr algn="ctr"/>
            <a:fld id="{B2B5B0F1-B408-454B-A133-669F3E5F14AE}" type="TxLink">
              <a:rPr lang="en-US" sz="1100" b="0" i="0" u="none" strike="noStrike">
                <a:solidFill>
                  <a:srgbClr val="000000"/>
                </a:solidFill>
                <a:latin typeface="Aptos Narrow"/>
              </a:rPr>
              <a:pPr algn="ctr"/>
              <a:t>vswitch-port3</a:t>
            </a:fld>
            <a:endParaRPr lang="en-US" sz="1100"/>
          </a:p>
        </xdr:txBody>
      </xdr:sp>
      <xdr:sp macro="" textlink="$A$7">
        <xdr:nvSpPr>
          <xdr:cNvPr id="100" name="Rectangle 99">
            <a:extLst>
              <a:ext uri="{FF2B5EF4-FFF2-40B4-BE49-F238E27FC236}">
                <a16:creationId xmlns:a16="http://schemas.microsoft.com/office/drawing/2014/main" id="{DE83230B-B2E5-70CE-D672-8096C06EC687}"/>
              </a:ext>
            </a:extLst>
          </xdr:cNvPr>
          <xdr:cNvSpPr/>
        </xdr:nvSpPr>
        <xdr:spPr>
          <a:xfrm>
            <a:off x="11287125" y="1724025"/>
            <a:ext cx="1352550" cy="295275"/>
          </a:xfrm>
          <a:prstGeom prst="rect">
            <a:avLst/>
          </a:prstGeom>
        </xdr:spPr>
        <xdr:style>
          <a:lnRef idx="2">
            <a:schemeClr val="accent4">
              <a:shade val="15000"/>
            </a:schemeClr>
          </a:lnRef>
          <a:fillRef idx="1">
            <a:schemeClr val="accent4"/>
          </a:fillRef>
          <a:effectRef idx="0">
            <a:schemeClr val="accent4"/>
          </a:effectRef>
          <a:fontRef idx="minor">
            <a:schemeClr val="lt1"/>
          </a:fontRef>
        </xdr:style>
        <xdr:txBody>
          <a:bodyPr vertOverflow="clip" horzOverflow="clip" rtlCol="0" anchor="t"/>
          <a:lstStyle/>
          <a:p>
            <a:pPr algn="ctr"/>
            <a:fld id="{6E7B82F5-F7B6-4AF1-BD40-3DD735B2D070}" type="TxLink">
              <a:rPr lang="en-US" sz="1100" b="0" i="0" u="none" strike="noStrike">
                <a:solidFill>
                  <a:srgbClr val="000000"/>
                </a:solidFill>
                <a:latin typeface="Aptos Narrow"/>
              </a:rPr>
              <a:pPr algn="ctr"/>
              <a:t>vswitch-port4</a:t>
            </a:fld>
            <a:endParaRPr lang="en-US" sz="1100"/>
          </a:p>
        </xdr:txBody>
      </xdr:sp>
      <xdr:sp macro="" textlink="$A$8">
        <xdr:nvSpPr>
          <xdr:cNvPr id="101" name="Rectangle 100">
            <a:extLst>
              <a:ext uri="{FF2B5EF4-FFF2-40B4-BE49-F238E27FC236}">
                <a16:creationId xmlns:a16="http://schemas.microsoft.com/office/drawing/2014/main" id="{710DB991-0627-E8B0-053D-072C711B4B66}"/>
              </a:ext>
            </a:extLst>
          </xdr:cNvPr>
          <xdr:cNvSpPr/>
        </xdr:nvSpPr>
        <xdr:spPr>
          <a:xfrm>
            <a:off x="7600950" y="2352675"/>
            <a:ext cx="1352550" cy="466725"/>
          </a:xfrm>
          <a:prstGeom prst="rect">
            <a:avLst/>
          </a:prstGeom>
        </xdr:spPr>
        <xdr:style>
          <a:lnRef idx="2">
            <a:schemeClr val="accent4">
              <a:shade val="15000"/>
            </a:schemeClr>
          </a:lnRef>
          <a:fillRef idx="1">
            <a:schemeClr val="accent4"/>
          </a:fillRef>
          <a:effectRef idx="0">
            <a:schemeClr val="accent4"/>
          </a:effectRef>
          <a:fontRef idx="minor">
            <a:schemeClr val="lt1"/>
          </a:fontRef>
        </xdr:style>
        <xdr:txBody>
          <a:bodyPr vertOverflow="clip" horzOverflow="clip" rtlCol="0" anchor="t"/>
          <a:lstStyle/>
          <a:p>
            <a:pPr algn="ctr"/>
            <a:fld id="{3B64F593-E8E0-462B-9CF0-5742325CC82F}" type="TxLink">
              <a:rPr lang="en-US" sz="1100" b="0" i="0" u="none" strike="noStrike">
                <a:solidFill>
                  <a:srgbClr val="000000"/>
                </a:solidFill>
                <a:latin typeface="Aptos Narrow"/>
              </a:rPr>
              <a:pPr algn="ctr"/>
              <a:t>N2
IP: 192.168.105.22</a:t>
            </a:fld>
            <a:endParaRPr lang="en-US" sz="1100"/>
          </a:p>
        </xdr:txBody>
      </xdr:sp>
      <xdr:sp macro="" textlink="$A$9">
        <xdr:nvSpPr>
          <xdr:cNvPr id="102" name="Rectangle 101">
            <a:extLst>
              <a:ext uri="{FF2B5EF4-FFF2-40B4-BE49-F238E27FC236}">
                <a16:creationId xmlns:a16="http://schemas.microsoft.com/office/drawing/2014/main" id="{55724F7C-8E7C-A501-F734-AA3930DE05BE}"/>
              </a:ext>
            </a:extLst>
          </xdr:cNvPr>
          <xdr:cNvSpPr/>
        </xdr:nvSpPr>
        <xdr:spPr>
          <a:xfrm>
            <a:off x="9144000" y="2352675"/>
            <a:ext cx="1352550" cy="466725"/>
          </a:xfrm>
          <a:prstGeom prst="rect">
            <a:avLst/>
          </a:prstGeom>
        </xdr:spPr>
        <xdr:style>
          <a:lnRef idx="2">
            <a:schemeClr val="accent4">
              <a:shade val="15000"/>
            </a:schemeClr>
          </a:lnRef>
          <a:fillRef idx="1">
            <a:schemeClr val="accent4"/>
          </a:fillRef>
          <a:effectRef idx="0">
            <a:schemeClr val="accent4"/>
          </a:effectRef>
          <a:fontRef idx="minor">
            <a:schemeClr val="lt1"/>
          </a:fontRef>
        </xdr:style>
        <xdr:txBody>
          <a:bodyPr vertOverflow="clip" horzOverflow="clip" rtlCol="0" anchor="t"/>
          <a:lstStyle/>
          <a:p>
            <a:pPr algn="ctr"/>
            <a:fld id="{64393C8B-C181-4BFB-91E1-C51FFD660700}" type="TxLink">
              <a:rPr lang="en-US" sz="1100" b="0" i="0" u="none" strike="noStrike">
                <a:solidFill>
                  <a:srgbClr val="000000"/>
                </a:solidFill>
                <a:latin typeface="Aptos Narrow"/>
              </a:rPr>
              <a:pPr algn="ctr"/>
              <a:t>N3
IP: 192.168.105.23</a:t>
            </a:fld>
            <a:endParaRPr lang="en-US" sz="1100"/>
          </a:p>
        </xdr:txBody>
      </xdr:sp>
      <xdr:sp macro="" textlink="$A$10">
        <xdr:nvSpPr>
          <xdr:cNvPr id="103" name="Rectangle 102">
            <a:extLst>
              <a:ext uri="{FF2B5EF4-FFF2-40B4-BE49-F238E27FC236}">
                <a16:creationId xmlns:a16="http://schemas.microsoft.com/office/drawing/2014/main" id="{64E950BE-8D17-2362-CF30-FEC50E9A57F3}"/>
              </a:ext>
            </a:extLst>
          </xdr:cNvPr>
          <xdr:cNvSpPr/>
        </xdr:nvSpPr>
        <xdr:spPr>
          <a:xfrm>
            <a:off x="10820400" y="2247899"/>
            <a:ext cx="2286000" cy="828675"/>
          </a:xfrm>
          <a:prstGeom prst="rect">
            <a:avLst/>
          </a:prstGeom>
        </xdr:spPr>
        <xdr:style>
          <a:lnRef idx="2">
            <a:schemeClr val="accent4">
              <a:shade val="15000"/>
            </a:schemeClr>
          </a:lnRef>
          <a:fillRef idx="1">
            <a:schemeClr val="accent4"/>
          </a:fillRef>
          <a:effectRef idx="0">
            <a:schemeClr val="accent4"/>
          </a:effectRef>
          <a:fontRef idx="minor">
            <a:schemeClr val="lt1"/>
          </a:fontRef>
        </xdr:style>
        <xdr:txBody>
          <a:bodyPr vertOverflow="clip" horzOverflow="clip" rtlCol="0" anchor="t"/>
          <a:lstStyle/>
          <a:p>
            <a:pPr algn="ctr"/>
            <a:fld id="{FAB59671-4B78-4BC4-B184-F122FB49135B}" type="TxLink">
              <a:rPr lang="en-US" sz="1100" b="0" i="0" u="none" strike="noStrike">
                <a:solidFill>
                  <a:srgbClr val="000000"/>
                </a:solidFill>
                <a:latin typeface="Aptos Narrow"/>
              </a:rPr>
              <a:pPr algn="ctr"/>
              <a:t>Total Number of DNNs: 10
N6-DNN1
VLAN: 666
IP 192.168.106.0 / 255.255.255.0</a:t>
            </a:fld>
            <a:endParaRPr lang="en-US" sz="1100"/>
          </a:p>
        </xdr:txBody>
      </xdr:sp>
      <xdr:sp macro="" textlink="$A$11">
        <xdr:nvSpPr>
          <xdr:cNvPr id="104" name="Rectangle 103">
            <a:extLst>
              <a:ext uri="{FF2B5EF4-FFF2-40B4-BE49-F238E27FC236}">
                <a16:creationId xmlns:a16="http://schemas.microsoft.com/office/drawing/2014/main" id="{B160EC4D-53C7-537A-2D88-C1E6EFAFBE84}"/>
              </a:ext>
            </a:extLst>
          </xdr:cNvPr>
          <xdr:cNvSpPr/>
        </xdr:nvSpPr>
        <xdr:spPr>
          <a:xfrm>
            <a:off x="5781675" y="4029075"/>
            <a:ext cx="1714500" cy="466725"/>
          </a:xfrm>
          <a:prstGeom prst="rect">
            <a:avLst/>
          </a:prstGeom>
        </xdr:spPr>
        <xdr:style>
          <a:lnRef idx="2">
            <a:schemeClr val="accent4">
              <a:shade val="15000"/>
            </a:schemeClr>
          </a:lnRef>
          <a:fillRef idx="1">
            <a:schemeClr val="accent4"/>
          </a:fillRef>
          <a:effectRef idx="0">
            <a:schemeClr val="accent4"/>
          </a:effectRef>
          <a:fontRef idx="minor">
            <a:schemeClr val="lt1"/>
          </a:fontRef>
        </xdr:style>
        <xdr:txBody>
          <a:bodyPr vertOverflow="clip" horzOverflow="clip" rtlCol="0" anchor="ctr"/>
          <a:lstStyle/>
          <a:p>
            <a:pPr algn="ctr"/>
            <a:fld id="{FE782CF8-74B5-442A-AD25-DF53ACDDE059}" type="TxLink">
              <a:rPr lang="en-US" sz="1100" b="0" i="0" u="none" strike="noStrike">
                <a:solidFill>
                  <a:srgbClr val="000000"/>
                </a:solidFill>
                <a:latin typeface="Aptos Narrow"/>
              </a:rPr>
              <a:pPr algn="ctr"/>
              <a:t>K8s Node IP Range: 10.214.5.21-10.214.5.26</a:t>
            </a:fld>
            <a:endParaRPr lang="en-US" sz="1100"/>
          </a:p>
        </xdr:txBody>
      </xdr:sp>
      <xdr:sp macro="" textlink="$A$12">
        <xdr:nvSpPr>
          <xdr:cNvPr id="105" name="Rectangle 104">
            <a:extLst>
              <a:ext uri="{FF2B5EF4-FFF2-40B4-BE49-F238E27FC236}">
                <a16:creationId xmlns:a16="http://schemas.microsoft.com/office/drawing/2014/main" id="{B91E4C1C-4179-9AF5-41D1-DF78D8DEB291}"/>
              </a:ext>
            </a:extLst>
          </xdr:cNvPr>
          <xdr:cNvSpPr/>
        </xdr:nvSpPr>
        <xdr:spPr>
          <a:xfrm>
            <a:off x="5400675" y="3438525"/>
            <a:ext cx="1733550" cy="447675"/>
          </a:xfrm>
          <a:prstGeom prst="rect">
            <a:avLst/>
          </a:prstGeom>
        </xdr:spPr>
        <xdr:style>
          <a:lnRef idx="2">
            <a:schemeClr val="accent4">
              <a:shade val="15000"/>
            </a:schemeClr>
          </a:lnRef>
          <a:fillRef idx="1">
            <a:schemeClr val="accent4"/>
          </a:fillRef>
          <a:effectRef idx="0">
            <a:schemeClr val="accent4"/>
          </a:effectRef>
          <a:fontRef idx="minor">
            <a:schemeClr val="lt1"/>
          </a:fontRef>
        </xdr:style>
        <xdr:txBody>
          <a:bodyPr vertOverflow="clip" horzOverflow="clip" rtlCol="0" anchor="ctr"/>
          <a:lstStyle/>
          <a:p>
            <a:pPr algn="ctr"/>
            <a:fld id="{981684E2-0713-456A-AF90-5DB2B29F0C8A}" type="TxLink">
              <a:rPr lang="en-US" sz="1100" b="0" i="0" u="none" strike="noStrike">
                <a:solidFill>
                  <a:srgbClr val="000000"/>
                </a:solidFill>
                <a:latin typeface="Aptos Narrow"/>
              </a:rPr>
              <a:pPr algn="ctr"/>
              <a:t>K8s External (Grafana/SAS): 10.214.5.27-10.214.5.27</a:t>
            </a:fld>
            <a:endParaRPr lang="en-US" sz="1100"/>
          </a:p>
        </xdr:txBody>
      </xdr:sp>
      <xdr:sp macro="" textlink="$A$13">
        <xdr:nvSpPr>
          <xdr:cNvPr id="106" name="Rectangle 105">
            <a:extLst>
              <a:ext uri="{FF2B5EF4-FFF2-40B4-BE49-F238E27FC236}">
                <a16:creationId xmlns:a16="http://schemas.microsoft.com/office/drawing/2014/main" id="{D07A6944-82A5-2607-BA87-E5FE016FF42A}"/>
              </a:ext>
            </a:extLst>
          </xdr:cNvPr>
          <xdr:cNvSpPr/>
        </xdr:nvSpPr>
        <xdr:spPr>
          <a:xfrm>
            <a:off x="7620000" y="3648075"/>
            <a:ext cx="1352550" cy="466725"/>
          </a:xfrm>
          <a:prstGeom prst="rect">
            <a:avLst/>
          </a:prstGeom>
        </xdr:spPr>
        <xdr:style>
          <a:lnRef idx="2">
            <a:schemeClr val="accent4">
              <a:shade val="15000"/>
            </a:schemeClr>
          </a:lnRef>
          <a:fillRef idx="1">
            <a:schemeClr val="accent4"/>
          </a:fillRef>
          <a:effectRef idx="0">
            <a:schemeClr val="accent4"/>
          </a:effectRef>
          <a:fontRef idx="minor">
            <a:schemeClr val="lt1"/>
          </a:fontRef>
        </xdr:style>
        <xdr:txBody>
          <a:bodyPr vertOverflow="clip" horzOverflow="clip" rtlCol="0" anchor="ctr"/>
          <a:lstStyle/>
          <a:p>
            <a:pPr algn="ctr"/>
            <a:fld id="{F8DC2631-E6EB-41EA-9E1D-10EBE3283DC3}" type="TxLink">
              <a:rPr lang="en-US" sz="1100" b="0" i="0" u="none" strike="noStrike">
                <a:solidFill>
                  <a:srgbClr val="000000"/>
                </a:solidFill>
                <a:latin typeface="Aptos Narrow"/>
              </a:rPr>
              <a:pPr algn="ctr"/>
              <a:t>N2/MME IP: 192.168.105.22</a:t>
            </a:fld>
            <a:endParaRPr lang="en-US" sz="1100"/>
          </a:p>
        </xdr:txBody>
      </xdr:sp>
      <xdr:sp macro="" textlink="$A$14">
        <xdr:nvSpPr>
          <xdr:cNvPr id="107" name="Rectangle 106">
            <a:extLst>
              <a:ext uri="{FF2B5EF4-FFF2-40B4-BE49-F238E27FC236}">
                <a16:creationId xmlns:a16="http://schemas.microsoft.com/office/drawing/2014/main" id="{A73FCD6C-D594-B12F-CE39-9D88D23A7AA0}"/>
              </a:ext>
            </a:extLst>
          </xdr:cNvPr>
          <xdr:cNvSpPr/>
        </xdr:nvSpPr>
        <xdr:spPr>
          <a:xfrm>
            <a:off x="9153525" y="3648075"/>
            <a:ext cx="1352550" cy="466725"/>
          </a:xfrm>
          <a:prstGeom prst="rect">
            <a:avLst/>
          </a:prstGeom>
        </xdr:spPr>
        <xdr:style>
          <a:lnRef idx="2">
            <a:schemeClr val="accent4">
              <a:shade val="15000"/>
            </a:schemeClr>
          </a:lnRef>
          <a:fillRef idx="1">
            <a:schemeClr val="accent4"/>
          </a:fillRef>
          <a:effectRef idx="0">
            <a:schemeClr val="accent4"/>
          </a:effectRef>
          <a:fontRef idx="minor">
            <a:schemeClr val="lt1"/>
          </a:fontRef>
        </xdr:style>
        <xdr:txBody>
          <a:bodyPr vertOverflow="clip" horzOverflow="clip" rtlCol="0" anchor="ctr"/>
          <a:lstStyle/>
          <a:p>
            <a:pPr algn="ctr"/>
            <a:fld id="{B971E119-C564-427B-A094-A82AB063DE9D}" type="TxLink">
              <a:rPr lang="en-US" sz="1100" b="0" i="0" u="none" strike="noStrike">
                <a:solidFill>
                  <a:srgbClr val="000000"/>
                </a:solidFill>
                <a:latin typeface="Aptos Narrow"/>
              </a:rPr>
              <a:pPr algn="ctr"/>
              <a:t>N3/SI-U IP: 192.168.105.23</a:t>
            </a:fld>
            <a:endParaRPr lang="en-US" sz="1100"/>
          </a:p>
        </xdr:txBody>
      </xdr:sp>
      <xdr:sp macro="" textlink="$A$15">
        <xdr:nvSpPr>
          <xdr:cNvPr id="108" name="Rectangle 107">
            <a:extLst>
              <a:ext uri="{FF2B5EF4-FFF2-40B4-BE49-F238E27FC236}">
                <a16:creationId xmlns:a16="http://schemas.microsoft.com/office/drawing/2014/main" id="{B3293827-7823-B171-20DA-3A791EA18AF2}"/>
              </a:ext>
            </a:extLst>
          </xdr:cNvPr>
          <xdr:cNvSpPr/>
        </xdr:nvSpPr>
        <xdr:spPr>
          <a:xfrm>
            <a:off x="10548861" y="3527804"/>
            <a:ext cx="679720" cy="413345"/>
          </a:xfrm>
          <a:prstGeom prst="rect">
            <a:avLst/>
          </a:prstGeom>
        </xdr:spPr>
        <xdr:style>
          <a:lnRef idx="2">
            <a:schemeClr val="accent4">
              <a:shade val="15000"/>
            </a:schemeClr>
          </a:lnRef>
          <a:fillRef idx="1">
            <a:schemeClr val="accent4"/>
          </a:fillRef>
          <a:effectRef idx="0">
            <a:schemeClr val="accent4"/>
          </a:effectRef>
          <a:fontRef idx="minor">
            <a:schemeClr val="lt1"/>
          </a:fontRef>
        </xdr:style>
        <xdr:txBody>
          <a:bodyPr vertOverflow="clip" horzOverflow="clip" rtlCol="0" anchor="ctr"/>
          <a:lstStyle/>
          <a:p>
            <a:pPr algn="ctr"/>
            <a:fld id="{65964BB4-A79D-4B04-B30D-DEB91D192E9E}" type="TxLink">
              <a:rPr lang="en-US" sz="1100" b="0" i="0" u="none" strike="noStrike">
                <a:solidFill>
                  <a:srgbClr val="000000"/>
                </a:solidFill>
                <a:latin typeface="Aptos Narrow"/>
              </a:rPr>
              <a:pPr algn="ctr"/>
              <a:t>N6/SGi IP: 192.168.106.36
(N6-DNN1)</a:t>
            </a:fld>
            <a:endParaRPr lang="en-US" sz="1100"/>
          </a:p>
        </xdr:txBody>
      </xdr:sp>
      <xdr:sp macro="" textlink="$A$16">
        <xdr:nvSpPr>
          <xdr:cNvPr id="109" name="Rectangle 108">
            <a:extLst>
              <a:ext uri="{FF2B5EF4-FFF2-40B4-BE49-F238E27FC236}">
                <a16:creationId xmlns:a16="http://schemas.microsoft.com/office/drawing/2014/main" id="{3BA18F4C-7C8E-1283-A207-042490B3EFAE}"/>
              </a:ext>
            </a:extLst>
          </xdr:cNvPr>
          <xdr:cNvSpPr/>
        </xdr:nvSpPr>
        <xdr:spPr>
          <a:xfrm>
            <a:off x="8372475" y="4552950"/>
            <a:ext cx="1352550" cy="466725"/>
          </a:xfrm>
          <a:prstGeom prst="rect">
            <a:avLst/>
          </a:prstGeom>
        </xdr:spPr>
        <xdr:style>
          <a:lnRef idx="2">
            <a:schemeClr val="accent3">
              <a:shade val="15000"/>
            </a:schemeClr>
          </a:lnRef>
          <a:fillRef idx="1">
            <a:schemeClr val="accent3"/>
          </a:fillRef>
          <a:effectRef idx="0">
            <a:schemeClr val="accent3"/>
          </a:effectRef>
          <a:fontRef idx="minor">
            <a:schemeClr val="lt1"/>
          </a:fontRef>
        </xdr:style>
        <xdr:txBody>
          <a:bodyPr vertOverflow="clip" horzOverflow="clip" rtlCol="0" anchor="t"/>
          <a:lstStyle/>
          <a:p>
            <a:pPr algn="ctr"/>
            <a:fld id="{053D4BFE-DA8C-43DC-8AB0-8E30F69197A9}" type="TxLink">
              <a:rPr lang="en-US" sz="1100" b="0" i="0" u="none" strike="noStrike">
                <a:solidFill>
                  <a:schemeClr val="bg2"/>
                </a:solidFill>
                <a:latin typeface="Aptos Narrow"/>
              </a:rPr>
              <a:pPr algn="ctr"/>
              <a:t>PLMN: 999/99
Mode: EPC + 5GC</a:t>
            </a:fld>
            <a:endParaRPr lang="en-US" sz="1100">
              <a:solidFill>
                <a:schemeClr val="bg2"/>
              </a:solidFill>
            </a:endParaRPr>
          </a:p>
        </xdr:txBody>
      </xdr:sp>
      <xdr:sp macro="" textlink="$A$17">
        <xdr:nvSpPr>
          <xdr:cNvPr id="110" name="Rectangle 109">
            <a:extLst>
              <a:ext uri="{FF2B5EF4-FFF2-40B4-BE49-F238E27FC236}">
                <a16:creationId xmlns:a16="http://schemas.microsoft.com/office/drawing/2014/main" id="{EA7A76D3-8966-B6E6-2AB9-C2D5680FDF2E}"/>
              </a:ext>
            </a:extLst>
          </xdr:cNvPr>
          <xdr:cNvSpPr/>
        </xdr:nvSpPr>
        <xdr:spPr>
          <a:xfrm>
            <a:off x="10565846" y="4245775"/>
            <a:ext cx="680106" cy="290982"/>
          </a:xfrm>
          <a:prstGeom prst="rect">
            <a:avLst/>
          </a:prstGeom>
        </xdr:spPr>
        <xdr:style>
          <a:lnRef idx="2">
            <a:schemeClr val="accent4">
              <a:shade val="15000"/>
            </a:schemeClr>
          </a:lnRef>
          <a:fillRef idx="1">
            <a:schemeClr val="accent4"/>
          </a:fillRef>
          <a:effectRef idx="0">
            <a:schemeClr val="accent4"/>
          </a:effectRef>
          <a:fontRef idx="minor">
            <a:schemeClr val="lt1"/>
          </a:fontRef>
        </xdr:style>
        <xdr:txBody>
          <a:bodyPr vertOverflow="clip" horzOverflow="clip" rtlCol="0" anchor="ctr"/>
          <a:lstStyle/>
          <a:p>
            <a:pPr algn="ctr"/>
            <a:fld id="{A68D1ACB-095D-48F5-A3E5-BB5400CA0CD0}" type="TxLink">
              <a:rPr lang="en-US" sz="1100" b="0" i="0" u="none" strike="noStrike">
                <a:solidFill>
                  <a:srgbClr val="000000"/>
                </a:solidFill>
                <a:latin typeface="Aptos Narrow"/>
              </a:rPr>
              <a:pPr algn="ctr"/>
              <a:t>Dynamic UE IPs: 192.168.50.0/24</a:t>
            </a:fld>
            <a:endParaRPr lang="en-US" sz="1100"/>
          </a:p>
        </xdr:txBody>
      </xdr:sp>
      <xdr:sp macro="" textlink="$A$18">
        <xdr:nvSpPr>
          <xdr:cNvPr id="111" name="Rectangle 110">
            <a:extLst>
              <a:ext uri="{FF2B5EF4-FFF2-40B4-BE49-F238E27FC236}">
                <a16:creationId xmlns:a16="http://schemas.microsoft.com/office/drawing/2014/main" id="{47D0CF69-AEC8-368C-DE90-880FBA9E2075}"/>
              </a:ext>
            </a:extLst>
          </xdr:cNvPr>
          <xdr:cNvSpPr/>
        </xdr:nvSpPr>
        <xdr:spPr>
          <a:xfrm>
            <a:off x="10542669" y="4610100"/>
            <a:ext cx="697482" cy="325674"/>
          </a:xfrm>
          <a:prstGeom prst="rect">
            <a:avLst/>
          </a:prstGeom>
        </xdr:spPr>
        <xdr:style>
          <a:lnRef idx="2">
            <a:schemeClr val="accent4">
              <a:shade val="15000"/>
            </a:schemeClr>
          </a:lnRef>
          <a:fillRef idx="1">
            <a:schemeClr val="accent4"/>
          </a:fillRef>
          <a:effectRef idx="0">
            <a:schemeClr val="accent4"/>
          </a:effectRef>
          <a:fontRef idx="minor">
            <a:schemeClr val="lt1"/>
          </a:fontRef>
        </xdr:style>
        <xdr:txBody>
          <a:bodyPr vertOverflow="clip" horzOverflow="clip" rtlCol="0" anchor="ctr"/>
          <a:lstStyle/>
          <a:p>
            <a:pPr algn="ctr"/>
            <a:fld id="{B6D13742-81B7-4DE5-A16B-903D4579AA29}" type="TxLink">
              <a:rPr lang="en-US" sz="1100" b="0" i="0" u="none" strike="noStrike">
                <a:solidFill>
                  <a:srgbClr val="000000"/>
                </a:solidFill>
                <a:latin typeface="Aptos Narrow"/>
              </a:rPr>
              <a:pPr algn="ctr"/>
              <a:t>Static UE IPs: 192.168.60.0/24</a:t>
            </a:fld>
            <a:endParaRPr lang="en-US" sz="1100"/>
          </a:p>
        </xdr:txBody>
      </xdr:sp>
      <xdr:cxnSp macro="">
        <xdr:nvCxnSpPr>
          <xdr:cNvPr id="112" name="Straight Connector 111">
            <a:extLst>
              <a:ext uri="{FF2B5EF4-FFF2-40B4-BE49-F238E27FC236}">
                <a16:creationId xmlns:a16="http://schemas.microsoft.com/office/drawing/2014/main" id="{4A29A1F0-7986-C399-3F74-8E340DA3E81C}"/>
              </a:ext>
            </a:extLst>
          </xdr:cNvPr>
          <xdr:cNvCxnSpPr>
            <a:stCxn id="95" idx="2"/>
            <a:endCxn id="98" idx="0"/>
          </xdr:cNvCxnSpPr>
        </xdr:nvCxnSpPr>
        <xdr:spPr>
          <a:xfrm>
            <a:off x="7177088" y="1466849"/>
            <a:ext cx="4762" cy="219077"/>
          </a:xfrm>
          <a:prstGeom prst="line">
            <a:avLst/>
          </a:prstGeom>
        </xdr:spPr>
        <xdr:style>
          <a:lnRef idx="2">
            <a:schemeClr val="accent2"/>
          </a:lnRef>
          <a:fillRef idx="0">
            <a:schemeClr val="accent2"/>
          </a:fillRef>
          <a:effectRef idx="1">
            <a:schemeClr val="accent2"/>
          </a:effectRef>
          <a:fontRef idx="minor">
            <a:schemeClr val="tx1"/>
          </a:fontRef>
        </xdr:style>
      </xdr:cxnSp>
      <xdr:cxnSp macro="">
        <xdr:nvCxnSpPr>
          <xdr:cNvPr id="113" name="Straight Connector 112">
            <a:extLst>
              <a:ext uri="{FF2B5EF4-FFF2-40B4-BE49-F238E27FC236}">
                <a16:creationId xmlns:a16="http://schemas.microsoft.com/office/drawing/2014/main" id="{2FE37690-838E-E15F-7F31-68D83B4F941A}"/>
              </a:ext>
            </a:extLst>
          </xdr:cNvPr>
          <xdr:cNvCxnSpPr>
            <a:stCxn id="96" idx="2"/>
            <a:endCxn id="99" idx="0"/>
          </xdr:cNvCxnSpPr>
        </xdr:nvCxnSpPr>
        <xdr:spPr>
          <a:xfrm>
            <a:off x="9186863" y="1476375"/>
            <a:ext cx="4762" cy="219075"/>
          </a:xfrm>
          <a:prstGeom prst="line">
            <a:avLst/>
          </a:prstGeom>
        </xdr:spPr>
        <xdr:style>
          <a:lnRef idx="2">
            <a:schemeClr val="accent2"/>
          </a:lnRef>
          <a:fillRef idx="0">
            <a:schemeClr val="accent2"/>
          </a:fillRef>
          <a:effectRef idx="1">
            <a:schemeClr val="accent2"/>
          </a:effectRef>
          <a:fontRef idx="minor">
            <a:schemeClr val="tx1"/>
          </a:fontRef>
        </xdr:style>
      </xdr:cxnSp>
      <xdr:cxnSp macro="">
        <xdr:nvCxnSpPr>
          <xdr:cNvPr id="114" name="Straight Connector 113">
            <a:extLst>
              <a:ext uri="{FF2B5EF4-FFF2-40B4-BE49-F238E27FC236}">
                <a16:creationId xmlns:a16="http://schemas.microsoft.com/office/drawing/2014/main" id="{6DCD95DF-BF48-F19E-0854-00889E863DEA}"/>
              </a:ext>
            </a:extLst>
          </xdr:cNvPr>
          <xdr:cNvCxnSpPr>
            <a:stCxn id="98" idx="2"/>
            <a:endCxn id="105" idx="0"/>
          </xdr:cNvCxnSpPr>
        </xdr:nvCxnSpPr>
        <xdr:spPr>
          <a:xfrm flipH="1">
            <a:off x="6267450" y="1990726"/>
            <a:ext cx="914400" cy="1447799"/>
          </a:xfrm>
          <a:prstGeom prst="line">
            <a:avLst/>
          </a:prstGeom>
        </xdr:spPr>
        <xdr:style>
          <a:lnRef idx="2">
            <a:schemeClr val="accent4"/>
          </a:lnRef>
          <a:fillRef idx="0">
            <a:schemeClr val="accent4"/>
          </a:fillRef>
          <a:effectRef idx="1">
            <a:schemeClr val="accent4"/>
          </a:effectRef>
          <a:fontRef idx="minor">
            <a:schemeClr val="tx1"/>
          </a:fontRef>
        </xdr:style>
      </xdr:cxnSp>
      <xdr:cxnSp macro="">
        <xdr:nvCxnSpPr>
          <xdr:cNvPr id="115" name="Straight Connector 114">
            <a:extLst>
              <a:ext uri="{FF2B5EF4-FFF2-40B4-BE49-F238E27FC236}">
                <a16:creationId xmlns:a16="http://schemas.microsoft.com/office/drawing/2014/main" id="{6F9F3DD1-7465-AE2A-6233-D7A4653B1CB8}"/>
              </a:ext>
            </a:extLst>
          </xdr:cNvPr>
          <xdr:cNvCxnSpPr>
            <a:stCxn id="97" idx="2"/>
            <a:endCxn id="100" idx="0"/>
          </xdr:cNvCxnSpPr>
        </xdr:nvCxnSpPr>
        <xdr:spPr>
          <a:xfrm>
            <a:off x="11958638" y="1495425"/>
            <a:ext cx="4762" cy="228600"/>
          </a:xfrm>
          <a:prstGeom prst="line">
            <a:avLst/>
          </a:prstGeom>
        </xdr:spPr>
        <xdr:style>
          <a:lnRef idx="2">
            <a:schemeClr val="accent2"/>
          </a:lnRef>
          <a:fillRef idx="0">
            <a:schemeClr val="accent2"/>
          </a:fillRef>
          <a:effectRef idx="1">
            <a:schemeClr val="accent2"/>
          </a:effectRef>
          <a:fontRef idx="minor">
            <a:schemeClr val="tx1"/>
          </a:fontRef>
        </xdr:style>
      </xdr:cxnSp>
      <xdr:cxnSp macro="">
        <xdr:nvCxnSpPr>
          <xdr:cNvPr id="116" name="Straight Connector 115">
            <a:extLst>
              <a:ext uri="{FF2B5EF4-FFF2-40B4-BE49-F238E27FC236}">
                <a16:creationId xmlns:a16="http://schemas.microsoft.com/office/drawing/2014/main" id="{B2968887-F805-E497-9383-C6B6F928F32D}"/>
              </a:ext>
            </a:extLst>
          </xdr:cNvPr>
          <xdr:cNvCxnSpPr>
            <a:stCxn id="98" idx="2"/>
          </xdr:cNvCxnSpPr>
        </xdr:nvCxnSpPr>
        <xdr:spPr>
          <a:xfrm>
            <a:off x="7181850" y="1990726"/>
            <a:ext cx="114300" cy="2047874"/>
          </a:xfrm>
          <a:prstGeom prst="line">
            <a:avLst/>
          </a:prstGeom>
        </xdr:spPr>
        <xdr:style>
          <a:lnRef idx="2">
            <a:schemeClr val="accent4"/>
          </a:lnRef>
          <a:fillRef idx="0">
            <a:schemeClr val="accent4"/>
          </a:fillRef>
          <a:effectRef idx="1">
            <a:schemeClr val="accent4"/>
          </a:effectRef>
          <a:fontRef idx="minor">
            <a:schemeClr val="tx1"/>
          </a:fontRef>
        </xdr:style>
      </xdr:cxnSp>
      <xdr:cxnSp macro="">
        <xdr:nvCxnSpPr>
          <xdr:cNvPr id="117" name="Straight Connector 116">
            <a:extLst>
              <a:ext uri="{FF2B5EF4-FFF2-40B4-BE49-F238E27FC236}">
                <a16:creationId xmlns:a16="http://schemas.microsoft.com/office/drawing/2014/main" id="{01DF5CBA-64DC-1DED-7DD4-69F547F37C47}"/>
              </a:ext>
            </a:extLst>
          </xdr:cNvPr>
          <xdr:cNvCxnSpPr>
            <a:stCxn id="99" idx="2"/>
            <a:endCxn id="101" idx="0"/>
          </xdr:cNvCxnSpPr>
        </xdr:nvCxnSpPr>
        <xdr:spPr>
          <a:xfrm flipH="1">
            <a:off x="8277225" y="1990725"/>
            <a:ext cx="914400" cy="361950"/>
          </a:xfrm>
          <a:prstGeom prst="line">
            <a:avLst/>
          </a:prstGeom>
        </xdr:spPr>
        <xdr:style>
          <a:lnRef idx="2">
            <a:schemeClr val="accent2"/>
          </a:lnRef>
          <a:fillRef idx="0">
            <a:schemeClr val="accent2"/>
          </a:fillRef>
          <a:effectRef idx="1">
            <a:schemeClr val="accent2"/>
          </a:effectRef>
          <a:fontRef idx="minor">
            <a:schemeClr val="tx1"/>
          </a:fontRef>
        </xdr:style>
      </xdr:cxnSp>
      <xdr:cxnSp macro="">
        <xdr:nvCxnSpPr>
          <xdr:cNvPr id="118" name="Straight Connector 117">
            <a:extLst>
              <a:ext uri="{FF2B5EF4-FFF2-40B4-BE49-F238E27FC236}">
                <a16:creationId xmlns:a16="http://schemas.microsoft.com/office/drawing/2014/main" id="{769841FA-44AE-D4AF-EFB5-EB3C0888D368}"/>
              </a:ext>
            </a:extLst>
          </xdr:cNvPr>
          <xdr:cNvCxnSpPr>
            <a:stCxn id="99" idx="2"/>
            <a:endCxn id="102" idx="0"/>
          </xdr:cNvCxnSpPr>
        </xdr:nvCxnSpPr>
        <xdr:spPr>
          <a:xfrm>
            <a:off x="9191625" y="1990725"/>
            <a:ext cx="628650" cy="361950"/>
          </a:xfrm>
          <a:prstGeom prst="line">
            <a:avLst/>
          </a:prstGeom>
        </xdr:spPr>
        <xdr:style>
          <a:lnRef idx="2">
            <a:schemeClr val="accent2"/>
          </a:lnRef>
          <a:fillRef idx="0">
            <a:schemeClr val="accent2"/>
          </a:fillRef>
          <a:effectRef idx="1">
            <a:schemeClr val="accent2"/>
          </a:effectRef>
          <a:fontRef idx="minor">
            <a:schemeClr val="tx1"/>
          </a:fontRef>
        </xdr:style>
      </xdr:cxnSp>
      <xdr:cxnSp macro="">
        <xdr:nvCxnSpPr>
          <xdr:cNvPr id="119" name="Straight Connector 118">
            <a:extLst>
              <a:ext uri="{FF2B5EF4-FFF2-40B4-BE49-F238E27FC236}">
                <a16:creationId xmlns:a16="http://schemas.microsoft.com/office/drawing/2014/main" id="{6844F0C8-8F50-FEEF-CD20-E08C4A0C4D28}"/>
              </a:ext>
            </a:extLst>
          </xdr:cNvPr>
          <xdr:cNvCxnSpPr>
            <a:stCxn id="100" idx="2"/>
            <a:endCxn id="103" idx="0"/>
          </xdr:cNvCxnSpPr>
        </xdr:nvCxnSpPr>
        <xdr:spPr>
          <a:xfrm>
            <a:off x="11963400" y="2019300"/>
            <a:ext cx="0" cy="228599"/>
          </a:xfrm>
          <a:prstGeom prst="line">
            <a:avLst/>
          </a:prstGeom>
        </xdr:spPr>
        <xdr:style>
          <a:lnRef idx="2">
            <a:schemeClr val="accent2"/>
          </a:lnRef>
          <a:fillRef idx="0">
            <a:schemeClr val="accent2"/>
          </a:fillRef>
          <a:effectRef idx="1">
            <a:schemeClr val="accent2"/>
          </a:effectRef>
          <a:fontRef idx="minor">
            <a:schemeClr val="tx1"/>
          </a:fontRef>
        </xdr:style>
      </xdr:cxnSp>
      <xdr:cxnSp macro="">
        <xdr:nvCxnSpPr>
          <xdr:cNvPr id="120" name="Straight Connector 119">
            <a:extLst>
              <a:ext uri="{FF2B5EF4-FFF2-40B4-BE49-F238E27FC236}">
                <a16:creationId xmlns:a16="http://schemas.microsoft.com/office/drawing/2014/main" id="{69FB5136-73A4-AD21-C1E5-A5D14862D387}"/>
              </a:ext>
            </a:extLst>
          </xdr:cNvPr>
          <xdr:cNvCxnSpPr>
            <a:stCxn id="102" idx="2"/>
            <a:endCxn id="107" idx="0"/>
          </xdr:cNvCxnSpPr>
        </xdr:nvCxnSpPr>
        <xdr:spPr>
          <a:xfrm>
            <a:off x="9820275" y="2819400"/>
            <a:ext cx="9525" cy="828675"/>
          </a:xfrm>
          <a:prstGeom prst="line">
            <a:avLst/>
          </a:prstGeom>
        </xdr:spPr>
        <xdr:style>
          <a:lnRef idx="2">
            <a:schemeClr val="accent4"/>
          </a:lnRef>
          <a:fillRef idx="0">
            <a:schemeClr val="accent4"/>
          </a:fillRef>
          <a:effectRef idx="1">
            <a:schemeClr val="accent4"/>
          </a:effectRef>
          <a:fontRef idx="minor">
            <a:schemeClr val="tx1"/>
          </a:fontRef>
        </xdr:style>
      </xdr:cxnSp>
      <xdr:cxnSp macro="">
        <xdr:nvCxnSpPr>
          <xdr:cNvPr id="121" name="Straight Connector 120">
            <a:extLst>
              <a:ext uri="{FF2B5EF4-FFF2-40B4-BE49-F238E27FC236}">
                <a16:creationId xmlns:a16="http://schemas.microsoft.com/office/drawing/2014/main" id="{E82DA1F9-C12A-AC31-07C9-9EE93A8C84C7}"/>
              </a:ext>
            </a:extLst>
          </xdr:cNvPr>
          <xdr:cNvCxnSpPr>
            <a:stCxn id="101" idx="2"/>
            <a:endCxn id="106" idx="0"/>
          </xdr:cNvCxnSpPr>
        </xdr:nvCxnSpPr>
        <xdr:spPr>
          <a:xfrm>
            <a:off x="8277225" y="2819400"/>
            <a:ext cx="19050" cy="828675"/>
          </a:xfrm>
          <a:prstGeom prst="line">
            <a:avLst/>
          </a:prstGeom>
        </xdr:spPr>
        <xdr:style>
          <a:lnRef idx="2">
            <a:schemeClr val="accent4"/>
          </a:lnRef>
          <a:fillRef idx="0">
            <a:schemeClr val="accent4"/>
          </a:fillRef>
          <a:effectRef idx="1">
            <a:schemeClr val="accent4"/>
          </a:effectRef>
          <a:fontRef idx="minor">
            <a:schemeClr val="tx1"/>
          </a:fontRef>
        </xdr:style>
      </xdr:cxnSp>
      <xdr:cxnSp macro="">
        <xdr:nvCxnSpPr>
          <xdr:cNvPr id="122" name="Straight Connector 121">
            <a:extLst>
              <a:ext uri="{FF2B5EF4-FFF2-40B4-BE49-F238E27FC236}">
                <a16:creationId xmlns:a16="http://schemas.microsoft.com/office/drawing/2014/main" id="{ADFC1C1F-0939-C8A1-19DF-448A9FCD8890}"/>
              </a:ext>
            </a:extLst>
          </xdr:cNvPr>
          <xdr:cNvCxnSpPr>
            <a:stCxn id="103" idx="2"/>
            <a:endCxn id="108" idx="0"/>
          </xdr:cNvCxnSpPr>
        </xdr:nvCxnSpPr>
        <xdr:spPr>
          <a:xfrm flipH="1">
            <a:off x="10888721" y="3076574"/>
            <a:ext cx="1074679" cy="451230"/>
          </a:xfrm>
          <a:prstGeom prst="line">
            <a:avLst/>
          </a:prstGeom>
        </xdr:spPr>
        <xdr:style>
          <a:lnRef idx="2">
            <a:schemeClr val="accent4"/>
          </a:lnRef>
          <a:fillRef idx="0">
            <a:schemeClr val="accent4"/>
          </a:fillRef>
          <a:effectRef idx="1">
            <a:schemeClr val="accent4"/>
          </a:effectRef>
          <a:fontRef idx="minor">
            <a:schemeClr val="tx1"/>
          </a:fontRef>
        </xdr:style>
      </xdr:cxnSp>
      <xdr:cxnSp macro="">
        <xdr:nvCxnSpPr>
          <xdr:cNvPr id="123" name="Straight Connector 122">
            <a:extLst>
              <a:ext uri="{FF2B5EF4-FFF2-40B4-BE49-F238E27FC236}">
                <a16:creationId xmlns:a16="http://schemas.microsoft.com/office/drawing/2014/main" id="{D76877F0-6DA3-C02A-760F-1AEB88B00022}"/>
              </a:ext>
            </a:extLst>
          </xdr:cNvPr>
          <xdr:cNvCxnSpPr>
            <a:stCxn id="110" idx="0"/>
            <a:endCxn id="108" idx="2"/>
          </xdr:cNvCxnSpPr>
        </xdr:nvCxnSpPr>
        <xdr:spPr>
          <a:xfrm flipH="1" flipV="1">
            <a:off x="10888721" y="3941149"/>
            <a:ext cx="17178" cy="304626"/>
          </a:xfrm>
          <a:prstGeom prst="line">
            <a:avLst/>
          </a:prstGeom>
        </xdr:spPr>
        <xdr:style>
          <a:lnRef idx="2">
            <a:schemeClr val="accent4"/>
          </a:lnRef>
          <a:fillRef idx="0">
            <a:schemeClr val="accent4"/>
          </a:fillRef>
          <a:effectRef idx="1">
            <a:schemeClr val="accent4"/>
          </a:effectRef>
          <a:fontRef idx="minor">
            <a:schemeClr val="tx1"/>
          </a:fontRef>
        </xdr:style>
      </xdr:cxnSp>
      <xdr:sp macro="" textlink="">
        <xdr:nvSpPr>
          <xdr:cNvPr id="124" name="Rectangle: Rounded Corners 123">
            <a:extLst>
              <a:ext uri="{FF2B5EF4-FFF2-40B4-BE49-F238E27FC236}">
                <a16:creationId xmlns:a16="http://schemas.microsoft.com/office/drawing/2014/main" id="{7DDAAB51-0686-1423-291B-AB3205CD974C}"/>
              </a:ext>
            </a:extLst>
          </xdr:cNvPr>
          <xdr:cNvSpPr/>
        </xdr:nvSpPr>
        <xdr:spPr>
          <a:xfrm>
            <a:off x="4848225" y="1409700"/>
            <a:ext cx="828675" cy="390525"/>
          </a:xfrm>
          <a:prstGeom prst="round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ctr"/>
          <a:lstStyle/>
          <a:p>
            <a:pPr algn="ctr"/>
            <a:r>
              <a:rPr lang="en-US" sz="1100"/>
              <a:t>ASE UI</a:t>
            </a:r>
          </a:p>
        </xdr:txBody>
      </xdr:sp>
      <xdr:cxnSp macro="">
        <xdr:nvCxnSpPr>
          <xdr:cNvPr id="125" name="Straight Connector 124">
            <a:extLst>
              <a:ext uri="{FF2B5EF4-FFF2-40B4-BE49-F238E27FC236}">
                <a16:creationId xmlns:a16="http://schemas.microsoft.com/office/drawing/2014/main" id="{4B519755-DA73-1FCF-9135-734372C3E1C7}"/>
              </a:ext>
            </a:extLst>
          </xdr:cNvPr>
          <xdr:cNvCxnSpPr>
            <a:stCxn id="94" idx="2"/>
            <a:endCxn id="124" idx="0"/>
          </xdr:cNvCxnSpPr>
        </xdr:nvCxnSpPr>
        <xdr:spPr>
          <a:xfrm>
            <a:off x="5257801" y="1162050"/>
            <a:ext cx="4762" cy="247650"/>
          </a:xfrm>
          <a:prstGeom prst="line">
            <a:avLst/>
          </a:prstGeom>
        </xdr:spPr>
        <xdr:style>
          <a:lnRef idx="2">
            <a:schemeClr val="accent2"/>
          </a:lnRef>
          <a:fillRef idx="0">
            <a:schemeClr val="accent2"/>
          </a:fillRef>
          <a:effectRef idx="1">
            <a:schemeClr val="accent2"/>
          </a:effectRef>
          <a:fontRef idx="minor">
            <a:schemeClr val="tx1"/>
          </a:fontRef>
        </xdr:style>
      </xdr:cxnSp>
      <xdr:sp macro="" textlink="$A$19">
        <xdr:nvSpPr>
          <xdr:cNvPr id="126" name="Rectangle: Rounded Corners 125">
            <a:extLst>
              <a:ext uri="{FF2B5EF4-FFF2-40B4-BE49-F238E27FC236}">
                <a16:creationId xmlns:a16="http://schemas.microsoft.com/office/drawing/2014/main" id="{E2575BB8-F7F4-BC2E-7A40-E34F52485AE2}"/>
              </a:ext>
            </a:extLst>
          </xdr:cNvPr>
          <xdr:cNvSpPr/>
        </xdr:nvSpPr>
        <xdr:spPr>
          <a:xfrm>
            <a:off x="5981699" y="4714875"/>
            <a:ext cx="1838325" cy="295275"/>
          </a:xfrm>
          <a:prstGeom prst="roundRect">
            <a:avLst/>
          </a:prstGeom>
          <a:solidFill>
            <a:schemeClr val="bg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44DE0CF8-B28E-456B-88C7-EFAF942A54F5}" type="TxLink">
              <a:rPr lang="en-US" sz="1100" b="0" i="0" u="none" strike="noStrike">
                <a:solidFill>
                  <a:srgbClr val="000000"/>
                </a:solidFill>
                <a:latin typeface="Aptos Narrow"/>
              </a:rPr>
              <a:pPr algn="l"/>
              <a:t>Site Name: CONTOSO-SITE-CO</a:t>
            </a:fld>
            <a:endParaRPr lang="en-US" sz="1100"/>
          </a:p>
        </xdr:txBody>
      </xdr:sp>
    </xdr:grpSp>
    <xdr:clientData/>
  </xdr:twoCellAnchor>
  <xdr:twoCellAnchor>
    <xdr:from>
      <xdr:col>24</xdr:col>
      <xdr:colOff>149877</xdr:colOff>
      <xdr:row>26</xdr:row>
      <xdr:rowOff>142875</xdr:rowOff>
    </xdr:from>
    <xdr:to>
      <xdr:col>26</xdr:col>
      <xdr:colOff>54390</xdr:colOff>
      <xdr:row>30</xdr:row>
      <xdr:rowOff>74255</xdr:rowOff>
    </xdr:to>
    <xdr:sp macro="" textlink="$A$20">
      <xdr:nvSpPr>
        <xdr:cNvPr id="127" name="Rectangle 126">
          <a:extLst>
            <a:ext uri="{FF2B5EF4-FFF2-40B4-BE49-F238E27FC236}">
              <a16:creationId xmlns:a16="http://schemas.microsoft.com/office/drawing/2014/main" id="{BD0FB6B4-EBE2-46B0-A8E1-B2CF4F594B87}"/>
            </a:ext>
          </a:extLst>
        </xdr:cNvPr>
        <xdr:cNvSpPr/>
      </xdr:nvSpPr>
      <xdr:spPr>
        <a:xfrm>
          <a:off x="17494902" y="4845050"/>
          <a:ext cx="1123713" cy="658455"/>
        </a:xfrm>
        <a:prstGeom prst="rect">
          <a:avLst/>
        </a:prstGeom>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prstDash val="dashDot"/>
        </a:ln>
      </xdr:spPr>
      <xdr:style>
        <a:lnRef idx="2">
          <a:schemeClr val="accent4">
            <a:shade val="15000"/>
          </a:schemeClr>
        </a:lnRef>
        <a:fillRef idx="1">
          <a:schemeClr val="accent4"/>
        </a:fillRef>
        <a:effectRef idx="0">
          <a:schemeClr val="accent4"/>
        </a:effectRef>
        <a:fontRef idx="minor">
          <a:schemeClr val="lt1"/>
        </a:fontRef>
      </xdr:style>
      <xdr:txBody>
        <a:bodyPr vertOverflow="clip" horzOverflow="clip" rtlCol="0" anchor="ctr"/>
        <a:lstStyle/>
        <a:p>
          <a:pPr algn="ctr"/>
          <a:fld id="{7E16982A-2AC1-483C-9C1D-5E970E577A2A}" type="TxLink">
            <a:rPr lang="en-US" sz="1100" b="0" i="0" u="none" strike="noStrike">
              <a:solidFill>
                <a:srgbClr val="000000"/>
              </a:solidFill>
              <a:latin typeface="Aptos Narrow"/>
            </a:rPr>
            <a:pPr algn="ctr"/>
            <a:t>Other potential DNN's/APN - N6/SGi IP</a:t>
          </a:fld>
          <a:endParaRPr lang="en-US" sz="1100"/>
        </a:p>
      </xdr:txBody>
    </xdr:sp>
    <xdr:clientData/>
  </xdr:twoCellAnchor>
  <xdr:twoCellAnchor>
    <xdr:from>
      <xdr:col>24</xdr:col>
      <xdr:colOff>180973</xdr:colOff>
      <xdr:row>33</xdr:row>
      <xdr:rowOff>18937</xdr:rowOff>
    </xdr:from>
    <xdr:to>
      <xdr:col>26</xdr:col>
      <xdr:colOff>82946</xdr:colOff>
      <xdr:row>35</xdr:row>
      <xdr:rowOff>122754</xdr:rowOff>
    </xdr:to>
    <xdr:sp macro="" textlink="$A$21">
      <xdr:nvSpPr>
        <xdr:cNvPr id="128" name="Rectangle 127">
          <a:extLst>
            <a:ext uri="{FF2B5EF4-FFF2-40B4-BE49-F238E27FC236}">
              <a16:creationId xmlns:a16="http://schemas.microsoft.com/office/drawing/2014/main" id="{53BA464E-C82D-4935-BBBA-17BD33240BFC}"/>
            </a:ext>
          </a:extLst>
        </xdr:cNvPr>
        <xdr:cNvSpPr/>
      </xdr:nvSpPr>
      <xdr:spPr>
        <a:xfrm>
          <a:off x="17529173" y="5991112"/>
          <a:ext cx="1121173" cy="468942"/>
        </a:xfrm>
        <a:prstGeom prst="rect">
          <a:avLst/>
        </a:prstGeom>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prstDash val="dashDot"/>
        </a:ln>
      </xdr:spPr>
      <xdr:style>
        <a:lnRef idx="2">
          <a:schemeClr val="accent4">
            <a:shade val="15000"/>
          </a:schemeClr>
        </a:lnRef>
        <a:fillRef idx="1">
          <a:schemeClr val="accent4"/>
        </a:fillRef>
        <a:effectRef idx="0">
          <a:schemeClr val="accent4"/>
        </a:effectRef>
        <a:fontRef idx="minor">
          <a:schemeClr val="lt1"/>
        </a:fontRef>
      </xdr:style>
      <xdr:txBody>
        <a:bodyPr vertOverflow="clip" horzOverflow="clip" rtlCol="0" anchor="ctr"/>
        <a:lstStyle/>
        <a:p>
          <a:pPr algn="ctr"/>
          <a:fld id="{9E5FEE6D-CCF5-4B86-9EF7-A6166FF12BFC}" type="TxLink">
            <a:rPr lang="en-US" sz="1100" b="0" i="0" u="none" strike="noStrike">
              <a:solidFill>
                <a:srgbClr val="000000"/>
              </a:solidFill>
              <a:latin typeface="Aptos Narrow"/>
            </a:rPr>
            <a:pPr algn="ctr"/>
            <a:t>Corresponding Dynamic UE IPs</a:t>
          </a:fld>
          <a:endParaRPr lang="en-US" sz="1100"/>
        </a:p>
      </xdr:txBody>
    </xdr:sp>
    <xdr:clientData/>
  </xdr:twoCellAnchor>
  <xdr:twoCellAnchor>
    <xdr:from>
      <xdr:col>24</xdr:col>
      <xdr:colOff>142874</xdr:colOff>
      <xdr:row>36</xdr:row>
      <xdr:rowOff>65527</xdr:rowOff>
    </xdr:from>
    <xdr:to>
      <xdr:col>26</xdr:col>
      <xdr:colOff>73410</xdr:colOff>
      <xdr:row>39</xdr:row>
      <xdr:rowOff>37550</xdr:rowOff>
    </xdr:to>
    <xdr:sp macro="" textlink="$A$22">
      <xdr:nvSpPr>
        <xdr:cNvPr id="129" name="Rectangle 128">
          <a:extLst>
            <a:ext uri="{FF2B5EF4-FFF2-40B4-BE49-F238E27FC236}">
              <a16:creationId xmlns:a16="http://schemas.microsoft.com/office/drawing/2014/main" id="{3408FC32-13E5-49E4-B22D-B79362777DA8}"/>
            </a:ext>
          </a:extLst>
        </xdr:cNvPr>
        <xdr:cNvSpPr/>
      </xdr:nvSpPr>
      <xdr:spPr>
        <a:xfrm>
          <a:off x="17491074" y="6583802"/>
          <a:ext cx="1146561" cy="511773"/>
        </a:xfrm>
        <a:prstGeom prst="rect">
          <a:avLst/>
        </a:prstGeom>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prstDash val="dashDot"/>
        </a:ln>
      </xdr:spPr>
      <xdr:style>
        <a:lnRef idx="2">
          <a:schemeClr val="accent4">
            <a:shade val="15000"/>
          </a:schemeClr>
        </a:lnRef>
        <a:fillRef idx="1">
          <a:schemeClr val="accent4"/>
        </a:fillRef>
        <a:effectRef idx="0">
          <a:schemeClr val="accent4"/>
        </a:effectRef>
        <a:fontRef idx="minor">
          <a:schemeClr val="lt1"/>
        </a:fontRef>
      </xdr:style>
      <xdr:txBody>
        <a:bodyPr vertOverflow="clip" horzOverflow="clip" rtlCol="0" anchor="ctr"/>
        <a:lstStyle/>
        <a:p>
          <a:pPr algn="ctr"/>
          <a:fld id="{C7763E07-9E90-44FB-8049-A9475947BF4A}" type="TxLink">
            <a:rPr lang="en-US" sz="1100" b="0" i="0" u="none" strike="noStrike">
              <a:solidFill>
                <a:srgbClr val="000000"/>
              </a:solidFill>
              <a:latin typeface="Aptos Narrow"/>
            </a:rPr>
            <a:pPr algn="ctr"/>
            <a:t>Corresponding Static UE Ips</a:t>
          </a:fld>
          <a:endParaRPr lang="en-US" sz="1100"/>
        </a:p>
      </xdr:txBody>
    </xdr:sp>
    <xdr:clientData/>
  </xdr:twoCellAnchor>
  <xdr:twoCellAnchor>
    <xdr:from>
      <xdr:col>25</xdr:col>
      <xdr:colOff>16527</xdr:colOff>
      <xdr:row>25</xdr:row>
      <xdr:rowOff>130175</xdr:rowOff>
    </xdr:from>
    <xdr:to>
      <xdr:col>26</xdr:col>
      <xdr:colOff>530640</xdr:colOff>
      <xdr:row>29</xdr:row>
      <xdr:rowOff>64730</xdr:rowOff>
    </xdr:to>
    <xdr:sp macro="" textlink="$A$20">
      <xdr:nvSpPr>
        <xdr:cNvPr id="130" name="Rectangle 129">
          <a:extLst>
            <a:ext uri="{FF2B5EF4-FFF2-40B4-BE49-F238E27FC236}">
              <a16:creationId xmlns:a16="http://schemas.microsoft.com/office/drawing/2014/main" id="{CB11105A-9B72-4B0B-AA44-4BA2CF62BA34}"/>
            </a:ext>
          </a:extLst>
        </xdr:cNvPr>
        <xdr:cNvSpPr/>
      </xdr:nvSpPr>
      <xdr:spPr>
        <a:xfrm>
          <a:off x="17971152" y="4654550"/>
          <a:ext cx="1123713" cy="661630"/>
        </a:xfrm>
        <a:prstGeom prst="rect">
          <a:avLst/>
        </a:prstGeom>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prstDash val="dashDot"/>
        </a:ln>
      </xdr:spPr>
      <xdr:style>
        <a:lnRef idx="2">
          <a:schemeClr val="accent4">
            <a:shade val="15000"/>
          </a:schemeClr>
        </a:lnRef>
        <a:fillRef idx="1">
          <a:schemeClr val="accent4"/>
        </a:fillRef>
        <a:effectRef idx="0">
          <a:schemeClr val="accent4"/>
        </a:effectRef>
        <a:fontRef idx="minor">
          <a:schemeClr val="lt1"/>
        </a:fontRef>
      </xdr:style>
      <xdr:txBody>
        <a:bodyPr vertOverflow="clip" horzOverflow="clip" rtlCol="0" anchor="ctr"/>
        <a:lstStyle/>
        <a:p>
          <a:pPr algn="ctr"/>
          <a:fld id="{C106907C-97D3-48C0-A6F6-74B6DC5060F7}" type="TxLink">
            <a:rPr lang="en-US" sz="1100" b="0" i="0" u="none" strike="noStrike">
              <a:solidFill>
                <a:srgbClr val="000000"/>
              </a:solidFill>
              <a:latin typeface="Aptos Narrow"/>
            </a:rPr>
            <a:pPr algn="ctr"/>
            <a:t>Other potential DNN's/APN - N6/SGi IP</a:t>
          </a:fld>
          <a:endParaRPr lang="en-US" sz="1100"/>
        </a:p>
      </xdr:txBody>
    </xdr:sp>
    <xdr:clientData/>
  </xdr:twoCellAnchor>
  <xdr:twoCellAnchor>
    <xdr:from>
      <xdr:col>25</xdr:col>
      <xdr:colOff>50798</xdr:colOff>
      <xdr:row>32</xdr:row>
      <xdr:rowOff>9412</xdr:rowOff>
    </xdr:from>
    <xdr:to>
      <xdr:col>26</xdr:col>
      <xdr:colOff>562371</xdr:colOff>
      <xdr:row>34</xdr:row>
      <xdr:rowOff>116404</xdr:rowOff>
    </xdr:to>
    <xdr:sp macro="" textlink="$A$17">
      <xdr:nvSpPr>
        <xdr:cNvPr id="131" name="Rectangle 130">
          <a:extLst>
            <a:ext uri="{FF2B5EF4-FFF2-40B4-BE49-F238E27FC236}">
              <a16:creationId xmlns:a16="http://schemas.microsoft.com/office/drawing/2014/main" id="{24F2B2E0-0C59-4B2E-893A-640DC7F32B9E}"/>
            </a:ext>
          </a:extLst>
        </xdr:cNvPr>
        <xdr:cNvSpPr/>
      </xdr:nvSpPr>
      <xdr:spPr>
        <a:xfrm>
          <a:off x="18002248" y="5803787"/>
          <a:ext cx="1121173" cy="465767"/>
        </a:xfrm>
        <a:prstGeom prst="rect">
          <a:avLst/>
        </a:prstGeom>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prstDash val="dashDot"/>
        </a:ln>
      </xdr:spPr>
      <xdr:style>
        <a:lnRef idx="2">
          <a:schemeClr val="accent4">
            <a:shade val="15000"/>
          </a:schemeClr>
        </a:lnRef>
        <a:fillRef idx="1">
          <a:schemeClr val="accent4"/>
        </a:fillRef>
        <a:effectRef idx="0">
          <a:schemeClr val="accent4"/>
        </a:effectRef>
        <a:fontRef idx="minor">
          <a:schemeClr val="lt1"/>
        </a:fontRef>
      </xdr:style>
      <xdr:txBody>
        <a:bodyPr vertOverflow="clip" horzOverflow="clip" rtlCol="0" anchor="ctr"/>
        <a:lstStyle/>
        <a:p>
          <a:pPr algn="ctr"/>
          <a:fld id="{A68D1ACB-095D-48F5-A3E5-BB5400CA0CD0}" type="TxLink">
            <a:rPr lang="en-US" sz="1100" b="0" i="0" u="none" strike="noStrike">
              <a:solidFill>
                <a:srgbClr val="000000"/>
              </a:solidFill>
              <a:latin typeface="Aptos Narrow"/>
            </a:rPr>
            <a:pPr algn="ctr"/>
            <a:t>Dynamic UE IPs: 192.168.50.0/24</a:t>
          </a:fld>
          <a:endParaRPr lang="en-US" sz="1100"/>
        </a:p>
      </xdr:txBody>
    </xdr:sp>
    <xdr:clientData/>
  </xdr:twoCellAnchor>
  <xdr:twoCellAnchor>
    <xdr:from>
      <xdr:col>25</xdr:col>
      <xdr:colOff>12699</xdr:colOff>
      <xdr:row>35</xdr:row>
      <xdr:rowOff>59177</xdr:rowOff>
    </xdr:from>
    <xdr:to>
      <xdr:col>26</xdr:col>
      <xdr:colOff>549660</xdr:colOff>
      <xdr:row>38</xdr:row>
      <xdr:rowOff>28025</xdr:rowOff>
    </xdr:to>
    <xdr:sp macro="" textlink="$A$22">
      <xdr:nvSpPr>
        <xdr:cNvPr id="132" name="Rectangle 131">
          <a:extLst>
            <a:ext uri="{FF2B5EF4-FFF2-40B4-BE49-F238E27FC236}">
              <a16:creationId xmlns:a16="http://schemas.microsoft.com/office/drawing/2014/main" id="{54600D29-7DD7-4C00-9B02-43F51076F621}"/>
            </a:ext>
          </a:extLst>
        </xdr:cNvPr>
        <xdr:cNvSpPr/>
      </xdr:nvSpPr>
      <xdr:spPr>
        <a:xfrm>
          <a:off x="17964149" y="6393302"/>
          <a:ext cx="1149736" cy="514948"/>
        </a:xfrm>
        <a:prstGeom prst="rect">
          <a:avLst/>
        </a:prstGeom>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prstDash val="dashDot"/>
        </a:ln>
      </xdr:spPr>
      <xdr:style>
        <a:lnRef idx="2">
          <a:schemeClr val="accent4">
            <a:shade val="15000"/>
          </a:schemeClr>
        </a:lnRef>
        <a:fillRef idx="1">
          <a:schemeClr val="accent4"/>
        </a:fillRef>
        <a:effectRef idx="0">
          <a:schemeClr val="accent4"/>
        </a:effectRef>
        <a:fontRef idx="minor">
          <a:schemeClr val="lt1"/>
        </a:fontRef>
      </xdr:style>
      <xdr:txBody>
        <a:bodyPr vertOverflow="clip" horzOverflow="clip" rtlCol="0" anchor="ctr"/>
        <a:lstStyle/>
        <a:p>
          <a:pPr algn="ctr"/>
          <a:fld id="{D9C7606B-AC62-4911-9B16-9A0B003C191C}" type="TxLink">
            <a:rPr lang="en-US" sz="1100" b="0" i="0" u="none" strike="noStrike">
              <a:solidFill>
                <a:srgbClr val="000000"/>
              </a:solidFill>
              <a:latin typeface="Aptos Narrow"/>
            </a:rPr>
            <a:pPr algn="ctr"/>
            <a:t>Corresponding Static UE Ips</a:t>
          </a:fld>
          <a:endParaRPr lang="en-US" sz="1100"/>
        </a:p>
      </xdr:txBody>
    </xdr:sp>
    <xdr:clientData/>
  </xdr:twoCellAnchor>
  <xdr:twoCellAnchor>
    <xdr:from>
      <xdr:col>25</xdr:col>
      <xdr:colOff>66674</xdr:colOff>
      <xdr:row>30</xdr:row>
      <xdr:rowOff>57150</xdr:rowOff>
    </xdr:from>
    <xdr:to>
      <xdr:col>25</xdr:col>
      <xdr:colOff>94912</xdr:colOff>
      <xdr:row>33</xdr:row>
      <xdr:rowOff>1832</xdr:rowOff>
    </xdr:to>
    <xdr:cxnSp macro="">
      <xdr:nvCxnSpPr>
        <xdr:cNvPr id="133" name="Straight Connector 132">
          <a:extLst>
            <a:ext uri="{FF2B5EF4-FFF2-40B4-BE49-F238E27FC236}">
              <a16:creationId xmlns:a16="http://schemas.microsoft.com/office/drawing/2014/main" id="{70389665-8AA1-454A-8EE6-8E8EBB768449}"/>
            </a:ext>
          </a:extLst>
        </xdr:cNvPr>
        <xdr:cNvCxnSpPr/>
      </xdr:nvCxnSpPr>
      <xdr:spPr>
        <a:xfrm flipH="1" flipV="1">
          <a:off x="18024474" y="5486400"/>
          <a:ext cx="25063" cy="487607"/>
        </a:xfrm>
        <a:prstGeom prst="line">
          <a:avLst/>
        </a:prstGeom>
      </xdr:spPr>
      <xdr:style>
        <a:lnRef idx="2">
          <a:schemeClr val="accent4"/>
        </a:lnRef>
        <a:fillRef idx="0">
          <a:schemeClr val="accent4"/>
        </a:fillRef>
        <a:effectRef idx="1">
          <a:schemeClr val="accent4"/>
        </a:effectRef>
        <a:fontRef idx="minor">
          <a:schemeClr val="tx1"/>
        </a:fontRef>
      </xdr:style>
    </xdr:cxnSp>
    <xdr:clientData/>
  </xdr:twoCellAnchor>
  <xdr:twoCellAnchor>
    <xdr:from>
      <xdr:col>25</xdr:col>
      <xdr:colOff>553102</xdr:colOff>
      <xdr:row>24</xdr:row>
      <xdr:rowOff>120650</xdr:rowOff>
    </xdr:from>
    <xdr:to>
      <xdr:col>27</xdr:col>
      <xdr:colOff>457615</xdr:colOff>
      <xdr:row>28</xdr:row>
      <xdr:rowOff>55205</xdr:rowOff>
    </xdr:to>
    <xdr:sp macro="" textlink="$A$20">
      <xdr:nvSpPr>
        <xdr:cNvPr id="134" name="Rectangle 133">
          <a:extLst>
            <a:ext uri="{FF2B5EF4-FFF2-40B4-BE49-F238E27FC236}">
              <a16:creationId xmlns:a16="http://schemas.microsoft.com/office/drawing/2014/main" id="{4091AD04-4863-4095-9F96-CBA0489ADB65}"/>
            </a:ext>
          </a:extLst>
        </xdr:cNvPr>
        <xdr:cNvSpPr/>
      </xdr:nvSpPr>
      <xdr:spPr>
        <a:xfrm>
          <a:off x="18507727" y="4467225"/>
          <a:ext cx="1123713" cy="655280"/>
        </a:xfrm>
        <a:prstGeom prst="rect">
          <a:avLst/>
        </a:prstGeom>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prstDash val="dashDot"/>
        </a:ln>
      </xdr:spPr>
      <xdr:style>
        <a:lnRef idx="2">
          <a:schemeClr val="accent4">
            <a:shade val="15000"/>
          </a:schemeClr>
        </a:lnRef>
        <a:fillRef idx="1">
          <a:schemeClr val="accent4"/>
        </a:fillRef>
        <a:effectRef idx="0">
          <a:schemeClr val="accent4"/>
        </a:effectRef>
        <a:fontRef idx="minor">
          <a:schemeClr val="lt1"/>
        </a:fontRef>
      </xdr:style>
      <xdr:txBody>
        <a:bodyPr vertOverflow="clip" horzOverflow="clip" rtlCol="0" anchor="ctr"/>
        <a:lstStyle/>
        <a:p>
          <a:pPr algn="ctr"/>
          <a:fld id="{07C75E6D-0B91-4651-93B9-01CB9B487098}" type="TxLink">
            <a:rPr lang="en-US" sz="1100" b="0" i="0" u="none" strike="noStrike">
              <a:solidFill>
                <a:srgbClr val="000000"/>
              </a:solidFill>
              <a:latin typeface="Aptos Narrow"/>
            </a:rPr>
            <a:pPr algn="ctr"/>
            <a:t>Other potential DNN's/APN - N6/SGi IP</a:t>
          </a:fld>
          <a:endParaRPr lang="en-US" sz="1100"/>
        </a:p>
      </xdr:txBody>
    </xdr:sp>
    <xdr:clientData/>
  </xdr:twoCellAnchor>
  <xdr:twoCellAnchor>
    <xdr:from>
      <xdr:col>25</xdr:col>
      <xdr:colOff>581023</xdr:colOff>
      <xdr:row>30</xdr:row>
      <xdr:rowOff>180862</xdr:rowOff>
    </xdr:from>
    <xdr:to>
      <xdr:col>27</xdr:col>
      <xdr:colOff>482996</xdr:colOff>
      <xdr:row>33</xdr:row>
      <xdr:rowOff>97354</xdr:rowOff>
    </xdr:to>
    <xdr:sp macro="" textlink="$A$21">
      <xdr:nvSpPr>
        <xdr:cNvPr id="135" name="Rectangle 134">
          <a:extLst>
            <a:ext uri="{FF2B5EF4-FFF2-40B4-BE49-F238E27FC236}">
              <a16:creationId xmlns:a16="http://schemas.microsoft.com/office/drawing/2014/main" id="{C1BB57CC-8B8F-47EC-A13F-ED61042E068F}"/>
            </a:ext>
          </a:extLst>
        </xdr:cNvPr>
        <xdr:cNvSpPr/>
      </xdr:nvSpPr>
      <xdr:spPr>
        <a:xfrm>
          <a:off x="18538823" y="5613287"/>
          <a:ext cx="1121173" cy="456242"/>
        </a:xfrm>
        <a:prstGeom prst="rect">
          <a:avLst/>
        </a:prstGeom>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prstDash val="dashDot"/>
        </a:ln>
      </xdr:spPr>
      <xdr:style>
        <a:lnRef idx="2">
          <a:schemeClr val="accent4">
            <a:shade val="15000"/>
          </a:schemeClr>
        </a:lnRef>
        <a:fillRef idx="1">
          <a:schemeClr val="accent4"/>
        </a:fillRef>
        <a:effectRef idx="0">
          <a:schemeClr val="accent4"/>
        </a:effectRef>
        <a:fontRef idx="minor">
          <a:schemeClr val="lt1"/>
        </a:fontRef>
      </xdr:style>
      <xdr:txBody>
        <a:bodyPr vertOverflow="clip" horzOverflow="clip" rtlCol="0" anchor="ctr"/>
        <a:lstStyle/>
        <a:p>
          <a:pPr algn="ctr"/>
          <a:fld id="{F4C1C557-C06D-45B0-9A3D-FA339F1A5968}" type="TxLink">
            <a:rPr lang="en-US" sz="1100" b="0" i="0" u="none" strike="noStrike">
              <a:solidFill>
                <a:srgbClr val="000000"/>
              </a:solidFill>
              <a:latin typeface="Aptos Narrow"/>
            </a:rPr>
            <a:pPr algn="ctr"/>
            <a:t>Corresponding Dynamic UE IPs</a:t>
          </a:fld>
          <a:endParaRPr lang="en-US" sz="1100"/>
        </a:p>
      </xdr:txBody>
    </xdr:sp>
    <xdr:clientData/>
  </xdr:twoCellAnchor>
  <xdr:twoCellAnchor>
    <xdr:from>
      <xdr:col>25</xdr:col>
      <xdr:colOff>542924</xdr:colOff>
      <xdr:row>34</xdr:row>
      <xdr:rowOff>40127</xdr:rowOff>
    </xdr:from>
    <xdr:to>
      <xdr:col>27</xdr:col>
      <xdr:colOff>476635</xdr:colOff>
      <xdr:row>37</xdr:row>
      <xdr:rowOff>18500</xdr:rowOff>
    </xdr:to>
    <xdr:sp macro="" textlink="$A$22">
      <xdr:nvSpPr>
        <xdr:cNvPr id="136" name="Rectangle 135">
          <a:extLst>
            <a:ext uri="{FF2B5EF4-FFF2-40B4-BE49-F238E27FC236}">
              <a16:creationId xmlns:a16="http://schemas.microsoft.com/office/drawing/2014/main" id="{6B568D42-FCC0-4EC7-B47E-BF13A9003DD7}"/>
            </a:ext>
          </a:extLst>
        </xdr:cNvPr>
        <xdr:cNvSpPr/>
      </xdr:nvSpPr>
      <xdr:spPr>
        <a:xfrm>
          <a:off x="18500724" y="6193277"/>
          <a:ext cx="1149736" cy="521298"/>
        </a:xfrm>
        <a:prstGeom prst="rect">
          <a:avLst/>
        </a:prstGeom>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prstDash val="dashDot"/>
        </a:ln>
      </xdr:spPr>
      <xdr:style>
        <a:lnRef idx="2">
          <a:schemeClr val="accent4">
            <a:shade val="15000"/>
          </a:schemeClr>
        </a:lnRef>
        <a:fillRef idx="1">
          <a:schemeClr val="accent4"/>
        </a:fillRef>
        <a:effectRef idx="0">
          <a:schemeClr val="accent4"/>
        </a:effectRef>
        <a:fontRef idx="minor">
          <a:schemeClr val="lt1"/>
        </a:fontRef>
      </xdr:style>
      <xdr:txBody>
        <a:bodyPr vertOverflow="clip" horzOverflow="clip" rtlCol="0" anchor="ctr"/>
        <a:lstStyle/>
        <a:p>
          <a:pPr algn="ctr"/>
          <a:fld id="{66AF5CF5-8E9D-4653-8B12-0C16512B181D}" type="TxLink">
            <a:rPr lang="en-US" sz="1100" b="0" i="0" u="none" strike="noStrike">
              <a:solidFill>
                <a:srgbClr val="000000"/>
              </a:solidFill>
              <a:latin typeface="Aptos Narrow"/>
            </a:rPr>
            <a:pPr algn="ctr"/>
            <a:t>Corresponding Static UE Ips</a:t>
          </a:fld>
          <a:endParaRPr lang="en-US" sz="1100"/>
        </a:p>
      </xdr:txBody>
    </xdr:sp>
    <xdr:clientData/>
  </xdr:twoCellAnchor>
  <xdr:twoCellAnchor>
    <xdr:from>
      <xdr:col>26</xdr:col>
      <xdr:colOff>466724</xdr:colOff>
      <xdr:row>28</xdr:row>
      <xdr:rowOff>38100</xdr:rowOff>
    </xdr:from>
    <xdr:to>
      <xdr:col>26</xdr:col>
      <xdr:colOff>498137</xdr:colOff>
      <xdr:row>30</xdr:row>
      <xdr:rowOff>160582</xdr:rowOff>
    </xdr:to>
    <xdr:cxnSp macro="">
      <xdr:nvCxnSpPr>
        <xdr:cNvPr id="137" name="Straight Connector 136">
          <a:extLst>
            <a:ext uri="{FF2B5EF4-FFF2-40B4-BE49-F238E27FC236}">
              <a16:creationId xmlns:a16="http://schemas.microsoft.com/office/drawing/2014/main" id="{84DB89B0-AEC1-40E4-B385-2B0ED63DD80D}"/>
            </a:ext>
          </a:extLst>
        </xdr:cNvPr>
        <xdr:cNvCxnSpPr/>
      </xdr:nvCxnSpPr>
      <xdr:spPr>
        <a:xfrm flipH="1" flipV="1">
          <a:off x="19034124" y="5105400"/>
          <a:ext cx="28238" cy="487607"/>
        </a:xfrm>
        <a:prstGeom prst="line">
          <a:avLst/>
        </a:prstGeom>
      </xdr:spPr>
      <xdr:style>
        <a:lnRef idx="2">
          <a:schemeClr val="accent4"/>
        </a:lnRef>
        <a:fillRef idx="0">
          <a:schemeClr val="accent4"/>
        </a:fillRef>
        <a:effectRef idx="1">
          <a:schemeClr val="accent4"/>
        </a:effectRef>
        <a:fontRef idx="minor">
          <a:schemeClr val="tx1"/>
        </a:fontRef>
      </xdr:style>
    </xdr:cxnSp>
    <xdr:clientData/>
  </xdr:twoCellAnchor>
  <xdr:twoCellAnchor>
    <xdr:from>
      <xdr:col>25</xdr:col>
      <xdr:colOff>546099</xdr:colOff>
      <xdr:row>29</xdr:row>
      <xdr:rowOff>47625</xdr:rowOff>
    </xdr:from>
    <xdr:to>
      <xdr:col>25</xdr:col>
      <xdr:colOff>571162</xdr:colOff>
      <xdr:row>31</xdr:row>
      <xdr:rowOff>173282</xdr:rowOff>
    </xdr:to>
    <xdr:cxnSp macro="">
      <xdr:nvCxnSpPr>
        <xdr:cNvPr id="138" name="Straight Connector 137">
          <a:extLst>
            <a:ext uri="{FF2B5EF4-FFF2-40B4-BE49-F238E27FC236}">
              <a16:creationId xmlns:a16="http://schemas.microsoft.com/office/drawing/2014/main" id="{B8DCA202-19FD-4AA5-93B5-954E61A4A11C}"/>
            </a:ext>
          </a:extLst>
        </xdr:cNvPr>
        <xdr:cNvCxnSpPr/>
      </xdr:nvCxnSpPr>
      <xdr:spPr>
        <a:xfrm flipH="1" flipV="1">
          <a:off x="18497549" y="5292725"/>
          <a:ext cx="28238" cy="490782"/>
        </a:xfrm>
        <a:prstGeom prst="line">
          <a:avLst/>
        </a:prstGeom>
      </xdr:spPr>
      <xdr:style>
        <a:lnRef idx="2">
          <a:schemeClr val="accent4"/>
        </a:lnRef>
        <a:fillRef idx="0">
          <a:schemeClr val="accent4"/>
        </a:fillRef>
        <a:effectRef idx="1">
          <a:schemeClr val="accent4"/>
        </a:effectRef>
        <a:fontRef idx="minor">
          <a:schemeClr val="tx1"/>
        </a:fontRef>
      </xdr:style>
    </xdr:cxnSp>
    <xdr:clientData/>
  </xdr:twoCellAnchor>
  <xdr:twoCellAnchor>
    <xdr:from>
      <xdr:col>24</xdr:col>
      <xdr:colOff>219075</xdr:colOff>
      <xdr:row>22</xdr:row>
      <xdr:rowOff>152400</xdr:rowOff>
    </xdr:from>
    <xdr:to>
      <xdr:col>24</xdr:col>
      <xdr:colOff>406400</xdr:colOff>
      <xdr:row>26</xdr:row>
      <xdr:rowOff>120650</xdr:rowOff>
    </xdr:to>
    <xdr:cxnSp macro="">
      <xdr:nvCxnSpPr>
        <xdr:cNvPr id="139" name="Straight Connector 138">
          <a:extLst>
            <a:ext uri="{FF2B5EF4-FFF2-40B4-BE49-F238E27FC236}">
              <a16:creationId xmlns:a16="http://schemas.microsoft.com/office/drawing/2014/main" id="{3A03477D-6AD6-4099-966D-B4F43047686C}"/>
            </a:ext>
          </a:extLst>
        </xdr:cNvPr>
        <xdr:cNvCxnSpPr/>
      </xdr:nvCxnSpPr>
      <xdr:spPr>
        <a:xfrm>
          <a:off x="17560925" y="4133850"/>
          <a:ext cx="193675" cy="695325"/>
        </a:xfrm>
        <a:prstGeom prst="line">
          <a:avLst/>
        </a:prstGeom>
        <a:ln>
          <a:prstDash val="dash"/>
        </a:ln>
      </xdr:spPr>
      <xdr:style>
        <a:lnRef idx="2">
          <a:schemeClr val="accent4"/>
        </a:lnRef>
        <a:fillRef idx="0">
          <a:schemeClr val="accent4"/>
        </a:fillRef>
        <a:effectRef idx="1">
          <a:schemeClr val="accent4"/>
        </a:effectRef>
        <a:fontRef idx="minor">
          <a:schemeClr val="tx1"/>
        </a:fontRef>
      </xdr:style>
    </xdr:cxnSp>
    <xdr:clientData/>
  </xdr:twoCellAnchor>
  <xdr:twoCellAnchor>
    <xdr:from>
      <xdr:col>24</xdr:col>
      <xdr:colOff>187194</xdr:colOff>
      <xdr:row>22</xdr:row>
      <xdr:rowOff>141366</xdr:rowOff>
    </xdr:from>
    <xdr:to>
      <xdr:col>25</xdr:col>
      <xdr:colOff>219075</xdr:colOff>
      <xdr:row>25</xdr:row>
      <xdr:rowOff>123825</xdr:rowOff>
    </xdr:to>
    <xdr:cxnSp macro="">
      <xdr:nvCxnSpPr>
        <xdr:cNvPr id="140" name="Straight Connector 139">
          <a:extLst>
            <a:ext uri="{FF2B5EF4-FFF2-40B4-BE49-F238E27FC236}">
              <a16:creationId xmlns:a16="http://schemas.microsoft.com/office/drawing/2014/main" id="{2C837672-A655-4106-B494-5C291BFBA7A4}"/>
            </a:ext>
          </a:extLst>
        </xdr:cNvPr>
        <xdr:cNvCxnSpPr>
          <a:stCxn id="103" idx="2"/>
        </xdr:cNvCxnSpPr>
      </xdr:nvCxnSpPr>
      <xdr:spPr>
        <a:xfrm>
          <a:off x="17529044" y="4125991"/>
          <a:ext cx="641481" cy="519034"/>
        </a:xfrm>
        <a:prstGeom prst="line">
          <a:avLst/>
        </a:prstGeom>
        <a:ln>
          <a:prstDash val="dashDot"/>
        </a:ln>
      </xdr:spPr>
      <xdr:style>
        <a:lnRef idx="2">
          <a:schemeClr val="accent4"/>
        </a:lnRef>
        <a:fillRef idx="0">
          <a:schemeClr val="accent4"/>
        </a:fillRef>
        <a:effectRef idx="1">
          <a:schemeClr val="accent4"/>
        </a:effectRef>
        <a:fontRef idx="minor">
          <a:schemeClr val="tx1"/>
        </a:fontRef>
      </xdr:style>
    </xdr:cxnSp>
    <xdr:clientData/>
  </xdr:twoCellAnchor>
  <xdr:twoCellAnchor>
    <xdr:from>
      <xdr:col>24</xdr:col>
      <xdr:colOff>228600</xdr:colOff>
      <xdr:row>22</xdr:row>
      <xdr:rowOff>171450</xdr:rowOff>
    </xdr:from>
    <xdr:to>
      <xdr:col>26</xdr:col>
      <xdr:colOff>533400</xdr:colOff>
      <xdr:row>24</xdr:row>
      <xdr:rowOff>104775</xdr:rowOff>
    </xdr:to>
    <xdr:cxnSp macro="">
      <xdr:nvCxnSpPr>
        <xdr:cNvPr id="141" name="Straight Connector 140">
          <a:extLst>
            <a:ext uri="{FF2B5EF4-FFF2-40B4-BE49-F238E27FC236}">
              <a16:creationId xmlns:a16="http://schemas.microsoft.com/office/drawing/2014/main" id="{11ABA556-8E8B-486B-82E5-8C01DCD675BC}"/>
            </a:ext>
          </a:extLst>
        </xdr:cNvPr>
        <xdr:cNvCxnSpPr/>
      </xdr:nvCxnSpPr>
      <xdr:spPr>
        <a:xfrm>
          <a:off x="17573625" y="4152900"/>
          <a:ext cx="1524000" cy="292100"/>
        </a:xfrm>
        <a:prstGeom prst="line">
          <a:avLst/>
        </a:prstGeom>
        <a:ln>
          <a:prstDash val="dash"/>
        </a:ln>
      </xdr:spPr>
      <xdr:style>
        <a:lnRef idx="2">
          <a:schemeClr val="accent4"/>
        </a:lnRef>
        <a:fillRef idx="0">
          <a:schemeClr val="accent4"/>
        </a:fillRef>
        <a:effectRef idx="1">
          <a:schemeClr val="accent4"/>
        </a:effectRef>
        <a:fontRef idx="minor">
          <a:schemeClr val="tx1"/>
        </a:fontRef>
      </xdr:style>
    </xdr:cxnSp>
    <xdr:clientData/>
  </xdr:twoCellAnchor>
  <xdr:twoCellAnchor>
    <xdr:from>
      <xdr:col>22</xdr:col>
      <xdr:colOff>457852</xdr:colOff>
      <xdr:row>19</xdr:row>
      <xdr:rowOff>114300</xdr:rowOff>
    </xdr:from>
    <xdr:to>
      <xdr:col>26</xdr:col>
      <xdr:colOff>419100</xdr:colOff>
      <xdr:row>21</xdr:row>
      <xdr:rowOff>9525</xdr:rowOff>
    </xdr:to>
    <xdr:sp macro="" textlink="$A$23">
      <xdr:nvSpPr>
        <xdr:cNvPr id="142" name="Rectangle 141">
          <a:extLst>
            <a:ext uri="{FF2B5EF4-FFF2-40B4-BE49-F238E27FC236}">
              <a16:creationId xmlns:a16="http://schemas.microsoft.com/office/drawing/2014/main" id="{C1C48ADA-38A9-4BFF-BCBB-91419AA14521}"/>
            </a:ext>
          </a:extLst>
        </xdr:cNvPr>
        <xdr:cNvSpPr/>
      </xdr:nvSpPr>
      <xdr:spPr>
        <a:xfrm>
          <a:off x="16583677" y="3552825"/>
          <a:ext cx="2399648" cy="254000"/>
        </a:xfrm>
        <a:prstGeom prst="rect">
          <a:avLst/>
        </a:prstGeom>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prstDash val="dashDot"/>
        </a:ln>
      </xdr:spPr>
      <xdr:style>
        <a:lnRef idx="2">
          <a:schemeClr val="accent4">
            <a:shade val="15000"/>
          </a:schemeClr>
        </a:lnRef>
        <a:fillRef idx="1">
          <a:schemeClr val="accent4"/>
        </a:fillRef>
        <a:effectRef idx="0">
          <a:schemeClr val="accent4"/>
        </a:effectRef>
        <a:fontRef idx="minor">
          <a:schemeClr val="lt1"/>
        </a:fontRef>
      </xdr:style>
      <xdr:txBody>
        <a:bodyPr vertOverflow="clip" horzOverflow="clip" rtlCol="0" anchor="ctr"/>
        <a:lstStyle/>
        <a:p>
          <a:pPr algn="ctr"/>
          <a:fld id="{6915454F-263E-43B9-AEBB-70E05F93D661}" type="TxLink">
            <a:rPr lang="en-US" sz="1100" b="0" i="0" u="none" strike="noStrike">
              <a:solidFill>
                <a:srgbClr val="000000"/>
              </a:solidFill>
              <a:latin typeface="Aptos Narrow"/>
            </a:rPr>
            <a:pPr algn="ctr"/>
            <a:t>Other potential DNN's/APN information</a:t>
          </a:fld>
          <a:endParaRPr lang="en-US" sz="1100"/>
        </a:p>
      </xdr:txBody>
    </xdr:sp>
    <xdr:clientData/>
  </xdr:twoCellAnchor>
  <xdr:twoCellAnchor>
    <xdr:from>
      <xdr:col>22</xdr:col>
      <xdr:colOff>457852</xdr:colOff>
      <xdr:row>21</xdr:row>
      <xdr:rowOff>38100</xdr:rowOff>
    </xdr:from>
    <xdr:to>
      <xdr:col>26</xdr:col>
      <xdr:colOff>419100</xdr:colOff>
      <xdr:row>22</xdr:row>
      <xdr:rowOff>111125</xdr:rowOff>
    </xdr:to>
    <xdr:sp macro="" textlink="$A$23">
      <xdr:nvSpPr>
        <xdr:cNvPr id="143" name="Rectangle 142">
          <a:extLst>
            <a:ext uri="{FF2B5EF4-FFF2-40B4-BE49-F238E27FC236}">
              <a16:creationId xmlns:a16="http://schemas.microsoft.com/office/drawing/2014/main" id="{E6BC75DA-114C-4091-B65F-39C2C65BEFC0}"/>
            </a:ext>
          </a:extLst>
        </xdr:cNvPr>
        <xdr:cNvSpPr/>
      </xdr:nvSpPr>
      <xdr:spPr>
        <a:xfrm>
          <a:off x="16583677" y="3838575"/>
          <a:ext cx="2399648" cy="254000"/>
        </a:xfrm>
        <a:prstGeom prst="rect">
          <a:avLst/>
        </a:prstGeom>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prstDash val="dashDot"/>
        </a:ln>
      </xdr:spPr>
      <xdr:style>
        <a:lnRef idx="2">
          <a:schemeClr val="accent4">
            <a:shade val="15000"/>
          </a:schemeClr>
        </a:lnRef>
        <a:fillRef idx="1">
          <a:schemeClr val="accent4"/>
        </a:fillRef>
        <a:effectRef idx="0">
          <a:schemeClr val="accent4"/>
        </a:effectRef>
        <a:fontRef idx="minor">
          <a:schemeClr val="lt1"/>
        </a:fontRef>
      </xdr:style>
      <xdr:txBody>
        <a:bodyPr vertOverflow="clip" horzOverflow="clip" rtlCol="0" anchor="ctr"/>
        <a:lstStyle/>
        <a:p>
          <a:pPr algn="ctr"/>
          <a:fld id="{AB8472DA-B0D6-453B-BCBD-0A01E81986D9}" type="TxLink">
            <a:rPr lang="en-US" sz="1100" b="0" i="0" u="none" strike="noStrike">
              <a:solidFill>
                <a:srgbClr val="000000"/>
              </a:solidFill>
              <a:latin typeface="Aptos Narrow"/>
            </a:rPr>
            <a:pPr algn="ctr"/>
            <a:t>Other potential DNN's/APN information</a:t>
          </a:fld>
          <a:endParaRPr lang="en-US" sz="1100"/>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C1B7645-8705-4CBC-9779-7BAA46C774AA}" name="tAutoCfgData" displayName="tAutoCfgData" ref="A1:D112" totalsRowShown="0" headerRowBorderDxfId="9" tableBorderDxfId="8" totalsRowBorderDxfId="7">
  <autoFilter ref="A1:D112" xr:uid="{FC1B7645-8705-4CBC-9779-7BAA46C774AA}"/>
  <tableColumns count="4">
    <tableColumn id="1" xr3:uid="{84A6B7EF-69F2-4259-A60E-84BB5D1D43C3}" name="Parameter" dataDxfId="6"/>
    <tableColumn id="2" xr3:uid="{21F823EC-2D57-410F-9C7B-3D6EC2AA8AE1}" name="Value" dataDxfId="5"/>
    <tableColumn id="3" xr3:uid="{5AF619BE-1CD5-4BFC-9E30-C5EDE6A304E0}" name="Example" dataDxfId="4"/>
    <tableColumn id="4" xr3:uid="{9F795BC4-0A9E-422B-95C9-FF88538E8F86}" name="Description" dataDxfId="3"/>
  </tableColumns>
  <tableStyleInfo name="TableStyleMedium1"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708E7-F773-49B2-A66D-1FBD5EC3B43B}">
  <sheetPr codeName="Sheet1"/>
  <dimension ref="A1:D112"/>
  <sheetViews>
    <sheetView tabSelected="1" workbookViewId="0">
      <pane xSplit="1" ySplit="1" topLeftCell="B41" activePane="bottomRight" state="frozen"/>
      <selection pane="topRight" activeCell="B1" sqref="B1"/>
      <selection pane="bottomLeft" activeCell="A2" sqref="A2"/>
      <selection pane="bottomRight" activeCell="A9" sqref="A9"/>
    </sheetView>
  </sheetViews>
  <sheetFormatPr defaultRowHeight="14.5" x14ac:dyDescent="0.35"/>
  <cols>
    <col min="1" max="1" width="33.81640625" style="4" bestFit="1" customWidth="1"/>
    <col min="2" max="2" width="38.7265625" style="5" customWidth="1"/>
    <col min="3" max="3" width="37.54296875" customWidth="1"/>
    <col min="4" max="4" width="190.54296875" style="1" customWidth="1"/>
  </cols>
  <sheetData>
    <row r="1" spans="1:4" x14ac:dyDescent="0.35">
      <c r="A1" s="12" t="s">
        <v>92</v>
      </c>
      <c r="B1" s="13" t="s">
        <v>91</v>
      </c>
      <c r="C1" s="18" t="s">
        <v>153</v>
      </c>
      <c r="D1" s="19" t="s">
        <v>93</v>
      </c>
    </row>
    <row r="2" spans="1:4" x14ac:dyDescent="0.35">
      <c r="A2" s="9" t="s">
        <v>0</v>
      </c>
      <c r="B2" s="8" t="s">
        <v>131</v>
      </c>
      <c r="C2" s="2" t="s">
        <v>131</v>
      </c>
      <c r="D2" s="10" t="s">
        <v>154</v>
      </c>
    </row>
    <row r="3" spans="1:4" x14ac:dyDescent="0.35">
      <c r="A3" s="9" t="s">
        <v>1</v>
      </c>
      <c r="B3" s="8" t="s">
        <v>262</v>
      </c>
      <c r="C3" s="2" t="s">
        <v>262</v>
      </c>
      <c r="D3" s="10" t="s">
        <v>263</v>
      </c>
    </row>
    <row r="4" spans="1:4" x14ac:dyDescent="0.35">
      <c r="A4" s="9" t="s">
        <v>161</v>
      </c>
      <c r="B4" s="8" t="b">
        <v>1</v>
      </c>
      <c r="C4" s="2" t="b">
        <v>1</v>
      </c>
      <c r="D4" s="11" t="s">
        <v>284</v>
      </c>
    </row>
    <row r="5" spans="1:4" x14ac:dyDescent="0.35">
      <c r="A5" s="9" t="s">
        <v>2</v>
      </c>
      <c r="B5" s="8" t="s">
        <v>172</v>
      </c>
      <c r="C5" s="2" t="s">
        <v>172</v>
      </c>
      <c r="D5" s="10" t="s">
        <v>155</v>
      </c>
    </row>
    <row r="6" spans="1:4" x14ac:dyDescent="0.35">
      <c r="A6" s="9" t="s">
        <v>3</v>
      </c>
      <c r="B6" s="8" t="s">
        <v>171</v>
      </c>
      <c r="C6" s="2" t="s">
        <v>171</v>
      </c>
      <c r="D6" s="10" t="s">
        <v>168</v>
      </c>
    </row>
    <row r="7" spans="1:4" x14ac:dyDescent="0.35">
      <c r="A7" s="9" t="s">
        <v>5</v>
      </c>
      <c r="B7" s="8" t="s">
        <v>170</v>
      </c>
      <c r="C7" s="2" t="s">
        <v>170</v>
      </c>
      <c r="D7" s="10" t="s">
        <v>169</v>
      </c>
    </row>
    <row r="8" spans="1:4" x14ac:dyDescent="0.35">
      <c r="A8" s="9" t="s">
        <v>4</v>
      </c>
      <c r="B8" s="6" t="s">
        <v>173</v>
      </c>
      <c r="C8" s="7" t="s">
        <v>173</v>
      </c>
      <c r="D8" s="10" t="s">
        <v>257</v>
      </c>
    </row>
    <row r="9" spans="1:4" x14ac:dyDescent="0.35">
      <c r="A9" s="9" t="s">
        <v>74</v>
      </c>
      <c r="B9" s="8" t="s">
        <v>174</v>
      </c>
      <c r="C9" s="2" t="s">
        <v>174</v>
      </c>
      <c r="D9" s="10" t="s">
        <v>175</v>
      </c>
    </row>
    <row r="10" spans="1:4" x14ac:dyDescent="0.35">
      <c r="A10" s="9" t="s">
        <v>62</v>
      </c>
      <c r="B10" s="8" t="s">
        <v>260</v>
      </c>
      <c r="C10" s="2" t="s">
        <v>260</v>
      </c>
      <c r="D10" s="10" t="s">
        <v>258</v>
      </c>
    </row>
    <row r="11" spans="1:4" x14ac:dyDescent="0.35">
      <c r="A11" s="9" t="s">
        <v>19</v>
      </c>
      <c r="B11" s="8" t="s">
        <v>267</v>
      </c>
      <c r="C11" s="2" t="s">
        <v>267</v>
      </c>
      <c r="D11" s="10" t="s">
        <v>268</v>
      </c>
    </row>
    <row r="12" spans="1:4" x14ac:dyDescent="0.35">
      <c r="A12" s="9" t="s">
        <v>6</v>
      </c>
      <c r="B12" s="8" t="s">
        <v>152</v>
      </c>
      <c r="C12" s="2" t="s">
        <v>152</v>
      </c>
      <c r="D12" s="10" t="s">
        <v>281</v>
      </c>
    </row>
    <row r="13" spans="1:4" x14ac:dyDescent="0.35">
      <c r="A13" s="9" t="s">
        <v>7</v>
      </c>
      <c r="B13" s="8" t="s">
        <v>132</v>
      </c>
      <c r="C13" s="2" t="s">
        <v>132</v>
      </c>
      <c r="D13" s="10" t="s">
        <v>176</v>
      </c>
    </row>
    <row r="14" spans="1:4" x14ac:dyDescent="0.35">
      <c r="A14" s="9" t="s">
        <v>8</v>
      </c>
      <c r="B14" s="8" t="s">
        <v>133</v>
      </c>
      <c r="C14" s="2" t="s">
        <v>133</v>
      </c>
      <c r="D14" s="10" t="s">
        <v>156</v>
      </c>
    </row>
    <row r="15" spans="1:4" x14ac:dyDescent="0.35">
      <c r="A15" s="9" t="s">
        <v>9</v>
      </c>
      <c r="B15" s="8" t="s">
        <v>134</v>
      </c>
      <c r="C15" s="2" t="s">
        <v>134</v>
      </c>
      <c r="D15" s="10" t="s">
        <v>157</v>
      </c>
    </row>
    <row r="16" spans="1:4" x14ac:dyDescent="0.35">
      <c r="A16" s="9" t="s">
        <v>10</v>
      </c>
      <c r="B16" s="8" t="s">
        <v>135</v>
      </c>
      <c r="C16" s="2" t="s">
        <v>135</v>
      </c>
      <c r="D16" s="10" t="s">
        <v>158</v>
      </c>
    </row>
    <row r="17" spans="1:4" x14ac:dyDescent="0.35">
      <c r="A17" s="9" t="s">
        <v>106</v>
      </c>
      <c r="B17" s="8" t="s">
        <v>164</v>
      </c>
      <c r="C17" s="2" t="s">
        <v>164</v>
      </c>
      <c r="D17" s="10" t="s">
        <v>177</v>
      </c>
    </row>
    <row r="18" spans="1:4" x14ac:dyDescent="0.35">
      <c r="A18" s="9" t="s">
        <v>107</v>
      </c>
      <c r="B18" s="8" t="s">
        <v>166</v>
      </c>
      <c r="C18" s="2" t="s">
        <v>166</v>
      </c>
      <c r="D18" s="10" t="s">
        <v>159</v>
      </c>
    </row>
    <row r="19" spans="1:4" x14ac:dyDescent="0.35">
      <c r="A19" s="9" t="s">
        <v>108</v>
      </c>
      <c r="B19" s="8" t="s">
        <v>165</v>
      </c>
      <c r="C19" s="2" t="s">
        <v>165</v>
      </c>
      <c r="D19" s="10" t="s">
        <v>264</v>
      </c>
    </row>
    <row r="20" spans="1:4" x14ac:dyDescent="0.35">
      <c r="A20" s="9" t="s">
        <v>109</v>
      </c>
      <c r="B20" s="8" t="s">
        <v>167</v>
      </c>
      <c r="C20" s="2" t="s">
        <v>167</v>
      </c>
      <c r="D20" s="10" t="s">
        <v>160</v>
      </c>
    </row>
    <row r="21" spans="1:4" x14ac:dyDescent="0.35">
      <c r="A21" s="9" t="s">
        <v>18</v>
      </c>
      <c r="B21" s="8">
        <v>1500</v>
      </c>
      <c r="C21" s="2">
        <v>1500</v>
      </c>
      <c r="D21" s="10" t="s">
        <v>239</v>
      </c>
    </row>
    <row r="22" spans="1:4" x14ac:dyDescent="0.35">
      <c r="A22" s="9" t="s">
        <v>65</v>
      </c>
      <c r="B22" s="8" t="s">
        <v>270</v>
      </c>
      <c r="C22" s="2" t="s">
        <v>270</v>
      </c>
      <c r="D22" s="10" t="s">
        <v>261</v>
      </c>
    </row>
    <row r="23" spans="1:4" x14ac:dyDescent="0.35">
      <c r="A23" s="9" t="s">
        <v>63</v>
      </c>
      <c r="B23" s="8" t="s">
        <v>269</v>
      </c>
      <c r="C23" s="2" t="s">
        <v>269</v>
      </c>
      <c r="D23" s="10" t="s">
        <v>259</v>
      </c>
    </row>
    <row r="24" spans="1:4" x14ac:dyDescent="0.35">
      <c r="A24" s="9" t="s">
        <v>67</v>
      </c>
      <c r="B24" s="21" t="s">
        <v>286</v>
      </c>
      <c r="C24" s="21" t="s">
        <v>286</v>
      </c>
      <c r="D24" s="10" t="s">
        <v>252</v>
      </c>
    </row>
    <row r="25" spans="1:4" x14ac:dyDescent="0.35">
      <c r="A25" s="9" t="s">
        <v>68</v>
      </c>
      <c r="B25" s="21" t="s">
        <v>287</v>
      </c>
      <c r="C25" s="21" t="s">
        <v>287</v>
      </c>
      <c r="D25" s="10" t="s">
        <v>253</v>
      </c>
    </row>
    <row r="26" spans="1:4" x14ac:dyDescent="0.35">
      <c r="A26" s="9" t="s">
        <v>64</v>
      </c>
      <c r="B26" s="8" t="s">
        <v>152</v>
      </c>
      <c r="C26" s="2" t="s">
        <v>152</v>
      </c>
      <c r="D26" s="10" t="s">
        <v>266</v>
      </c>
    </row>
    <row r="27" spans="1:4" x14ac:dyDescent="0.35">
      <c r="A27" s="9" t="s">
        <v>66</v>
      </c>
      <c r="B27" s="8" t="s">
        <v>152</v>
      </c>
      <c r="C27" s="2" t="s">
        <v>152</v>
      </c>
      <c r="D27" s="10" t="s">
        <v>265</v>
      </c>
    </row>
    <row r="28" spans="1:4" x14ac:dyDescent="0.35">
      <c r="A28" s="9" t="s">
        <v>69</v>
      </c>
      <c r="B28" s="6" t="s">
        <v>271</v>
      </c>
      <c r="C28" s="7" t="s">
        <v>271</v>
      </c>
      <c r="D28" s="10" t="s">
        <v>272</v>
      </c>
    </row>
    <row r="29" spans="1:4" x14ac:dyDescent="0.35">
      <c r="A29" s="9" t="s">
        <v>79</v>
      </c>
      <c r="B29" s="6" t="s">
        <v>254</v>
      </c>
      <c r="C29" s="7" t="s">
        <v>254</v>
      </c>
      <c r="D29" s="10" t="s">
        <v>285</v>
      </c>
    </row>
    <row r="30" spans="1:4" x14ac:dyDescent="0.35">
      <c r="A30" s="9" t="s">
        <v>119</v>
      </c>
      <c r="B30" s="8" t="s">
        <v>85</v>
      </c>
      <c r="C30" s="2" t="s">
        <v>85</v>
      </c>
      <c r="D30" s="10" t="s">
        <v>178</v>
      </c>
    </row>
    <row r="31" spans="1:4" x14ac:dyDescent="0.35">
      <c r="A31" s="9" t="s">
        <v>20</v>
      </c>
      <c r="B31" s="8">
        <v>222</v>
      </c>
      <c r="C31" s="2">
        <v>222</v>
      </c>
      <c r="D31" s="10" t="s">
        <v>240</v>
      </c>
    </row>
    <row r="32" spans="1:4" x14ac:dyDescent="0.35">
      <c r="A32" s="9" t="s">
        <v>11</v>
      </c>
      <c r="B32" s="8" t="s">
        <v>82</v>
      </c>
      <c r="C32" s="2" t="s">
        <v>82</v>
      </c>
      <c r="D32" s="10" t="s">
        <v>195</v>
      </c>
    </row>
    <row r="33" spans="1:4" x14ac:dyDescent="0.35">
      <c r="A33" s="9" t="s">
        <v>13</v>
      </c>
      <c r="B33" s="8" t="s">
        <v>137</v>
      </c>
      <c r="C33" s="2" t="s">
        <v>137</v>
      </c>
      <c r="D33" s="10" t="s">
        <v>192</v>
      </c>
    </row>
    <row r="34" spans="1:4" x14ac:dyDescent="0.35">
      <c r="A34" s="9" t="s">
        <v>12</v>
      </c>
      <c r="B34" s="8" t="s">
        <v>136</v>
      </c>
      <c r="C34" s="2" t="s">
        <v>136</v>
      </c>
      <c r="D34" s="10" t="s">
        <v>193</v>
      </c>
    </row>
    <row r="35" spans="1:4" x14ac:dyDescent="0.35">
      <c r="A35" s="9" t="s">
        <v>104</v>
      </c>
      <c r="B35" s="8" t="s">
        <v>138</v>
      </c>
      <c r="C35" s="2" t="s">
        <v>138</v>
      </c>
      <c r="D35" s="10" t="s">
        <v>194</v>
      </c>
    </row>
    <row r="36" spans="1:4" x14ac:dyDescent="0.35">
      <c r="A36" s="9" t="s">
        <v>120</v>
      </c>
      <c r="B36" s="8" t="s">
        <v>86</v>
      </c>
      <c r="C36" s="2" t="s">
        <v>86</v>
      </c>
      <c r="D36" s="10" t="s">
        <v>179</v>
      </c>
    </row>
    <row r="37" spans="1:4" x14ac:dyDescent="0.35">
      <c r="A37" s="9" t="s">
        <v>21</v>
      </c>
      <c r="B37" s="8">
        <v>333</v>
      </c>
      <c r="C37" s="2">
        <v>333</v>
      </c>
      <c r="D37" s="10" t="s">
        <v>241</v>
      </c>
    </row>
    <row r="38" spans="1:4" x14ac:dyDescent="0.35">
      <c r="A38" s="9" t="s">
        <v>14</v>
      </c>
      <c r="B38" s="8" t="s">
        <v>82</v>
      </c>
      <c r="C38" s="2" t="s">
        <v>82</v>
      </c>
      <c r="D38" s="10" t="s">
        <v>195</v>
      </c>
    </row>
    <row r="39" spans="1:4" x14ac:dyDescent="0.35">
      <c r="A39" s="9" t="s">
        <v>16</v>
      </c>
      <c r="B39" s="8" t="s">
        <v>137</v>
      </c>
      <c r="C39" s="2" t="s">
        <v>137</v>
      </c>
      <c r="D39" s="10" t="s">
        <v>196</v>
      </c>
    </row>
    <row r="40" spans="1:4" x14ac:dyDescent="0.35">
      <c r="A40" s="9" t="s">
        <v>15</v>
      </c>
      <c r="B40" s="8" t="s">
        <v>136</v>
      </c>
      <c r="C40" s="2" t="s">
        <v>136</v>
      </c>
      <c r="D40" s="10" t="s">
        <v>197</v>
      </c>
    </row>
    <row r="41" spans="1:4" x14ac:dyDescent="0.35">
      <c r="A41" s="9" t="s">
        <v>105</v>
      </c>
      <c r="B41" s="8" t="s">
        <v>139</v>
      </c>
      <c r="C41" s="2" t="s">
        <v>139</v>
      </c>
      <c r="D41" s="10" t="s">
        <v>198</v>
      </c>
    </row>
    <row r="42" spans="1:4" x14ac:dyDescent="0.35">
      <c r="A42" s="9" t="s">
        <v>17</v>
      </c>
      <c r="B42" s="20" t="s">
        <v>180</v>
      </c>
      <c r="C42" s="3" t="s">
        <v>180</v>
      </c>
      <c r="D42" s="10" t="s">
        <v>181</v>
      </c>
    </row>
    <row r="43" spans="1:4" x14ac:dyDescent="0.35">
      <c r="A43" s="9" t="s">
        <v>78</v>
      </c>
      <c r="B43" s="6" t="s">
        <v>88</v>
      </c>
      <c r="C43" s="7" t="s">
        <v>88</v>
      </c>
      <c r="D43" s="10" t="s">
        <v>277</v>
      </c>
    </row>
    <row r="44" spans="1:4" x14ac:dyDescent="0.35">
      <c r="A44" s="9" t="s">
        <v>75</v>
      </c>
      <c r="B44" s="6" t="s">
        <v>87</v>
      </c>
      <c r="C44" s="7" t="s">
        <v>87</v>
      </c>
      <c r="D44" s="10" t="s">
        <v>280</v>
      </c>
    </row>
    <row r="45" spans="1:4" x14ac:dyDescent="0.35">
      <c r="A45" s="9" t="s">
        <v>121</v>
      </c>
      <c r="B45" s="8" t="s">
        <v>87</v>
      </c>
      <c r="C45" s="2" t="s">
        <v>87</v>
      </c>
      <c r="D45" s="10" t="s">
        <v>182</v>
      </c>
    </row>
    <row r="46" spans="1:4" x14ac:dyDescent="0.35">
      <c r="A46" s="9" t="s">
        <v>122</v>
      </c>
      <c r="B46" s="8" t="s">
        <v>110</v>
      </c>
      <c r="C46" s="2" t="s">
        <v>110</v>
      </c>
      <c r="D46" s="10" t="s">
        <v>183</v>
      </c>
    </row>
    <row r="47" spans="1:4" x14ac:dyDescent="0.35">
      <c r="A47" s="9" t="s">
        <v>123</v>
      </c>
      <c r="B47" s="8" t="s">
        <v>111</v>
      </c>
      <c r="C47" s="2" t="s">
        <v>111</v>
      </c>
      <c r="D47" s="10" t="s">
        <v>184</v>
      </c>
    </row>
    <row r="48" spans="1:4" x14ac:dyDescent="0.35">
      <c r="A48" s="9" t="s">
        <v>124</v>
      </c>
      <c r="B48" s="8" t="s">
        <v>112</v>
      </c>
      <c r="C48" s="2" t="s">
        <v>112</v>
      </c>
      <c r="D48" s="10" t="s">
        <v>185</v>
      </c>
    </row>
    <row r="49" spans="1:4" x14ac:dyDescent="0.35">
      <c r="A49" s="9" t="s">
        <v>125</v>
      </c>
      <c r="B49" s="8" t="s">
        <v>113</v>
      </c>
      <c r="C49" s="2" t="s">
        <v>113</v>
      </c>
      <c r="D49" s="10" t="s">
        <v>186</v>
      </c>
    </row>
    <row r="50" spans="1:4" x14ac:dyDescent="0.35">
      <c r="A50" s="9" t="s">
        <v>126</v>
      </c>
      <c r="B50" s="8" t="s">
        <v>114</v>
      </c>
      <c r="C50" s="2" t="s">
        <v>114</v>
      </c>
      <c r="D50" s="10" t="s">
        <v>187</v>
      </c>
    </row>
    <row r="51" spans="1:4" x14ac:dyDescent="0.35">
      <c r="A51" s="9" t="s">
        <v>127</v>
      </c>
      <c r="B51" s="8" t="s">
        <v>115</v>
      </c>
      <c r="C51" s="2" t="s">
        <v>115</v>
      </c>
      <c r="D51" s="10" t="s">
        <v>188</v>
      </c>
    </row>
    <row r="52" spans="1:4" x14ac:dyDescent="0.35">
      <c r="A52" s="9" t="s">
        <v>128</v>
      </c>
      <c r="B52" s="8" t="s">
        <v>116</v>
      </c>
      <c r="C52" s="2" t="s">
        <v>116</v>
      </c>
      <c r="D52" s="10" t="s">
        <v>190</v>
      </c>
    </row>
    <row r="53" spans="1:4" x14ac:dyDescent="0.35">
      <c r="A53" s="9" t="s">
        <v>129</v>
      </c>
      <c r="B53" s="8" t="s">
        <v>117</v>
      </c>
      <c r="C53" s="2" t="s">
        <v>117</v>
      </c>
      <c r="D53" s="10" t="s">
        <v>191</v>
      </c>
    </row>
    <row r="54" spans="1:4" x14ac:dyDescent="0.35">
      <c r="A54" s="9" t="s">
        <v>130</v>
      </c>
      <c r="B54" s="8" t="s">
        <v>118</v>
      </c>
      <c r="C54" s="2" t="s">
        <v>118</v>
      </c>
      <c r="D54" s="10" t="s">
        <v>189</v>
      </c>
    </row>
    <row r="55" spans="1:4" x14ac:dyDescent="0.35">
      <c r="A55" s="9" t="s">
        <v>32</v>
      </c>
      <c r="B55" s="8" t="s">
        <v>82</v>
      </c>
      <c r="C55" s="2" t="s">
        <v>82</v>
      </c>
      <c r="D55" s="10" t="s">
        <v>199</v>
      </c>
    </row>
    <row r="56" spans="1:4" x14ac:dyDescent="0.35">
      <c r="A56" s="9" t="s">
        <v>33</v>
      </c>
      <c r="B56" s="8" t="s">
        <v>82</v>
      </c>
      <c r="C56" s="2" t="s">
        <v>82</v>
      </c>
      <c r="D56" s="10" t="s">
        <v>200</v>
      </c>
    </row>
    <row r="57" spans="1:4" x14ac:dyDescent="0.35">
      <c r="A57" s="9" t="s">
        <v>34</v>
      </c>
      <c r="B57" s="8" t="s">
        <v>82</v>
      </c>
      <c r="C57" s="2" t="s">
        <v>82</v>
      </c>
      <c r="D57" s="10" t="s">
        <v>201</v>
      </c>
    </row>
    <row r="58" spans="1:4" x14ac:dyDescent="0.35">
      <c r="A58" s="9" t="s">
        <v>35</v>
      </c>
      <c r="B58" s="8" t="s">
        <v>82</v>
      </c>
      <c r="C58" s="2" t="s">
        <v>82</v>
      </c>
      <c r="D58" s="10" t="s">
        <v>202</v>
      </c>
    </row>
    <row r="59" spans="1:4" x14ac:dyDescent="0.35">
      <c r="A59" s="9" t="s">
        <v>36</v>
      </c>
      <c r="B59" s="8" t="s">
        <v>82</v>
      </c>
      <c r="C59" s="2" t="s">
        <v>82</v>
      </c>
      <c r="D59" s="10" t="s">
        <v>203</v>
      </c>
    </row>
    <row r="60" spans="1:4" x14ac:dyDescent="0.35">
      <c r="A60" s="9" t="s">
        <v>37</v>
      </c>
      <c r="B60" s="8" t="s">
        <v>82</v>
      </c>
      <c r="C60" s="2" t="s">
        <v>82</v>
      </c>
      <c r="D60" s="10" t="s">
        <v>204</v>
      </c>
    </row>
    <row r="61" spans="1:4" x14ac:dyDescent="0.35">
      <c r="A61" s="9" t="s">
        <v>38</v>
      </c>
      <c r="B61" s="8" t="s">
        <v>82</v>
      </c>
      <c r="C61" s="2" t="s">
        <v>82</v>
      </c>
      <c r="D61" s="10" t="s">
        <v>205</v>
      </c>
    </row>
    <row r="62" spans="1:4" x14ac:dyDescent="0.35">
      <c r="A62" s="9" t="s">
        <v>39</v>
      </c>
      <c r="B62" s="8" t="s">
        <v>82</v>
      </c>
      <c r="C62" s="2" t="s">
        <v>82</v>
      </c>
      <c r="D62" s="10" t="s">
        <v>206</v>
      </c>
    </row>
    <row r="63" spans="1:4" x14ac:dyDescent="0.35">
      <c r="A63" s="9" t="s">
        <v>40</v>
      </c>
      <c r="B63" s="8" t="s">
        <v>82</v>
      </c>
      <c r="C63" s="2" t="s">
        <v>82</v>
      </c>
      <c r="D63" s="10" t="s">
        <v>207</v>
      </c>
    </row>
    <row r="64" spans="1:4" x14ac:dyDescent="0.35">
      <c r="A64" s="9" t="s">
        <v>41</v>
      </c>
      <c r="B64" s="8" t="s">
        <v>82</v>
      </c>
      <c r="C64" s="2" t="s">
        <v>82</v>
      </c>
      <c r="D64" s="10" t="s">
        <v>208</v>
      </c>
    </row>
    <row r="65" spans="1:4" x14ac:dyDescent="0.35">
      <c r="A65" s="9" t="s">
        <v>52</v>
      </c>
      <c r="B65" s="8" t="s">
        <v>151</v>
      </c>
      <c r="C65" s="2" t="s">
        <v>151</v>
      </c>
      <c r="D65" s="10" t="s">
        <v>209</v>
      </c>
    </row>
    <row r="66" spans="1:4" x14ac:dyDescent="0.35">
      <c r="A66" s="9" t="s">
        <v>53</v>
      </c>
      <c r="B66" s="8" t="s">
        <v>151</v>
      </c>
      <c r="C66" s="2" t="s">
        <v>151</v>
      </c>
      <c r="D66" s="10" t="s">
        <v>210</v>
      </c>
    </row>
    <row r="67" spans="1:4" x14ac:dyDescent="0.35">
      <c r="A67" s="9" t="s">
        <v>54</v>
      </c>
      <c r="B67" s="8" t="s">
        <v>151</v>
      </c>
      <c r="C67" s="2" t="s">
        <v>151</v>
      </c>
      <c r="D67" s="10" t="s">
        <v>211</v>
      </c>
    </row>
    <row r="68" spans="1:4" x14ac:dyDescent="0.35">
      <c r="A68" s="9" t="s">
        <v>55</v>
      </c>
      <c r="B68" s="8" t="s">
        <v>151</v>
      </c>
      <c r="C68" s="2" t="s">
        <v>151</v>
      </c>
      <c r="D68" s="10" t="s">
        <v>212</v>
      </c>
    </row>
    <row r="69" spans="1:4" x14ac:dyDescent="0.35">
      <c r="A69" s="9" t="s">
        <v>56</v>
      </c>
      <c r="B69" s="8" t="s">
        <v>151</v>
      </c>
      <c r="C69" s="2" t="s">
        <v>151</v>
      </c>
      <c r="D69" s="10" t="s">
        <v>213</v>
      </c>
    </row>
    <row r="70" spans="1:4" x14ac:dyDescent="0.35">
      <c r="A70" s="9" t="s">
        <v>57</v>
      </c>
      <c r="B70" s="8" t="s">
        <v>151</v>
      </c>
      <c r="C70" s="2" t="s">
        <v>151</v>
      </c>
      <c r="D70" s="10" t="s">
        <v>214</v>
      </c>
    </row>
    <row r="71" spans="1:4" x14ac:dyDescent="0.35">
      <c r="A71" s="9" t="s">
        <v>58</v>
      </c>
      <c r="B71" s="8" t="s">
        <v>151</v>
      </c>
      <c r="C71" s="2" t="s">
        <v>151</v>
      </c>
      <c r="D71" s="10" t="s">
        <v>215</v>
      </c>
    </row>
    <row r="72" spans="1:4" x14ac:dyDescent="0.35">
      <c r="A72" s="9" t="s">
        <v>59</v>
      </c>
      <c r="B72" s="8" t="s">
        <v>151</v>
      </c>
      <c r="C72" s="2" t="s">
        <v>151</v>
      </c>
      <c r="D72" s="10" t="s">
        <v>216</v>
      </c>
    </row>
    <row r="73" spans="1:4" x14ac:dyDescent="0.35">
      <c r="A73" s="9" t="s">
        <v>60</v>
      </c>
      <c r="B73" s="8" t="s">
        <v>151</v>
      </c>
      <c r="C73" s="2" t="s">
        <v>151</v>
      </c>
      <c r="D73" s="10" t="s">
        <v>217</v>
      </c>
    </row>
    <row r="74" spans="1:4" x14ac:dyDescent="0.35">
      <c r="A74" s="9" t="s">
        <v>61</v>
      </c>
      <c r="B74" s="8" t="s">
        <v>151</v>
      </c>
      <c r="C74" s="2" t="s">
        <v>151</v>
      </c>
      <c r="D74" s="10" t="s">
        <v>218</v>
      </c>
    </row>
    <row r="75" spans="1:4" x14ac:dyDescent="0.35">
      <c r="A75" s="9" t="s">
        <v>94</v>
      </c>
      <c r="B75" s="8" t="s">
        <v>140</v>
      </c>
      <c r="C75" s="2" t="s">
        <v>140</v>
      </c>
      <c r="D75" s="10" t="s">
        <v>219</v>
      </c>
    </row>
    <row r="76" spans="1:4" x14ac:dyDescent="0.35">
      <c r="A76" s="9" t="s">
        <v>95</v>
      </c>
      <c r="B76" s="8" t="s">
        <v>141</v>
      </c>
      <c r="C76" s="2" t="s">
        <v>141</v>
      </c>
      <c r="D76" s="10" t="s">
        <v>220</v>
      </c>
    </row>
    <row r="77" spans="1:4" x14ac:dyDescent="0.35">
      <c r="A77" s="9" t="s">
        <v>96</v>
      </c>
      <c r="B77" s="8" t="s">
        <v>142</v>
      </c>
      <c r="C77" s="2" t="s">
        <v>142</v>
      </c>
      <c r="D77" s="10" t="s">
        <v>221</v>
      </c>
    </row>
    <row r="78" spans="1:4" x14ac:dyDescent="0.35">
      <c r="A78" s="9" t="s">
        <v>97</v>
      </c>
      <c r="B78" s="8" t="s">
        <v>143</v>
      </c>
      <c r="C78" s="2" t="s">
        <v>143</v>
      </c>
      <c r="D78" s="10" t="s">
        <v>222</v>
      </c>
    </row>
    <row r="79" spans="1:4" x14ac:dyDescent="0.35">
      <c r="A79" s="9" t="s">
        <v>98</v>
      </c>
      <c r="B79" s="8" t="s">
        <v>144</v>
      </c>
      <c r="C79" s="2" t="s">
        <v>144</v>
      </c>
      <c r="D79" s="10" t="s">
        <v>223</v>
      </c>
    </row>
    <row r="80" spans="1:4" x14ac:dyDescent="0.35">
      <c r="A80" s="9" t="s">
        <v>99</v>
      </c>
      <c r="B80" s="8" t="s">
        <v>145</v>
      </c>
      <c r="C80" s="2" t="s">
        <v>145</v>
      </c>
      <c r="D80" s="10" t="s">
        <v>224</v>
      </c>
    </row>
    <row r="81" spans="1:4" x14ac:dyDescent="0.35">
      <c r="A81" s="9" t="s">
        <v>100</v>
      </c>
      <c r="B81" s="8" t="s">
        <v>146</v>
      </c>
      <c r="C81" s="2" t="s">
        <v>146</v>
      </c>
      <c r="D81" s="10" t="s">
        <v>225</v>
      </c>
    </row>
    <row r="82" spans="1:4" x14ac:dyDescent="0.35">
      <c r="A82" s="9" t="s">
        <v>101</v>
      </c>
      <c r="B82" s="8" t="s">
        <v>147</v>
      </c>
      <c r="C82" s="2" t="s">
        <v>147</v>
      </c>
      <c r="D82" s="10" t="s">
        <v>226</v>
      </c>
    </row>
    <row r="83" spans="1:4" x14ac:dyDescent="0.35">
      <c r="A83" s="9" t="s">
        <v>102</v>
      </c>
      <c r="B83" s="8" t="s">
        <v>148</v>
      </c>
      <c r="C83" s="2" t="s">
        <v>148</v>
      </c>
      <c r="D83" s="10" t="s">
        <v>227</v>
      </c>
    </row>
    <row r="84" spans="1:4" x14ac:dyDescent="0.35">
      <c r="A84" s="9" t="s">
        <v>103</v>
      </c>
      <c r="B84" s="8" t="s">
        <v>149</v>
      </c>
      <c r="C84" s="2" t="s">
        <v>149</v>
      </c>
      <c r="D84" s="10" t="s">
        <v>228</v>
      </c>
    </row>
    <row r="85" spans="1:4" x14ac:dyDescent="0.35">
      <c r="A85" s="9" t="s">
        <v>42</v>
      </c>
      <c r="B85" s="8" t="s">
        <v>150</v>
      </c>
      <c r="C85" s="2" t="s">
        <v>150</v>
      </c>
      <c r="D85" s="10" t="s">
        <v>229</v>
      </c>
    </row>
    <row r="86" spans="1:4" x14ac:dyDescent="0.35">
      <c r="A86" s="9" t="s">
        <v>43</v>
      </c>
      <c r="B86" s="8" t="s">
        <v>150</v>
      </c>
      <c r="C86" s="2" t="s">
        <v>150</v>
      </c>
      <c r="D86" s="10" t="s">
        <v>230</v>
      </c>
    </row>
    <row r="87" spans="1:4" x14ac:dyDescent="0.35">
      <c r="A87" s="9" t="s">
        <v>44</v>
      </c>
      <c r="B87" s="8" t="s">
        <v>150</v>
      </c>
      <c r="C87" s="2" t="s">
        <v>150</v>
      </c>
      <c r="D87" s="10" t="s">
        <v>231</v>
      </c>
    </row>
    <row r="88" spans="1:4" x14ac:dyDescent="0.35">
      <c r="A88" s="9" t="s">
        <v>45</v>
      </c>
      <c r="B88" s="8" t="s">
        <v>150</v>
      </c>
      <c r="C88" s="2" t="s">
        <v>150</v>
      </c>
      <c r="D88" s="10" t="s">
        <v>232</v>
      </c>
    </row>
    <row r="89" spans="1:4" x14ac:dyDescent="0.35">
      <c r="A89" s="9" t="s">
        <v>46</v>
      </c>
      <c r="B89" s="8" t="s">
        <v>150</v>
      </c>
      <c r="C89" s="2" t="s">
        <v>150</v>
      </c>
      <c r="D89" s="10" t="s">
        <v>233</v>
      </c>
    </row>
    <row r="90" spans="1:4" x14ac:dyDescent="0.35">
      <c r="A90" s="9" t="s">
        <v>47</v>
      </c>
      <c r="B90" s="8" t="s">
        <v>150</v>
      </c>
      <c r="C90" s="2" t="s">
        <v>150</v>
      </c>
      <c r="D90" s="10" t="s">
        <v>234</v>
      </c>
    </row>
    <row r="91" spans="1:4" x14ac:dyDescent="0.35">
      <c r="A91" s="9" t="s">
        <v>48</v>
      </c>
      <c r="B91" s="8" t="s">
        <v>150</v>
      </c>
      <c r="C91" s="2" t="s">
        <v>150</v>
      </c>
      <c r="D91" s="10" t="s">
        <v>235</v>
      </c>
    </row>
    <row r="92" spans="1:4" x14ac:dyDescent="0.35">
      <c r="A92" s="9" t="s">
        <v>49</v>
      </c>
      <c r="B92" s="8" t="s">
        <v>150</v>
      </c>
      <c r="C92" s="2" t="s">
        <v>150</v>
      </c>
      <c r="D92" s="10" t="s">
        <v>236</v>
      </c>
    </row>
    <row r="93" spans="1:4" x14ac:dyDescent="0.35">
      <c r="A93" s="9" t="s">
        <v>50</v>
      </c>
      <c r="B93" s="8" t="s">
        <v>150</v>
      </c>
      <c r="C93" s="2" t="s">
        <v>150</v>
      </c>
      <c r="D93" s="10" t="s">
        <v>237</v>
      </c>
    </row>
    <row r="94" spans="1:4" x14ac:dyDescent="0.35">
      <c r="A94" s="9" t="s">
        <v>51</v>
      </c>
      <c r="B94" s="8" t="s">
        <v>150</v>
      </c>
      <c r="C94" s="2" t="s">
        <v>150</v>
      </c>
      <c r="D94" s="10" t="s">
        <v>238</v>
      </c>
    </row>
    <row r="95" spans="1:4" x14ac:dyDescent="0.35">
      <c r="A95" s="9" t="s">
        <v>22</v>
      </c>
      <c r="B95" s="8">
        <v>666</v>
      </c>
      <c r="C95" s="2">
        <v>666</v>
      </c>
      <c r="D95" s="10" t="s">
        <v>242</v>
      </c>
    </row>
    <row r="96" spans="1:4" x14ac:dyDescent="0.35">
      <c r="A96" s="9" t="s">
        <v>23</v>
      </c>
      <c r="B96" s="8">
        <v>667</v>
      </c>
      <c r="C96" s="2">
        <v>667</v>
      </c>
      <c r="D96" s="10" t="s">
        <v>243</v>
      </c>
    </row>
    <row r="97" spans="1:4" x14ac:dyDescent="0.35">
      <c r="A97" s="9" t="s">
        <v>24</v>
      </c>
      <c r="B97" s="8">
        <v>668</v>
      </c>
      <c r="C97" s="2">
        <v>668</v>
      </c>
      <c r="D97" s="10" t="s">
        <v>244</v>
      </c>
    </row>
    <row r="98" spans="1:4" x14ac:dyDescent="0.35">
      <c r="A98" s="9" t="s">
        <v>25</v>
      </c>
      <c r="B98" s="8">
        <v>669</v>
      </c>
      <c r="C98" s="2">
        <v>669</v>
      </c>
      <c r="D98" s="10" t="s">
        <v>245</v>
      </c>
    </row>
    <row r="99" spans="1:4" x14ac:dyDescent="0.35">
      <c r="A99" s="9" t="s">
        <v>26</v>
      </c>
      <c r="B99" s="8">
        <v>670</v>
      </c>
      <c r="C99" s="2">
        <v>670</v>
      </c>
      <c r="D99" s="10" t="s">
        <v>246</v>
      </c>
    </row>
    <row r="100" spans="1:4" x14ac:dyDescent="0.35">
      <c r="A100" s="9" t="s">
        <v>27</v>
      </c>
      <c r="B100" s="8">
        <v>671</v>
      </c>
      <c r="C100" s="2">
        <v>671</v>
      </c>
      <c r="D100" s="10" t="s">
        <v>247</v>
      </c>
    </row>
    <row r="101" spans="1:4" x14ac:dyDescent="0.35">
      <c r="A101" s="9" t="s">
        <v>28</v>
      </c>
      <c r="B101" s="8">
        <v>672</v>
      </c>
      <c r="C101" s="2">
        <v>672</v>
      </c>
      <c r="D101" s="10" t="s">
        <v>248</v>
      </c>
    </row>
    <row r="102" spans="1:4" x14ac:dyDescent="0.35">
      <c r="A102" s="9" t="s">
        <v>29</v>
      </c>
      <c r="B102" s="8">
        <v>673</v>
      </c>
      <c r="C102" s="2">
        <v>673</v>
      </c>
      <c r="D102" s="10" t="s">
        <v>249</v>
      </c>
    </row>
    <row r="103" spans="1:4" x14ac:dyDescent="0.35">
      <c r="A103" s="9" t="s">
        <v>30</v>
      </c>
      <c r="B103" s="8">
        <v>674</v>
      </c>
      <c r="C103" s="2">
        <v>674</v>
      </c>
      <c r="D103" s="10" t="s">
        <v>250</v>
      </c>
    </row>
    <row r="104" spans="1:4" x14ac:dyDescent="0.35">
      <c r="A104" s="9" t="s">
        <v>31</v>
      </c>
      <c r="B104" s="8">
        <v>675</v>
      </c>
      <c r="C104" s="2">
        <v>675</v>
      </c>
      <c r="D104" s="10" t="s">
        <v>251</v>
      </c>
    </row>
    <row r="105" spans="1:4" x14ac:dyDescent="0.35">
      <c r="A105" s="9" t="s">
        <v>80</v>
      </c>
      <c r="B105" s="6" t="s">
        <v>89</v>
      </c>
      <c r="C105" s="7" t="s">
        <v>89</v>
      </c>
      <c r="D105" s="10" t="s">
        <v>255</v>
      </c>
    </row>
    <row r="106" spans="1:4" x14ac:dyDescent="0.35">
      <c r="A106" s="9" t="s">
        <v>81</v>
      </c>
      <c r="B106" s="6" t="s">
        <v>90</v>
      </c>
      <c r="C106" s="7" t="s">
        <v>90</v>
      </c>
      <c r="D106" s="10" t="s">
        <v>256</v>
      </c>
    </row>
    <row r="107" spans="1:4" x14ac:dyDescent="0.35">
      <c r="A107" s="9" t="s">
        <v>76</v>
      </c>
      <c r="B107" s="6" t="s">
        <v>162</v>
      </c>
      <c r="C107" s="7" t="s">
        <v>162</v>
      </c>
      <c r="D107" s="10" t="s">
        <v>282</v>
      </c>
    </row>
    <row r="108" spans="1:4" x14ac:dyDescent="0.35">
      <c r="A108" s="9" t="s">
        <v>77</v>
      </c>
      <c r="B108" s="6" t="s">
        <v>163</v>
      </c>
      <c r="C108" s="7" t="s">
        <v>163</v>
      </c>
      <c r="D108" s="10" t="s">
        <v>283</v>
      </c>
    </row>
    <row r="109" spans="1:4" x14ac:dyDescent="0.35">
      <c r="A109" s="9" t="s">
        <v>70</v>
      </c>
      <c r="B109" s="6" t="s">
        <v>83</v>
      </c>
      <c r="C109" s="7" t="s">
        <v>83</v>
      </c>
      <c r="D109" s="10" t="s">
        <v>273</v>
      </c>
    </row>
    <row r="110" spans="1:4" x14ac:dyDescent="0.35">
      <c r="A110" s="9" t="s">
        <v>71</v>
      </c>
      <c r="B110" s="6" t="s">
        <v>84</v>
      </c>
      <c r="C110" s="7" t="s">
        <v>84</v>
      </c>
      <c r="D110" s="10" t="s">
        <v>274</v>
      </c>
    </row>
    <row r="111" spans="1:4" x14ac:dyDescent="0.35">
      <c r="A111" s="9" t="s">
        <v>72</v>
      </c>
      <c r="B111" s="6" t="s">
        <v>278</v>
      </c>
      <c r="C111" s="7" t="s">
        <v>278</v>
      </c>
      <c r="D111" s="10" t="s">
        <v>279</v>
      </c>
    </row>
    <row r="112" spans="1:4" x14ac:dyDescent="0.35">
      <c r="A112" s="14" t="s">
        <v>73</v>
      </c>
      <c r="B112" s="15" t="s">
        <v>276</v>
      </c>
      <c r="C112" s="16" t="s">
        <v>276</v>
      </c>
      <c r="D112" s="17" t="s">
        <v>275</v>
      </c>
    </row>
  </sheetData>
  <phoneticPr fontId="1" type="noConversion"/>
  <conditionalFormatting sqref="B8:C8">
    <cfRule type="containsBlanks" dxfId="2" priority="5">
      <formula>LEN(TRIM(B8))=0</formula>
    </cfRule>
  </conditionalFormatting>
  <conditionalFormatting sqref="B28:C29">
    <cfRule type="containsBlanks" dxfId="1" priority="3">
      <formula>LEN(TRIM(B28))=0</formula>
    </cfRule>
  </conditionalFormatting>
  <conditionalFormatting sqref="B43:C44 B105:C112">
    <cfRule type="containsBlanks" dxfId="0" priority="6">
      <formula>LEN(TRIM(B43))=0</formula>
    </cfRule>
  </conditionalFormatting>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FD2F6B-6112-4AB3-AFDF-03781C4D69EC}">
  <sheetPr codeName="Sheet2"/>
  <dimension ref="A1:A24"/>
  <sheetViews>
    <sheetView workbookViewId="0">
      <selection activeCell="A37" sqref="A37"/>
    </sheetView>
  </sheetViews>
  <sheetFormatPr defaultRowHeight="14.5" x14ac:dyDescent="0.35"/>
  <cols>
    <col min="1" max="1" width="47.54296875" customWidth="1"/>
  </cols>
  <sheetData>
    <row r="1" spans="1:1" x14ac:dyDescent="0.35">
      <c r="A1" t="str">
        <f>"Port 1: " &amp; ASEip</f>
        <v>Port 1: 10.214.5.20</v>
      </c>
    </row>
    <row r="2" spans="1:1" x14ac:dyDescent="0.35">
      <c r="A2" t="str">
        <f>"Port 2: " &amp; CHAR(10) &amp; n2Network &amp; CHAR(10) &amp; "Subnet " &amp; n2SubnetMask &amp; CHAR(10)&amp; " Gateway: "&amp; n2Gateway</f>
        <v>Port 2: 
192.168.105.0
Subnet 255.255.255.0
 Gateway: 192.168.105.1</v>
      </c>
    </row>
    <row r="3" spans="1:1" x14ac:dyDescent="0.35">
      <c r="A3" t="str">
        <f>"Port 3: " &amp; CHAR(10) &amp; n3Network &amp; CHAR(10) &amp; "Subnet " &amp; n3SubnetMask &amp; CHAR(10) &amp; " Gateway: "&amp; n3Gateway</f>
        <v>Port 3: 
192.168.105.0
Subnet 255.255.255.0
 Gateway: 192.168.105.1</v>
      </c>
    </row>
    <row r="4" spans="1:1" x14ac:dyDescent="0.35">
      <c r="A4" t="str">
        <f>"Port 4: " &amp; CHAR(10) &amp; n6NetworkDNN1 &amp; CHAR(10) &amp; "Subnet " &amp; n6SubnetMaskDNN1 &amp; CHAR(10) &amp; " Gateway: " &amp; n6GatewayDNN1</f>
        <v>Port 4: 
192.168.106.0
Subnet 255.255.255.0
 Gateway: 192.168.106.1</v>
      </c>
    </row>
    <row r="5" spans="1:1" x14ac:dyDescent="0.35">
      <c r="A5" t="str">
        <f>vSwitchMgmtPortName</f>
        <v>vswitch-port2</v>
      </c>
    </row>
    <row r="6" spans="1:1" x14ac:dyDescent="0.35">
      <c r="A6" t="str">
        <f>vSwitchACCESSPortName</f>
        <v>vswitch-port3</v>
      </c>
    </row>
    <row r="7" spans="1:1" x14ac:dyDescent="0.35">
      <c r="A7" t="str">
        <f>vSwitchDATAPortName</f>
        <v>vswitch-port4</v>
      </c>
    </row>
    <row r="8" spans="1:1" x14ac:dyDescent="0.35">
      <c r="A8" t="str">
        <f>N2vSwitchName &amp; CHAR(10) &amp; "IP: " &amp; n2IP</f>
        <v>N2
IP: 192.168.105.22</v>
      </c>
    </row>
    <row r="9" spans="1:1" x14ac:dyDescent="0.35">
      <c r="A9" t="str">
        <f>N3vSwitchName &amp; CHAR(10) &amp; "IP: " &amp; n3IP</f>
        <v>N3
IP: 192.168.105.23</v>
      </c>
    </row>
    <row r="10" spans="1:1" x14ac:dyDescent="0.35">
      <c r="A10" t="str">
        <f>"Total Number of DNNs: " &amp; numberofDNNs &amp; CHAR(10) &amp; N6DNN1vSwitchName &amp; CHAR(10) &amp; "VLAN: " &amp; N6vlanIdDNN1 &amp; CHAR(10) &amp; "IP " &amp; n6NetworkDNN1 &amp; " / " &amp; n6SubnetMaskDNN1</f>
        <v>Total Number of DNNs: 10
N6-DNN1
VLAN: 666
IP 192.168.106.0 / 255.255.255.0</v>
      </c>
    </row>
    <row r="11" spans="1:1" x14ac:dyDescent="0.35">
      <c r="A11" t="str">
        <f>"K8s Node IP Range: "&amp; computeKubernetesNodeIps</f>
        <v>K8s Node IP Range: 10.214.5.21-10.214.5.26</v>
      </c>
    </row>
    <row r="12" spans="1:1" x14ac:dyDescent="0.35">
      <c r="A12" t="str">
        <f>"K8s External (Grafana/SAS): " &amp; computeKubernetesServiceIps</f>
        <v>K8s External (Grafana/SAS): 10.214.5.27-10.214.5.27</v>
      </c>
    </row>
    <row r="13" spans="1:1" x14ac:dyDescent="0.35">
      <c r="A13" t="str">
        <f>"N2/MME IP: "&amp; n2IP</f>
        <v>N2/MME IP: 192.168.105.22</v>
      </c>
    </row>
    <row r="14" spans="1:1" x14ac:dyDescent="0.35">
      <c r="A14" t="str">
        <f>"N3/SI-U IP: "&amp; n3IP</f>
        <v>N3/SI-U IP: 192.168.105.23</v>
      </c>
    </row>
    <row r="15" spans="1:1" x14ac:dyDescent="0.35">
      <c r="A15" t="str">
        <f>"N6/SGi IP: "&amp; n6IPDNN1 &amp; CHAR(10) &amp; "(" &amp; N6DNN1vSwitchName &amp; ")"</f>
        <v>N6/SGi IP: 192.168.106.36
(N6-DNN1)</v>
      </c>
    </row>
    <row r="16" spans="1:1" x14ac:dyDescent="0.35">
      <c r="A16" t="str">
        <f>"PLMN: " &amp; mobileCountryCode &amp; "/" &amp; mobileNetworkCode &amp; CHAR(10) &amp; "Mode: " &amp; coreNetworkTechnology</f>
        <v>PLMN: 999/99
Mode: EPC + 5GC</v>
      </c>
    </row>
    <row r="17" spans="1:1" x14ac:dyDescent="0.35">
      <c r="A17" t="str">
        <f>"Dynamic UE IPs: " &amp; userEquipmentAddressPoolPrefix</f>
        <v>Dynamic UE IPs: 192.168.50.0/24</v>
      </c>
    </row>
    <row r="18" spans="1:1" x14ac:dyDescent="0.35">
      <c r="A18" t="str">
        <f>"Static UE IPs: " &amp; userEquipmentStaticAddressPoolPrefix</f>
        <v>Static UE IPs: 192.168.60.0/24</v>
      </c>
    </row>
    <row r="19" spans="1:1" x14ac:dyDescent="0.35">
      <c r="A19" t="str">
        <f>"Site Name: " &amp; siteName</f>
        <v>Site Name: CONTOSO-SITE-CO</v>
      </c>
    </row>
    <row r="20" spans="1:1" x14ac:dyDescent="0.35">
      <c r="A20" t="s">
        <v>288</v>
      </c>
    </row>
    <row r="21" spans="1:1" x14ac:dyDescent="0.35">
      <c r="A21" t="s">
        <v>289</v>
      </c>
    </row>
    <row r="22" spans="1:1" x14ac:dyDescent="0.35">
      <c r="A22" t="s">
        <v>290</v>
      </c>
    </row>
    <row r="23" spans="1:1" x14ac:dyDescent="0.35">
      <c r="A23" t="s">
        <v>291</v>
      </c>
    </row>
    <row r="24" spans="1:1" x14ac:dyDescent="0.35">
      <c r="A24" t="str">
        <f>"ASE name: " &amp; azureStackEdgeDevice</f>
        <v>ASE name: CONTOSO-AP5GC5G-ASE02-ASE</v>
      </c>
    </row>
  </sheetData>
  <pageMargins left="0.7" right="0.7" top="0.75" bottom="0.75" header="0.3" footer="0.3"/>
  <drawing r:id="rId1"/>
</worksheet>
</file>

<file path=docMetadata/LabelInfo.xml><?xml version="1.0" encoding="utf-8"?>
<clbl:labelList xmlns:clbl="http://schemas.microsoft.com/office/2020/mipLabelMetadata">
  <clbl:label id="{f42aa342-8706-4288-bd11-ebb85995028c}" enabled="1" method="Standard" siteId="{72f988bf-86f1-41af-91ab-2d7cd011db47}"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111</vt:i4>
      </vt:variant>
    </vt:vector>
  </HeadingPairs>
  <TitlesOfParts>
    <vt:vector size="113" baseType="lpstr">
      <vt:lpstr>Datafill</vt:lpstr>
      <vt:lpstr>Diagram</vt:lpstr>
      <vt:lpstr>arcClusterName</vt:lpstr>
      <vt:lpstr>arcLocation</vt:lpstr>
      <vt:lpstr>ASEip</vt:lpstr>
      <vt:lpstr>ASEresourceGroup</vt:lpstr>
      <vt:lpstr>azureStackEdgeDevice</vt:lpstr>
      <vt:lpstr>computeKubernetesNodeIps</vt:lpstr>
      <vt:lpstr>computeKubernetesServiceIps</vt:lpstr>
      <vt:lpstr>coreNetworkTechnology</vt:lpstr>
      <vt:lpstr>customLocationName</vt:lpstr>
      <vt:lpstr>dataNetworkName</vt:lpstr>
      <vt:lpstr>defaultASEPassword</vt:lpstr>
      <vt:lpstr>dnsAddresses</vt:lpstr>
      <vt:lpstr>location</vt:lpstr>
      <vt:lpstr>mobileCountryCode</vt:lpstr>
      <vt:lpstr>mobileNetworkCode</vt:lpstr>
      <vt:lpstr>mobileNetworkName</vt:lpstr>
      <vt:lpstr>mobileNetworkRGName</vt:lpstr>
      <vt:lpstr>mobileNetworkRGNameLocation</vt:lpstr>
      <vt:lpstr>mtuASE</vt:lpstr>
      <vt:lpstr>n2Gateway</vt:lpstr>
      <vt:lpstr>n2IP</vt:lpstr>
      <vt:lpstr>n2Network</vt:lpstr>
      <vt:lpstr>n2SubnetMask</vt:lpstr>
      <vt:lpstr>N2vlanId</vt:lpstr>
      <vt:lpstr>N2vSwitchName</vt:lpstr>
      <vt:lpstr>n3Gateway</vt:lpstr>
      <vt:lpstr>n3IP</vt:lpstr>
      <vt:lpstr>n3Network</vt:lpstr>
      <vt:lpstr>n3SubnetMask</vt:lpstr>
      <vt:lpstr>N3vlanId</vt:lpstr>
      <vt:lpstr>N3vSwitchName</vt:lpstr>
      <vt:lpstr>N6DNN10vSwitchName</vt:lpstr>
      <vt:lpstr>N6DNN1vSwitchName</vt:lpstr>
      <vt:lpstr>N6DNN2vSwitchName</vt:lpstr>
      <vt:lpstr>N6DNN3vSwitchName</vt:lpstr>
      <vt:lpstr>N6DNN4vSwitchName</vt:lpstr>
      <vt:lpstr>N6DNN5vSwitchName</vt:lpstr>
      <vt:lpstr>N6DNN6vSwitchName</vt:lpstr>
      <vt:lpstr>N6DNN7vSwitchName</vt:lpstr>
      <vt:lpstr>N6DNN8vSwitchName</vt:lpstr>
      <vt:lpstr>N6DNN9vSwitchName</vt:lpstr>
      <vt:lpstr>n6GatewayDNN1</vt:lpstr>
      <vt:lpstr>n6GatewayDNN10</vt:lpstr>
      <vt:lpstr>n6GatewayDNN2</vt:lpstr>
      <vt:lpstr>n6GatewayDNN3</vt:lpstr>
      <vt:lpstr>n6GatewayDNN4</vt:lpstr>
      <vt:lpstr>n6GatewayDNN5</vt:lpstr>
      <vt:lpstr>n6GatewayDNN6</vt:lpstr>
      <vt:lpstr>n6GatewayDNN7</vt:lpstr>
      <vt:lpstr>n6GatewayDNN8</vt:lpstr>
      <vt:lpstr>n6GatewayDNN9</vt:lpstr>
      <vt:lpstr>n6IPDNN1</vt:lpstr>
      <vt:lpstr>n6IPDNN10</vt:lpstr>
      <vt:lpstr>n6IPDNN2</vt:lpstr>
      <vt:lpstr>n6IPDNN3</vt:lpstr>
      <vt:lpstr>n6IPDNN4</vt:lpstr>
      <vt:lpstr>n6IPDNN5</vt:lpstr>
      <vt:lpstr>n6IPDNN6</vt:lpstr>
      <vt:lpstr>n6IPDNN7</vt:lpstr>
      <vt:lpstr>n6IPDNN8</vt:lpstr>
      <vt:lpstr>n6IPDNN9</vt:lpstr>
      <vt:lpstr>n6NetworkDNN1</vt:lpstr>
      <vt:lpstr>n6NetworkDNN10</vt:lpstr>
      <vt:lpstr>n6NetworkDNN2</vt:lpstr>
      <vt:lpstr>n6NetworkDNN3</vt:lpstr>
      <vt:lpstr>n6NetworkDNN4</vt:lpstr>
      <vt:lpstr>n6NetworkDNN5</vt:lpstr>
      <vt:lpstr>n6NetworkDNN6</vt:lpstr>
      <vt:lpstr>n6NetworkDNN7</vt:lpstr>
      <vt:lpstr>n6NetworkDNN8</vt:lpstr>
      <vt:lpstr>n6NetworkDNN9</vt:lpstr>
      <vt:lpstr>n6SubnetMaskDNN1</vt:lpstr>
      <vt:lpstr>n6SubnetMaskDNN10</vt:lpstr>
      <vt:lpstr>n6SubnetMaskDNN2</vt:lpstr>
      <vt:lpstr>n6SubnetMaskDNN3</vt:lpstr>
      <vt:lpstr>n6SubnetMaskDNN4</vt:lpstr>
      <vt:lpstr>n6SubnetMaskDNN5</vt:lpstr>
      <vt:lpstr>n6SubnetMaskDNN6</vt:lpstr>
      <vt:lpstr>n6SubnetMaskDNN7</vt:lpstr>
      <vt:lpstr>n6SubnetMaskDNN8</vt:lpstr>
      <vt:lpstr>n6SubnetMaskDNN9</vt:lpstr>
      <vt:lpstr>N6vlanIdDNN1</vt:lpstr>
      <vt:lpstr>N6vlanIdDNN10</vt:lpstr>
      <vt:lpstr>N6vlanIdDNN2</vt:lpstr>
      <vt:lpstr>N6vlanIdDNN3</vt:lpstr>
      <vt:lpstr>N6vlanIdDNN4</vt:lpstr>
      <vt:lpstr>N6vlanIdDNN5</vt:lpstr>
      <vt:lpstr>N6vlanIdDNN6</vt:lpstr>
      <vt:lpstr>N6vlanIdDNN7</vt:lpstr>
      <vt:lpstr>N6vlanIdDNN8</vt:lpstr>
      <vt:lpstr>N6vlanIdDNN9</vt:lpstr>
      <vt:lpstr>naptEnabled</vt:lpstr>
      <vt:lpstr>numberofDNNs</vt:lpstr>
      <vt:lpstr>oid</vt:lpstr>
      <vt:lpstr>serviceName</vt:lpstr>
      <vt:lpstr>simGroupName</vt:lpstr>
      <vt:lpstr>simPolicyName</vt:lpstr>
      <vt:lpstr>siteName</vt:lpstr>
      <vt:lpstr>sliceName</vt:lpstr>
      <vt:lpstr>subscriptionId</vt:lpstr>
      <vt:lpstr>tenantId</vt:lpstr>
      <vt:lpstr>trustSelfSignedCertificate</vt:lpstr>
      <vt:lpstr>userEquipmentAddressPoolPrefix</vt:lpstr>
      <vt:lpstr>userEquipmentStaticAddressPoolPrefix</vt:lpstr>
      <vt:lpstr>userPlaneDataInterfaceName</vt:lpstr>
      <vt:lpstr>vSwitchACCESSPortAlias</vt:lpstr>
      <vt:lpstr>vSwitchACCESSPortName</vt:lpstr>
      <vt:lpstr>vSwitchDATAPortAlias</vt:lpstr>
      <vt:lpstr>vSwitchDATAPortName</vt:lpstr>
      <vt:lpstr>vSwitchMgmtPortAlias</vt:lpstr>
      <vt:lpstr>vSwitchMgmtPortName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Sudeep Chakravartty</dc:creator>
  <cp:lastModifiedBy>Sudeep Chakravartty</cp:lastModifiedBy>
  <dcterms:created xsi:type="dcterms:W3CDTF">2023-10-05T18:33:17Z</dcterms:created>
  <dcterms:modified xsi:type="dcterms:W3CDTF">2024-04-03T07:13:03Z</dcterms:modified>
</cp:coreProperties>
</file>