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evMSR\4x4\cust-Hardware\GitHub-Local--azure-sphere-hardware-designs\P-MT3620RDB-1-7\"/>
    </mc:Choice>
  </mc:AlternateContent>
  <xr:revisionPtr revIDLastSave="0" documentId="13_ncr:1_{1641EC79-673B-4061-8BBE-BE0D59EC7370}" xr6:coauthVersionLast="46" xr6:coauthVersionMax="46" xr10:uidLastSave="{00000000-0000-0000-0000-000000000000}"/>
  <bookViews>
    <workbookView xWindow="49020" yWindow="-16245" windowWidth="37440" windowHeight="2511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" i="1" l="1"/>
  <c r="C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C93" i="1" l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C65" i="1" l="1"/>
  <c r="K64" i="1"/>
  <c r="K63" i="1"/>
  <c r="K62" i="1"/>
  <c r="K61" i="1"/>
  <c r="K60" i="1"/>
  <c r="K59" i="1"/>
  <c r="K58" i="1"/>
  <c r="K57" i="1"/>
  <c r="K56" i="1"/>
  <c r="K55" i="1"/>
  <c r="K54" i="1"/>
  <c r="C49" i="1" l="1"/>
  <c r="K48" i="1"/>
  <c r="K47" i="1"/>
  <c r="K46" i="1"/>
  <c r="K45" i="1"/>
  <c r="K44" i="1"/>
  <c r="K43" i="1"/>
  <c r="K42" i="1"/>
  <c r="C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<sst xmlns="http://schemas.openxmlformats.org/spreadsheetml/2006/main" count="910" uniqueCount="493">
  <si>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</si>
  <si>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</si>
  <si>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</si>
  <si>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</si>
  <si>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</si>
  <si>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</si>
  <si>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</si>
  <si>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</si>
  <si>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</si>
  <si>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</si>
  <si>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>29/03/2018</t>
  </si>
  <si>
    <t>23:40:32</t>
  </si>
  <si>
    <t>Designator</t>
  </si>
  <si>
    <t>C43</t>
  </si>
  <si>
    <t>C87, C88</t>
  </si>
  <si>
    <t>U1</t>
  </si>
  <si>
    <t>X1</t>
  </si>
  <si>
    <t>X2</t>
  </si>
  <si>
    <t>Quantity</t>
  </si>
  <si>
    <t>Fitted</t>
  </si>
  <si>
    <t>Not Fitted</t>
  </si>
  <si>
    <t>Comment</t>
  </si>
  <si>
    <t>2.0pF</t>
  </si>
  <si>
    <t>15pF</t>
  </si>
  <si>
    <t>4K7</t>
  </si>
  <si>
    <t>MT3620AN</t>
  </si>
  <si>
    <t>26MHz</t>
  </si>
  <si>
    <t>32.768kHz</t>
  </si>
  <si>
    <t>Description</t>
  </si>
  <si>
    <t>CAP CER 2PF 50V NP0 0402</t>
  </si>
  <si>
    <t>CAP CER 15PF 50V 5% NP0 0402</t>
  </si>
  <si>
    <t>RES 4.7K OHM 1/10W 1% 0402 SMD</t>
  </si>
  <si>
    <t>26MHz crystal</t>
  </si>
  <si>
    <t>32.768kHz ±20ppm Crystal 12.5pF 70 kOhm -40°C ~ 85°C  Surface Mount 2-SMD</t>
  </si>
  <si>
    <t>Supplier 1</t>
  </si>
  <si>
    <t>Digi-Key</t>
  </si>
  <si>
    <t>MediaTek Inc.</t>
  </si>
  <si>
    <t>Siward</t>
  </si>
  <si>
    <t>Digikey</t>
  </si>
  <si>
    <t>Supplier Part Number 1</t>
  </si>
  <si>
    <t>445-4863-2-ND</t>
  </si>
  <si>
    <t>445-1237-2-ND</t>
  </si>
  <si>
    <t>P4.70KLCT-ND</t>
  </si>
  <si>
    <t>XTL581100-M118-0804</t>
  </si>
  <si>
    <t>887-1504-1-ND</t>
  </si>
  <si>
    <t>Manufacturer 1</t>
  </si>
  <si>
    <t>TDK</t>
  </si>
  <si>
    <t>Panasonic ECG</t>
  </si>
  <si>
    <t>TXC</t>
  </si>
  <si>
    <t>Manufacturer Part Number 1</t>
  </si>
  <si>
    <t>C1005C0G1H020C050BA</t>
  </si>
  <si>
    <t>C1005C0G1H150J050BA</t>
  </si>
  <si>
    <t>ERJ-2RKF4701X</t>
  </si>
  <si>
    <t>9HT10-32.768KDZF-T</t>
  </si>
  <si>
    <t>C38</t>
  </si>
  <si>
    <t>10µF</t>
  </si>
  <si>
    <t>CAP CER 10UF 25V 20% X5R 0603</t>
  </si>
  <si>
    <t>445-9015-2-ND</t>
  </si>
  <si>
    <t>C1608X5R1E106M080AC</t>
  </si>
  <si>
    <t>C39, C40, C65, C84, C90</t>
  </si>
  <si>
    <t>1.0µF</t>
  </si>
  <si>
    <t>CAP CER 1UF 35V 10% X5R 0402</t>
  </si>
  <si>
    <t>445-9073-2-ND</t>
  </si>
  <si>
    <t>C1005X5R1V105K050BC</t>
  </si>
  <si>
    <t>C49, C50, C53</t>
  </si>
  <si>
    <t>CAP CER 10UF 6.3V 20% X5R 0402</t>
  </si>
  <si>
    <t>445-8920-2-ND</t>
  </si>
  <si>
    <t>C1005X5R0J106M050BC</t>
  </si>
  <si>
    <t>C52, C56, C57, C58, C59, C60, C61, C71, C72, C85</t>
  </si>
  <si>
    <t>0.1µF</t>
  </si>
  <si>
    <t>CAP CER 0.1UF 50V 10% X7R 0402</t>
  </si>
  <si>
    <t>445-5932-2-ND</t>
  </si>
  <si>
    <t>C1005X7R1H104K050BB</t>
  </si>
  <si>
    <t>C55, C76, C79, C81, C83</t>
  </si>
  <si>
    <t>2.2µF</t>
  </si>
  <si>
    <t>CAP CER 2.2UF 35V 10% X5R 0402</t>
  </si>
  <si>
    <t>445-9028-2-ND</t>
  </si>
  <si>
    <t>C1005X5R1V225K050BC</t>
  </si>
  <si>
    <t>C62, C63, C64, C67, C68, C69, C70</t>
  </si>
  <si>
    <t>0.47µF</t>
  </si>
  <si>
    <t>CAP CER 0.47UF 35V 10% X5R 0402</t>
  </si>
  <si>
    <t>445-13864-2-ND</t>
  </si>
  <si>
    <t>C1005X5R1V474K050BC</t>
  </si>
  <si>
    <t>C74</t>
  </si>
  <si>
    <t>4.7µF</t>
  </si>
  <si>
    <t>CAP CER 4.7UF 10V 10% X5R 0402</t>
  </si>
  <si>
    <t>445-13820-2-ND</t>
  </si>
  <si>
    <t>C1005X5R1A475K050BC</t>
  </si>
  <si>
    <t>C75, C77, C78, C80, C82</t>
  </si>
  <si>
    <t>10pF</t>
  </si>
  <si>
    <t>CAP CER 10PF 50V NP0 0402</t>
  </si>
  <si>
    <t>445-1235-2-ND</t>
  </si>
  <si>
    <t>C1005C0G1H100D050BA</t>
  </si>
  <si>
    <t>J1</t>
  </si>
  <si>
    <t>MOLEX-0022284020</t>
  </si>
  <si>
    <t>CONN HEADER 2POS .100 VERT TIN</t>
  </si>
  <si>
    <t>WM50014-02-ND</t>
  </si>
  <si>
    <t>L10</t>
  </si>
  <si>
    <t>2.2µH</t>
  </si>
  <si>
    <t>FIXED IND 2.2UH 1.9A 117 MOHM</t>
  </si>
  <si>
    <t>587-3226-1-ND</t>
  </si>
  <si>
    <t>Taiyo Yuden</t>
  </si>
  <si>
    <t>MAMK2520T2R2M</t>
  </si>
  <si>
    <t>PIO</t>
  </si>
  <si>
    <t>PMU</t>
  </si>
  <si>
    <t>FTDI</t>
  </si>
  <si>
    <t>C33, C36, C44, C45, C46, C48, C86</t>
  </si>
  <si>
    <t>C34, C35</t>
  </si>
  <si>
    <t>C41</t>
  </si>
  <si>
    <t>22pF</t>
  </si>
  <si>
    <t>CAP CER 22PF 50V 5% NP0 0402</t>
  </si>
  <si>
    <t>445-1239-2-ND</t>
  </si>
  <si>
    <t>C1005C0G1H220J050BA</t>
  </si>
  <si>
    <t>C42</t>
  </si>
  <si>
    <t>D8</t>
  </si>
  <si>
    <t>Green LED</t>
  </si>
  <si>
    <t>1.6 x 0.8 x 0.55mm (0603) LED 560nm Green</t>
  </si>
  <si>
    <t>511-1579-1-ND</t>
  </si>
  <si>
    <t>SML-D12P8WT86</t>
  </si>
  <si>
    <t>Micro-USB socket</t>
  </si>
  <si>
    <t>Adam Tech</t>
  </si>
  <si>
    <t>MCR-B-S-RA-SMT-CS5-T/R</t>
  </si>
  <si>
    <t>L11, L12</t>
  </si>
  <si>
    <t>FERRITE BEAD</t>
  </si>
  <si>
    <t>FERRITE BEAD 120 OHM 0402 1LN</t>
  </si>
  <si>
    <t>490-5203-2-ND</t>
  </si>
  <si>
    <t>Murata</t>
  </si>
  <si>
    <t>BLM15PD121SN1D</t>
  </si>
  <si>
    <t>R7, R32, R34, R36</t>
  </si>
  <si>
    <t>R10</t>
  </si>
  <si>
    <t>523K</t>
  </si>
  <si>
    <t>RES 523K OHM 1/10W 1% 0402 SMD</t>
  </si>
  <si>
    <t>P523KLCT-ND</t>
  </si>
  <si>
    <t>ERJ-2RKF5233X</t>
  </si>
  <si>
    <t>R11</t>
  </si>
  <si>
    <t>154K</t>
  </si>
  <si>
    <t>RES 154K OHM 1/10W 1% 0402 SMD</t>
  </si>
  <si>
    <t>P154KLCT-ND</t>
  </si>
  <si>
    <t>ERJ-2RKF1543X</t>
  </si>
  <si>
    <t>R12, R25</t>
  </si>
  <si>
    <t>1M</t>
  </si>
  <si>
    <t>RES 1M OHM 1/10W 1% 0402 SMD</t>
  </si>
  <si>
    <t>P1.00MLCT-ND</t>
  </si>
  <si>
    <t>ERJ-2RKF1004X</t>
  </si>
  <si>
    <t>R13</t>
  </si>
  <si>
    <t>100R</t>
  </si>
  <si>
    <t>RES 100 OHM 1/10W 1% 0402 SMD</t>
  </si>
  <si>
    <t>P100LCT-ND</t>
  </si>
  <si>
    <t>ERJ-2RKF1000X</t>
  </si>
  <si>
    <t>R26, R35, R38</t>
  </si>
  <si>
    <t>2.2K</t>
  </si>
  <si>
    <t>RES 2.2K OHM 1/10W 1% 0402 SMD</t>
  </si>
  <si>
    <t>P2.20KLCT-ND</t>
  </si>
  <si>
    <t>ERJ-2RKF2201X</t>
  </si>
  <si>
    <t>R27, R28, R29, R31</t>
  </si>
  <si>
    <t>10K</t>
  </si>
  <si>
    <t>RES 10K OHM 1/10W 1% 0402 SMD</t>
  </si>
  <si>
    <t>P10.0KLCT-ND</t>
  </si>
  <si>
    <t>ERJ-2RKF1002X</t>
  </si>
  <si>
    <t>R30</t>
  </si>
  <si>
    <t>12K</t>
  </si>
  <si>
    <t>RES 12K OHM 1/10W 1% 0402 SMD</t>
  </si>
  <si>
    <t>P12.0KLCT-ND</t>
  </si>
  <si>
    <t>ERJ-2RKF1202X</t>
  </si>
  <si>
    <t>R44, R45, R46, R47, R48, R49, R50</t>
  </si>
  <si>
    <t>33R</t>
  </si>
  <si>
    <t>RES 33 OHM 1/10W 1% 0402 SMD</t>
  </si>
  <si>
    <t>P33.0LCT-ND</t>
  </si>
  <si>
    <t>ERJ-2RKF33R0X</t>
  </si>
  <si>
    <t>U12</t>
  </si>
  <si>
    <t>EMI2121MTTAG</t>
  </si>
  <si>
    <t>IC FILTER COMMON MODE ESD 8WDFN</t>
  </si>
  <si>
    <t>EMI2121MTTAGOSCT-ND</t>
  </si>
  <si>
    <t>ON Semiconductor</t>
  </si>
  <si>
    <t>U13</t>
  </si>
  <si>
    <t>LTC6993CS6-2#TRMPBF</t>
  </si>
  <si>
    <t>LINEAR TECHNOLOGY - LTC6993CS6-2#TRMPBF - GENERATOR, PULSE, TIMERBLOX, 6SOT-23</t>
  </si>
  <si>
    <t>Farnell</t>
  </si>
  <si>
    <t>Linear Technology</t>
  </si>
  <si>
    <t>U14</t>
  </si>
  <si>
    <t>93LC56BT-I/OT</t>
  </si>
  <si>
    <t>IC EEPROM 2KBIT 2MHZ SOT23-6</t>
  </si>
  <si>
    <t>93LC56BT-I/OTCT-ND</t>
  </si>
  <si>
    <t>U16</t>
  </si>
  <si>
    <t>FT4232HQ</t>
  </si>
  <si>
    <t>IC USB HS QUAD UART/SYNC 64-QFN</t>
  </si>
  <si>
    <t>768-1027-1-ND</t>
  </si>
  <si>
    <t>FT4232HQ-REEL</t>
  </si>
  <si>
    <t>U17</t>
  </si>
  <si>
    <t>NC7SZ08P5X</t>
  </si>
  <si>
    <t>IC GATE AND 1CH 2-INP SC-70-5</t>
  </si>
  <si>
    <t>NC7SZ08P5XCT-ND</t>
  </si>
  <si>
    <t>U18</t>
  </si>
  <si>
    <t>74LCX126BQX</t>
  </si>
  <si>
    <t>IC BUFFER QUAD LV N-INV 14DQFN</t>
  </si>
  <si>
    <t>74LCX126BQXDKR-ND</t>
  </si>
  <si>
    <t>X3</t>
  </si>
  <si>
    <t>12MHz</t>
  </si>
  <si>
    <t>CRYSTAL 12.000 MHZ 18PF SMD</t>
  </si>
  <si>
    <t>887-1487-1-ND</t>
  </si>
  <si>
    <t>8Z-12.000MAAJ-T</t>
  </si>
  <si>
    <t>WiFi</t>
  </si>
  <si>
    <t>A1, A2</t>
  </si>
  <si>
    <t>W3006</t>
  </si>
  <si>
    <t>W3006 Chip Antenna</t>
  </si>
  <si>
    <t>553-1673-2-ND</t>
  </si>
  <si>
    <t>C1</t>
  </si>
  <si>
    <t>8.2pF</t>
  </si>
  <si>
    <t>CAP CER 8.2PF 25V NP0 0201</t>
  </si>
  <si>
    <t>490-14540-1-ND</t>
  </si>
  <si>
    <t>GJM0335C1E8R2CB01D</t>
  </si>
  <si>
    <t>C2, C3, C6, C7, C8, C9, C18, C19, C21, C22</t>
  </si>
  <si>
    <t>1.2pF</t>
  </si>
  <si>
    <t>CAP CER 1.2PF 25V C0G 0201</t>
  </si>
  <si>
    <t>445-4594-1-ND</t>
  </si>
  <si>
    <t>C0603C0G1E1R2B</t>
  </si>
  <si>
    <t>C5</t>
  </si>
  <si>
    <t>3.3pF</t>
  </si>
  <si>
    <t>Cap Ceramic 3.3pF 25V C0G 0.25pF SMD 0201 125C T/R</t>
  </si>
  <si>
    <t>445-9045-6-ND</t>
  </si>
  <si>
    <t>CGA1A2C0G1E3R3C030BA</t>
  </si>
  <si>
    <t>C10, C12</t>
  </si>
  <si>
    <t>2.7pF</t>
  </si>
  <si>
    <t>CAP CER 2.7PF 25V C0G 0201</t>
  </si>
  <si>
    <t>445-4610-1-ND</t>
  </si>
  <si>
    <t>C0603C0G1E2R7B</t>
  </si>
  <si>
    <t>C11, C13</t>
  </si>
  <si>
    <t>1.8pF</t>
  </si>
  <si>
    <t>CAP CER 1.8PF 25V NP0 0201</t>
  </si>
  <si>
    <t>490-3059-1-ND</t>
  </si>
  <si>
    <t>GJM0335C1E1R8CB01D</t>
  </si>
  <si>
    <t>C14</t>
  </si>
  <si>
    <t>100pF</t>
  </si>
  <si>
    <t>CAP CER 100PF 50V 5% NP0 0402</t>
  </si>
  <si>
    <t>445-1247-2-ND</t>
  </si>
  <si>
    <t>C1005C0G1H101J050BA</t>
  </si>
  <si>
    <t>C15, C16</t>
  </si>
  <si>
    <t>0.3pF</t>
  </si>
  <si>
    <t>CAP CER 0.3PF 25V C0G 0201</t>
  </si>
  <si>
    <t>445-7205-1-ND</t>
  </si>
  <si>
    <t>C0603C0G1E0R3B</t>
  </si>
  <si>
    <t>C17, C20, C91, C92, C93, C94</t>
  </si>
  <si>
    <t>CAP CER 10PF 25V C0G 0201</t>
  </si>
  <si>
    <t>445-4651-6-ND</t>
  </si>
  <si>
    <t>C0603C0G1E100D030BA</t>
  </si>
  <si>
    <t>C23, C89</t>
  </si>
  <si>
    <t>CAP CER 10PF 50V NP0 0402 - Three-way pads</t>
  </si>
  <si>
    <t>MM8030-2610</t>
  </si>
  <si>
    <t>CONN UMC RECEPT SMD 2x2mm</t>
  </si>
  <si>
    <t>490-11804-1-ND</t>
  </si>
  <si>
    <t>MM8030-2610RK0</t>
  </si>
  <si>
    <t>J8, J9</t>
  </si>
  <si>
    <t>U.FL-R-SMT-1(10)</t>
  </si>
  <si>
    <t>CONN UMC JACK STR 50 OHM SMD</t>
  </si>
  <si>
    <t>1688077RL</t>
  </si>
  <si>
    <t>L1, L13</t>
  </si>
  <si>
    <t>1.2nH</t>
  </si>
  <si>
    <t>FIXED IND 1.2NH 1A 80 MOHM SMD</t>
  </si>
  <si>
    <t>445-16782-6-ND</t>
  </si>
  <si>
    <t>MHQ0603P1N2CT000</t>
  </si>
  <si>
    <t>L2</t>
  </si>
  <si>
    <t>0.8nH</t>
  </si>
  <si>
    <t>FIXED IND 0.8NH 1A 70 MOHM SMD</t>
  </si>
  <si>
    <t>445-16758-1-ND</t>
  </si>
  <si>
    <t>MHQ0603P0N8CT000</t>
  </si>
  <si>
    <t>L4</t>
  </si>
  <si>
    <t>1nH</t>
  </si>
  <si>
    <t>FIXED IND 1NH 1A 70 MOHM SMD</t>
  </si>
  <si>
    <t>445-16776-1-ND</t>
  </si>
  <si>
    <t>MHQ0603P1N0CT000</t>
  </si>
  <si>
    <t>L5</t>
  </si>
  <si>
    <t>L7, L8</t>
  </si>
  <si>
    <t>1.5nH</t>
  </si>
  <si>
    <t>MURATA - LQP03TN1N5B02D - INDUCTOR, 1.5NH, 0.6A, 0.1NH, 15GHZ</t>
  </si>
  <si>
    <t>2470348RL</t>
  </si>
  <si>
    <t>LQP03TN1N5B02D</t>
  </si>
  <si>
    <t>L14</t>
  </si>
  <si>
    <t>2.0nH</t>
  </si>
  <si>
    <t>FIXED IND 2NH 700MA 120 MOHM SMD</t>
  </si>
  <si>
    <t>445-16814-1-ND</t>
  </si>
  <si>
    <t>MHQ0603P2N0CT000</t>
  </si>
  <si>
    <t>R1, R2, R58, R59</t>
  </si>
  <si>
    <t>0R</t>
  </si>
  <si>
    <t>RES SMD 0.0OHM JUMPER 1/20W 0201</t>
  </si>
  <si>
    <t>P15979CT-ND</t>
  </si>
  <si>
    <t>ERJ-1GN0R00C</t>
  </si>
  <si>
    <t>R37, R39</t>
  </si>
  <si>
    <t>U2, U3</t>
  </si>
  <si>
    <t>DP1608-A2455SC</t>
  </si>
  <si>
    <t>Diplexer</t>
  </si>
  <si>
    <t>ACX</t>
  </si>
  <si>
    <t>U4</t>
  </si>
  <si>
    <t>BL1608-05A2450TB</t>
  </si>
  <si>
    <t>Balun</t>
  </si>
  <si>
    <t>U5</t>
  </si>
  <si>
    <t>SKY13411-374LF</t>
  </si>
  <si>
    <t>RF SWITCH</t>
  </si>
  <si>
    <t>863-1455-1-ND</t>
  </si>
  <si>
    <t>Dev</t>
  </si>
  <si>
    <t>B1</t>
  </si>
  <si>
    <t>HARWIN-S8421-45R</t>
  </si>
  <si>
    <t>SMT CR2032 coin cell holder</t>
  </si>
  <si>
    <t>S8421-45R</t>
  </si>
  <si>
    <t>C25</t>
  </si>
  <si>
    <t>33pF</t>
  </si>
  <si>
    <t>CAP CER 33PF 50V 5% NP0 0402</t>
  </si>
  <si>
    <t>445-1241-2-ND</t>
  </si>
  <si>
    <t>C1005C0G1H330J050BA</t>
  </si>
  <si>
    <t>33uF</t>
  </si>
  <si>
    <t>CAP CER 33UF 6.3V X5R 0805</t>
  </si>
  <si>
    <t>445-5986-6-ND</t>
  </si>
  <si>
    <t>C2012X5R0J336M125AC</t>
  </si>
  <si>
    <t>C37</t>
  </si>
  <si>
    <t>C95</t>
  </si>
  <si>
    <t>C96</t>
  </si>
  <si>
    <t>10000pF</t>
  </si>
  <si>
    <t>CAP CER 10000PF 50V 10% X7R 0402</t>
  </si>
  <si>
    <t>445-6850-2-ND</t>
  </si>
  <si>
    <t>C1005X7R1H103K050BB</t>
  </si>
  <si>
    <t>D1, D2, D3, D4, D5, D6</t>
  </si>
  <si>
    <t>LTST-C19HE1WT</t>
  </si>
  <si>
    <t>LED RGB DIFFUSED 0606 SMD</t>
  </si>
  <si>
    <t>160-2162-1-ND</t>
  </si>
  <si>
    <t>Red LED</t>
  </si>
  <si>
    <t>1.6 x 0.8 x 0.55mm (0603) LED 620nm Red</t>
  </si>
  <si>
    <t>511-1580-1-ND</t>
  </si>
  <si>
    <t>SML-D12U8WT86</t>
  </si>
  <si>
    <t>GND</t>
  </si>
  <si>
    <t>20-2136</t>
  </si>
  <si>
    <t>VERO - 20-2136 - TERMINAL, PCB, BLACK, PK100</t>
  </si>
  <si>
    <t>H1, H3</t>
  </si>
  <si>
    <t>TSM-106-01-L-DV-A</t>
  </si>
  <si>
    <t>CONN HEADER 12POS .100" SMD GOLD</t>
  </si>
  <si>
    <t>SAM12240-ND</t>
  </si>
  <si>
    <t>H2, H4</t>
  </si>
  <si>
    <t>TSM-107-01-L-DV-A</t>
  </si>
  <si>
    <t>CONN HEADER 14POS .100" SMD GOLD</t>
  </si>
  <si>
    <t>SAM10809-ND</t>
  </si>
  <si>
    <t>J5</t>
  </si>
  <si>
    <t>FC68145S</t>
  </si>
  <si>
    <t>CLIFF ELECTRONIC COMPONENTS, FC68145S, DC Power Connector, Jack, 1 A, 1.3 mm, Surface Mount</t>
  </si>
  <si>
    <t>Cliff</t>
  </si>
  <si>
    <t>FIXED IND 2.2UH 1.5A 72 MOHM SMD</t>
  </si>
  <si>
    <t>587-1648-1-ND</t>
  </si>
  <si>
    <t>NR3015T2R2M</t>
  </si>
  <si>
    <t>Q1</t>
  </si>
  <si>
    <t>SI3590DV-T1-E3</t>
  </si>
  <si>
    <t>MOSFET N&amp;P-CH 30V (D-S)</t>
  </si>
  <si>
    <t>SI3590DV-T1-E3DKR-ND</t>
  </si>
  <si>
    <t>Vishay Siliconix</t>
  </si>
  <si>
    <t>Q2</t>
  </si>
  <si>
    <t>SI1317DL-T1-GE3</t>
  </si>
  <si>
    <t>VISHAY SI1317DL-T1-GE3 MOSFET Transistor, P Channel, -1.4 A, -20 V, 0.125 ohm, -4.5 V, 450 mV</t>
  </si>
  <si>
    <t>SI1317DL-T1-GE3CT-ND</t>
  </si>
  <si>
    <t>Q3</t>
  </si>
  <si>
    <t>BCM857DS</t>
  </si>
  <si>
    <t>BJT ARRAY, DUAL PNP, -45V, -100MA, 6-SOT-457</t>
  </si>
  <si>
    <t>1727-4884-1-ND</t>
  </si>
  <si>
    <t>R3</t>
  </si>
  <si>
    <t>0R066</t>
  </si>
  <si>
    <t>Current Sense Resistors - SMD .4watt .066ohm 1%</t>
  </si>
  <si>
    <t>WSLPA-.066DKR-ND</t>
  </si>
  <si>
    <t>Vishay Dale</t>
  </si>
  <si>
    <t>WSLP0603R0660FEB</t>
  </si>
  <si>
    <t>150K</t>
  </si>
  <si>
    <t>RES 150K OHM 1/10W 1% 0402 SMD</t>
  </si>
  <si>
    <t>P150KLCT-ND</t>
  </si>
  <si>
    <t>ERJ-2RKF1503X</t>
  </si>
  <si>
    <t>33.2K</t>
  </si>
  <si>
    <t>RES 33.2K OHM 1/10W 1% 0402 SMD</t>
  </si>
  <si>
    <t>P33.2KLCT-ND</t>
  </si>
  <si>
    <t>ERJ-2RKF3322X</t>
  </si>
  <si>
    <t>604R</t>
  </si>
  <si>
    <t>RES 604 OHM 1/10W 1% 0402 SMD</t>
  </si>
  <si>
    <t>P604LCT-ND</t>
  </si>
  <si>
    <t>ERJ-2RKF6040X</t>
  </si>
  <si>
    <t>100K</t>
  </si>
  <si>
    <t>RES 100K OHM 1/10W 1% 0402 SMD</t>
  </si>
  <si>
    <t>P100KLCT-ND</t>
  </si>
  <si>
    <t>ERJ-2RKF1003X</t>
  </si>
  <si>
    <t>R14, R17</t>
  </si>
  <si>
    <t>680R</t>
  </si>
  <si>
    <t>RES 680 OHM 1/10W 1% 0402 SMD</t>
  </si>
  <si>
    <t>P680LCT-ND</t>
  </si>
  <si>
    <t>ERJ-2RKF6800X</t>
  </si>
  <si>
    <t>R15, R18</t>
  </si>
  <si>
    <t>620R</t>
  </si>
  <si>
    <t>RES 620 OHM 1/10W 1% 0402 SMD</t>
  </si>
  <si>
    <t>P620LCT-ND</t>
  </si>
  <si>
    <t>ERJ-2RKF6200X</t>
  </si>
  <si>
    <t>R16, R19</t>
  </si>
  <si>
    <t>300R</t>
  </si>
  <si>
    <t>RES 300 OHM 1/10W 1% 0402 SMD</t>
  </si>
  <si>
    <t>P300LCT-ND</t>
  </si>
  <si>
    <t>ERJ-2RKF3000X</t>
  </si>
  <si>
    <t>R56, R57</t>
  </si>
  <si>
    <t>R60</t>
  </si>
  <si>
    <t>RES 0.0 OHM 1/10W JUMP 0402 SMD</t>
  </si>
  <si>
    <t>P0.0JCT-ND</t>
  </si>
  <si>
    <t>ERJ-2GE0R00X</t>
  </si>
  <si>
    <t>R61</t>
  </si>
  <si>
    <t>10.2R</t>
  </si>
  <si>
    <t>RES 10.2 OHM 1/10W 1% 0402 SMD</t>
  </si>
  <si>
    <t>P10.2LCT-ND</t>
  </si>
  <si>
    <t>ERJ-2RKF10R2X</t>
  </si>
  <si>
    <t>R62</t>
  </si>
  <si>
    <t>RP1</t>
  </si>
  <si>
    <t>Res Thick Film Array 680 Ohm 5% ±200ppm/C ISOL Molded 8-Pin 0804(4 X 0402) Concave SMD Punched Carrier T/R</t>
  </si>
  <si>
    <t>Y10681CT-ND</t>
  </si>
  <si>
    <t>EXB-N8V681JX</t>
  </si>
  <si>
    <t>RP2</t>
  </si>
  <si>
    <t>Res Thick Film Array 620 Ohm 5% 200ppm/C ISOL Molded 8-Pin 0804(4 X 0402) Concave SMD Punched Carrier T/R</t>
  </si>
  <si>
    <t>Y10621CT-ND</t>
  </si>
  <si>
    <t>EXB-N8V621JX</t>
  </si>
  <si>
    <t>RP3</t>
  </si>
  <si>
    <t>Res Thick Film Array 300 Ohm 5% 200ppm/C ISOL Molded 8-Pin 0804(4 X 0402) Concave SMD Punched Carrier T/R</t>
  </si>
  <si>
    <t>Y10301DKR-ND</t>
  </si>
  <si>
    <t>EXB-N8V301JX</t>
  </si>
  <si>
    <t>SW1</t>
  </si>
  <si>
    <t>Push Button</t>
  </si>
  <si>
    <t>DHT-1158</t>
  </si>
  <si>
    <t>SW2, SW3</t>
  </si>
  <si>
    <t>SWI TACT SPN0 PANASONIC EVQQ2P03W</t>
  </si>
  <si>
    <t>PANASONIC - EVQQ2P03W - SWITCH, SPNO, SMD</t>
  </si>
  <si>
    <t>9962859RL</t>
  </si>
  <si>
    <t>U8</t>
  </si>
  <si>
    <t>LTC4361CDC-1</t>
  </si>
  <si>
    <t>LINEAR TECHNOLOGY LTC4361CDC-1#TRMPBF IC, OVERVOLTAGE/CUR PROT, 8DFN</t>
  </si>
  <si>
    <t>LTC4361CDC-1#TRMPBFDKR-ND</t>
  </si>
  <si>
    <t>LTC4361CDC-1#TRMPBF</t>
  </si>
  <si>
    <t>Total</t>
  </si>
  <si>
    <t xml:space="preserve">                     Microsoft Azure Sphere</t>
  </si>
  <si>
    <t>Pulse Electronics Corporation</t>
  </si>
  <si>
    <t>TDK Corporation</t>
  </si>
  <si>
    <t>J7, J10</t>
  </si>
  <si>
    <t>Murata Electronics North America</t>
  </si>
  <si>
    <t>Hirose Electric (HRS)</t>
  </si>
  <si>
    <t>MURATA</t>
  </si>
  <si>
    <t>Panasonic Electronic Components</t>
  </si>
  <si>
    <t>Skyworks Solutions Inc.</t>
  </si>
  <si>
    <t>R9, R20, R21, R22, R23, R24, R42, R51, R55</t>
  </si>
  <si>
    <t>R43</t>
  </si>
  <si>
    <t>Molex, LLC</t>
  </si>
  <si>
    <t>Rohm Semiconductor</t>
  </si>
  <si>
    <t>LINEAR TECHNOLOGY</t>
  </si>
  <si>
    <t>Microchip Technology</t>
  </si>
  <si>
    <t>FTDI, Future Technology Devices International Ltd</t>
  </si>
  <si>
    <t>Fairchild Semiconductor</t>
  </si>
  <si>
    <t>TXC CORPORATION</t>
  </si>
  <si>
    <t>HARWIN</t>
  </si>
  <si>
    <t>C4, C26</t>
  </si>
  <si>
    <t>C24, C97</t>
  </si>
  <si>
    <t>C27, C28</t>
  </si>
  <si>
    <t>Lite-On Inc.</t>
  </si>
  <si>
    <t>D7, D10</t>
  </si>
  <si>
    <t>D9, D11</t>
  </si>
  <si>
    <t>BAR43CFILM</t>
  </si>
  <si>
    <t>DIODE ARRAY SCHOTTKY 30V SOT23-3</t>
  </si>
  <si>
    <t>1562326RL</t>
  </si>
  <si>
    <t>STMicroelectronics</t>
  </si>
  <si>
    <t>VERO</t>
  </si>
  <si>
    <t>Samtec</t>
  </si>
  <si>
    <t>J2, J3, J4</t>
  </si>
  <si>
    <t>J6</t>
  </si>
  <si>
    <t>JP2, JP3</t>
  </si>
  <si>
    <t>QPC02SXGN-RC</t>
  </si>
  <si>
    <t>CONN JUMPER SHORTING .100" GOLD</t>
  </si>
  <si>
    <t>S9337-ND</t>
  </si>
  <si>
    <t>Sullins</t>
  </si>
  <si>
    <t>L3, L9</t>
  </si>
  <si>
    <t>NXP Semiconductors</t>
  </si>
  <si>
    <t>BCM857DS,115</t>
  </si>
  <si>
    <t>R4, R33</t>
  </si>
  <si>
    <t>R5, R41</t>
  </si>
  <si>
    <t>R6, R64</t>
  </si>
  <si>
    <t>R8, R40</t>
  </si>
  <si>
    <t>R53, R54, R65, R66</t>
  </si>
  <si>
    <t>R63</t>
  </si>
  <si>
    <t>470R</t>
  </si>
  <si>
    <t>RES 470 OHM 1/10W 1% 0402 SMD</t>
  </si>
  <si>
    <t>P470LCT-ND</t>
  </si>
  <si>
    <t>ERJ-2RKF4700X</t>
  </si>
  <si>
    <t>Panasonic / Panasonic ECG</t>
  </si>
  <si>
    <t>PANASONIC</t>
  </si>
  <si>
    <t>EVQQ2P03W</t>
  </si>
  <si>
    <t>U9, U19</t>
  </si>
  <si>
    <t>TLV62569DBVR</t>
  </si>
  <si>
    <t>Variable voltage buck converter</t>
  </si>
  <si>
    <t>296-47360-6-ND</t>
  </si>
  <si>
    <t>Texas Instruments</t>
  </si>
  <si>
    <t>P-MT3620RDB-1-7.PCBDoc</t>
  </si>
  <si>
    <t>P-MT3620RDB-1-7.PrjPcb</t>
  </si>
  <si>
    <t>Production P-MT3620RDB-1-7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</si>
</sst>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  <font>
      <b/>
      <sz val="16"/>
      <color indexed="8"/>
      <name val="Segoe UI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5" applyNumberFormat="0" applyFill="0" applyAlignment="0" applyProtection="0"/>
    <xf numFmtId="0" fontId="5" fillId="0" borderId="6" applyNumberFormat="0" applyFill="0" applyAlignment="0" applyProtection="0"/>
  </cellStyleXfs>
  <cellXfs count="7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6" fillId="5" borderId="0" xfId="0" applyFont="1" applyFill="1" applyBorder="1" applyAlignment="1"/>
    <xf numFmtId="0" fontId="6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 applyAlignment="1">
      <alignment vertical="top"/>
    </xf>
    <xf numFmtId="1" fontId="5" fillId="3" borderId="1" xfId="2" applyNumberFormat="1" applyFill="1" applyBorder="1" applyAlignment="1">
      <alignment vertical="top"/>
    </xf>
    <xf numFmtId="0" fontId="7" fillId="5" borderId="9" xfId="0" applyFont="1" applyFill="1" applyBorder="1" applyAlignment="1"/>
    <xf numFmtId="0" fontId="7" fillId="5" borderId="0" xfId="0" applyFont="1" applyFill="1" applyBorder="1" applyAlignment="1"/>
    <xf numFmtId="0" fontId="7" fillId="5" borderId="3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5" borderId="13" xfId="0" applyFont="1" applyFill="1" applyBorder="1" applyAlignment="1">
      <alignment horizontal="right" vertical="center"/>
    </xf>
    <xf numFmtId="0" fontId="9" fillId="5" borderId="9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10" xfId="0" applyFont="1" applyFill="1" applyBorder="1" applyAlignment="1"/>
    <xf numFmtId="0" fontId="3" fillId="0" borderId="0" xfId="0" applyFont="1" applyAlignment="1">
      <alignment vertical="top"/>
    </xf>
    <xf numFmtId="0" fontId="12" fillId="2" borderId="0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13" fillId="2" borderId="12" xfId="0" applyFont="1" applyFill="1" applyBorder="1" applyAlignment="1"/>
    <xf numFmtId="0" fontId="14" fillId="2" borderId="10" xfId="0" applyFont="1" applyFill="1" applyBorder="1" applyAlignment="1"/>
    <xf numFmtId="0" fontId="14" fillId="2" borderId="0" xfId="0" applyFont="1" applyFill="1" applyBorder="1" applyAlignment="1"/>
    <xf numFmtId="0" fontId="3" fillId="0" borderId="0" xfId="0" applyFont="1" applyAlignment="1">
      <alignment horizontal="left" vertical="top"/>
    </xf>
    <xf numFmtId="0" fontId="12" fillId="2" borderId="10" xfId="0" applyFont="1" applyFill="1" applyBorder="1" applyAlignment="1"/>
    <xf numFmtId="164" fontId="12" fillId="2" borderId="0" xfId="0" applyNumberFormat="1" applyFont="1" applyFill="1" applyBorder="1" applyAlignment="1">
      <alignment horizontal="left"/>
    </xf>
    <xf numFmtId="0" fontId="15" fillId="4" borderId="7" xfId="1" applyFont="1" applyFill="1" applyBorder="1" applyAlignment="1">
      <alignment vertical="center"/>
    </xf>
    <xf numFmtId="1" fontId="3" fillId="3" borderId="7" xfId="0" applyNumberFormat="1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11" fillId="2" borderId="0" xfId="0" quotePrefix="1" applyFont="1" applyFill="1" applyBorder="1" applyAlignment="1">
      <alignment horizontal="left"/>
    </xf>
    <xf numFmtId="0" fontId="11" fillId="2" borderId="4" xfId="0" quotePrefix="1" applyFont="1" applyFill="1" applyBorder="1" applyAlignment="1">
      <alignment horizontal="left"/>
    </xf>
    <xf numFmtId="0" fontId="11" fillId="2" borderId="2" xfId="0" quotePrefix="1" applyFont="1" applyFill="1" applyBorder="1" applyAlignment="1">
      <alignment horizontal="left"/>
    </xf>
    <xf numFmtId="0" fontId="11" fillId="2" borderId="3" xfId="0" quotePrefix="1" applyFont="1" applyFill="1" applyBorder="1" applyAlignment="1">
      <alignment horizontal="left"/>
    </xf>
    <xf numFmtId="0" fontId="15" fillId="4" borderId="7" xfId="1" quotePrefix="1" applyFont="1" applyFill="1" applyBorder="1" applyAlignment="1">
      <alignment vertical="center"/>
    </xf>
    <xf numFmtId="0" fontId="15" fillId="4" borderId="7" xfId="1" quotePrefix="1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/>
    </xf>
    <xf numFmtId="0" fontId="15" fillId="4" borderId="14" xfId="1" quotePrefix="1" applyFont="1" applyFill="1" applyBorder="1" applyAlignment="1">
      <alignment vertical="center"/>
    </xf>
    <xf numFmtId="0" fontId="15" fillId="4" borderId="14" xfId="1" quotePrefix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2" xfId="0" applyFont="1" applyFill="1" applyBorder="1" applyAlignment="1"/>
    <xf numFmtId="0" fontId="11" fillId="2" borderId="15" xfId="0" applyFont="1" applyFill="1" applyBorder="1" applyAlignment="1"/>
    <xf numFmtId="0" fontId="3" fillId="2" borderId="0" xfId="0" applyFont="1" applyFill="1" applyBorder="1" applyAlignment="1"/>
    <xf numFmtId="0" fontId="16" fillId="2" borderId="0" xfId="0" applyFont="1" applyFill="1" applyBorder="1" applyAlignment="1"/>
    <xf numFmtId="0" fontId="17" fillId="0" borderId="0" xfId="0" applyFont="1" applyBorder="1" applyAlignment="1"/>
    <xf numFmtId="0" fontId="17" fillId="0" borderId="0" xfId="0" applyFont="1" applyAlignment="1">
      <alignment horizontal="left" vertical="top"/>
    </xf>
    <xf numFmtId="1" fontId="18" fillId="0" borderId="16" xfId="0" applyNumberFormat="1" applyFont="1" applyBorder="1" applyAlignment="1">
      <alignment vertical="top"/>
    </xf>
    <xf numFmtId="0" fontId="18" fillId="0" borderId="0" xfId="0" quotePrefix="1" applyFont="1" applyBorder="1" applyAlignment="1">
      <alignment horizontal="right" vertical="top"/>
    </xf>
    <xf numFmtId="0" fontId="19" fillId="4" borderId="7" xfId="1" quotePrefix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7" xfId="0" applyFont="1" applyBorder="1" applyAlignment="1">
      <alignment horizontal="left" vertical="top" wrapText="1"/>
    </xf>
    <xf numFmtId="1" fontId="5" fillId="3" borderId="8" xfId="2" applyNumberFormat="1" applyFill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Fill="1" applyAlignment="1">
      <alignment vertical="top"/>
    </xf>
    <xf numFmtId="0" fontId="15" fillId="0" borderId="0" xfId="1" quotePrefix="1" applyFont="1" applyFill="1" applyBorder="1" applyAlignment="1">
      <alignment vertical="center"/>
    </xf>
    <xf numFmtId="0" fontId="19" fillId="0" borderId="0" xfId="1" quotePrefix="1" applyFont="1" applyFill="1" applyBorder="1" applyAlignment="1">
      <alignment vertical="center"/>
    </xf>
    <xf numFmtId="0" fontId="15" fillId="0" borderId="0" xfId="1" quotePrefix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vertical="center"/>
    </xf>
    <xf numFmtId="1" fontId="5" fillId="3" borderId="18" xfId="2" applyNumberFormat="1" applyFill="1" applyBorder="1" applyAlignment="1">
      <alignment vertical="top"/>
    </xf>
    <xf numFmtId="14" fontId="0" fillId="0" borderId="0" xfId="0" applyNumberFormat="1" applyBorder="1" applyAlignment="1">
      <alignment vertical="top"/>
    </xf>
    <xf numFmtId="1" fontId="3" fillId="3" borderId="17" xfId="0" applyNumberFormat="1" applyFont="1" applyFill="1" applyBorder="1" applyAlignment="1">
      <alignment vertical="top"/>
    </xf>
    <xf numFmtId="1" fontId="5" fillId="3" borderId="19" xfId="2" applyNumberForma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0" xfId="0" applyBorder="1"/>
    <xf numFmtId="0" fontId="0" fillId="0" borderId="0" xfId="0" applyFill="1" applyBorder="1" applyAlignment="1">
      <alignment vertical="top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151041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144"/>
  <sheetViews>
    <sheetView showGridLines="0" tabSelected="1" topLeftCell="B82" zoomScaleNormal="100" workbookViewId="0">
      <selection activeCell="E6" sqref="E6"/>
    </sheetView>
  </sheetViews>
  <sheetFormatPr defaultColWidth="9.1328125" defaultRowHeight="12.75" x14ac:dyDescent="0.35"/>
  <cols>
    <col min="1" max="1" width="0" style="1" hidden="1" customWidth="1"/>
    <col min="2" max="2" width="34.73046875" style="2" customWidth="1"/>
    <col min="3" max="3" width="16.59765625" style="6" customWidth="1"/>
    <col min="4" max="4" width="33.46484375" style="6" customWidth="1"/>
    <col min="5" max="5" width="39.1328125" style="1" customWidth="1"/>
    <col min="6" max="6" width="39.6640625" style="2" customWidth="1"/>
    <col min="7" max="7" width="18" style="1" bestFit="1" customWidth="1"/>
    <col min="8" max="8" width="25.86328125" style="1" customWidth="1"/>
    <col min="9" max="9" width="28" style="1" customWidth="1"/>
    <col min="10" max="10" width="36.3984375" style="1" customWidth="1"/>
    <col min="11" max="11" width="15.86328125" style="1" customWidth="1"/>
    <col min="12" max="16384" width="9.1328125" style="1"/>
  </cols>
  <sheetData>
    <row r="1" spans="1:82" ht="15.75" thickBot="1" x14ac:dyDescent="0.6">
      <c r="A1" s="8"/>
      <c r="B1" s="14"/>
      <c r="C1" s="14"/>
      <c r="D1" s="14"/>
      <c r="E1" s="15"/>
      <c r="F1" s="15"/>
      <c r="G1" s="15"/>
      <c r="H1" s="16"/>
      <c r="I1" s="16"/>
      <c r="J1" s="16"/>
      <c r="K1" s="16"/>
    </row>
    <row r="2" spans="1:82" ht="34.9" thickBot="1" x14ac:dyDescent="0.4">
      <c r="A2" s="9"/>
      <c r="B2" s="17"/>
      <c r="C2" s="18"/>
      <c r="D2" s="17" t="s">
        <v>2</v>
      </c>
      <c r="E2" s="19"/>
      <c r="F2" s="20"/>
      <c r="G2" s="21"/>
      <c r="H2" s="21"/>
      <c r="I2" s="21"/>
      <c r="J2" s="21"/>
      <c r="K2" s="21"/>
    </row>
    <row r="3" spans="1:82" ht="15.4" x14ac:dyDescent="0.55000000000000004">
      <c r="A3" s="9"/>
      <c r="B3" s="22"/>
      <c r="C3" s="23"/>
      <c r="D3" s="22" t="s">
        <v>1</v>
      </c>
      <c r="E3" s="37" t="s">
        <v>490</v>
      </c>
      <c r="F3" s="22"/>
      <c r="G3" s="24"/>
      <c r="H3" s="24"/>
      <c r="I3" s="24"/>
      <c r="J3" s="24"/>
      <c r="K3" s="24"/>
    </row>
    <row r="4" spans="1:82" ht="15.4" x14ac:dyDescent="0.55000000000000004">
      <c r="A4" s="9"/>
      <c r="B4" s="22"/>
      <c r="C4" s="23"/>
      <c r="D4" s="22" t="s">
        <v>4</v>
      </c>
      <c r="E4" s="38" t="s">
        <v>491</v>
      </c>
      <c r="F4" s="25"/>
      <c r="G4" s="24"/>
      <c r="H4" s="24"/>
      <c r="I4" s="24"/>
      <c r="J4" s="24"/>
      <c r="K4" s="24"/>
    </row>
    <row r="5" spans="1:82" ht="15.4" x14ac:dyDescent="0.55000000000000004">
      <c r="A5" s="9"/>
      <c r="B5" s="22"/>
      <c r="C5" s="23"/>
      <c r="D5" s="22" t="s">
        <v>5</v>
      </c>
      <c r="E5" s="39" t="s">
        <v>492</v>
      </c>
      <c r="F5" s="25"/>
      <c r="G5" s="24"/>
      <c r="H5" s="24"/>
      <c r="I5" s="24"/>
      <c r="J5" s="24"/>
      <c r="K5" s="24"/>
    </row>
    <row r="6" spans="1:82" ht="16.5" x14ac:dyDescent="0.6">
      <c r="A6" s="9"/>
      <c r="B6" s="27" t="s">
        <v>431</v>
      </c>
      <c r="C6" s="23"/>
      <c r="D6" s="22" t="s">
        <v>7</v>
      </c>
      <c r="E6" s="26">
        <v>1</v>
      </c>
      <c r="F6" s="25"/>
      <c r="G6" s="24"/>
      <c r="H6" s="24"/>
      <c r="I6" s="24"/>
      <c r="J6" s="24"/>
      <c r="K6" s="24"/>
    </row>
    <row r="7" spans="1:82" ht="16.5" x14ac:dyDescent="0.6">
      <c r="A7" s="9"/>
      <c r="B7" s="28" t="s">
        <v>8</v>
      </c>
      <c r="C7" s="29"/>
      <c r="D7" s="22" t="s">
        <v>6</v>
      </c>
      <c r="E7" s="40" t="s">
        <v>10</v>
      </c>
      <c r="F7" s="31"/>
      <c r="G7" s="24"/>
      <c r="H7" s="24"/>
      <c r="I7" s="24"/>
      <c r="J7" s="24"/>
      <c r="K7" s="24"/>
    </row>
    <row r="8" spans="1:82" ht="16.5" x14ac:dyDescent="0.6">
      <c r="A8" s="9"/>
      <c r="B8" s="27"/>
      <c r="C8" s="32"/>
      <c r="D8" s="22" t="s">
        <v>9</v>
      </c>
      <c r="E8" s="40" t="s">
        <v>11</v>
      </c>
      <c r="F8" s="25"/>
      <c r="G8" s="33"/>
      <c r="H8" s="30"/>
      <c r="I8" s="24"/>
      <c r="J8" s="24"/>
      <c r="K8" s="24"/>
    </row>
    <row r="9" spans="1:82" ht="15.4" x14ac:dyDescent="0.55000000000000004">
      <c r="A9" s="8"/>
      <c r="B9" s="25"/>
      <c r="C9" s="32"/>
      <c r="D9" s="48"/>
      <c r="E9" s="43"/>
      <c r="F9" s="25"/>
      <c r="G9" s="33"/>
      <c r="H9" s="30"/>
      <c r="I9" s="24"/>
      <c r="J9" s="24"/>
      <c r="K9" s="24"/>
    </row>
    <row r="10" spans="1:82" ht="15.4" x14ac:dyDescent="0.55000000000000004">
      <c r="A10" s="8"/>
      <c r="B10" s="25"/>
      <c r="C10" s="25"/>
      <c r="D10" s="22"/>
      <c r="E10" s="46"/>
      <c r="F10" s="25"/>
      <c r="G10" s="33"/>
      <c r="H10" s="30"/>
      <c r="I10" s="24"/>
      <c r="J10" s="24"/>
      <c r="K10" s="24"/>
    </row>
    <row r="11" spans="1:82" ht="15.4" x14ac:dyDescent="0.55000000000000004">
      <c r="A11" s="8"/>
      <c r="B11" s="1"/>
      <c r="C11" s="25"/>
      <c r="D11" s="22"/>
      <c r="E11" s="46"/>
      <c r="F11" s="25"/>
      <c r="G11" s="33"/>
      <c r="H11" s="30"/>
      <c r="I11" s="24"/>
      <c r="J11" s="24"/>
      <c r="K11" s="24"/>
    </row>
    <row r="12" spans="1:82" ht="24" x14ac:dyDescent="0.85">
      <c r="A12" s="8"/>
      <c r="B12" s="50" t="s">
        <v>201</v>
      </c>
      <c r="C12" s="25"/>
      <c r="D12" s="22"/>
      <c r="E12" s="46"/>
      <c r="F12" s="25"/>
      <c r="G12" s="33"/>
      <c r="H12" s="30"/>
      <c r="I12" s="24"/>
      <c r="J12" s="24"/>
      <c r="K12" s="24"/>
    </row>
    <row r="13" spans="1:82" ht="16.5" x14ac:dyDescent="0.35">
      <c r="A13" s="8"/>
      <c r="B13" s="41" t="s">
        <v>12</v>
      </c>
      <c r="C13" s="41" t="s">
        <v>18</v>
      </c>
      <c r="D13" s="41" t="s">
        <v>19</v>
      </c>
      <c r="E13" s="42" t="s">
        <v>21</v>
      </c>
      <c r="F13" s="41" t="s">
        <v>28</v>
      </c>
      <c r="G13" s="41" t="s">
        <v>34</v>
      </c>
      <c r="H13" s="41" t="s">
        <v>39</v>
      </c>
      <c r="I13" s="41" t="s">
        <v>45</v>
      </c>
      <c r="J13" s="41" t="s">
        <v>49</v>
      </c>
      <c r="K13" s="34" t="s">
        <v>3</v>
      </c>
    </row>
    <row r="14" spans="1:82" s="59" customFormat="1" ht="16.5" customHeight="1" x14ac:dyDescent="0.35">
      <c r="B14" s="60" t="s">
        <v>202</v>
      </c>
      <c r="C14" s="35">
        <v>2</v>
      </c>
      <c r="D14" s="35" t="s">
        <v>19</v>
      </c>
      <c r="E14" s="61" t="s">
        <v>203</v>
      </c>
      <c r="F14" s="36" t="s">
        <v>204</v>
      </c>
      <c r="G14" s="36" t="s">
        <v>35</v>
      </c>
      <c r="H14" s="36" t="s">
        <v>205</v>
      </c>
      <c r="I14" s="36" t="s">
        <v>432</v>
      </c>
      <c r="J14" s="36" t="s">
        <v>203</v>
      </c>
      <c r="K14" s="75">
        <f>$E$6*C14</f>
        <v>2</v>
      </c>
      <c r="L14" s="76"/>
      <c r="M14" s="58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</row>
    <row r="15" spans="1:82" s="59" customFormat="1" ht="16.5" customHeight="1" x14ac:dyDescent="0.35">
      <c r="B15" s="63" t="s">
        <v>206</v>
      </c>
      <c r="C15" s="35">
        <v>1</v>
      </c>
      <c r="D15" s="35" t="s">
        <v>19</v>
      </c>
      <c r="E15" s="61" t="s">
        <v>207</v>
      </c>
      <c r="F15" s="36" t="s">
        <v>208</v>
      </c>
      <c r="G15" s="36" t="s">
        <v>35</v>
      </c>
      <c r="H15" s="36" t="s">
        <v>209</v>
      </c>
      <c r="I15" s="36" t="s">
        <v>126</v>
      </c>
      <c r="J15" s="36" t="s">
        <v>210</v>
      </c>
      <c r="K15" s="75">
        <f>$E$6*C15</f>
        <v>1</v>
      </c>
      <c r="L15" s="76"/>
      <c r="M15" s="58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</row>
    <row r="16" spans="1:82" s="59" customFormat="1" ht="16.5" customHeight="1" x14ac:dyDescent="0.35">
      <c r="B16" s="60" t="s">
        <v>211</v>
      </c>
      <c r="C16" s="35">
        <v>0</v>
      </c>
      <c r="D16" s="35" t="s">
        <v>20</v>
      </c>
      <c r="E16" s="61" t="s">
        <v>212</v>
      </c>
      <c r="F16" s="36" t="s">
        <v>213</v>
      </c>
      <c r="G16" s="36" t="s">
        <v>35</v>
      </c>
      <c r="H16" s="36" t="s">
        <v>214</v>
      </c>
      <c r="I16" s="36" t="s">
        <v>433</v>
      </c>
      <c r="J16" s="36" t="s">
        <v>215</v>
      </c>
      <c r="K16" s="75">
        <f>$E$6*C16</f>
        <v>0</v>
      </c>
      <c r="L16" s="76"/>
      <c r="M16" s="58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</row>
    <row r="17" spans="2:82" s="59" customFormat="1" ht="16.5" customHeight="1" x14ac:dyDescent="0.35">
      <c r="B17" s="63" t="s">
        <v>216</v>
      </c>
      <c r="C17" s="35">
        <v>1</v>
      </c>
      <c r="D17" s="35" t="s">
        <v>19</v>
      </c>
      <c r="E17" s="61" t="s">
        <v>217</v>
      </c>
      <c r="F17" s="36" t="s">
        <v>218</v>
      </c>
      <c r="G17" s="36" t="s">
        <v>35</v>
      </c>
      <c r="H17" s="36" t="s">
        <v>219</v>
      </c>
      <c r="I17" s="36" t="s">
        <v>46</v>
      </c>
      <c r="J17" s="36" t="s">
        <v>220</v>
      </c>
      <c r="K17" s="75">
        <f>$E$6*C17</f>
        <v>1</v>
      </c>
      <c r="L17" s="76"/>
      <c r="M17" s="58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</row>
    <row r="18" spans="2:82" s="59" customFormat="1" ht="16.5" customHeight="1" x14ac:dyDescent="0.35">
      <c r="B18" s="60" t="s">
        <v>221</v>
      </c>
      <c r="C18" s="35">
        <v>0</v>
      </c>
      <c r="D18" s="35" t="s">
        <v>20</v>
      </c>
      <c r="E18" s="61" t="s">
        <v>222</v>
      </c>
      <c r="F18" s="36" t="s">
        <v>223</v>
      </c>
      <c r="G18" s="36" t="s">
        <v>38</v>
      </c>
      <c r="H18" s="36" t="s">
        <v>224</v>
      </c>
      <c r="I18" s="36" t="s">
        <v>46</v>
      </c>
      <c r="J18" s="36" t="s">
        <v>225</v>
      </c>
      <c r="K18" s="75">
        <f>$E$6*C18</f>
        <v>0</v>
      </c>
      <c r="L18" s="76"/>
      <c r="M18" s="58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</row>
    <row r="19" spans="2:82" s="59" customFormat="1" ht="16.5" customHeight="1" x14ac:dyDescent="0.35">
      <c r="B19" s="63" t="s">
        <v>226</v>
      </c>
      <c r="C19" s="35">
        <v>2</v>
      </c>
      <c r="D19" s="35" t="s">
        <v>19</v>
      </c>
      <c r="E19" s="61" t="s">
        <v>227</v>
      </c>
      <c r="F19" s="36" t="s">
        <v>228</v>
      </c>
      <c r="G19" s="36" t="s">
        <v>35</v>
      </c>
      <c r="H19" s="36" t="s">
        <v>229</v>
      </c>
      <c r="I19" s="36" t="s">
        <v>126</v>
      </c>
      <c r="J19" s="36" t="s">
        <v>230</v>
      </c>
      <c r="K19" s="75">
        <f>$E$6*C19</f>
        <v>2</v>
      </c>
      <c r="L19" s="76"/>
      <c r="M19" s="58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</row>
    <row r="20" spans="2:82" s="59" customFormat="1" ht="16.5" customHeight="1" x14ac:dyDescent="0.35">
      <c r="B20" s="60" t="s">
        <v>231</v>
      </c>
      <c r="C20" s="35">
        <v>1</v>
      </c>
      <c r="D20" s="35" t="s">
        <v>19</v>
      </c>
      <c r="E20" s="61" t="s">
        <v>232</v>
      </c>
      <c r="F20" s="36" t="s">
        <v>233</v>
      </c>
      <c r="G20" s="36" t="s">
        <v>35</v>
      </c>
      <c r="H20" s="36" t="s">
        <v>234</v>
      </c>
      <c r="I20" s="36" t="s">
        <v>433</v>
      </c>
      <c r="J20" s="36" t="s">
        <v>235</v>
      </c>
      <c r="K20" s="75">
        <f>$E$6*C20</f>
        <v>1</v>
      </c>
      <c r="L20" s="76"/>
      <c r="M20" s="58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</row>
    <row r="21" spans="2:82" s="59" customFormat="1" ht="16.5" customHeight="1" x14ac:dyDescent="0.35">
      <c r="B21" s="63" t="s">
        <v>236</v>
      </c>
      <c r="C21" s="35">
        <v>0</v>
      </c>
      <c r="D21" s="35" t="s">
        <v>20</v>
      </c>
      <c r="E21" s="61" t="s">
        <v>237</v>
      </c>
      <c r="F21" s="36" t="s">
        <v>238</v>
      </c>
      <c r="G21" s="36" t="s">
        <v>35</v>
      </c>
      <c r="H21" s="36" t="s">
        <v>239</v>
      </c>
      <c r="I21" s="36" t="s">
        <v>433</v>
      </c>
      <c r="J21" s="36" t="s">
        <v>240</v>
      </c>
      <c r="K21" s="75">
        <f>$E$6*C21</f>
        <v>0</v>
      </c>
      <c r="L21" s="76"/>
      <c r="M21" s="58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</row>
    <row r="22" spans="2:82" s="59" customFormat="1" ht="16.5" customHeight="1" x14ac:dyDescent="0.35">
      <c r="B22" s="60" t="s">
        <v>241</v>
      </c>
      <c r="C22" s="35">
        <v>6</v>
      </c>
      <c r="D22" s="35" t="s">
        <v>19</v>
      </c>
      <c r="E22" s="61" t="s">
        <v>89</v>
      </c>
      <c r="F22" s="36" t="s">
        <v>242</v>
      </c>
      <c r="G22" s="36" t="s">
        <v>35</v>
      </c>
      <c r="H22" s="36" t="s">
        <v>243</v>
      </c>
      <c r="I22" s="36" t="s">
        <v>433</v>
      </c>
      <c r="J22" s="36" t="s">
        <v>244</v>
      </c>
      <c r="K22" s="75">
        <f>$E$6*C22</f>
        <v>6</v>
      </c>
      <c r="L22" s="76"/>
      <c r="M22" s="58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</row>
    <row r="23" spans="2:82" s="59" customFormat="1" ht="16.5" customHeight="1" x14ac:dyDescent="0.35">
      <c r="B23" s="63" t="s">
        <v>245</v>
      </c>
      <c r="C23" s="35">
        <v>2</v>
      </c>
      <c r="D23" s="35" t="s">
        <v>19</v>
      </c>
      <c r="E23" s="61" t="s">
        <v>89</v>
      </c>
      <c r="F23" s="36" t="s">
        <v>246</v>
      </c>
      <c r="G23" s="36" t="s">
        <v>35</v>
      </c>
      <c r="H23" s="36" t="s">
        <v>91</v>
      </c>
      <c r="I23" s="36" t="s">
        <v>433</v>
      </c>
      <c r="J23" s="36" t="s">
        <v>92</v>
      </c>
      <c r="K23" s="75">
        <f>$E$6*C23</f>
        <v>2</v>
      </c>
      <c r="L23" s="76"/>
      <c r="M23" s="58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</row>
    <row r="24" spans="2:82" s="59" customFormat="1" ht="16.5" customHeight="1" x14ac:dyDescent="0.35">
      <c r="B24" s="60" t="s">
        <v>434</v>
      </c>
      <c r="C24" s="35">
        <v>2</v>
      </c>
      <c r="D24" s="35" t="s">
        <v>19</v>
      </c>
      <c r="E24" s="61" t="s">
        <v>247</v>
      </c>
      <c r="F24" s="36" t="s">
        <v>248</v>
      </c>
      <c r="G24" s="36" t="s">
        <v>35</v>
      </c>
      <c r="H24" s="36" t="s">
        <v>249</v>
      </c>
      <c r="I24" s="36" t="s">
        <v>435</v>
      </c>
      <c r="J24" s="36" t="s">
        <v>250</v>
      </c>
      <c r="K24" s="75">
        <f>$E$6*C24</f>
        <v>2</v>
      </c>
      <c r="L24" s="76"/>
      <c r="M24" s="58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</row>
    <row r="25" spans="2:82" s="59" customFormat="1" ht="16.5" customHeight="1" x14ac:dyDescent="0.35">
      <c r="B25" s="63" t="s">
        <v>251</v>
      </c>
      <c r="C25" s="35">
        <v>2</v>
      </c>
      <c r="D25" s="35" t="s">
        <v>19</v>
      </c>
      <c r="E25" s="61" t="s">
        <v>252</v>
      </c>
      <c r="F25" s="36" t="s">
        <v>253</v>
      </c>
      <c r="G25" s="36" t="s">
        <v>177</v>
      </c>
      <c r="H25" s="36" t="s">
        <v>254</v>
      </c>
      <c r="I25" s="36" t="s">
        <v>436</v>
      </c>
      <c r="J25" s="36" t="s">
        <v>252</v>
      </c>
      <c r="K25" s="75">
        <f>$E$6*C25</f>
        <v>2</v>
      </c>
      <c r="L25" s="76"/>
      <c r="M25" s="58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</row>
    <row r="26" spans="2:82" s="59" customFormat="1" ht="16.5" customHeight="1" x14ac:dyDescent="0.35">
      <c r="B26" s="60" t="s">
        <v>255</v>
      </c>
      <c r="C26" s="35">
        <v>2</v>
      </c>
      <c r="D26" s="35" t="s">
        <v>19</v>
      </c>
      <c r="E26" s="61" t="s">
        <v>256</v>
      </c>
      <c r="F26" s="36" t="s">
        <v>257</v>
      </c>
      <c r="G26" s="36" t="s">
        <v>35</v>
      </c>
      <c r="H26" s="36" t="s">
        <v>258</v>
      </c>
      <c r="I26" s="36" t="s">
        <v>46</v>
      </c>
      <c r="J26" s="36" t="s">
        <v>259</v>
      </c>
      <c r="K26" s="75">
        <f>$E$6*C26</f>
        <v>2</v>
      </c>
      <c r="L26" s="76"/>
      <c r="M26" s="58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</row>
    <row r="27" spans="2:82" s="59" customFormat="1" ht="16.5" customHeight="1" x14ac:dyDescent="0.35">
      <c r="B27" s="63" t="s">
        <v>260</v>
      </c>
      <c r="C27" s="35">
        <v>1</v>
      </c>
      <c r="D27" s="35" t="s">
        <v>19</v>
      </c>
      <c r="E27" s="61" t="s">
        <v>261</v>
      </c>
      <c r="F27" s="36" t="s">
        <v>262</v>
      </c>
      <c r="G27" s="36" t="s">
        <v>35</v>
      </c>
      <c r="H27" s="36" t="s">
        <v>263</v>
      </c>
      <c r="I27" s="36" t="s">
        <v>433</v>
      </c>
      <c r="J27" s="36" t="s">
        <v>264</v>
      </c>
      <c r="K27" s="75">
        <f>$E$6*C27</f>
        <v>1</v>
      </c>
      <c r="L27" s="76"/>
      <c r="M27" s="58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</row>
    <row r="28" spans="2:82" s="59" customFormat="1" ht="16.5" customHeight="1" x14ac:dyDescent="0.35">
      <c r="B28" s="60" t="s">
        <v>265</v>
      </c>
      <c r="C28" s="35">
        <v>1</v>
      </c>
      <c r="D28" s="35" t="s">
        <v>19</v>
      </c>
      <c r="E28" s="61" t="s">
        <v>266</v>
      </c>
      <c r="F28" s="36" t="s">
        <v>267</v>
      </c>
      <c r="G28" s="36" t="s">
        <v>35</v>
      </c>
      <c r="H28" s="36" t="s">
        <v>268</v>
      </c>
      <c r="I28" s="36" t="s">
        <v>433</v>
      </c>
      <c r="J28" s="36" t="s">
        <v>269</v>
      </c>
      <c r="K28" s="75">
        <f>$E$6*C28</f>
        <v>1</v>
      </c>
      <c r="L28" s="76"/>
      <c r="M28" s="58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</row>
    <row r="29" spans="2:82" s="59" customFormat="1" ht="16.5" customHeight="1" x14ac:dyDescent="0.35">
      <c r="B29" s="63" t="s">
        <v>270</v>
      </c>
      <c r="C29" s="35">
        <v>0</v>
      </c>
      <c r="D29" s="35" t="s">
        <v>20</v>
      </c>
      <c r="E29" s="61" t="s">
        <v>266</v>
      </c>
      <c r="F29" s="36" t="s">
        <v>267</v>
      </c>
      <c r="G29" s="36" t="s">
        <v>35</v>
      </c>
      <c r="H29" s="36" t="s">
        <v>268</v>
      </c>
      <c r="I29" s="36" t="s">
        <v>433</v>
      </c>
      <c r="J29" s="36" t="s">
        <v>269</v>
      </c>
      <c r="K29" s="75">
        <f>$E$6*C29</f>
        <v>0</v>
      </c>
      <c r="L29" s="76"/>
      <c r="M29" s="58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</row>
    <row r="30" spans="2:82" s="59" customFormat="1" ht="16.5" customHeight="1" x14ac:dyDescent="0.35">
      <c r="B30" s="60" t="s">
        <v>271</v>
      </c>
      <c r="C30" s="35">
        <v>2</v>
      </c>
      <c r="D30" s="35" t="s">
        <v>19</v>
      </c>
      <c r="E30" s="61" t="s">
        <v>272</v>
      </c>
      <c r="F30" s="36" t="s">
        <v>273</v>
      </c>
      <c r="G30" s="36" t="s">
        <v>177</v>
      </c>
      <c r="H30" s="36" t="s">
        <v>274</v>
      </c>
      <c r="I30" s="36" t="s">
        <v>437</v>
      </c>
      <c r="J30" s="36" t="s">
        <v>275</v>
      </c>
      <c r="K30" s="75">
        <f>$E$6*C30</f>
        <v>2</v>
      </c>
      <c r="L30" s="76"/>
      <c r="M30" s="58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</row>
    <row r="31" spans="2:82" s="59" customFormat="1" ht="16.5" customHeight="1" x14ac:dyDescent="0.35">
      <c r="B31" s="63" t="s">
        <v>276</v>
      </c>
      <c r="C31" s="35">
        <v>1</v>
      </c>
      <c r="D31" s="35" t="s">
        <v>19</v>
      </c>
      <c r="E31" s="61" t="s">
        <v>277</v>
      </c>
      <c r="F31" s="36" t="s">
        <v>278</v>
      </c>
      <c r="G31" s="36" t="s">
        <v>35</v>
      </c>
      <c r="H31" s="36" t="s">
        <v>279</v>
      </c>
      <c r="I31" s="36" t="s">
        <v>46</v>
      </c>
      <c r="J31" s="36" t="s">
        <v>280</v>
      </c>
      <c r="K31" s="75">
        <f>$E$6*C31</f>
        <v>1</v>
      </c>
      <c r="L31" s="76"/>
      <c r="M31" s="58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</row>
    <row r="32" spans="2:82" s="59" customFormat="1" ht="16.5" customHeight="1" x14ac:dyDescent="0.35">
      <c r="B32" s="60" t="s">
        <v>281</v>
      </c>
      <c r="C32" s="35">
        <v>4</v>
      </c>
      <c r="D32" s="35" t="s">
        <v>19</v>
      </c>
      <c r="E32" s="61" t="s">
        <v>282</v>
      </c>
      <c r="F32" s="36" t="s">
        <v>283</v>
      </c>
      <c r="G32" s="36" t="s">
        <v>35</v>
      </c>
      <c r="H32" s="36" t="s">
        <v>284</v>
      </c>
      <c r="I32" s="36" t="s">
        <v>438</v>
      </c>
      <c r="J32" s="36" t="s">
        <v>285</v>
      </c>
      <c r="K32" s="75">
        <f>$E$6*C32</f>
        <v>4</v>
      </c>
      <c r="L32" s="76"/>
      <c r="M32" s="58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</row>
    <row r="33" spans="1:82" s="59" customFormat="1" ht="16.5" customHeight="1" x14ac:dyDescent="0.35">
      <c r="B33" s="63" t="s">
        <v>286</v>
      </c>
      <c r="C33" s="35">
        <v>2</v>
      </c>
      <c r="D33" s="35" t="s">
        <v>19</v>
      </c>
      <c r="E33" s="61" t="s">
        <v>165</v>
      </c>
      <c r="F33" s="36" t="s">
        <v>166</v>
      </c>
      <c r="G33" s="36" t="s">
        <v>35</v>
      </c>
      <c r="H33" s="36" t="s">
        <v>167</v>
      </c>
      <c r="I33" s="36" t="s">
        <v>438</v>
      </c>
      <c r="J33" s="36" t="s">
        <v>168</v>
      </c>
      <c r="K33" s="75">
        <f>$E$6*C33</f>
        <v>2</v>
      </c>
      <c r="L33" s="76"/>
      <c r="M33" s="58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</row>
    <row r="34" spans="1:82" s="59" customFormat="1" ht="16.5" customHeight="1" x14ac:dyDescent="0.35">
      <c r="B34" s="60" t="s">
        <v>15</v>
      </c>
      <c r="C34" s="35">
        <v>1</v>
      </c>
      <c r="D34" s="35" t="s">
        <v>19</v>
      </c>
      <c r="E34" s="61" t="s">
        <v>25</v>
      </c>
      <c r="F34" s="36" t="s">
        <v>25</v>
      </c>
      <c r="I34" s="36" t="s">
        <v>36</v>
      </c>
      <c r="J34" s="36" t="s">
        <v>25</v>
      </c>
      <c r="K34" s="75">
        <f>$E$6*C34</f>
        <v>1</v>
      </c>
      <c r="L34" s="76"/>
      <c r="M34" s="58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</row>
    <row r="35" spans="1:82" s="59" customFormat="1" ht="16.5" customHeight="1" x14ac:dyDescent="0.35">
      <c r="B35" s="63" t="s">
        <v>287</v>
      </c>
      <c r="C35" s="35">
        <v>2</v>
      </c>
      <c r="D35" s="35" t="s">
        <v>19</v>
      </c>
      <c r="E35" s="61" t="s">
        <v>288</v>
      </c>
      <c r="F35" s="36" t="s">
        <v>289</v>
      </c>
      <c r="I35" s="36" t="s">
        <v>290</v>
      </c>
      <c r="J35" s="36" t="s">
        <v>288</v>
      </c>
      <c r="K35" s="75">
        <f>$E$6*C35</f>
        <v>2</v>
      </c>
      <c r="L35" s="76"/>
      <c r="M35" s="58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</row>
    <row r="36" spans="1:82" s="59" customFormat="1" ht="16.5" customHeight="1" x14ac:dyDescent="0.35">
      <c r="B36" s="60" t="s">
        <v>291</v>
      </c>
      <c r="C36" s="35">
        <v>1</v>
      </c>
      <c r="D36" s="35" t="s">
        <v>19</v>
      </c>
      <c r="E36" s="61" t="s">
        <v>292</v>
      </c>
      <c r="F36" s="36" t="s">
        <v>293</v>
      </c>
      <c r="I36" s="36" t="s">
        <v>290</v>
      </c>
      <c r="J36" s="36" t="s">
        <v>292</v>
      </c>
      <c r="K36" s="75">
        <f>$E$6*C36</f>
        <v>1</v>
      </c>
      <c r="L36" s="76"/>
      <c r="M36" s="58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</row>
    <row r="37" spans="1:82" s="59" customFormat="1" ht="16.5" customHeight="1" x14ac:dyDescent="0.35">
      <c r="B37" s="63" t="s">
        <v>294</v>
      </c>
      <c r="C37" s="35">
        <v>1</v>
      </c>
      <c r="D37" s="35" t="s">
        <v>19</v>
      </c>
      <c r="E37" s="61" t="s">
        <v>295</v>
      </c>
      <c r="F37" s="36" t="s">
        <v>296</v>
      </c>
      <c r="G37" s="36" t="s">
        <v>35</v>
      </c>
      <c r="H37" s="36" t="s">
        <v>297</v>
      </c>
      <c r="I37" s="36" t="s">
        <v>439</v>
      </c>
      <c r="J37" s="36" t="s">
        <v>295</v>
      </c>
      <c r="K37" s="75">
        <f>$E$6*C37</f>
        <v>1</v>
      </c>
      <c r="L37" s="76"/>
      <c r="M37" s="58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</row>
    <row r="38" spans="1:82" ht="14.65" thickBot="1" x14ac:dyDescent="0.4">
      <c r="C38" s="64">
        <f>SUM(C14:C37)</f>
        <v>37</v>
      </c>
      <c r="D38" s="13"/>
      <c r="E38" s="65"/>
      <c r="J38" s="12"/>
    </row>
    <row r="39" spans="1:82" ht="15.75" customHeight="1" thickTop="1" x14ac:dyDescent="0.55000000000000004">
      <c r="A39" s="8"/>
      <c r="B39" s="25"/>
      <c r="C39" s="49"/>
      <c r="D39" s="22"/>
      <c r="E39" s="46"/>
      <c r="F39" s="25"/>
      <c r="G39" s="33"/>
      <c r="H39" s="30"/>
      <c r="I39" s="24"/>
      <c r="J39" s="24"/>
      <c r="K39" s="24"/>
    </row>
    <row r="40" spans="1:82" ht="24.75" customHeight="1" x14ac:dyDescent="0.85">
      <c r="A40" s="8"/>
      <c r="B40" s="50" t="s">
        <v>103</v>
      </c>
      <c r="C40" s="49"/>
      <c r="D40" s="47"/>
      <c r="E40" s="26"/>
      <c r="F40" s="25"/>
      <c r="G40" s="33"/>
      <c r="H40" s="30"/>
      <c r="I40" s="24"/>
      <c r="J40" s="24"/>
      <c r="K40" s="24"/>
    </row>
    <row r="41" spans="1:82" s="7" customFormat="1" ht="16.5" customHeight="1" x14ac:dyDescent="0.35">
      <c r="A41" s="10"/>
      <c r="B41" s="41" t="s">
        <v>12</v>
      </c>
      <c r="C41" s="55" t="s">
        <v>18</v>
      </c>
      <c r="D41" s="44" t="s">
        <v>19</v>
      </c>
      <c r="E41" s="45" t="s">
        <v>21</v>
      </c>
      <c r="F41" s="41" t="s">
        <v>28</v>
      </c>
      <c r="G41" s="41" t="s">
        <v>34</v>
      </c>
      <c r="H41" s="41" t="s">
        <v>39</v>
      </c>
      <c r="I41" s="41" t="s">
        <v>45</v>
      </c>
      <c r="J41" s="41" t="s">
        <v>49</v>
      </c>
      <c r="K41" s="34" t="s">
        <v>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</row>
    <row r="42" spans="1:82" s="59" customFormat="1" ht="16.5" customHeight="1" x14ac:dyDescent="0.35">
      <c r="B42" s="60" t="s">
        <v>13</v>
      </c>
      <c r="C42" s="35">
        <v>0</v>
      </c>
      <c r="D42" s="35" t="s">
        <v>20</v>
      </c>
      <c r="E42" s="61" t="s">
        <v>22</v>
      </c>
      <c r="F42" s="36" t="s">
        <v>29</v>
      </c>
      <c r="G42" s="36" t="s">
        <v>35</v>
      </c>
      <c r="H42" s="36" t="s">
        <v>40</v>
      </c>
      <c r="I42" s="36" t="s">
        <v>433</v>
      </c>
      <c r="J42" s="36" t="s">
        <v>50</v>
      </c>
      <c r="K42" s="36">
        <f>$E$6*C42</f>
        <v>0</v>
      </c>
      <c r="L42" s="58"/>
      <c r="M42" s="58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</row>
    <row r="43" spans="1:82" s="59" customFormat="1" ht="16.5" customHeight="1" x14ac:dyDescent="0.35">
      <c r="B43" s="63" t="s">
        <v>14</v>
      </c>
      <c r="C43" s="35">
        <v>2</v>
      </c>
      <c r="D43" s="35" t="s">
        <v>19</v>
      </c>
      <c r="E43" s="61" t="s">
        <v>23</v>
      </c>
      <c r="F43" s="36" t="s">
        <v>30</v>
      </c>
      <c r="G43" s="36" t="s">
        <v>35</v>
      </c>
      <c r="H43" s="36" t="s">
        <v>41</v>
      </c>
      <c r="I43" s="36" t="s">
        <v>433</v>
      </c>
      <c r="J43" s="36" t="s">
        <v>51</v>
      </c>
      <c r="K43" s="36">
        <f>$E$6*C43</f>
        <v>2</v>
      </c>
      <c r="L43" s="58"/>
      <c r="M43" s="58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</row>
    <row r="44" spans="1:82" s="59" customFormat="1" ht="16.5" customHeight="1" x14ac:dyDescent="0.35">
      <c r="B44" s="60" t="s">
        <v>440</v>
      </c>
      <c r="C44" s="35">
        <v>9</v>
      </c>
      <c r="D44" s="35" t="s">
        <v>19</v>
      </c>
      <c r="E44" s="61" t="s">
        <v>24</v>
      </c>
      <c r="F44" s="36" t="s">
        <v>31</v>
      </c>
      <c r="G44" s="36" t="s">
        <v>35</v>
      </c>
      <c r="H44" s="36" t="s">
        <v>42</v>
      </c>
      <c r="I44" s="36" t="s">
        <v>438</v>
      </c>
      <c r="J44" s="36" t="s">
        <v>52</v>
      </c>
      <c r="K44" s="36">
        <f>$E$6*C44</f>
        <v>9</v>
      </c>
      <c r="L44" s="58"/>
      <c r="M44" s="58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</row>
    <row r="45" spans="1:82" s="59" customFormat="1" ht="16.5" customHeight="1" x14ac:dyDescent="0.35">
      <c r="B45" s="63" t="s">
        <v>441</v>
      </c>
      <c r="C45" s="35">
        <v>1</v>
      </c>
      <c r="D45" s="35" t="s">
        <v>19</v>
      </c>
      <c r="E45" s="61" t="s">
        <v>376</v>
      </c>
      <c r="F45" s="36" t="s">
        <v>377</v>
      </c>
      <c r="G45" s="36" t="s">
        <v>35</v>
      </c>
      <c r="H45" s="36" t="s">
        <v>378</v>
      </c>
      <c r="I45" s="36" t="s">
        <v>438</v>
      </c>
      <c r="J45" s="36" t="s">
        <v>379</v>
      </c>
      <c r="K45" s="36">
        <f>$E$6*C45</f>
        <v>1</v>
      </c>
      <c r="L45" s="58"/>
      <c r="M45" s="58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</row>
    <row r="46" spans="1:82" s="59" customFormat="1" ht="16.5" customHeight="1" x14ac:dyDescent="0.35">
      <c r="B46" s="60" t="s">
        <v>15</v>
      </c>
      <c r="C46" s="35">
        <v>1</v>
      </c>
      <c r="D46" s="35" t="s">
        <v>19</v>
      </c>
      <c r="E46" s="61" t="s">
        <v>25</v>
      </c>
      <c r="F46" s="36" t="s">
        <v>25</v>
      </c>
      <c r="G46" s="36" t="s">
        <v>36</v>
      </c>
      <c r="H46" s="36" t="s">
        <v>25</v>
      </c>
      <c r="I46" s="36" t="s">
        <v>36</v>
      </c>
      <c r="J46" s="36" t="s">
        <v>25</v>
      </c>
      <c r="K46" s="36">
        <f>$E$6*C46</f>
        <v>1</v>
      </c>
      <c r="L46" s="58"/>
      <c r="M46" s="58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</row>
    <row r="47" spans="1:82" s="59" customFormat="1" ht="16.5" customHeight="1" x14ac:dyDescent="0.35">
      <c r="B47" s="63" t="s">
        <v>16</v>
      </c>
      <c r="C47" s="35">
        <v>1</v>
      </c>
      <c r="D47" s="35" t="s">
        <v>19</v>
      </c>
      <c r="E47" s="61" t="s">
        <v>26</v>
      </c>
      <c r="F47" s="36" t="s">
        <v>32</v>
      </c>
      <c r="G47" s="36" t="s">
        <v>37</v>
      </c>
      <c r="H47" s="36" t="s">
        <v>43</v>
      </c>
      <c r="I47" s="36" t="s">
        <v>37</v>
      </c>
      <c r="J47" s="36" t="s">
        <v>43</v>
      </c>
      <c r="K47" s="36">
        <f>$E$6*C47</f>
        <v>1</v>
      </c>
      <c r="L47" s="58"/>
      <c r="M47" s="58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</row>
    <row r="48" spans="1:82" s="59" customFormat="1" ht="16.5" customHeight="1" x14ac:dyDescent="0.35">
      <c r="B48" s="60" t="s">
        <v>17</v>
      </c>
      <c r="C48" s="35">
        <v>1</v>
      </c>
      <c r="D48" s="35" t="s">
        <v>19</v>
      </c>
      <c r="E48" s="61" t="s">
        <v>27</v>
      </c>
      <c r="F48" s="36" t="s">
        <v>33</v>
      </c>
      <c r="G48" s="36" t="s">
        <v>38</v>
      </c>
      <c r="H48" s="36" t="s">
        <v>44</v>
      </c>
      <c r="I48" s="36" t="s">
        <v>48</v>
      </c>
      <c r="J48" s="36" t="s">
        <v>53</v>
      </c>
      <c r="K48" s="36">
        <f>$E$6*C48</f>
        <v>1</v>
      </c>
      <c r="L48" s="58"/>
      <c r="M48" s="58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</row>
    <row r="49" spans="1:82" ht="14.65" thickBot="1" x14ac:dyDescent="0.4">
      <c r="C49" s="64">
        <f>SUM(C42:C48)</f>
        <v>15</v>
      </c>
      <c r="D49" s="13"/>
      <c r="E49" s="65"/>
      <c r="J49" s="12"/>
      <c r="L49" s="6"/>
      <c r="M49" s="6"/>
    </row>
    <row r="50" spans="1:82" customFormat="1" ht="16.5" customHeight="1" thickTop="1" x14ac:dyDescent="0.35">
      <c r="C50" s="56"/>
      <c r="E50" s="4" t="s">
        <v>0</v>
      </c>
      <c r="L50" s="77"/>
      <c r="M50" s="77"/>
    </row>
    <row r="51" spans="1:82" customFormat="1" ht="16.5" customHeight="1" x14ac:dyDescent="0.35">
      <c r="A51" s="1"/>
      <c r="B51" s="2"/>
      <c r="C51" s="57"/>
      <c r="D51" s="3"/>
      <c r="E51" s="5"/>
      <c r="L51" s="77"/>
      <c r="M51" s="77"/>
    </row>
    <row r="52" spans="1:82" customFormat="1" ht="16.5" customHeight="1" x14ac:dyDescent="0.6">
      <c r="A52" s="1"/>
      <c r="B52" s="51" t="s">
        <v>104</v>
      </c>
      <c r="C52" s="57"/>
      <c r="D52" s="3"/>
      <c r="E52" s="5"/>
      <c r="L52" s="77"/>
      <c r="M52" s="77"/>
    </row>
    <row r="53" spans="1:82" ht="16.5" x14ac:dyDescent="0.35">
      <c r="B53" s="41" t="s">
        <v>12</v>
      </c>
      <c r="C53" s="55" t="s">
        <v>18</v>
      </c>
      <c r="D53" s="41" t="s">
        <v>19</v>
      </c>
      <c r="E53" s="42" t="s">
        <v>21</v>
      </c>
      <c r="F53" s="41" t="s">
        <v>28</v>
      </c>
      <c r="G53" s="41" t="s">
        <v>34</v>
      </c>
      <c r="H53" s="41" t="s">
        <v>39</v>
      </c>
      <c r="I53" s="41" t="s">
        <v>45</v>
      </c>
      <c r="J53" s="41" t="s">
        <v>49</v>
      </c>
      <c r="K53" s="34" t="s">
        <v>3</v>
      </c>
      <c r="L53" s="6"/>
      <c r="M53" s="6"/>
    </row>
    <row r="54" spans="1:82" s="59" customFormat="1" ht="16.5" customHeight="1" x14ac:dyDescent="0.35">
      <c r="B54" s="60" t="s">
        <v>54</v>
      </c>
      <c r="C54" s="35">
        <v>1</v>
      </c>
      <c r="D54" s="35" t="s">
        <v>19</v>
      </c>
      <c r="E54" s="61" t="s">
        <v>55</v>
      </c>
      <c r="F54" s="36" t="s">
        <v>56</v>
      </c>
      <c r="G54" s="36" t="s">
        <v>35</v>
      </c>
      <c r="H54" s="36" t="s">
        <v>57</v>
      </c>
      <c r="I54" s="36" t="s">
        <v>433</v>
      </c>
      <c r="J54" s="36" t="s">
        <v>58</v>
      </c>
      <c r="K54" s="36">
        <f>$E$6*C54</f>
        <v>1</v>
      </c>
      <c r="L54" s="58"/>
      <c r="M54" s="58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</row>
    <row r="55" spans="1:82" s="59" customFormat="1" ht="16.5" customHeight="1" x14ac:dyDescent="0.35">
      <c r="B55" s="63" t="s">
        <v>59</v>
      </c>
      <c r="C55" s="35">
        <v>5</v>
      </c>
      <c r="D55" s="35" t="s">
        <v>19</v>
      </c>
      <c r="E55" s="61" t="s">
        <v>60</v>
      </c>
      <c r="F55" s="36" t="s">
        <v>61</v>
      </c>
      <c r="G55" s="36" t="s">
        <v>35</v>
      </c>
      <c r="H55" s="36" t="s">
        <v>62</v>
      </c>
      <c r="I55" s="36" t="s">
        <v>433</v>
      </c>
      <c r="J55" s="36" t="s">
        <v>63</v>
      </c>
      <c r="K55" s="36">
        <f>$E$6*C55</f>
        <v>5</v>
      </c>
      <c r="L55" s="58"/>
      <c r="M55" s="58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</row>
    <row r="56" spans="1:82" s="59" customFormat="1" ht="16.5" customHeight="1" x14ac:dyDescent="0.35">
      <c r="B56" s="60" t="s">
        <v>64</v>
      </c>
      <c r="C56" s="35">
        <v>3</v>
      </c>
      <c r="D56" s="35" t="s">
        <v>19</v>
      </c>
      <c r="E56" s="61" t="s">
        <v>55</v>
      </c>
      <c r="F56" s="36" t="s">
        <v>65</v>
      </c>
      <c r="G56" s="36" t="s">
        <v>35</v>
      </c>
      <c r="H56" s="36" t="s">
        <v>66</v>
      </c>
      <c r="I56" s="36" t="s">
        <v>433</v>
      </c>
      <c r="J56" s="36" t="s">
        <v>67</v>
      </c>
      <c r="K56" s="36">
        <f>$E$6*C56</f>
        <v>3</v>
      </c>
      <c r="L56" s="58"/>
      <c r="M56" s="58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</row>
    <row r="57" spans="1:82" s="59" customFormat="1" ht="16.5" customHeight="1" x14ac:dyDescent="0.35">
      <c r="B57" s="63" t="s">
        <v>68</v>
      </c>
      <c r="C57" s="35">
        <v>10</v>
      </c>
      <c r="D57" s="35" t="s">
        <v>19</v>
      </c>
      <c r="E57" s="61" t="s">
        <v>69</v>
      </c>
      <c r="F57" s="36" t="s">
        <v>70</v>
      </c>
      <c r="G57" s="36" t="s">
        <v>35</v>
      </c>
      <c r="H57" s="36" t="s">
        <v>71</v>
      </c>
      <c r="I57" s="36" t="s">
        <v>433</v>
      </c>
      <c r="J57" s="36" t="s">
        <v>72</v>
      </c>
      <c r="K57" s="36">
        <f>$E$6*C57</f>
        <v>10</v>
      </c>
      <c r="L57" s="58"/>
      <c r="M57" s="58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</row>
    <row r="58" spans="1:82" s="59" customFormat="1" ht="16.5" customHeight="1" x14ac:dyDescent="0.35">
      <c r="B58" s="60" t="s">
        <v>73</v>
      </c>
      <c r="C58" s="35">
        <v>5</v>
      </c>
      <c r="D58" s="35" t="s">
        <v>19</v>
      </c>
      <c r="E58" s="61" t="s">
        <v>74</v>
      </c>
      <c r="F58" s="36" t="s">
        <v>75</v>
      </c>
      <c r="G58" s="36" t="s">
        <v>35</v>
      </c>
      <c r="H58" s="36" t="s">
        <v>76</v>
      </c>
      <c r="I58" s="36" t="s">
        <v>433</v>
      </c>
      <c r="J58" s="36" t="s">
        <v>77</v>
      </c>
      <c r="K58" s="36">
        <f>$E$6*C58</f>
        <v>5</v>
      </c>
      <c r="L58" s="58"/>
      <c r="M58" s="58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</row>
    <row r="59" spans="1:82" s="59" customFormat="1" ht="16.5" customHeight="1" x14ac:dyDescent="0.35">
      <c r="B59" s="63" t="s">
        <v>78</v>
      </c>
      <c r="C59" s="35">
        <v>7</v>
      </c>
      <c r="D59" s="35" t="s">
        <v>19</v>
      </c>
      <c r="E59" s="61" t="s">
        <v>79</v>
      </c>
      <c r="F59" s="36" t="s">
        <v>80</v>
      </c>
      <c r="G59" s="36" t="s">
        <v>35</v>
      </c>
      <c r="H59" s="36" t="s">
        <v>81</v>
      </c>
      <c r="I59" s="36" t="s">
        <v>433</v>
      </c>
      <c r="J59" s="36" t="s">
        <v>82</v>
      </c>
      <c r="K59" s="36">
        <f>$E$6*C59</f>
        <v>7</v>
      </c>
      <c r="L59" s="58"/>
      <c r="M59" s="58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</row>
    <row r="60" spans="1:82" s="59" customFormat="1" ht="16.5" customHeight="1" x14ac:dyDescent="0.35">
      <c r="B60" s="60" t="s">
        <v>83</v>
      </c>
      <c r="C60" s="35">
        <v>1</v>
      </c>
      <c r="D60" s="35" t="s">
        <v>19</v>
      </c>
      <c r="E60" s="61" t="s">
        <v>84</v>
      </c>
      <c r="F60" s="36" t="s">
        <v>85</v>
      </c>
      <c r="G60" s="36" t="s">
        <v>35</v>
      </c>
      <c r="H60" s="36" t="s">
        <v>86</v>
      </c>
      <c r="I60" s="36" t="s">
        <v>433</v>
      </c>
      <c r="J60" s="36" t="s">
        <v>87</v>
      </c>
      <c r="K60" s="36">
        <f>$E$6*C60</f>
        <v>1</v>
      </c>
      <c r="L60" s="58"/>
      <c r="M60" s="58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</row>
    <row r="61" spans="1:82" s="59" customFormat="1" ht="16.5" customHeight="1" x14ac:dyDescent="0.35">
      <c r="B61" s="63" t="s">
        <v>88</v>
      </c>
      <c r="C61" s="35">
        <v>5</v>
      </c>
      <c r="D61" s="35" t="s">
        <v>19</v>
      </c>
      <c r="E61" s="61" t="s">
        <v>89</v>
      </c>
      <c r="F61" s="36" t="s">
        <v>90</v>
      </c>
      <c r="G61" s="36" t="s">
        <v>35</v>
      </c>
      <c r="H61" s="36" t="s">
        <v>91</v>
      </c>
      <c r="I61" s="36" t="s">
        <v>433</v>
      </c>
      <c r="J61" s="36" t="s">
        <v>92</v>
      </c>
      <c r="K61" s="36">
        <f>$E$6*C61</f>
        <v>5</v>
      </c>
      <c r="L61" s="58"/>
      <c r="M61" s="58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</row>
    <row r="62" spans="1:82" s="59" customFormat="1" ht="16.5" customHeight="1" x14ac:dyDescent="0.35">
      <c r="B62" s="60" t="s">
        <v>93</v>
      </c>
      <c r="C62" s="35">
        <v>1</v>
      </c>
      <c r="D62" s="35" t="s">
        <v>19</v>
      </c>
      <c r="E62" s="61" t="s">
        <v>94</v>
      </c>
      <c r="F62" s="36" t="s">
        <v>95</v>
      </c>
      <c r="G62" s="36" t="s">
        <v>35</v>
      </c>
      <c r="H62" s="36" t="s">
        <v>96</v>
      </c>
      <c r="I62" s="36" t="s">
        <v>442</v>
      </c>
      <c r="J62" s="61">
        <v>22284020</v>
      </c>
      <c r="K62" s="36">
        <f>$E$6*C62</f>
        <v>1</v>
      </c>
      <c r="L62" s="58"/>
      <c r="M62" s="58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</row>
    <row r="63" spans="1:82" s="59" customFormat="1" ht="16.5" customHeight="1" x14ac:dyDescent="0.35">
      <c r="B63" s="63" t="s">
        <v>97</v>
      </c>
      <c r="C63" s="35">
        <v>1</v>
      </c>
      <c r="D63" s="35" t="s">
        <v>19</v>
      </c>
      <c r="E63" s="61" t="s">
        <v>98</v>
      </c>
      <c r="F63" s="36" t="s">
        <v>99</v>
      </c>
      <c r="G63" s="36" t="s">
        <v>35</v>
      </c>
      <c r="H63" s="36" t="s">
        <v>100</v>
      </c>
      <c r="I63" s="36" t="s">
        <v>101</v>
      </c>
      <c r="J63" s="36" t="s">
        <v>102</v>
      </c>
      <c r="K63" s="36">
        <f>$E$6*C63</f>
        <v>1</v>
      </c>
      <c r="L63" s="58"/>
      <c r="M63" s="58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</row>
    <row r="64" spans="1:82" s="59" customFormat="1" ht="16.5" customHeight="1" x14ac:dyDescent="0.35">
      <c r="B64" s="60" t="s">
        <v>15</v>
      </c>
      <c r="C64" s="35">
        <v>1</v>
      </c>
      <c r="D64" s="35" t="s">
        <v>19</v>
      </c>
      <c r="E64" s="61" t="s">
        <v>25</v>
      </c>
      <c r="F64" s="36" t="s">
        <v>25</v>
      </c>
      <c r="G64" s="36" t="s">
        <v>36</v>
      </c>
      <c r="H64" s="36" t="s">
        <v>25</v>
      </c>
      <c r="I64" s="36" t="s">
        <v>36</v>
      </c>
      <c r="J64" s="36" t="s">
        <v>25</v>
      </c>
      <c r="K64" s="36">
        <f>$E$6*C64</f>
        <v>1</v>
      </c>
      <c r="L64" s="58"/>
      <c r="M64" s="58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</row>
    <row r="65" spans="2:82" ht="14.65" thickBot="1" x14ac:dyDescent="0.4">
      <c r="C65" s="64">
        <f>SUM(C54:C64)</f>
        <v>40</v>
      </c>
      <c r="D65" s="13"/>
      <c r="E65" s="65"/>
      <c r="J65" s="12"/>
      <c r="L65" s="6"/>
      <c r="M65" s="6"/>
    </row>
    <row r="66" spans="2:82" ht="13.15" thickTop="1" x14ac:dyDescent="0.35">
      <c r="C66" s="58"/>
      <c r="L66" s="6"/>
      <c r="M66" s="6"/>
    </row>
    <row r="67" spans="2:82" x14ac:dyDescent="0.35">
      <c r="B67" s="1"/>
      <c r="C67" s="58"/>
      <c r="L67" s="6"/>
      <c r="M67" s="6"/>
    </row>
    <row r="68" spans="2:82" ht="20.65" x14ac:dyDescent="0.35">
      <c r="B68" s="52" t="s">
        <v>105</v>
      </c>
      <c r="C68" s="58"/>
      <c r="L68" s="6"/>
      <c r="M68" s="6"/>
    </row>
    <row r="69" spans="2:82" ht="16.5" x14ac:dyDescent="0.35">
      <c r="B69" s="41" t="s">
        <v>12</v>
      </c>
      <c r="C69" s="55" t="s">
        <v>18</v>
      </c>
      <c r="D69" s="41" t="s">
        <v>19</v>
      </c>
      <c r="E69" s="42" t="s">
        <v>21</v>
      </c>
      <c r="F69" s="41" t="s">
        <v>28</v>
      </c>
      <c r="G69" s="41" t="s">
        <v>34</v>
      </c>
      <c r="H69" s="41" t="s">
        <v>39</v>
      </c>
      <c r="I69" s="41" t="s">
        <v>45</v>
      </c>
      <c r="J69" s="41" t="s">
        <v>49</v>
      </c>
      <c r="K69" s="34" t="s">
        <v>3</v>
      </c>
      <c r="L69" s="6"/>
      <c r="M69" s="6"/>
    </row>
    <row r="70" spans="2:82" s="59" customFormat="1" ht="16.5" customHeight="1" x14ac:dyDescent="0.35">
      <c r="B70" s="60" t="s">
        <v>106</v>
      </c>
      <c r="C70" s="35">
        <v>7</v>
      </c>
      <c r="D70" s="35" t="s">
        <v>19</v>
      </c>
      <c r="E70" s="61" t="s">
        <v>69</v>
      </c>
      <c r="F70" s="36" t="s">
        <v>70</v>
      </c>
      <c r="G70" s="36" t="s">
        <v>35</v>
      </c>
      <c r="H70" s="36" t="s">
        <v>71</v>
      </c>
      <c r="I70" s="36" t="s">
        <v>433</v>
      </c>
      <c r="J70" s="36" t="s">
        <v>72</v>
      </c>
      <c r="K70" s="36">
        <f>$E$6*C70</f>
        <v>7</v>
      </c>
      <c r="L70" s="58"/>
      <c r="M70" s="58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</row>
    <row r="71" spans="2:82" s="59" customFormat="1" ht="16.5" customHeight="1" x14ac:dyDescent="0.35">
      <c r="B71" s="63" t="s">
        <v>107</v>
      </c>
      <c r="C71" s="35">
        <v>2</v>
      </c>
      <c r="D71" s="35" t="s">
        <v>19</v>
      </c>
      <c r="E71" s="61" t="s">
        <v>89</v>
      </c>
      <c r="F71" s="36" t="s">
        <v>90</v>
      </c>
      <c r="G71" s="36" t="s">
        <v>35</v>
      </c>
      <c r="H71" s="36" t="s">
        <v>91</v>
      </c>
      <c r="I71" s="36" t="s">
        <v>433</v>
      </c>
      <c r="J71" s="36" t="s">
        <v>92</v>
      </c>
      <c r="K71" s="36">
        <f>$E$6*C71</f>
        <v>2</v>
      </c>
      <c r="L71" s="58"/>
      <c r="M71" s="58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</row>
    <row r="72" spans="2:82" s="59" customFormat="1" ht="16.5" customHeight="1" x14ac:dyDescent="0.35">
      <c r="B72" s="60" t="s">
        <v>108</v>
      </c>
      <c r="C72" s="35">
        <v>1</v>
      </c>
      <c r="D72" s="35" t="s">
        <v>19</v>
      </c>
      <c r="E72" s="61" t="s">
        <v>109</v>
      </c>
      <c r="F72" s="36" t="s">
        <v>110</v>
      </c>
      <c r="G72" s="36" t="s">
        <v>35</v>
      </c>
      <c r="H72" s="36" t="s">
        <v>111</v>
      </c>
      <c r="I72" s="36" t="s">
        <v>433</v>
      </c>
      <c r="J72" s="36" t="s">
        <v>112</v>
      </c>
      <c r="K72" s="36">
        <f>$E$6*C72</f>
        <v>1</v>
      </c>
      <c r="L72" s="58"/>
      <c r="M72" s="58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</row>
    <row r="73" spans="2:82" s="59" customFormat="1" ht="16.5" customHeight="1" x14ac:dyDescent="0.35">
      <c r="B73" s="63" t="s">
        <v>113</v>
      </c>
      <c r="C73" s="35">
        <v>1</v>
      </c>
      <c r="D73" s="35" t="s">
        <v>19</v>
      </c>
      <c r="E73" s="61" t="s">
        <v>84</v>
      </c>
      <c r="F73" s="36" t="s">
        <v>85</v>
      </c>
      <c r="G73" s="36" t="s">
        <v>35</v>
      </c>
      <c r="H73" s="36" t="s">
        <v>86</v>
      </c>
      <c r="I73" s="36" t="s">
        <v>433</v>
      </c>
      <c r="J73" s="36" t="s">
        <v>87</v>
      </c>
      <c r="K73" s="36">
        <f>$E$6*C73</f>
        <v>1</v>
      </c>
      <c r="L73" s="58"/>
      <c r="M73" s="58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</row>
    <row r="74" spans="2:82" s="59" customFormat="1" ht="16.5" customHeight="1" x14ac:dyDescent="0.35">
      <c r="B74" s="60" t="s">
        <v>114</v>
      </c>
      <c r="C74" s="35">
        <v>1</v>
      </c>
      <c r="D74" s="35" t="s">
        <v>19</v>
      </c>
      <c r="E74" s="61" t="s">
        <v>115</v>
      </c>
      <c r="F74" s="36" t="s">
        <v>116</v>
      </c>
      <c r="G74" s="36" t="s">
        <v>35</v>
      </c>
      <c r="H74" s="36" t="s">
        <v>117</v>
      </c>
      <c r="I74" s="36" t="s">
        <v>443</v>
      </c>
      <c r="J74" s="36" t="s">
        <v>118</v>
      </c>
      <c r="K74" s="36">
        <f>$E$6*C74</f>
        <v>1</v>
      </c>
      <c r="L74" s="58"/>
      <c r="M74" s="58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</row>
    <row r="75" spans="2:82" s="59" customFormat="1" ht="16.5" customHeight="1" x14ac:dyDescent="0.35">
      <c r="B75" s="63" t="s">
        <v>338</v>
      </c>
      <c r="C75" s="35">
        <v>1</v>
      </c>
      <c r="D75" s="35" t="s">
        <v>19</v>
      </c>
      <c r="E75" s="61" t="s">
        <v>119</v>
      </c>
      <c r="F75" s="36" t="s">
        <v>119</v>
      </c>
      <c r="G75" s="36" t="s">
        <v>120</v>
      </c>
      <c r="H75" s="36" t="s">
        <v>121</v>
      </c>
      <c r="I75" s="36" t="s">
        <v>120</v>
      </c>
      <c r="J75" s="36"/>
      <c r="K75" s="36">
        <f>$E$6*C75</f>
        <v>1</v>
      </c>
      <c r="L75" s="58"/>
      <c r="M75" s="58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</row>
    <row r="76" spans="2:82" s="59" customFormat="1" ht="16.5" customHeight="1" x14ac:dyDescent="0.35">
      <c r="B76" s="60" t="s">
        <v>122</v>
      </c>
      <c r="C76" s="35">
        <v>2</v>
      </c>
      <c r="D76" s="35" t="s">
        <v>19</v>
      </c>
      <c r="E76" s="61" t="s">
        <v>123</v>
      </c>
      <c r="F76" s="36" t="s">
        <v>124</v>
      </c>
      <c r="G76" s="36" t="s">
        <v>35</v>
      </c>
      <c r="H76" s="36" t="s">
        <v>125</v>
      </c>
      <c r="I76" s="36" t="s">
        <v>435</v>
      </c>
      <c r="J76" s="36" t="s">
        <v>127</v>
      </c>
      <c r="K76" s="36">
        <f>$E$6*C76</f>
        <v>2</v>
      </c>
      <c r="L76" s="58"/>
      <c r="M76" s="58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</row>
    <row r="77" spans="2:82" s="59" customFormat="1" ht="16.5" customHeight="1" x14ac:dyDescent="0.35">
      <c r="B77" s="63" t="s">
        <v>128</v>
      </c>
      <c r="C77" s="35">
        <v>4</v>
      </c>
      <c r="D77" s="35" t="s">
        <v>19</v>
      </c>
      <c r="E77" s="61" t="s">
        <v>24</v>
      </c>
      <c r="F77" s="36" t="s">
        <v>31</v>
      </c>
      <c r="G77" s="36" t="s">
        <v>35</v>
      </c>
      <c r="H77" s="36" t="s">
        <v>42</v>
      </c>
      <c r="I77" s="36" t="s">
        <v>438</v>
      </c>
      <c r="J77" s="36" t="s">
        <v>52</v>
      </c>
      <c r="K77" s="36">
        <f>$E$6*C77</f>
        <v>4</v>
      </c>
      <c r="L77" s="58"/>
      <c r="M77" s="58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</row>
    <row r="78" spans="2:82" s="59" customFormat="1" ht="16.5" customHeight="1" x14ac:dyDescent="0.35">
      <c r="B78" s="60" t="s">
        <v>129</v>
      </c>
      <c r="C78" s="35">
        <v>1</v>
      </c>
      <c r="D78" s="35" t="s">
        <v>19</v>
      </c>
      <c r="E78" s="61" t="s">
        <v>130</v>
      </c>
      <c r="F78" s="36" t="s">
        <v>131</v>
      </c>
      <c r="G78" s="36" t="s">
        <v>35</v>
      </c>
      <c r="H78" s="36" t="s">
        <v>132</v>
      </c>
      <c r="I78" s="36" t="s">
        <v>438</v>
      </c>
      <c r="J78" s="36" t="s">
        <v>133</v>
      </c>
      <c r="K78" s="36">
        <f>$E$6*C78</f>
        <v>1</v>
      </c>
      <c r="L78" s="58"/>
      <c r="M78" s="58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</row>
    <row r="79" spans="2:82" s="59" customFormat="1" ht="16.5" customHeight="1" x14ac:dyDescent="0.35">
      <c r="B79" s="63" t="s">
        <v>134</v>
      </c>
      <c r="C79" s="35">
        <v>1</v>
      </c>
      <c r="D79" s="35" t="s">
        <v>19</v>
      </c>
      <c r="E79" s="61" t="s">
        <v>135</v>
      </c>
      <c r="F79" s="36" t="s">
        <v>136</v>
      </c>
      <c r="G79" s="36" t="s">
        <v>35</v>
      </c>
      <c r="H79" s="36" t="s">
        <v>137</v>
      </c>
      <c r="I79" s="36" t="s">
        <v>438</v>
      </c>
      <c r="J79" s="36" t="s">
        <v>138</v>
      </c>
      <c r="K79" s="36">
        <f>$E$6*C79</f>
        <v>1</v>
      </c>
      <c r="L79" s="58"/>
      <c r="M79" s="58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</row>
    <row r="80" spans="2:82" s="59" customFormat="1" ht="16.5" customHeight="1" x14ac:dyDescent="0.35">
      <c r="B80" s="60" t="s">
        <v>139</v>
      </c>
      <c r="C80" s="35">
        <v>2</v>
      </c>
      <c r="D80" s="35" t="s">
        <v>19</v>
      </c>
      <c r="E80" s="61" t="s">
        <v>140</v>
      </c>
      <c r="F80" s="36" t="s">
        <v>141</v>
      </c>
      <c r="G80" s="36" t="s">
        <v>35</v>
      </c>
      <c r="H80" s="36" t="s">
        <v>142</v>
      </c>
      <c r="I80" s="36" t="s">
        <v>438</v>
      </c>
      <c r="J80" s="36" t="s">
        <v>143</v>
      </c>
      <c r="K80" s="36">
        <f>$E$6*C80</f>
        <v>2</v>
      </c>
      <c r="L80" s="58"/>
      <c r="M80" s="58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</row>
    <row r="81" spans="2:82" s="59" customFormat="1" ht="16.5" customHeight="1" x14ac:dyDescent="0.35">
      <c r="B81" s="63" t="s">
        <v>144</v>
      </c>
      <c r="C81" s="35">
        <v>1</v>
      </c>
      <c r="D81" s="35" t="s">
        <v>19</v>
      </c>
      <c r="E81" s="61" t="s">
        <v>145</v>
      </c>
      <c r="F81" s="36" t="s">
        <v>146</v>
      </c>
      <c r="G81" s="36" t="s">
        <v>35</v>
      </c>
      <c r="H81" s="36" t="s">
        <v>147</v>
      </c>
      <c r="I81" s="36" t="s">
        <v>438</v>
      </c>
      <c r="J81" s="36" t="s">
        <v>148</v>
      </c>
      <c r="K81" s="36">
        <f>$E$6*C81</f>
        <v>1</v>
      </c>
      <c r="L81" s="58"/>
      <c r="M81" s="58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</row>
    <row r="82" spans="2:82" s="59" customFormat="1" ht="16.5" customHeight="1" x14ac:dyDescent="0.35">
      <c r="B82" s="60" t="s">
        <v>149</v>
      </c>
      <c r="C82" s="35">
        <v>3</v>
      </c>
      <c r="D82" s="35" t="s">
        <v>19</v>
      </c>
      <c r="E82" s="61" t="s">
        <v>150</v>
      </c>
      <c r="F82" s="36" t="s">
        <v>151</v>
      </c>
      <c r="G82" s="36" t="s">
        <v>35</v>
      </c>
      <c r="H82" s="36" t="s">
        <v>152</v>
      </c>
      <c r="I82" s="36" t="s">
        <v>438</v>
      </c>
      <c r="J82" s="36" t="s">
        <v>153</v>
      </c>
      <c r="K82" s="36">
        <f>$E$6*C82</f>
        <v>3</v>
      </c>
      <c r="L82" s="58"/>
      <c r="M82" s="58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</row>
    <row r="83" spans="2:82" s="59" customFormat="1" ht="16.5" customHeight="1" x14ac:dyDescent="0.35">
      <c r="B83" s="63" t="s">
        <v>154</v>
      </c>
      <c r="C83" s="35">
        <v>4</v>
      </c>
      <c r="D83" s="35" t="s">
        <v>19</v>
      </c>
      <c r="E83" s="61" t="s">
        <v>155</v>
      </c>
      <c r="F83" s="36" t="s">
        <v>156</v>
      </c>
      <c r="G83" s="36" t="s">
        <v>35</v>
      </c>
      <c r="H83" s="36" t="s">
        <v>157</v>
      </c>
      <c r="I83" s="36" t="s">
        <v>438</v>
      </c>
      <c r="J83" s="36" t="s">
        <v>158</v>
      </c>
      <c r="K83" s="36">
        <f>$E$6*C83</f>
        <v>4</v>
      </c>
      <c r="L83" s="58"/>
      <c r="M83" s="58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</row>
    <row r="84" spans="2:82" s="59" customFormat="1" ht="16.5" customHeight="1" x14ac:dyDescent="0.35">
      <c r="B84" s="60" t="s">
        <v>159</v>
      </c>
      <c r="C84" s="35">
        <v>1</v>
      </c>
      <c r="D84" s="35" t="s">
        <v>19</v>
      </c>
      <c r="E84" s="61" t="s">
        <v>160</v>
      </c>
      <c r="F84" s="36" t="s">
        <v>161</v>
      </c>
      <c r="G84" s="36" t="s">
        <v>35</v>
      </c>
      <c r="H84" s="36" t="s">
        <v>162</v>
      </c>
      <c r="I84" s="36" t="s">
        <v>438</v>
      </c>
      <c r="J84" s="36" t="s">
        <v>163</v>
      </c>
      <c r="K84" s="36">
        <f>$E$6*C84</f>
        <v>1</v>
      </c>
      <c r="L84" s="58"/>
      <c r="M84" s="58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</row>
    <row r="85" spans="2:82" s="59" customFormat="1" ht="16.5" customHeight="1" x14ac:dyDescent="0.35">
      <c r="B85" s="63" t="s">
        <v>164</v>
      </c>
      <c r="C85" s="35">
        <v>7</v>
      </c>
      <c r="D85" s="35" t="s">
        <v>19</v>
      </c>
      <c r="E85" s="61" t="s">
        <v>165</v>
      </c>
      <c r="F85" s="36" t="s">
        <v>166</v>
      </c>
      <c r="G85" s="36" t="s">
        <v>35</v>
      </c>
      <c r="H85" s="36" t="s">
        <v>167</v>
      </c>
      <c r="I85" s="36" t="s">
        <v>438</v>
      </c>
      <c r="J85" s="36" t="s">
        <v>168</v>
      </c>
      <c r="K85" s="36">
        <f>$E$6*C85</f>
        <v>7</v>
      </c>
      <c r="L85" s="58"/>
      <c r="M85" s="58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</row>
    <row r="86" spans="2:82" s="59" customFormat="1" ht="16.5" customHeight="1" x14ac:dyDescent="0.35">
      <c r="B86" s="60" t="s">
        <v>169</v>
      </c>
      <c r="C86" s="35">
        <v>1</v>
      </c>
      <c r="D86" s="35" t="s">
        <v>19</v>
      </c>
      <c r="E86" s="61" t="s">
        <v>170</v>
      </c>
      <c r="F86" s="36" t="s">
        <v>171</v>
      </c>
      <c r="G86" s="36" t="s">
        <v>38</v>
      </c>
      <c r="H86" s="36" t="s">
        <v>172</v>
      </c>
      <c r="I86" s="36" t="s">
        <v>173</v>
      </c>
      <c r="J86" s="36" t="s">
        <v>170</v>
      </c>
      <c r="K86" s="36">
        <f>$E$6*C86</f>
        <v>1</v>
      </c>
      <c r="L86" s="58"/>
      <c r="M86" s="58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</row>
    <row r="87" spans="2:82" s="59" customFormat="1" ht="16.5" customHeight="1" x14ac:dyDescent="0.35">
      <c r="B87" s="63" t="s">
        <v>174</v>
      </c>
      <c r="C87" s="35">
        <v>1</v>
      </c>
      <c r="D87" s="35" t="s">
        <v>19</v>
      </c>
      <c r="E87" s="61" t="s">
        <v>175</v>
      </c>
      <c r="F87" s="36" t="s">
        <v>176</v>
      </c>
      <c r="G87" s="36" t="s">
        <v>177</v>
      </c>
      <c r="H87" s="61">
        <v>1848054</v>
      </c>
      <c r="I87" s="36" t="s">
        <v>444</v>
      </c>
      <c r="J87" s="36" t="s">
        <v>175</v>
      </c>
      <c r="K87" s="36">
        <f>$E$6*C87</f>
        <v>1</v>
      </c>
      <c r="L87" s="58"/>
      <c r="M87" s="58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</row>
    <row r="88" spans="2:82" s="59" customFormat="1" ht="16.5" customHeight="1" x14ac:dyDescent="0.35">
      <c r="B88" s="60" t="s">
        <v>179</v>
      </c>
      <c r="C88" s="35">
        <v>1</v>
      </c>
      <c r="D88" s="35" t="s">
        <v>19</v>
      </c>
      <c r="E88" s="61" t="s">
        <v>180</v>
      </c>
      <c r="F88" s="36" t="s">
        <v>181</v>
      </c>
      <c r="G88" s="36" t="s">
        <v>35</v>
      </c>
      <c r="H88" s="36" t="s">
        <v>182</v>
      </c>
      <c r="I88" s="36" t="s">
        <v>445</v>
      </c>
      <c r="J88" s="36" t="s">
        <v>180</v>
      </c>
      <c r="K88" s="36">
        <f>$E$6*C88</f>
        <v>1</v>
      </c>
      <c r="L88" s="58"/>
      <c r="M88" s="58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</row>
    <row r="89" spans="2:82" s="59" customFormat="1" ht="16.5" customHeight="1" x14ac:dyDescent="0.35">
      <c r="B89" s="63" t="s">
        <v>183</v>
      </c>
      <c r="C89" s="35">
        <v>1</v>
      </c>
      <c r="D89" s="35" t="s">
        <v>19</v>
      </c>
      <c r="E89" s="61" t="s">
        <v>184</v>
      </c>
      <c r="F89" s="36" t="s">
        <v>185</v>
      </c>
      <c r="G89" s="36" t="s">
        <v>35</v>
      </c>
      <c r="H89" s="36" t="s">
        <v>186</v>
      </c>
      <c r="I89" s="36" t="s">
        <v>446</v>
      </c>
      <c r="J89" s="36" t="s">
        <v>187</v>
      </c>
      <c r="K89" s="36">
        <f>$E$6*C89</f>
        <v>1</v>
      </c>
      <c r="L89" s="58"/>
      <c r="M89" s="58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</row>
    <row r="90" spans="2:82" s="59" customFormat="1" ht="16.5" customHeight="1" x14ac:dyDescent="0.35">
      <c r="B90" s="60" t="s">
        <v>188</v>
      </c>
      <c r="C90" s="35">
        <v>1</v>
      </c>
      <c r="D90" s="35" t="s">
        <v>19</v>
      </c>
      <c r="E90" s="61" t="s">
        <v>189</v>
      </c>
      <c r="F90" s="36" t="s">
        <v>190</v>
      </c>
      <c r="G90" s="36" t="s">
        <v>35</v>
      </c>
      <c r="H90" s="36" t="s">
        <v>191</v>
      </c>
      <c r="I90" s="36" t="s">
        <v>447</v>
      </c>
      <c r="J90" s="36" t="s">
        <v>189</v>
      </c>
      <c r="K90" s="36">
        <f>$E$6*C90</f>
        <v>1</v>
      </c>
      <c r="L90" s="58"/>
      <c r="M90" s="58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</row>
    <row r="91" spans="2:82" s="59" customFormat="1" ht="16.5" customHeight="1" x14ac:dyDescent="0.35">
      <c r="B91" s="63" t="s">
        <v>192</v>
      </c>
      <c r="C91" s="35">
        <v>1</v>
      </c>
      <c r="D91" s="35" t="s">
        <v>19</v>
      </c>
      <c r="E91" s="61" t="s">
        <v>193</v>
      </c>
      <c r="F91" s="36" t="s">
        <v>194</v>
      </c>
      <c r="G91" s="36" t="s">
        <v>35</v>
      </c>
      <c r="H91" s="36" t="s">
        <v>195</v>
      </c>
      <c r="I91" s="36" t="s">
        <v>447</v>
      </c>
      <c r="J91" s="36" t="s">
        <v>193</v>
      </c>
      <c r="K91" s="36">
        <f>$E$6*C91</f>
        <v>1</v>
      </c>
      <c r="L91" s="58"/>
      <c r="M91" s="58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</row>
    <row r="92" spans="2:82" s="59" customFormat="1" ht="16.5" customHeight="1" x14ac:dyDescent="0.35">
      <c r="B92" s="60" t="s">
        <v>196</v>
      </c>
      <c r="C92" s="35">
        <v>1</v>
      </c>
      <c r="D92" s="35" t="s">
        <v>19</v>
      </c>
      <c r="E92" s="61" t="s">
        <v>197</v>
      </c>
      <c r="F92" s="36" t="s">
        <v>198</v>
      </c>
      <c r="G92" s="36" t="s">
        <v>35</v>
      </c>
      <c r="H92" s="36" t="s">
        <v>199</v>
      </c>
      <c r="I92" s="36" t="s">
        <v>448</v>
      </c>
      <c r="J92" s="36" t="s">
        <v>200</v>
      </c>
      <c r="K92" s="36">
        <f>$E$6*C92</f>
        <v>1</v>
      </c>
      <c r="L92" s="58"/>
      <c r="M92" s="58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</row>
    <row r="93" spans="2:82" ht="14.65" thickBot="1" x14ac:dyDescent="0.4">
      <c r="C93" s="64">
        <f>SUM(C70:C92)</f>
        <v>46</v>
      </c>
      <c r="D93" s="13"/>
      <c r="E93" s="65"/>
      <c r="J93" s="12"/>
      <c r="L93" s="6"/>
      <c r="M93" s="6"/>
    </row>
    <row r="94" spans="2:82" s="66" customFormat="1" ht="16.899999999999999" thickTop="1" x14ac:dyDescent="0.35">
      <c r="B94" s="67"/>
      <c r="C94" s="68"/>
      <c r="D94" s="67"/>
      <c r="E94" s="69"/>
      <c r="F94" s="67"/>
      <c r="G94" s="67"/>
      <c r="H94" s="67"/>
      <c r="I94" s="67"/>
      <c r="J94" s="67"/>
      <c r="K94" s="70"/>
      <c r="L94" s="78"/>
      <c r="M94" s="78"/>
    </row>
    <row r="95" spans="2:82" x14ac:dyDescent="0.35">
      <c r="C95" s="58"/>
      <c r="L95" s="6"/>
      <c r="M95" s="6"/>
    </row>
    <row r="96" spans="2:82" ht="20.65" x14ac:dyDescent="0.35">
      <c r="B96" s="52" t="s">
        <v>298</v>
      </c>
      <c r="C96" s="58"/>
      <c r="L96" s="6"/>
      <c r="M96" s="6"/>
    </row>
    <row r="97" spans="2:82" ht="16.5" x14ac:dyDescent="0.35">
      <c r="B97" s="41" t="s">
        <v>12</v>
      </c>
      <c r="C97" s="55" t="s">
        <v>18</v>
      </c>
      <c r="D97" s="41" t="s">
        <v>19</v>
      </c>
      <c r="E97" s="42" t="s">
        <v>21</v>
      </c>
      <c r="F97" s="41" t="s">
        <v>28</v>
      </c>
      <c r="G97" s="41" t="s">
        <v>34</v>
      </c>
      <c r="H97" s="41" t="s">
        <v>39</v>
      </c>
      <c r="I97" s="41" t="s">
        <v>45</v>
      </c>
      <c r="J97" s="41" t="s">
        <v>49</v>
      </c>
      <c r="K97" s="34" t="s">
        <v>3</v>
      </c>
      <c r="L97" s="6"/>
      <c r="M97" s="6"/>
    </row>
    <row r="98" spans="2:82" s="59" customFormat="1" ht="16.5" customHeight="1" x14ac:dyDescent="0.35">
      <c r="B98" s="60" t="s">
        <v>299</v>
      </c>
      <c r="C98" s="35">
        <v>1</v>
      </c>
      <c r="D98" s="35" t="s">
        <v>19</v>
      </c>
      <c r="E98" s="61" t="s">
        <v>300</v>
      </c>
      <c r="F98" s="36" t="s">
        <v>301</v>
      </c>
      <c r="G98" s="36" t="s">
        <v>177</v>
      </c>
      <c r="H98" s="61">
        <v>2115305</v>
      </c>
      <c r="I98" s="36" t="s">
        <v>449</v>
      </c>
      <c r="J98" s="36" t="s">
        <v>302</v>
      </c>
      <c r="K98" s="36">
        <f>$E$6*C98</f>
        <v>1</v>
      </c>
      <c r="L98" s="58"/>
      <c r="M98" s="58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</row>
    <row r="99" spans="2:82" s="59" customFormat="1" ht="16.5" customHeight="1" x14ac:dyDescent="0.35">
      <c r="B99" s="63" t="s">
        <v>450</v>
      </c>
      <c r="C99" s="35">
        <v>2</v>
      </c>
      <c r="D99" s="35" t="s">
        <v>19</v>
      </c>
      <c r="E99" s="61" t="s">
        <v>304</v>
      </c>
      <c r="F99" s="36" t="s">
        <v>305</v>
      </c>
      <c r="G99" s="36" t="s">
        <v>35</v>
      </c>
      <c r="H99" s="36" t="s">
        <v>306</v>
      </c>
      <c r="I99" s="36" t="s">
        <v>433</v>
      </c>
      <c r="J99" s="36" t="s">
        <v>307</v>
      </c>
      <c r="K99" s="36">
        <f>$E$6*C99</f>
        <v>2</v>
      </c>
      <c r="L99" s="58"/>
      <c r="M99" s="58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</row>
    <row r="100" spans="2:82" s="59" customFormat="1" ht="16.5" customHeight="1" x14ac:dyDescent="0.35">
      <c r="B100" s="60" t="s">
        <v>451</v>
      </c>
      <c r="C100" s="35">
        <v>2</v>
      </c>
      <c r="D100" s="35" t="s">
        <v>19</v>
      </c>
      <c r="E100" s="61" t="s">
        <v>84</v>
      </c>
      <c r="F100" s="36" t="s">
        <v>85</v>
      </c>
      <c r="G100" s="36" t="s">
        <v>35</v>
      </c>
      <c r="H100" s="36" t="s">
        <v>86</v>
      </c>
      <c r="I100" s="36" t="s">
        <v>433</v>
      </c>
      <c r="J100" s="36" t="s">
        <v>87</v>
      </c>
      <c r="K100" s="36">
        <f>$E$6*C100</f>
        <v>2</v>
      </c>
      <c r="L100" s="58"/>
      <c r="M100" s="58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</row>
    <row r="101" spans="2:82" s="59" customFormat="1" ht="16.5" customHeight="1" x14ac:dyDescent="0.35">
      <c r="B101" s="63" t="s">
        <v>303</v>
      </c>
      <c r="C101" s="35">
        <v>1</v>
      </c>
      <c r="D101" s="35" t="s">
        <v>19</v>
      </c>
      <c r="E101" s="61" t="s">
        <v>55</v>
      </c>
      <c r="F101" s="36" t="s">
        <v>56</v>
      </c>
      <c r="G101" s="36" t="s">
        <v>35</v>
      </c>
      <c r="H101" s="36" t="s">
        <v>57</v>
      </c>
      <c r="I101" s="36" t="s">
        <v>433</v>
      </c>
      <c r="J101" s="36" t="s">
        <v>58</v>
      </c>
      <c r="K101" s="36">
        <f>$E$6*C101</f>
        <v>1</v>
      </c>
      <c r="L101" s="58"/>
      <c r="M101" s="58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</row>
    <row r="102" spans="2:82" s="59" customFormat="1" ht="16.5" customHeight="1" x14ac:dyDescent="0.35">
      <c r="B102" s="60" t="s">
        <v>452</v>
      </c>
      <c r="C102" s="35">
        <v>2</v>
      </c>
      <c r="D102" s="35" t="s">
        <v>19</v>
      </c>
      <c r="E102" s="61" t="s">
        <v>308</v>
      </c>
      <c r="F102" s="36" t="s">
        <v>309</v>
      </c>
      <c r="G102" s="36" t="s">
        <v>35</v>
      </c>
      <c r="H102" s="36" t="s">
        <v>310</v>
      </c>
      <c r="I102" s="36" t="s">
        <v>46</v>
      </c>
      <c r="J102" s="36" t="s">
        <v>311</v>
      </c>
      <c r="K102" s="36">
        <f>$E$6*C102</f>
        <v>2</v>
      </c>
      <c r="L102" s="58"/>
      <c r="M102" s="58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</row>
    <row r="103" spans="2:82" s="59" customFormat="1" ht="16.5" customHeight="1" x14ac:dyDescent="0.35">
      <c r="B103" s="63" t="s">
        <v>312</v>
      </c>
      <c r="C103" s="35">
        <v>1</v>
      </c>
      <c r="D103" s="35" t="s">
        <v>19</v>
      </c>
      <c r="E103" s="61" t="s">
        <v>69</v>
      </c>
      <c r="F103" s="36" t="s">
        <v>70</v>
      </c>
      <c r="G103" s="36" t="s">
        <v>35</v>
      </c>
      <c r="H103" s="36" t="s">
        <v>71</v>
      </c>
      <c r="I103" s="36" t="s">
        <v>433</v>
      </c>
      <c r="J103" s="36" t="s">
        <v>72</v>
      </c>
      <c r="K103" s="36">
        <f>$E$6*C103</f>
        <v>1</v>
      </c>
      <c r="L103" s="58"/>
      <c r="M103" s="58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</row>
    <row r="104" spans="2:82" s="59" customFormat="1" ht="16.5" customHeight="1" x14ac:dyDescent="0.35">
      <c r="B104" s="60" t="s">
        <v>313</v>
      </c>
      <c r="C104" s="35">
        <v>1</v>
      </c>
      <c r="D104" s="35" t="s">
        <v>19</v>
      </c>
      <c r="E104" s="61" t="s">
        <v>60</v>
      </c>
      <c r="F104" s="36" t="s">
        <v>61</v>
      </c>
      <c r="G104" s="36" t="s">
        <v>35</v>
      </c>
      <c r="H104" s="36" t="s">
        <v>62</v>
      </c>
      <c r="I104" s="36" t="s">
        <v>433</v>
      </c>
      <c r="J104" s="36" t="s">
        <v>63</v>
      </c>
      <c r="K104" s="36">
        <f>$E$6*C104</f>
        <v>1</v>
      </c>
      <c r="L104" s="58"/>
      <c r="M104" s="58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</row>
    <row r="105" spans="2:82" s="59" customFormat="1" ht="16.5" customHeight="1" x14ac:dyDescent="0.35">
      <c r="B105" s="63" t="s">
        <v>314</v>
      </c>
      <c r="C105" s="35">
        <v>1</v>
      </c>
      <c r="D105" s="35" t="s">
        <v>19</v>
      </c>
      <c r="E105" s="61" t="s">
        <v>315</v>
      </c>
      <c r="F105" s="36" t="s">
        <v>316</v>
      </c>
      <c r="G105" s="36" t="s">
        <v>35</v>
      </c>
      <c r="H105" s="36" t="s">
        <v>317</v>
      </c>
      <c r="I105" s="36" t="s">
        <v>433</v>
      </c>
      <c r="J105" s="36" t="s">
        <v>318</v>
      </c>
      <c r="K105" s="36">
        <f>$E$6*C105</f>
        <v>1</v>
      </c>
      <c r="L105" s="58"/>
      <c r="M105" s="58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</row>
    <row r="106" spans="2:82" s="59" customFormat="1" ht="16.5" customHeight="1" x14ac:dyDescent="0.35">
      <c r="B106" s="60" t="s">
        <v>319</v>
      </c>
      <c r="C106" s="35">
        <v>6</v>
      </c>
      <c r="D106" s="35" t="s">
        <v>19</v>
      </c>
      <c r="E106" s="61" t="s">
        <v>320</v>
      </c>
      <c r="F106" s="36" t="s">
        <v>321</v>
      </c>
      <c r="G106" s="36" t="s">
        <v>35</v>
      </c>
      <c r="H106" s="36" t="s">
        <v>322</v>
      </c>
      <c r="I106" s="36" t="s">
        <v>453</v>
      </c>
      <c r="J106" s="36" t="s">
        <v>320</v>
      </c>
      <c r="K106" s="36">
        <f>$E$6*C106</f>
        <v>6</v>
      </c>
      <c r="L106" s="58"/>
      <c r="M106" s="58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</row>
    <row r="107" spans="2:82" s="59" customFormat="1" ht="16.5" customHeight="1" x14ac:dyDescent="0.35">
      <c r="B107" s="63" t="s">
        <v>454</v>
      </c>
      <c r="C107" s="35">
        <v>2</v>
      </c>
      <c r="D107" s="35" t="s">
        <v>19</v>
      </c>
      <c r="E107" s="61" t="s">
        <v>323</v>
      </c>
      <c r="F107" s="36" t="s">
        <v>324</v>
      </c>
      <c r="G107" s="36" t="s">
        <v>35</v>
      </c>
      <c r="H107" s="36" t="s">
        <v>325</v>
      </c>
      <c r="I107" s="36" t="s">
        <v>443</v>
      </c>
      <c r="J107" s="36" t="s">
        <v>326</v>
      </c>
      <c r="K107" s="36">
        <f>$E$6*C107</f>
        <v>2</v>
      </c>
      <c r="L107" s="58"/>
      <c r="M107" s="58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</row>
    <row r="108" spans="2:82" s="59" customFormat="1" ht="16.5" customHeight="1" x14ac:dyDescent="0.35">
      <c r="B108" s="60" t="s">
        <v>455</v>
      </c>
      <c r="C108" s="35">
        <v>2</v>
      </c>
      <c r="D108" s="35" t="s">
        <v>19</v>
      </c>
      <c r="E108" s="61" t="s">
        <v>456</v>
      </c>
      <c r="F108" s="36" t="s">
        <v>457</v>
      </c>
      <c r="G108" s="36" t="s">
        <v>177</v>
      </c>
      <c r="H108" s="36" t="s">
        <v>458</v>
      </c>
      <c r="I108" s="36" t="s">
        <v>459</v>
      </c>
      <c r="J108" s="36" t="s">
        <v>456</v>
      </c>
      <c r="K108" s="36">
        <f>$E$6*C108</f>
        <v>2</v>
      </c>
      <c r="L108" s="58"/>
      <c r="M108" s="58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</row>
    <row r="109" spans="2:82" s="59" customFormat="1" ht="16.5" customHeight="1" x14ac:dyDescent="0.35">
      <c r="B109" s="63" t="s">
        <v>327</v>
      </c>
      <c r="C109" s="35">
        <v>1</v>
      </c>
      <c r="D109" s="35" t="s">
        <v>19</v>
      </c>
      <c r="E109" s="61" t="s">
        <v>328</v>
      </c>
      <c r="F109" s="36" t="s">
        <v>329</v>
      </c>
      <c r="G109" s="36" t="s">
        <v>177</v>
      </c>
      <c r="H109" s="61">
        <v>8731195</v>
      </c>
      <c r="I109" s="36" t="s">
        <v>460</v>
      </c>
      <c r="J109" s="36" t="s">
        <v>328</v>
      </c>
      <c r="K109" s="36">
        <f>$E$6*C109</f>
        <v>1</v>
      </c>
      <c r="L109" s="58"/>
      <c r="M109" s="58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</row>
    <row r="110" spans="2:82" s="59" customFormat="1" ht="16.5" customHeight="1" x14ac:dyDescent="0.35">
      <c r="B110" s="60" t="s">
        <v>330</v>
      </c>
      <c r="C110" s="35">
        <v>2</v>
      </c>
      <c r="D110" s="35" t="s">
        <v>19</v>
      </c>
      <c r="E110" s="61" t="s">
        <v>331</v>
      </c>
      <c r="F110" s="36" t="s">
        <v>332</v>
      </c>
      <c r="G110" s="36" t="s">
        <v>35</v>
      </c>
      <c r="H110" s="36" t="s">
        <v>333</v>
      </c>
      <c r="I110" s="36" t="s">
        <v>461</v>
      </c>
      <c r="J110" s="36" t="s">
        <v>331</v>
      </c>
      <c r="K110" s="36">
        <f>$E$6*C110</f>
        <v>2</v>
      </c>
      <c r="L110" s="58"/>
      <c r="M110" s="58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</row>
    <row r="111" spans="2:82" s="59" customFormat="1" ht="16.5" customHeight="1" x14ac:dyDescent="0.35">
      <c r="B111" s="63" t="s">
        <v>334</v>
      </c>
      <c r="C111" s="35">
        <v>2</v>
      </c>
      <c r="D111" s="35" t="s">
        <v>19</v>
      </c>
      <c r="E111" s="61" t="s">
        <v>335</v>
      </c>
      <c r="F111" s="36" t="s">
        <v>336</v>
      </c>
      <c r="G111" s="36" t="s">
        <v>35</v>
      </c>
      <c r="H111" s="36" t="s">
        <v>337</v>
      </c>
      <c r="I111" s="36" t="s">
        <v>461</v>
      </c>
      <c r="J111" s="36" t="s">
        <v>335</v>
      </c>
      <c r="K111" s="36">
        <f>$E$6*C111</f>
        <v>2</v>
      </c>
      <c r="L111" s="58"/>
      <c r="M111" s="58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</row>
    <row r="112" spans="2:82" s="59" customFormat="1" ht="16.5" customHeight="1" x14ac:dyDescent="0.35">
      <c r="B112" s="60" t="s">
        <v>462</v>
      </c>
      <c r="C112" s="35">
        <v>3</v>
      </c>
      <c r="D112" s="35" t="s">
        <v>19</v>
      </c>
      <c r="E112" s="61" t="s">
        <v>94</v>
      </c>
      <c r="F112" s="36" t="s">
        <v>95</v>
      </c>
      <c r="G112" s="36" t="s">
        <v>35</v>
      </c>
      <c r="H112" s="36" t="s">
        <v>96</v>
      </c>
      <c r="I112" s="36" t="s">
        <v>442</v>
      </c>
      <c r="J112" s="61">
        <v>22284020</v>
      </c>
      <c r="K112" s="36">
        <f>$E$6*C112</f>
        <v>3</v>
      </c>
      <c r="L112" s="58"/>
      <c r="M112" s="58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</row>
    <row r="113" spans="2:82" s="59" customFormat="1" ht="16.5" customHeight="1" x14ac:dyDescent="0.35">
      <c r="B113" s="63" t="s">
        <v>463</v>
      </c>
      <c r="C113" s="35">
        <v>1</v>
      </c>
      <c r="D113" s="35" t="s">
        <v>19</v>
      </c>
      <c r="E113" s="61" t="s">
        <v>339</v>
      </c>
      <c r="F113" s="36" t="s">
        <v>340</v>
      </c>
      <c r="G113" s="36" t="s">
        <v>177</v>
      </c>
      <c r="H113" s="61">
        <v>1889307</v>
      </c>
      <c r="I113" s="36" t="s">
        <v>341</v>
      </c>
      <c r="J113" s="36" t="s">
        <v>339</v>
      </c>
      <c r="K113" s="36">
        <f>$E$6*C113</f>
        <v>1</v>
      </c>
      <c r="L113" s="58"/>
      <c r="M113" s="58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</row>
    <row r="114" spans="2:82" s="59" customFormat="1" ht="16.5" customHeight="1" x14ac:dyDescent="0.35">
      <c r="B114" s="60" t="s">
        <v>464</v>
      </c>
      <c r="C114" s="35">
        <v>2</v>
      </c>
      <c r="D114" s="35" t="s">
        <v>19</v>
      </c>
      <c r="E114" s="61" t="s">
        <v>465</v>
      </c>
      <c r="F114" s="36" t="s">
        <v>466</v>
      </c>
      <c r="G114" s="36" t="s">
        <v>35</v>
      </c>
      <c r="H114" s="36" t="s">
        <v>467</v>
      </c>
      <c r="I114" s="36" t="s">
        <v>468</v>
      </c>
      <c r="J114" s="36" t="s">
        <v>465</v>
      </c>
      <c r="K114" s="36">
        <f>$E$6*C114</f>
        <v>2</v>
      </c>
      <c r="L114" s="58"/>
      <c r="M114" s="58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</row>
    <row r="115" spans="2:82" s="59" customFormat="1" ht="16.5" customHeight="1" x14ac:dyDescent="0.35">
      <c r="B115" s="63" t="s">
        <v>469</v>
      </c>
      <c r="C115" s="35">
        <v>2</v>
      </c>
      <c r="D115" s="35" t="s">
        <v>19</v>
      </c>
      <c r="E115" s="61" t="s">
        <v>98</v>
      </c>
      <c r="F115" s="36" t="s">
        <v>342</v>
      </c>
      <c r="G115" s="36" t="s">
        <v>35</v>
      </c>
      <c r="H115" s="36" t="s">
        <v>343</v>
      </c>
      <c r="I115" s="36" t="s">
        <v>101</v>
      </c>
      <c r="J115" s="36" t="s">
        <v>344</v>
      </c>
      <c r="K115" s="36">
        <f>$E$6*C115</f>
        <v>2</v>
      </c>
      <c r="L115" s="58"/>
      <c r="M115" s="58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</row>
    <row r="116" spans="2:82" s="59" customFormat="1" ht="16.5" customHeight="1" x14ac:dyDescent="0.35">
      <c r="B116" s="60" t="s">
        <v>345</v>
      </c>
      <c r="C116" s="35">
        <v>1</v>
      </c>
      <c r="D116" s="35" t="s">
        <v>19</v>
      </c>
      <c r="E116" s="61" t="s">
        <v>346</v>
      </c>
      <c r="F116" s="36" t="s">
        <v>347</v>
      </c>
      <c r="G116" s="36" t="s">
        <v>35</v>
      </c>
      <c r="H116" s="36" t="s">
        <v>348</v>
      </c>
      <c r="I116" s="36" t="s">
        <v>349</v>
      </c>
      <c r="J116" s="36" t="s">
        <v>346</v>
      </c>
      <c r="K116" s="36">
        <f>$E$6*C116</f>
        <v>1</v>
      </c>
      <c r="L116" s="58"/>
      <c r="M116" s="58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</row>
    <row r="117" spans="2:82" s="59" customFormat="1" ht="16.5" customHeight="1" x14ac:dyDescent="0.35">
      <c r="B117" s="63" t="s">
        <v>350</v>
      </c>
      <c r="C117" s="35">
        <v>1</v>
      </c>
      <c r="D117" s="35" t="s">
        <v>19</v>
      </c>
      <c r="E117" s="61" t="s">
        <v>351</v>
      </c>
      <c r="F117" s="36" t="s">
        <v>352</v>
      </c>
      <c r="G117" s="36" t="s">
        <v>35</v>
      </c>
      <c r="H117" s="36" t="s">
        <v>353</v>
      </c>
      <c r="I117" s="36" t="s">
        <v>349</v>
      </c>
      <c r="J117" s="36" t="s">
        <v>351</v>
      </c>
      <c r="K117" s="36">
        <f>$E$6*C117</f>
        <v>1</v>
      </c>
      <c r="L117" s="58"/>
      <c r="M117" s="58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</row>
    <row r="118" spans="2:82" s="59" customFormat="1" ht="16.5" customHeight="1" x14ac:dyDescent="0.35">
      <c r="B118" s="60" t="s">
        <v>354</v>
      </c>
      <c r="C118" s="35">
        <v>1</v>
      </c>
      <c r="D118" s="35" t="s">
        <v>19</v>
      </c>
      <c r="E118" s="61" t="s">
        <v>355</v>
      </c>
      <c r="F118" s="36" t="s">
        <v>356</v>
      </c>
      <c r="G118" s="36" t="s">
        <v>35</v>
      </c>
      <c r="H118" s="36" t="s">
        <v>357</v>
      </c>
      <c r="I118" s="36" t="s">
        <v>470</v>
      </c>
      <c r="J118" s="36" t="s">
        <v>471</v>
      </c>
      <c r="K118" s="36">
        <f>$E$6*C118</f>
        <v>1</v>
      </c>
      <c r="L118" s="58"/>
      <c r="M118" s="58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</row>
    <row r="119" spans="2:82" s="59" customFormat="1" ht="16.5" customHeight="1" x14ac:dyDescent="0.35">
      <c r="B119" s="63" t="s">
        <v>358</v>
      </c>
      <c r="C119" s="35">
        <v>1</v>
      </c>
      <c r="D119" s="35" t="s">
        <v>19</v>
      </c>
      <c r="E119" s="61" t="s">
        <v>359</v>
      </c>
      <c r="F119" s="36" t="s">
        <v>360</v>
      </c>
      <c r="G119" s="36" t="s">
        <v>38</v>
      </c>
      <c r="H119" s="36" t="s">
        <v>361</v>
      </c>
      <c r="I119" s="36" t="s">
        <v>362</v>
      </c>
      <c r="J119" s="36" t="s">
        <v>363</v>
      </c>
      <c r="K119" s="36">
        <f>$E$6*C119</f>
        <v>1</v>
      </c>
      <c r="L119" s="58"/>
      <c r="M119" s="58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</row>
    <row r="120" spans="2:82" s="59" customFormat="1" ht="16.5" customHeight="1" x14ac:dyDescent="0.35">
      <c r="B120" s="60" t="s">
        <v>472</v>
      </c>
      <c r="C120" s="35">
        <v>2</v>
      </c>
      <c r="D120" s="35" t="s">
        <v>19</v>
      </c>
      <c r="E120" s="61" t="s">
        <v>364</v>
      </c>
      <c r="F120" s="36" t="s">
        <v>365</v>
      </c>
      <c r="G120" s="36" t="s">
        <v>35</v>
      </c>
      <c r="H120" s="36" t="s">
        <v>366</v>
      </c>
      <c r="I120" s="36" t="s">
        <v>438</v>
      </c>
      <c r="J120" s="36" t="s">
        <v>367</v>
      </c>
      <c r="K120" s="36">
        <f>$E$6*C120</f>
        <v>2</v>
      </c>
      <c r="L120" s="58"/>
      <c r="M120" s="58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</row>
    <row r="121" spans="2:82" s="59" customFormat="1" ht="16.5" customHeight="1" x14ac:dyDescent="0.35">
      <c r="B121" s="63" t="s">
        <v>473</v>
      </c>
      <c r="C121" s="35">
        <v>2</v>
      </c>
      <c r="D121" s="35" t="s">
        <v>19</v>
      </c>
      <c r="E121" s="61" t="s">
        <v>368</v>
      </c>
      <c r="F121" s="36" t="s">
        <v>369</v>
      </c>
      <c r="G121" s="36" t="s">
        <v>35</v>
      </c>
      <c r="H121" s="36" t="s">
        <v>370</v>
      </c>
      <c r="I121" s="36" t="s">
        <v>438</v>
      </c>
      <c r="J121" s="36" t="s">
        <v>371</v>
      </c>
      <c r="K121" s="36">
        <f>$E$6*C121</f>
        <v>2</v>
      </c>
      <c r="L121" s="58"/>
      <c r="M121" s="58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</row>
    <row r="122" spans="2:82" s="59" customFormat="1" ht="16.5" customHeight="1" x14ac:dyDescent="0.35">
      <c r="B122" s="60" t="s">
        <v>474</v>
      </c>
      <c r="C122" s="35">
        <v>2</v>
      </c>
      <c r="D122" s="35" t="s">
        <v>19</v>
      </c>
      <c r="E122" s="61" t="s">
        <v>372</v>
      </c>
      <c r="F122" s="36" t="s">
        <v>373</v>
      </c>
      <c r="G122" s="36" t="s">
        <v>35</v>
      </c>
      <c r="H122" s="36" t="s">
        <v>374</v>
      </c>
      <c r="I122" s="36" t="s">
        <v>438</v>
      </c>
      <c r="J122" s="36" t="s">
        <v>375</v>
      </c>
      <c r="K122" s="36">
        <f>$E$6*C122</f>
        <v>2</v>
      </c>
      <c r="L122" s="58"/>
      <c r="M122" s="58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</row>
    <row r="123" spans="2:82" s="59" customFormat="1" ht="16.5" customHeight="1" x14ac:dyDescent="0.35">
      <c r="B123" s="63" t="s">
        <v>475</v>
      </c>
      <c r="C123" s="35">
        <v>2</v>
      </c>
      <c r="D123" s="35" t="s">
        <v>19</v>
      </c>
      <c r="E123" s="61" t="s">
        <v>376</v>
      </c>
      <c r="F123" s="36" t="s">
        <v>377</v>
      </c>
      <c r="G123" s="36" t="s">
        <v>35</v>
      </c>
      <c r="H123" s="36" t="s">
        <v>378</v>
      </c>
      <c r="I123" s="36" t="s">
        <v>438</v>
      </c>
      <c r="J123" s="36" t="s">
        <v>379</v>
      </c>
      <c r="K123" s="36">
        <f>$E$6*C123</f>
        <v>2</v>
      </c>
      <c r="L123" s="58"/>
      <c r="M123" s="58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</row>
    <row r="124" spans="2:82" s="59" customFormat="1" ht="16.5" customHeight="1" x14ac:dyDescent="0.35">
      <c r="B124" s="60" t="s">
        <v>380</v>
      </c>
      <c r="C124" s="35">
        <v>2</v>
      </c>
      <c r="D124" s="35" t="s">
        <v>19</v>
      </c>
      <c r="E124" s="61" t="s">
        <v>381</v>
      </c>
      <c r="F124" s="36" t="s">
        <v>382</v>
      </c>
      <c r="G124" s="36" t="s">
        <v>35</v>
      </c>
      <c r="H124" s="36" t="s">
        <v>383</v>
      </c>
      <c r="I124" s="36" t="s">
        <v>438</v>
      </c>
      <c r="J124" s="36" t="s">
        <v>384</v>
      </c>
      <c r="K124" s="36">
        <f>$E$6*C124</f>
        <v>2</v>
      </c>
      <c r="L124" s="58"/>
      <c r="M124" s="58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</row>
    <row r="125" spans="2:82" s="59" customFormat="1" ht="16.5" customHeight="1" x14ac:dyDescent="0.35">
      <c r="B125" s="63" t="s">
        <v>385</v>
      </c>
      <c r="C125" s="35">
        <v>2</v>
      </c>
      <c r="D125" s="35" t="s">
        <v>19</v>
      </c>
      <c r="E125" s="61" t="s">
        <v>386</v>
      </c>
      <c r="F125" s="36" t="s">
        <v>387</v>
      </c>
      <c r="G125" s="36" t="s">
        <v>35</v>
      </c>
      <c r="H125" s="36" t="s">
        <v>388</v>
      </c>
      <c r="I125" s="36" t="s">
        <v>438</v>
      </c>
      <c r="J125" s="36" t="s">
        <v>389</v>
      </c>
      <c r="K125" s="36">
        <f>$E$6*C125</f>
        <v>2</v>
      </c>
      <c r="L125" s="58"/>
      <c r="M125" s="58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</row>
    <row r="126" spans="2:82" s="59" customFormat="1" ht="16.5" customHeight="1" x14ac:dyDescent="0.35">
      <c r="B126" s="60" t="s">
        <v>390</v>
      </c>
      <c r="C126" s="35">
        <v>2</v>
      </c>
      <c r="D126" s="35" t="s">
        <v>19</v>
      </c>
      <c r="E126" s="61" t="s">
        <v>391</v>
      </c>
      <c r="F126" s="36" t="s">
        <v>392</v>
      </c>
      <c r="G126" s="36" t="s">
        <v>35</v>
      </c>
      <c r="H126" s="36" t="s">
        <v>393</v>
      </c>
      <c r="I126" s="36" t="s">
        <v>438</v>
      </c>
      <c r="J126" s="36" t="s">
        <v>394</v>
      </c>
      <c r="K126" s="36">
        <f>$E$6*C126</f>
        <v>2</v>
      </c>
      <c r="L126" s="58"/>
      <c r="M126" s="58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</row>
    <row r="127" spans="2:82" s="59" customFormat="1" ht="16.5" customHeight="1" x14ac:dyDescent="0.35">
      <c r="B127" s="63" t="s">
        <v>476</v>
      </c>
      <c r="C127" s="35">
        <v>4</v>
      </c>
      <c r="D127" s="35" t="s">
        <v>19</v>
      </c>
      <c r="E127" s="61" t="s">
        <v>24</v>
      </c>
      <c r="F127" s="36" t="s">
        <v>31</v>
      </c>
      <c r="G127" s="36" t="s">
        <v>35</v>
      </c>
      <c r="H127" s="36" t="s">
        <v>42</v>
      </c>
      <c r="I127" s="36" t="s">
        <v>438</v>
      </c>
      <c r="J127" s="36" t="s">
        <v>52</v>
      </c>
      <c r="K127" s="36">
        <f>$E$6*C127</f>
        <v>4</v>
      </c>
      <c r="L127" s="58"/>
      <c r="M127" s="58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</row>
    <row r="128" spans="2:82" s="59" customFormat="1" ht="16.5" customHeight="1" x14ac:dyDescent="0.35">
      <c r="B128" s="60" t="s">
        <v>395</v>
      </c>
      <c r="C128" s="35">
        <v>2</v>
      </c>
      <c r="D128" s="35" t="s">
        <v>19</v>
      </c>
      <c r="E128" s="61" t="s">
        <v>155</v>
      </c>
      <c r="F128" s="36" t="s">
        <v>156</v>
      </c>
      <c r="G128" s="36" t="s">
        <v>35</v>
      </c>
      <c r="H128" s="36" t="s">
        <v>157</v>
      </c>
      <c r="I128" s="36" t="s">
        <v>438</v>
      </c>
      <c r="J128" s="36" t="s">
        <v>158</v>
      </c>
      <c r="K128" s="36">
        <f>$E$6*C128</f>
        <v>2</v>
      </c>
      <c r="L128" s="58"/>
      <c r="M128" s="58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</row>
    <row r="129" spans="2:82" s="59" customFormat="1" ht="16.5" customHeight="1" x14ac:dyDescent="0.35">
      <c r="B129" s="63" t="s">
        <v>396</v>
      </c>
      <c r="C129" s="35">
        <v>0</v>
      </c>
      <c r="D129" s="35" t="s">
        <v>20</v>
      </c>
      <c r="E129" s="61" t="s">
        <v>282</v>
      </c>
      <c r="F129" s="36" t="s">
        <v>397</v>
      </c>
      <c r="G129" s="36" t="s">
        <v>35</v>
      </c>
      <c r="H129" s="36" t="s">
        <v>398</v>
      </c>
      <c r="I129" s="36" t="s">
        <v>438</v>
      </c>
      <c r="J129" s="36" t="s">
        <v>399</v>
      </c>
      <c r="K129" s="36">
        <f>$E$6*C129</f>
        <v>0</v>
      </c>
      <c r="L129" s="58"/>
      <c r="M129" s="58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</row>
    <row r="130" spans="2:82" s="59" customFormat="1" ht="16.5" customHeight="1" x14ac:dyDescent="0.35">
      <c r="B130" s="60" t="s">
        <v>400</v>
      </c>
      <c r="C130" s="35">
        <v>1</v>
      </c>
      <c r="D130" s="35" t="s">
        <v>19</v>
      </c>
      <c r="E130" s="61" t="s">
        <v>401</v>
      </c>
      <c r="F130" s="36" t="s">
        <v>402</v>
      </c>
      <c r="G130" s="36" t="s">
        <v>35</v>
      </c>
      <c r="H130" s="36" t="s">
        <v>403</v>
      </c>
      <c r="I130" s="36" t="s">
        <v>438</v>
      </c>
      <c r="J130" s="36" t="s">
        <v>404</v>
      </c>
      <c r="K130" s="36">
        <f>$E$6*C130</f>
        <v>1</v>
      </c>
      <c r="L130" s="58"/>
      <c r="M130" s="58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</row>
    <row r="131" spans="2:82" s="59" customFormat="1" ht="16.5" customHeight="1" x14ac:dyDescent="0.35">
      <c r="B131" s="63" t="s">
        <v>405</v>
      </c>
      <c r="C131" s="35">
        <v>1</v>
      </c>
      <c r="D131" s="35" t="s">
        <v>19</v>
      </c>
      <c r="E131" s="61" t="s">
        <v>145</v>
      </c>
      <c r="F131" s="36" t="s">
        <v>146</v>
      </c>
      <c r="G131" s="36" t="s">
        <v>35</v>
      </c>
      <c r="H131" s="36" t="s">
        <v>147</v>
      </c>
      <c r="I131" s="36" t="s">
        <v>438</v>
      </c>
      <c r="J131" s="36" t="s">
        <v>148</v>
      </c>
      <c r="K131" s="36">
        <f>$E$6*C131</f>
        <v>1</v>
      </c>
      <c r="L131" s="58"/>
      <c r="M131" s="58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</row>
    <row r="132" spans="2:82" s="59" customFormat="1" ht="16.5" customHeight="1" x14ac:dyDescent="0.35">
      <c r="B132" s="60" t="s">
        <v>477</v>
      </c>
      <c r="C132" s="35">
        <v>1</v>
      </c>
      <c r="D132" s="35" t="s">
        <v>19</v>
      </c>
      <c r="E132" s="61" t="s">
        <v>478</v>
      </c>
      <c r="F132" s="36" t="s">
        <v>479</v>
      </c>
      <c r="G132" s="36" t="s">
        <v>35</v>
      </c>
      <c r="H132" s="36" t="s">
        <v>480</v>
      </c>
      <c r="I132" s="36" t="s">
        <v>438</v>
      </c>
      <c r="J132" s="36" t="s">
        <v>481</v>
      </c>
      <c r="K132" s="36">
        <f>$E$6*C132</f>
        <v>1</v>
      </c>
      <c r="L132" s="58"/>
      <c r="M132" s="58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</row>
    <row r="133" spans="2:82" s="59" customFormat="1" ht="16.5" customHeight="1" x14ac:dyDescent="0.35">
      <c r="B133" s="63" t="s">
        <v>406</v>
      </c>
      <c r="C133" s="35">
        <v>1</v>
      </c>
      <c r="D133" s="35" t="s">
        <v>19</v>
      </c>
      <c r="E133" s="61" t="s">
        <v>381</v>
      </c>
      <c r="F133" s="36" t="s">
        <v>407</v>
      </c>
      <c r="G133" s="36" t="s">
        <v>38</v>
      </c>
      <c r="H133" s="36" t="s">
        <v>408</v>
      </c>
      <c r="I133" s="36" t="s">
        <v>482</v>
      </c>
      <c r="J133" s="36" t="s">
        <v>409</v>
      </c>
      <c r="K133" s="36">
        <f>$E$6*C133</f>
        <v>1</v>
      </c>
      <c r="L133" s="58"/>
      <c r="M133" s="58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</row>
    <row r="134" spans="2:82" s="59" customFormat="1" ht="16.5" customHeight="1" x14ac:dyDescent="0.35">
      <c r="B134" s="60" t="s">
        <v>410</v>
      </c>
      <c r="C134" s="35">
        <v>1</v>
      </c>
      <c r="D134" s="35" t="s">
        <v>19</v>
      </c>
      <c r="E134" s="61" t="s">
        <v>386</v>
      </c>
      <c r="F134" s="36" t="s">
        <v>411</v>
      </c>
      <c r="G134" s="36" t="s">
        <v>35</v>
      </c>
      <c r="H134" s="36" t="s">
        <v>412</v>
      </c>
      <c r="I134" s="36" t="s">
        <v>47</v>
      </c>
      <c r="J134" s="36" t="s">
        <v>413</v>
      </c>
      <c r="K134" s="36">
        <f>$E$6*C134</f>
        <v>1</v>
      </c>
      <c r="L134" s="58"/>
      <c r="M134" s="58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</row>
    <row r="135" spans="2:82" s="59" customFormat="1" ht="16.5" customHeight="1" x14ac:dyDescent="0.35">
      <c r="B135" s="63" t="s">
        <v>414</v>
      </c>
      <c r="C135" s="35">
        <v>1</v>
      </c>
      <c r="D135" s="35" t="s">
        <v>19</v>
      </c>
      <c r="E135" s="61" t="s">
        <v>391</v>
      </c>
      <c r="F135" s="36" t="s">
        <v>415</v>
      </c>
      <c r="G135" s="36" t="s">
        <v>38</v>
      </c>
      <c r="H135" s="36" t="s">
        <v>416</v>
      </c>
      <c r="I135" s="36" t="s">
        <v>482</v>
      </c>
      <c r="J135" s="36" t="s">
        <v>417</v>
      </c>
      <c r="K135" s="36">
        <f>$E$6*C135</f>
        <v>1</v>
      </c>
      <c r="L135" s="58"/>
      <c r="M135" s="58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</row>
    <row r="136" spans="2:82" s="59" customFormat="1" ht="16.5" customHeight="1" x14ac:dyDescent="0.35">
      <c r="B136" s="60" t="s">
        <v>418</v>
      </c>
      <c r="C136" s="35">
        <v>1</v>
      </c>
      <c r="D136" s="35" t="s">
        <v>19</v>
      </c>
      <c r="E136" s="61" t="s">
        <v>419</v>
      </c>
      <c r="F136" s="36"/>
      <c r="G136" s="36"/>
      <c r="H136" s="36"/>
      <c r="I136" s="36"/>
      <c r="J136" s="36" t="s">
        <v>420</v>
      </c>
      <c r="K136" s="36">
        <f>$E$6*C136</f>
        <v>1</v>
      </c>
      <c r="L136" s="58"/>
      <c r="M136" s="58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</row>
    <row r="137" spans="2:82" s="59" customFormat="1" ht="16.5" customHeight="1" x14ac:dyDescent="0.35">
      <c r="B137" s="63" t="s">
        <v>421</v>
      </c>
      <c r="C137" s="35">
        <v>2</v>
      </c>
      <c r="D137" s="35" t="s">
        <v>19</v>
      </c>
      <c r="E137" s="61" t="s">
        <v>422</v>
      </c>
      <c r="F137" s="36" t="s">
        <v>423</v>
      </c>
      <c r="G137" s="36" t="s">
        <v>177</v>
      </c>
      <c r="H137" s="36" t="s">
        <v>424</v>
      </c>
      <c r="I137" s="36" t="s">
        <v>483</v>
      </c>
      <c r="J137" s="36" t="s">
        <v>484</v>
      </c>
      <c r="K137" s="36">
        <f>$E$6*C137</f>
        <v>2</v>
      </c>
      <c r="L137" s="58"/>
      <c r="M137" s="58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</row>
    <row r="138" spans="2:82" s="59" customFormat="1" ht="16.5" customHeight="1" x14ac:dyDescent="0.35">
      <c r="B138" s="60" t="s">
        <v>425</v>
      </c>
      <c r="C138" s="35">
        <v>1</v>
      </c>
      <c r="D138" s="35" t="s">
        <v>19</v>
      </c>
      <c r="E138" s="61" t="s">
        <v>426</v>
      </c>
      <c r="F138" s="36" t="s">
        <v>427</v>
      </c>
      <c r="G138" s="36" t="s">
        <v>38</v>
      </c>
      <c r="H138" s="36" t="s">
        <v>428</v>
      </c>
      <c r="I138" s="36" t="s">
        <v>178</v>
      </c>
      <c r="J138" s="36" t="s">
        <v>429</v>
      </c>
      <c r="K138" s="36">
        <f>$E$6*C138</f>
        <v>1</v>
      </c>
      <c r="L138" s="58"/>
      <c r="M138" s="58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</row>
    <row r="139" spans="2:82" s="59" customFormat="1" ht="16.5" customHeight="1" x14ac:dyDescent="0.35">
      <c r="B139" s="63" t="s">
        <v>485</v>
      </c>
      <c r="C139" s="35">
        <v>2</v>
      </c>
      <c r="D139" s="73" t="s">
        <v>19</v>
      </c>
      <c r="E139" s="61" t="s">
        <v>486</v>
      </c>
      <c r="F139" s="36" t="s">
        <v>487</v>
      </c>
      <c r="G139" s="36" t="s">
        <v>35</v>
      </c>
      <c r="H139" s="36" t="s">
        <v>488</v>
      </c>
      <c r="I139" s="36" t="s">
        <v>489</v>
      </c>
      <c r="J139" s="36" t="s">
        <v>486</v>
      </c>
      <c r="K139" s="36">
        <f>$E$6*C139</f>
        <v>2</v>
      </c>
      <c r="L139" s="58"/>
      <c r="M139" s="58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</row>
    <row r="140" spans="2:82" ht="14.65" thickBot="1" x14ac:dyDescent="0.4">
      <c r="C140" s="71">
        <f>SUM(C98:C139)</f>
        <v>70</v>
      </c>
      <c r="D140" s="74"/>
      <c r="E140" s="72"/>
      <c r="J140" s="12"/>
    </row>
    <row r="141" spans="2:82" ht="13.15" thickTop="1" x14ac:dyDescent="0.35"/>
    <row r="143" spans="2:82" ht="15.4" thickBot="1" x14ac:dyDescent="0.4">
      <c r="B143" s="54" t="s">
        <v>430</v>
      </c>
      <c r="C143" s="53">
        <f>SUM(C38,C49,C65,C93,C140)</f>
        <v>208</v>
      </c>
    </row>
    <row r="144" spans="2:82" ht="13.15" thickTop="1" x14ac:dyDescent="0.35"/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2021-03-31T13:31:48Z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stuart@microsoft.com</vt:lpwstr>
  </property>
  <property fmtid="{D5CDD505-2E9C-101B-9397-08002B2CF9AE}" pid="5" name="MSIP_Label_f42aa342-8706-4288-bd11-ebb85995028c_SetDate">
    <vt:lpwstr>2019-04-12T10:03:23.9090730Z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763a337a-ef1d-47be-ab3c-f91e37ca8e75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