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garvey\Documents\"/>
    </mc:Choice>
  </mc:AlternateContent>
  <xr:revisionPtr revIDLastSave="0" documentId="13_ncr:1_{C48D7FAC-304E-4151-975F-6BFA74D14183}" xr6:coauthVersionLast="46" xr6:coauthVersionMax="46" xr10:uidLastSave="{00000000-0000-0000-0000-000000000000}"/>
  <bookViews>
    <workbookView xWindow="-39240" yWindow="6750" windowWidth="23055" windowHeight="24930" activeTab="4" xr2:uid="{338A0779-0B5F-411A-8151-2751787F98E2}"/>
  </bookViews>
  <sheets>
    <sheet name="VM limits" sheetId="2" r:id="rId1"/>
    <sheet name="Disks limits" sheetId="3" r:id="rId2"/>
    <sheet name="blob" sheetId="6" r:id="rId3"/>
    <sheet name="file" sheetId="9" r:id="rId4"/>
    <sheet name="ClusterStor" sheetId="10" r:id="rId5"/>
    <sheet name="hpc_cache" sheetId="7" r:id="rId6"/>
    <sheet name="ultra_disk" sheetId="8" r:id="rId7"/>
    <sheet name="anf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0" l="1"/>
  <c r="E9" i="10"/>
  <c r="D10" i="10"/>
  <c r="D9" i="10"/>
  <c r="B10" i="10"/>
  <c r="C10" i="10" s="1"/>
  <c r="B9" i="10"/>
  <c r="C9" i="10" s="1"/>
  <c r="C8" i="10"/>
</calcChain>
</file>

<file path=xl/sharedStrings.xml><?xml version="1.0" encoding="utf-8"?>
<sst xmlns="http://schemas.openxmlformats.org/spreadsheetml/2006/main" count="211" uniqueCount="144">
  <si>
    <t>P30</t>
  </si>
  <si>
    <t>Azure VM limits</t>
  </si>
  <si>
    <t>Size</t>
  </si>
  <si>
    <t>vCPU</t>
  </si>
  <si>
    <t>Memory: GiB</t>
  </si>
  <si>
    <t>Temp storage (SSD) GiB</t>
  </si>
  <si>
    <t>Max data disks</t>
  </si>
  <si>
    <t>Expected Network bandwidth (Mbps)</t>
  </si>
  <si>
    <t>Standard_D2ds_v4</t>
  </si>
  <si>
    <t>Standard_D4ds_v4</t>
  </si>
  <si>
    <t>Standard_D8ds_v4</t>
  </si>
  <si>
    <t>Standard_D16ds_v4</t>
  </si>
  <si>
    <t>Standard_D32ds_v4</t>
  </si>
  <si>
    <t>Standard_D48ds_v4</t>
  </si>
  <si>
    <t>Standard_D64ds_v4</t>
  </si>
  <si>
    <t>Max cached and temp storage throughput: MBps</t>
  </si>
  <si>
    <t>Max uncached disk throughput: MBps</t>
  </si>
  <si>
    <t>Managed Disk limits</t>
  </si>
  <si>
    <t>Name</t>
  </si>
  <si>
    <t>P20</t>
  </si>
  <si>
    <t>Price per month</t>
  </si>
  <si>
    <t>IOPS per disk</t>
  </si>
  <si>
    <t>Throughput per disk (MB/s)</t>
  </si>
  <si>
    <t>P40</t>
  </si>
  <si>
    <t>P50</t>
  </si>
  <si>
    <t>P60</t>
  </si>
  <si>
    <t>P70</t>
  </si>
  <si>
    <t>P80</t>
  </si>
  <si>
    <t>E20</t>
  </si>
  <si>
    <t>E30</t>
  </si>
  <si>
    <t>E40</t>
  </si>
  <si>
    <t>E50</t>
  </si>
  <si>
    <t>E60</t>
  </si>
  <si>
    <t>E70</t>
  </si>
  <si>
    <t>E80</t>
  </si>
  <si>
    <t>S20</t>
  </si>
  <si>
    <t>S30</t>
  </si>
  <si>
    <t>S40</t>
  </si>
  <si>
    <t>S50</t>
  </si>
  <si>
    <t>S60</t>
  </si>
  <si>
    <t>S70</t>
  </si>
  <si>
    <t>S80</t>
  </si>
  <si>
    <t>cost/month</t>
  </si>
  <si>
    <t>Standard_D2s_v4</t>
  </si>
  <si>
    <t>Standard_D4s_v4</t>
  </si>
  <si>
    <t>Standard_D8s_v4</t>
  </si>
  <si>
    <t>Standard_D16s_v4</t>
  </si>
  <si>
    <t>Standard_D32s_v4</t>
  </si>
  <si>
    <t>Standard_D48s_v4</t>
  </si>
  <si>
    <t>Standard_D64s_v4</t>
  </si>
  <si>
    <t>N/A</t>
  </si>
  <si>
    <t>Size (TiB)</t>
  </si>
  <si>
    <t>Standard_D16s_v3</t>
  </si>
  <si>
    <t>Standard_D32s_v3</t>
  </si>
  <si>
    <t>Standard_D48s_v3</t>
  </si>
  <si>
    <t>Standard_D64s_v3</t>
  </si>
  <si>
    <t>Standard_D8s_v3</t>
  </si>
  <si>
    <t>Premium disks : 1 year Reserved Pricing</t>
  </si>
  <si>
    <t>Standard_L48s_v2</t>
  </si>
  <si>
    <t>Standard_L64s_v2</t>
  </si>
  <si>
    <t>Standard_L80s_v3</t>
  </si>
  <si>
    <t>Standard_L32s_v2</t>
  </si>
  <si>
    <t>Max cached and temp storage IOPS</t>
  </si>
  <si>
    <t>Max uncached disk IOPS</t>
  </si>
  <si>
    <t>Standard_D2a_v4</t>
  </si>
  <si>
    <t>Standard_D4a_v4</t>
  </si>
  <si>
    <t>Standard_D8a_v4</t>
  </si>
  <si>
    <t>Standard_D16a_v4</t>
  </si>
  <si>
    <t>Standard_D32a_v4</t>
  </si>
  <si>
    <t>Standard_D48a_v4</t>
  </si>
  <si>
    <t>Standard_D64a_v4</t>
  </si>
  <si>
    <t>Standard_D96a_v4</t>
  </si>
  <si>
    <t>Max temp storage read throughput: MBps</t>
  </si>
  <si>
    <t>Max temp storage write throughput: MBps</t>
  </si>
  <si>
    <t>Standard_D2as_v4</t>
  </si>
  <si>
    <t>Standard_D4as_v4</t>
  </si>
  <si>
    <t>Standard_D8as_v4</t>
  </si>
  <si>
    <t>Standard_D16as_v4</t>
  </si>
  <si>
    <t>Standard_D32as_v4</t>
  </si>
  <si>
    <t>Standard_D48as_v4</t>
  </si>
  <si>
    <t>Standard_D64as_v4</t>
  </si>
  <si>
    <t>Standard_D96as_v4</t>
  </si>
  <si>
    <t>Azure ANF cost</t>
  </si>
  <si>
    <t>Service level</t>
  </si>
  <si>
    <t>per_GiB_per_hour</t>
  </si>
  <si>
    <t>Standard</t>
  </si>
  <si>
    <t>Premium</t>
  </si>
  <si>
    <t>Ultra</t>
  </si>
  <si>
    <t>MBps_per_TiB</t>
  </si>
  <si>
    <t>Azure Blob Storage</t>
  </si>
  <si>
    <t>Redundancy LRS</t>
  </si>
  <si>
    <t>Assume 100 MiB in calc of number of storage operations.</t>
  </si>
  <si>
    <t>ingress_Gbps</t>
  </si>
  <si>
    <t>write_cost_per_10k_ops</t>
  </si>
  <si>
    <t>read_cost_per_10k_ops</t>
  </si>
  <si>
    <t>standard_hot</t>
  </si>
  <si>
    <t>standard_cold</t>
  </si>
  <si>
    <t>standard_archive</t>
  </si>
  <si>
    <t>premium</t>
  </si>
  <si>
    <t>Tier</t>
  </si>
  <si>
    <t>cost_per_TiB</t>
  </si>
  <si>
    <t>IOPS_per_TiB</t>
  </si>
  <si>
    <t>cost/month PAYGO</t>
  </si>
  <si>
    <t>3yr reserved</t>
  </si>
  <si>
    <t>Standard_L16s_v2</t>
  </si>
  <si>
    <t>Standard_L8s_v2</t>
  </si>
  <si>
    <t>3 year reserved (~62% discount) and PAYGO pricing</t>
  </si>
  <si>
    <t>egress_Gbps</t>
  </si>
  <si>
    <t>HPC Cache</t>
  </si>
  <si>
    <t>Throughput_GBps</t>
  </si>
  <si>
    <t>Capacity_small_TiB</t>
  </si>
  <si>
    <t>Capacity_medium_TiB</t>
  </si>
  <si>
    <t>Capacity_large_TiB</t>
  </si>
  <si>
    <t>cost_small_per_month</t>
  </si>
  <si>
    <t>cost_medium_per_month</t>
  </si>
  <si>
    <t>cost_large_per_month</t>
  </si>
  <si>
    <t>Ultra Disks</t>
  </si>
  <si>
    <t>Min_disk_size_GiB</t>
  </si>
  <si>
    <t>Max_disk_size_GiB</t>
  </si>
  <si>
    <t>Max_throughput_per_disk_MBps</t>
  </si>
  <si>
    <t>Throughput_per_GiB_MBps</t>
  </si>
  <si>
    <t>Throughput_per_IOPS_KiBps</t>
  </si>
  <si>
    <t>IOPS_per_GiB</t>
  </si>
  <si>
    <t>Disk_capacity_cost_per_month_per_GiB</t>
  </si>
  <si>
    <t>Cost_per_month_per_IOPS</t>
  </si>
  <si>
    <t>Cost_per_month_per_throughput_MBps</t>
  </si>
  <si>
    <t>Max_IOPS</t>
  </si>
  <si>
    <t>Azure Files</t>
  </si>
  <si>
    <t>egress_MiBps_per_GiB</t>
  </si>
  <si>
    <t>ingress_MiBps_per_GiB</t>
  </si>
  <si>
    <t>cost_per_GiB</t>
  </si>
  <si>
    <t>Max_size_TiB</t>
  </si>
  <si>
    <t>IOPS_baseline</t>
  </si>
  <si>
    <t>ingress_MiBps_baseline</t>
  </si>
  <si>
    <t>egress_MiBps_baseline</t>
  </si>
  <si>
    <t>Max_egress_MiBps</t>
  </si>
  <si>
    <t>Max_ingress_MiBps</t>
  </si>
  <si>
    <t>transaction optimized</t>
  </si>
  <si>
    <t>ClusterStor</t>
  </si>
  <si>
    <t>3 year cost</t>
  </si>
  <si>
    <t>Monthly_cost</t>
  </si>
  <si>
    <t>Read_GBps</t>
  </si>
  <si>
    <t>Write_GBps</t>
  </si>
  <si>
    <t>Capacity_PiB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</si>
</sst>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1577-E445-4318-A48D-6522BC2A4F70}">
  <dimension ref="A2:N55"/>
  <sheetViews>
    <sheetView zoomScale="130" zoomScaleNormal="130" workbookViewId="0">
      <selection activeCell="D3" sqref="D3"/>
    </sheetView>
  </sheetViews>
  <sheetFormatPr defaultRowHeight="14.25" x14ac:dyDescent="0.45"/>
  <cols>
    <col min="1" max="1" width="20.3984375" customWidth="1"/>
    <col min="3" max="3" width="14" customWidth="1"/>
    <col min="4" max="4" width="22.53125" customWidth="1"/>
    <col min="5" max="5" width="16.1328125" customWidth="1"/>
    <col min="6" max="6" width="41.3984375" customWidth="1"/>
    <col min="7" max="9" width="39.6640625" customWidth="1"/>
    <col min="10" max="10" width="32.265625" customWidth="1"/>
    <col min="11" max="11" width="31.06640625" customWidth="1"/>
    <col min="12" max="12" width="34.265625" customWidth="1"/>
    <col min="13" max="13" width="12.9296875" customWidth="1"/>
    <col min="14" max="14" width="15.796875" customWidth="1"/>
  </cols>
  <sheetData>
    <row r="2" spans="1:14" x14ac:dyDescent="0.45">
      <c r="A2" t="s">
        <v>1</v>
      </c>
    </row>
    <row r="3" spans="1:14" x14ac:dyDescent="0.45">
      <c r="A3" t="s">
        <v>106</v>
      </c>
    </row>
    <row r="4" spans="1:14" x14ac:dyDescent="0.45">
      <c r="M4" t="s">
        <v>103</v>
      </c>
    </row>
    <row r="5" spans="1:14" x14ac:dyDescent="0.4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15</v>
      </c>
      <c r="G5" t="s">
        <v>72</v>
      </c>
      <c r="H5" t="s">
        <v>73</v>
      </c>
      <c r="I5" t="s">
        <v>62</v>
      </c>
      <c r="J5" t="s">
        <v>16</v>
      </c>
      <c r="K5" t="s">
        <v>63</v>
      </c>
      <c r="L5" t="s">
        <v>7</v>
      </c>
      <c r="M5" t="s">
        <v>42</v>
      </c>
      <c r="N5" t="s">
        <v>102</v>
      </c>
    </row>
    <row r="6" spans="1:14" x14ac:dyDescent="0.45">
      <c r="A6" t="s">
        <v>8</v>
      </c>
      <c r="B6">
        <v>2</v>
      </c>
      <c r="C6">
        <v>8</v>
      </c>
      <c r="D6">
        <v>75</v>
      </c>
      <c r="E6">
        <v>4</v>
      </c>
      <c r="F6">
        <v>120</v>
      </c>
      <c r="G6">
        <v>120</v>
      </c>
      <c r="H6">
        <v>120</v>
      </c>
      <c r="I6">
        <v>19000</v>
      </c>
      <c r="J6">
        <v>48</v>
      </c>
      <c r="K6">
        <v>3200</v>
      </c>
      <c r="L6">
        <v>1000</v>
      </c>
      <c r="M6">
        <v>40.75</v>
      </c>
      <c r="N6">
        <v>107.31</v>
      </c>
    </row>
    <row r="7" spans="1:14" x14ac:dyDescent="0.45">
      <c r="A7" t="s">
        <v>9</v>
      </c>
      <c r="B7">
        <v>4</v>
      </c>
      <c r="C7">
        <v>16</v>
      </c>
      <c r="D7">
        <v>150</v>
      </c>
      <c r="E7">
        <v>8</v>
      </c>
      <c r="F7">
        <v>242</v>
      </c>
      <c r="G7">
        <v>242</v>
      </c>
      <c r="H7">
        <v>242</v>
      </c>
      <c r="I7">
        <v>38500</v>
      </c>
      <c r="J7">
        <v>96</v>
      </c>
      <c r="K7">
        <v>6400</v>
      </c>
      <c r="L7">
        <v>2000</v>
      </c>
      <c r="M7">
        <v>81.5</v>
      </c>
      <c r="N7">
        <v>214.62</v>
      </c>
    </row>
    <row r="8" spans="1:14" x14ac:dyDescent="0.45">
      <c r="A8" t="s">
        <v>10</v>
      </c>
      <c r="B8">
        <v>8</v>
      </c>
      <c r="C8">
        <v>32</v>
      </c>
      <c r="D8">
        <v>300</v>
      </c>
      <c r="E8">
        <v>16</v>
      </c>
      <c r="F8">
        <v>485</v>
      </c>
      <c r="G8">
        <v>485</v>
      </c>
      <c r="H8">
        <v>485</v>
      </c>
      <c r="I8">
        <v>77000</v>
      </c>
      <c r="J8">
        <v>192</v>
      </c>
      <c r="K8">
        <v>12800</v>
      </c>
      <c r="L8">
        <v>4000</v>
      </c>
      <c r="M8">
        <v>163</v>
      </c>
      <c r="N8">
        <v>429.24</v>
      </c>
    </row>
    <row r="9" spans="1:14" x14ac:dyDescent="0.45">
      <c r="A9" t="s">
        <v>11</v>
      </c>
      <c r="B9">
        <v>16</v>
      </c>
      <c r="C9">
        <v>64</v>
      </c>
      <c r="D9">
        <v>600</v>
      </c>
      <c r="E9">
        <v>32</v>
      </c>
      <c r="F9">
        <v>968</v>
      </c>
      <c r="G9">
        <v>968</v>
      </c>
      <c r="H9">
        <v>968</v>
      </c>
      <c r="I9">
        <v>154000</v>
      </c>
      <c r="J9">
        <v>384</v>
      </c>
      <c r="K9">
        <v>156000</v>
      </c>
      <c r="L9">
        <v>8000</v>
      </c>
      <c r="M9">
        <v>326</v>
      </c>
      <c r="N9">
        <v>857.75</v>
      </c>
    </row>
    <row r="10" spans="1:14" x14ac:dyDescent="0.45">
      <c r="A10" t="s">
        <v>12</v>
      </c>
      <c r="B10">
        <v>32</v>
      </c>
      <c r="C10">
        <v>128</v>
      </c>
      <c r="D10">
        <v>1200</v>
      </c>
      <c r="E10">
        <v>32</v>
      </c>
      <c r="F10">
        <v>1936</v>
      </c>
      <c r="G10">
        <v>1936</v>
      </c>
      <c r="H10">
        <v>1936</v>
      </c>
      <c r="I10">
        <v>308000</v>
      </c>
      <c r="J10">
        <v>768</v>
      </c>
      <c r="K10">
        <v>51200</v>
      </c>
      <c r="L10">
        <v>16000</v>
      </c>
      <c r="M10">
        <v>652</v>
      </c>
      <c r="N10">
        <v>1715.5</v>
      </c>
    </row>
    <row r="11" spans="1:14" x14ac:dyDescent="0.45">
      <c r="A11" t="s">
        <v>13</v>
      </c>
      <c r="B11">
        <v>48</v>
      </c>
      <c r="C11">
        <v>192</v>
      </c>
      <c r="D11">
        <v>1800</v>
      </c>
      <c r="E11">
        <v>32</v>
      </c>
      <c r="F11">
        <v>2904</v>
      </c>
      <c r="G11">
        <v>2904</v>
      </c>
      <c r="H11">
        <v>2904</v>
      </c>
      <c r="I11">
        <v>462000</v>
      </c>
      <c r="J11">
        <v>1152</v>
      </c>
      <c r="K11">
        <v>76800</v>
      </c>
      <c r="L11">
        <v>24000</v>
      </c>
      <c r="M11">
        <v>978</v>
      </c>
      <c r="N11">
        <v>2573.98</v>
      </c>
    </row>
    <row r="12" spans="1:14" x14ac:dyDescent="0.45">
      <c r="A12" t="s">
        <v>14</v>
      </c>
      <c r="B12">
        <v>64</v>
      </c>
      <c r="C12">
        <v>256</v>
      </c>
      <c r="D12">
        <v>2400</v>
      </c>
      <c r="E12">
        <v>32</v>
      </c>
      <c r="F12">
        <v>3872</v>
      </c>
      <c r="G12">
        <v>3872</v>
      </c>
      <c r="H12">
        <v>3872</v>
      </c>
      <c r="I12">
        <v>615000</v>
      </c>
      <c r="J12">
        <v>1200</v>
      </c>
      <c r="K12">
        <v>80000</v>
      </c>
      <c r="L12">
        <v>30000</v>
      </c>
      <c r="M12">
        <v>1304</v>
      </c>
      <c r="N12">
        <v>3431.73</v>
      </c>
    </row>
    <row r="14" spans="1:14" x14ac:dyDescent="0.45">
      <c r="A14" t="s">
        <v>43</v>
      </c>
      <c r="B14">
        <v>2</v>
      </c>
      <c r="C14">
        <v>8</v>
      </c>
      <c r="D14" t="s">
        <v>50</v>
      </c>
      <c r="E14">
        <v>4</v>
      </c>
      <c r="F14" t="s">
        <v>50</v>
      </c>
      <c r="G14" t="s">
        <v>50</v>
      </c>
      <c r="H14" t="s">
        <v>50</v>
      </c>
      <c r="I14" t="s">
        <v>50</v>
      </c>
      <c r="J14">
        <v>48</v>
      </c>
      <c r="K14">
        <v>3200</v>
      </c>
      <c r="L14">
        <v>1000</v>
      </c>
      <c r="M14">
        <v>31.94</v>
      </c>
      <c r="N14">
        <v>83.95</v>
      </c>
    </row>
    <row r="15" spans="1:14" x14ac:dyDescent="0.45">
      <c r="A15" t="s">
        <v>44</v>
      </c>
      <c r="B15">
        <v>4</v>
      </c>
      <c r="C15">
        <v>16</v>
      </c>
      <c r="D15" t="s">
        <v>50</v>
      </c>
      <c r="E15">
        <v>8</v>
      </c>
      <c r="F15" t="s">
        <v>50</v>
      </c>
      <c r="G15" t="s">
        <v>50</v>
      </c>
      <c r="H15" t="s">
        <v>50</v>
      </c>
      <c r="I15" t="s">
        <v>50</v>
      </c>
      <c r="J15">
        <v>96</v>
      </c>
      <c r="K15">
        <v>6400</v>
      </c>
      <c r="L15">
        <v>2000</v>
      </c>
      <c r="M15">
        <v>63.92</v>
      </c>
      <c r="N15">
        <v>167.9</v>
      </c>
    </row>
    <row r="16" spans="1:14" x14ac:dyDescent="0.45">
      <c r="A16" t="s">
        <v>45</v>
      </c>
      <c r="B16">
        <v>8</v>
      </c>
      <c r="C16">
        <v>32</v>
      </c>
      <c r="D16" t="s">
        <v>50</v>
      </c>
      <c r="E16">
        <v>16</v>
      </c>
      <c r="F16" t="s">
        <v>50</v>
      </c>
      <c r="G16" t="s">
        <v>50</v>
      </c>
      <c r="H16" t="s">
        <v>50</v>
      </c>
      <c r="I16" t="s">
        <v>50</v>
      </c>
      <c r="J16">
        <v>192</v>
      </c>
      <c r="K16">
        <v>12800</v>
      </c>
      <c r="L16">
        <v>4000</v>
      </c>
      <c r="M16">
        <v>127.83</v>
      </c>
      <c r="N16">
        <v>336.53</v>
      </c>
    </row>
    <row r="17" spans="1:14" x14ac:dyDescent="0.45">
      <c r="A17" t="s">
        <v>46</v>
      </c>
      <c r="B17">
        <v>16</v>
      </c>
      <c r="C17">
        <v>64</v>
      </c>
      <c r="D17" t="s">
        <v>50</v>
      </c>
      <c r="E17">
        <v>32</v>
      </c>
      <c r="F17" t="s">
        <v>50</v>
      </c>
      <c r="G17" t="s">
        <v>50</v>
      </c>
      <c r="H17" t="s">
        <v>50</v>
      </c>
      <c r="I17" t="s">
        <v>50</v>
      </c>
      <c r="J17">
        <v>384</v>
      </c>
      <c r="K17">
        <v>25600</v>
      </c>
      <c r="L17">
        <v>8000</v>
      </c>
      <c r="M17">
        <v>255.64</v>
      </c>
      <c r="N17">
        <v>673.06</v>
      </c>
    </row>
    <row r="18" spans="1:14" x14ac:dyDescent="0.45">
      <c r="A18" t="s">
        <v>47</v>
      </c>
      <c r="B18">
        <v>32</v>
      </c>
      <c r="C18">
        <v>128</v>
      </c>
      <c r="D18" t="s">
        <v>50</v>
      </c>
      <c r="E18">
        <v>32</v>
      </c>
      <c r="F18" t="s">
        <v>50</v>
      </c>
      <c r="G18" t="s">
        <v>50</v>
      </c>
      <c r="H18" t="s">
        <v>50</v>
      </c>
      <c r="I18" t="s">
        <v>50</v>
      </c>
      <c r="J18">
        <v>768</v>
      </c>
      <c r="K18">
        <v>51200</v>
      </c>
      <c r="L18">
        <v>16000</v>
      </c>
      <c r="M18">
        <v>511.31</v>
      </c>
      <c r="N18">
        <v>1345.39</v>
      </c>
    </row>
    <row r="19" spans="1:14" x14ac:dyDescent="0.45">
      <c r="A19" t="s">
        <v>48</v>
      </c>
      <c r="B19">
        <v>48</v>
      </c>
      <c r="C19">
        <v>192</v>
      </c>
      <c r="D19" t="s">
        <v>50</v>
      </c>
      <c r="E19">
        <v>32</v>
      </c>
      <c r="F19" t="s">
        <v>50</v>
      </c>
      <c r="G19" t="s">
        <v>50</v>
      </c>
      <c r="H19" t="s">
        <v>50</v>
      </c>
      <c r="I19" t="s">
        <v>50</v>
      </c>
      <c r="J19">
        <v>1152</v>
      </c>
      <c r="K19">
        <v>76800</v>
      </c>
      <c r="L19">
        <v>24000</v>
      </c>
      <c r="M19">
        <v>766.95</v>
      </c>
      <c r="N19">
        <v>2018.45</v>
      </c>
    </row>
    <row r="20" spans="1:14" x14ac:dyDescent="0.45">
      <c r="A20" t="s">
        <v>49</v>
      </c>
      <c r="B20">
        <v>64</v>
      </c>
      <c r="C20">
        <v>256</v>
      </c>
      <c r="D20" t="s">
        <v>50</v>
      </c>
      <c r="E20">
        <v>32</v>
      </c>
      <c r="F20" t="s">
        <v>50</v>
      </c>
      <c r="G20" t="s">
        <v>50</v>
      </c>
      <c r="H20" t="s">
        <v>50</v>
      </c>
      <c r="I20" t="s">
        <v>50</v>
      </c>
      <c r="J20">
        <v>1200</v>
      </c>
      <c r="K20">
        <v>80000</v>
      </c>
      <c r="L20">
        <v>30000</v>
      </c>
      <c r="M20">
        <v>1022.61</v>
      </c>
      <c r="N20">
        <v>2690.78</v>
      </c>
    </row>
    <row r="23" spans="1:14" x14ac:dyDescent="0.45">
      <c r="A23" t="s">
        <v>56</v>
      </c>
      <c r="B23">
        <v>8</v>
      </c>
      <c r="C23">
        <v>32</v>
      </c>
      <c r="D23">
        <v>64</v>
      </c>
      <c r="E23">
        <v>16</v>
      </c>
      <c r="F23">
        <v>128</v>
      </c>
      <c r="G23">
        <v>128</v>
      </c>
      <c r="H23">
        <v>128</v>
      </c>
      <c r="I23">
        <v>16000</v>
      </c>
      <c r="J23">
        <v>192</v>
      </c>
      <c r="K23">
        <v>12800</v>
      </c>
      <c r="L23">
        <v>4000</v>
      </c>
      <c r="M23">
        <v>131.75</v>
      </c>
      <c r="N23">
        <v>321.2</v>
      </c>
    </row>
    <row r="24" spans="1:14" x14ac:dyDescent="0.45">
      <c r="A24" t="s">
        <v>52</v>
      </c>
      <c r="B24">
        <v>16</v>
      </c>
      <c r="C24">
        <v>64</v>
      </c>
      <c r="D24">
        <v>128</v>
      </c>
      <c r="E24">
        <v>32</v>
      </c>
      <c r="F24">
        <v>256</v>
      </c>
      <c r="G24">
        <v>256</v>
      </c>
      <c r="H24">
        <v>256</v>
      </c>
      <c r="I24">
        <v>32000</v>
      </c>
      <c r="J24">
        <v>384</v>
      </c>
      <c r="K24">
        <v>25600</v>
      </c>
      <c r="L24">
        <v>8000</v>
      </c>
      <c r="M24">
        <v>263.5</v>
      </c>
      <c r="N24">
        <v>642.4</v>
      </c>
    </row>
    <row r="25" spans="1:14" x14ac:dyDescent="0.45">
      <c r="A25" t="s">
        <v>53</v>
      </c>
      <c r="B25">
        <v>32</v>
      </c>
      <c r="C25">
        <v>128</v>
      </c>
      <c r="D25">
        <v>256</v>
      </c>
      <c r="E25">
        <v>32</v>
      </c>
      <c r="F25">
        <v>512</v>
      </c>
      <c r="G25">
        <v>512</v>
      </c>
      <c r="H25">
        <v>512</v>
      </c>
      <c r="I25">
        <v>64000</v>
      </c>
      <c r="J25">
        <v>768</v>
      </c>
      <c r="K25">
        <v>51200</v>
      </c>
      <c r="L25">
        <v>16000</v>
      </c>
      <c r="M25">
        <v>527</v>
      </c>
      <c r="N25">
        <v>1284.8</v>
      </c>
    </row>
    <row r="26" spans="1:14" x14ac:dyDescent="0.45">
      <c r="A26" t="s">
        <v>54</v>
      </c>
      <c r="B26">
        <v>48</v>
      </c>
      <c r="C26">
        <v>192</v>
      </c>
      <c r="D26">
        <v>384</v>
      </c>
      <c r="E26">
        <v>32</v>
      </c>
      <c r="F26">
        <v>768</v>
      </c>
      <c r="G26">
        <v>768</v>
      </c>
      <c r="H26">
        <v>768</v>
      </c>
      <c r="I26">
        <v>96000</v>
      </c>
      <c r="J26">
        <v>1152</v>
      </c>
      <c r="K26">
        <v>76800</v>
      </c>
      <c r="L26">
        <v>24000</v>
      </c>
      <c r="M26">
        <v>722.69</v>
      </c>
      <c r="N26">
        <v>1927.2</v>
      </c>
    </row>
    <row r="27" spans="1:14" x14ac:dyDescent="0.45">
      <c r="A27" t="s">
        <v>55</v>
      </c>
      <c r="B27">
        <v>64</v>
      </c>
      <c r="C27">
        <v>256</v>
      </c>
      <c r="D27">
        <v>512</v>
      </c>
      <c r="E27">
        <v>32</v>
      </c>
      <c r="F27">
        <v>1024</v>
      </c>
      <c r="G27">
        <v>1024</v>
      </c>
      <c r="H27">
        <v>1024</v>
      </c>
      <c r="I27">
        <v>128000</v>
      </c>
      <c r="J27">
        <v>1200</v>
      </c>
      <c r="K27">
        <v>80000</v>
      </c>
      <c r="L27">
        <v>30000</v>
      </c>
      <c r="M27">
        <v>1054</v>
      </c>
      <c r="N27">
        <v>2569.6</v>
      </c>
    </row>
    <row r="30" spans="1:14" x14ac:dyDescent="0.45">
      <c r="A30" t="s">
        <v>105</v>
      </c>
      <c r="B30">
        <v>8</v>
      </c>
      <c r="C30">
        <v>64</v>
      </c>
      <c r="D30">
        <v>1.9</v>
      </c>
      <c r="E30">
        <v>16</v>
      </c>
      <c r="F30">
        <v>2000</v>
      </c>
      <c r="G30">
        <v>2000</v>
      </c>
      <c r="H30">
        <v>2000</v>
      </c>
      <c r="I30">
        <v>400000</v>
      </c>
      <c r="J30">
        <v>160</v>
      </c>
      <c r="K30">
        <v>8000</v>
      </c>
      <c r="L30">
        <v>3200</v>
      </c>
      <c r="M30">
        <v>231.22</v>
      </c>
      <c r="N30">
        <v>547.77</v>
      </c>
    </row>
    <row r="31" spans="1:14" x14ac:dyDescent="0.45">
      <c r="A31" t="s">
        <v>104</v>
      </c>
      <c r="B31">
        <v>16</v>
      </c>
      <c r="C31">
        <v>128</v>
      </c>
      <c r="D31">
        <v>3.4</v>
      </c>
      <c r="E31">
        <v>32</v>
      </c>
      <c r="F31">
        <v>4000</v>
      </c>
      <c r="G31">
        <v>4000</v>
      </c>
      <c r="H31">
        <v>4000</v>
      </c>
      <c r="I31">
        <v>800000</v>
      </c>
      <c r="J31">
        <v>320</v>
      </c>
      <c r="K31">
        <v>16000</v>
      </c>
      <c r="L31">
        <v>6400</v>
      </c>
      <c r="M31">
        <v>462.45</v>
      </c>
      <c r="N31">
        <v>1093.54</v>
      </c>
    </row>
    <row r="32" spans="1:14" x14ac:dyDescent="0.45">
      <c r="A32" t="s">
        <v>61</v>
      </c>
      <c r="B32">
        <v>32</v>
      </c>
      <c r="C32">
        <v>256</v>
      </c>
      <c r="D32">
        <v>7.68</v>
      </c>
      <c r="E32">
        <v>32</v>
      </c>
      <c r="F32">
        <v>8000</v>
      </c>
      <c r="G32">
        <v>8000</v>
      </c>
      <c r="H32">
        <v>8000</v>
      </c>
      <c r="I32">
        <v>1500000</v>
      </c>
      <c r="J32">
        <v>640</v>
      </c>
      <c r="K32">
        <v>32000</v>
      </c>
      <c r="L32">
        <v>12800</v>
      </c>
      <c r="M32">
        <v>924.89</v>
      </c>
      <c r="N32">
        <v>2186.35</v>
      </c>
    </row>
    <row r="33" spans="1:14" x14ac:dyDescent="0.45">
      <c r="A33" t="s">
        <v>58</v>
      </c>
      <c r="B33">
        <v>48</v>
      </c>
      <c r="C33">
        <v>384</v>
      </c>
      <c r="D33">
        <v>11.52</v>
      </c>
      <c r="E33">
        <v>32</v>
      </c>
      <c r="F33">
        <v>14000</v>
      </c>
      <c r="G33">
        <v>14000</v>
      </c>
      <c r="H33">
        <v>14000</v>
      </c>
      <c r="I33">
        <v>2200000</v>
      </c>
      <c r="J33">
        <v>960</v>
      </c>
      <c r="K33">
        <v>48000</v>
      </c>
      <c r="L33">
        <v>16000</v>
      </c>
      <c r="M33">
        <v>1387.34</v>
      </c>
      <c r="N33">
        <v>3279.89</v>
      </c>
    </row>
    <row r="34" spans="1:14" x14ac:dyDescent="0.45">
      <c r="A34" t="s">
        <v>59</v>
      </c>
      <c r="B34">
        <v>64</v>
      </c>
      <c r="C34">
        <v>512</v>
      </c>
      <c r="D34">
        <v>15.36</v>
      </c>
      <c r="E34">
        <v>32</v>
      </c>
      <c r="F34">
        <v>16000</v>
      </c>
      <c r="G34">
        <v>16000</v>
      </c>
      <c r="H34">
        <v>16000</v>
      </c>
      <c r="I34">
        <v>2900000</v>
      </c>
      <c r="J34">
        <v>1280</v>
      </c>
      <c r="K34">
        <v>64000</v>
      </c>
      <c r="L34">
        <v>16000</v>
      </c>
      <c r="M34">
        <v>1849.78</v>
      </c>
      <c r="N34">
        <v>4372.7</v>
      </c>
    </row>
    <row r="35" spans="1:14" x14ac:dyDescent="0.45">
      <c r="A35" t="s">
        <v>60</v>
      </c>
      <c r="B35">
        <v>80</v>
      </c>
      <c r="C35">
        <v>640</v>
      </c>
      <c r="D35">
        <v>19.2</v>
      </c>
      <c r="E35">
        <v>32</v>
      </c>
      <c r="F35">
        <v>20000</v>
      </c>
      <c r="G35">
        <v>20000</v>
      </c>
      <c r="H35">
        <v>20000</v>
      </c>
      <c r="I35">
        <v>3800000</v>
      </c>
      <c r="J35">
        <v>1400</v>
      </c>
      <c r="K35">
        <v>80000</v>
      </c>
      <c r="L35">
        <v>16000</v>
      </c>
      <c r="M35">
        <v>2312.2199999999998</v>
      </c>
      <c r="N35">
        <v>5466.24</v>
      </c>
    </row>
    <row r="38" spans="1:14" x14ac:dyDescent="0.45">
      <c r="A38" t="s">
        <v>64</v>
      </c>
      <c r="B38">
        <v>2</v>
      </c>
      <c r="C38">
        <v>8</v>
      </c>
      <c r="D38">
        <v>50</v>
      </c>
      <c r="E38">
        <v>4</v>
      </c>
      <c r="F38" t="s">
        <v>50</v>
      </c>
      <c r="G38">
        <v>46</v>
      </c>
      <c r="H38">
        <v>23</v>
      </c>
      <c r="I38">
        <v>3000</v>
      </c>
      <c r="J38" t="s">
        <v>50</v>
      </c>
      <c r="K38" t="s">
        <v>50</v>
      </c>
      <c r="L38">
        <v>800</v>
      </c>
      <c r="M38">
        <v>33.64</v>
      </c>
      <c r="N38">
        <v>83.95</v>
      </c>
    </row>
    <row r="39" spans="1:14" x14ac:dyDescent="0.45">
      <c r="A39" t="s">
        <v>65</v>
      </c>
      <c r="B39">
        <v>4</v>
      </c>
      <c r="C39">
        <v>16</v>
      </c>
      <c r="D39">
        <v>100</v>
      </c>
      <c r="E39">
        <v>8</v>
      </c>
      <c r="F39" t="s">
        <v>50</v>
      </c>
      <c r="G39">
        <v>93</v>
      </c>
      <c r="H39">
        <v>46</v>
      </c>
      <c r="I39">
        <v>6000</v>
      </c>
      <c r="J39" t="s">
        <v>50</v>
      </c>
      <c r="K39" t="s">
        <v>50</v>
      </c>
      <c r="L39">
        <v>1600</v>
      </c>
      <c r="M39">
        <v>67.28</v>
      </c>
      <c r="N39">
        <v>167.9</v>
      </c>
    </row>
    <row r="40" spans="1:14" x14ac:dyDescent="0.45">
      <c r="A40" t="s">
        <v>66</v>
      </c>
      <c r="B40">
        <v>8</v>
      </c>
      <c r="C40">
        <v>32</v>
      </c>
      <c r="D40">
        <v>200</v>
      </c>
      <c r="E40">
        <v>16</v>
      </c>
      <c r="F40" t="s">
        <v>50</v>
      </c>
      <c r="G40">
        <v>187</v>
      </c>
      <c r="H40">
        <v>93</v>
      </c>
      <c r="I40">
        <v>12000</v>
      </c>
      <c r="J40" t="s">
        <v>50</v>
      </c>
      <c r="K40" t="s">
        <v>50</v>
      </c>
      <c r="L40">
        <v>3200</v>
      </c>
      <c r="M40">
        <v>134.55000000000001</v>
      </c>
      <c r="N40">
        <v>336.53</v>
      </c>
    </row>
    <row r="41" spans="1:14" x14ac:dyDescent="0.45">
      <c r="A41" t="s">
        <v>67</v>
      </c>
      <c r="B41">
        <v>16</v>
      </c>
      <c r="C41">
        <v>64</v>
      </c>
      <c r="D41">
        <v>400</v>
      </c>
      <c r="E41">
        <v>32</v>
      </c>
      <c r="F41" t="s">
        <v>50</v>
      </c>
      <c r="G41">
        <v>375</v>
      </c>
      <c r="H41">
        <v>187</v>
      </c>
      <c r="I41">
        <v>24000</v>
      </c>
      <c r="J41" t="s">
        <v>50</v>
      </c>
      <c r="K41" t="s">
        <v>50</v>
      </c>
      <c r="L41">
        <v>6400</v>
      </c>
      <c r="M41">
        <v>269.11</v>
      </c>
      <c r="N41">
        <v>673.06</v>
      </c>
    </row>
    <row r="42" spans="1:14" x14ac:dyDescent="0.45">
      <c r="A42" t="s">
        <v>68</v>
      </c>
      <c r="B42">
        <v>32</v>
      </c>
      <c r="C42">
        <v>128</v>
      </c>
      <c r="D42">
        <v>800</v>
      </c>
      <c r="E42">
        <v>32</v>
      </c>
      <c r="F42" t="s">
        <v>50</v>
      </c>
      <c r="G42">
        <v>750</v>
      </c>
      <c r="H42">
        <v>375</v>
      </c>
      <c r="I42">
        <v>48000</v>
      </c>
      <c r="J42" t="s">
        <v>50</v>
      </c>
      <c r="K42" t="s">
        <v>50</v>
      </c>
      <c r="L42">
        <v>12800</v>
      </c>
      <c r="M42">
        <v>538.22</v>
      </c>
      <c r="N42">
        <v>1345.39</v>
      </c>
    </row>
    <row r="43" spans="1:14" x14ac:dyDescent="0.45">
      <c r="A43" t="s">
        <v>69</v>
      </c>
      <c r="B43">
        <v>48</v>
      </c>
      <c r="C43">
        <v>192</v>
      </c>
      <c r="D43">
        <v>1200</v>
      </c>
      <c r="E43">
        <v>32</v>
      </c>
      <c r="F43" t="s">
        <v>50</v>
      </c>
      <c r="G43">
        <v>1000</v>
      </c>
      <c r="H43">
        <v>500</v>
      </c>
      <c r="I43">
        <v>96000</v>
      </c>
      <c r="J43" t="s">
        <v>50</v>
      </c>
      <c r="K43" t="s">
        <v>50</v>
      </c>
      <c r="L43">
        <v>19200</v>
      </c>
      <c r="M43">
        <v>807.34</v>
      </c>
      <c r="N43">
        <v>2018.45</v>
      </c>
    </row>
    <row r="44" spans="1:14" x14ac:dyDescent="0.45">
      <c r="A44" t="s">
        <v>70</v>
      </c>
      <c r="B44">
        <v>64</v>
      </c>
      <c r="C44">
        <v>256</v>
      </c>
      <c r="D44">
        <v>1600</v>
      </c>
      <c r="E44">
        <v>32</v>
      </c>
      <c r="F44" t="s">
        <v>50</v>
      </c>
      <c r="G44">
        <v>1000</v>
      </c>
      <c r="H44">
        <v>500</v>
      </c>
      <c r="I44">
        <v>96000</v>
      </c>
      <c r="J44" t="s">
        <v>50</v>
      </c>
      <c r="K44" t="s">
        <v>50</v>
      </c>
      <c r="L44">
        <v>25600</v>
      </c>
      <c r="M44">
        <v>1076.4100000000001</v>
      </c>
      <c r="N44">
        <v>2690.78</v>
      </c>
    </row>
    <row r="45" spans="1:14" x14ac:dyDescent="0.45">
      <c r="A45" t="s">
        <v>71</v>
      </c>
      <c r="B45">
        <v>96</v>
      </c>
      <c r="C45">
        <v>384</v>
      </c>
      <c r="D45">
        <v>2400</v>
      </c>
      <c r="E45">
        <v>32</v>
      </c>
      <c r="F45" t="s">
        <v>50</v>
      </c>
      <c r="G45">
        <v>1000</v>
      </c>
      <c r="H45">
        <v>500</v>
      </c>
      <c r="I45">
        <v>96000</v>
      </c>
      <c r="J45" t="s">
        <v>50</v>
      </c>
      <c r="K45" t="s">
        <v>50</v>
      </c>
      <c r="L45">
        <v>32000</v>
      </c>
      <c r="M45">
        <v>1614.64</v>
      </c>
      <c r="N45">
        <v>4036.9</v>
      </c>
    </row>
    <row r="48" spans="1:14" x14ac:dyDescent="0.45">
      <c r="A48" t="s">
        <v>74</v>
      </c>
      <c r="B48">
        <v>2</v>
      </c>
      <c r="C48">
        <v>8</v>
      </c>
      <c r="D48">
        <v>16</v>
      </c>
      <c r="E48">
        <v>4</v>
      </c>
      <c r="F48">
        <v>32</v>
      </c>
      <c r="G48">
        <v>32</v>
      </c>
      <c r="H48">
        <v>32</v>
      </c>
      <c r="I48">
        <v>4000</v>
      </c>
      <c r="J48">
        <v>48</v>
      </c>
      <c r="K48">
        <v>3200</v>
      </c>
      <c r="L48">
        <v>800</v>
      </c>
      <c r="M48">
        <v>33.64</v>
      </c>
      <c r="N48">
        <v>83.95</v>
      </c>
    </row>
    <row r="49" spans="1:14" x14ac:dyDescent="0.45">
      <c r="A49" t="s">
        <v>75</v>
      </c>
      <c r="B49">
        <v>4</v>
      </c>
      <c r="C49">
        <v>16</v>
      </c>
      <c r="D49">
        <v>32</v>
      </c>
      <c r="E49">
        <v>8</v>
      </c>
      <c r="F49">
        <v>64</v>
      </c>
      <c r="G49">
        <v>64</v>
      </c>
      <c r="H49">
        <v>64</v>
      </c>
      <c r="I49">
        <v>8000</v>
      </c>
      <c r="J49">
        <v>96</v>
      </c>
      <c r="K49">
        <v>6400</v>
      </c>
      <c r="L49">
        <v>1600</v>
      </c>
      <c r="M49">
        <v>67.28</v>
      </c>
      <c r="N49">
        <v>167.9</v>
      </c>
    </row>
    <row r="50" spans="1:14" x14ac:dyDescent="0.45">
      <c r="A50" t="s">
        <v>76</v>
      </c>
      <c r="B50">
        <v>8</v>
      </c>
      <c r="C50">
        <v>32</v>
      </c>
      <c r="D50">
        <v>64</v>
      </c>
      <c r="E50">
        <v>16</v>
      </c>
      <c r="F50">
        <v>128</v>
      </c>
      <c r="G50">
        <v>128</v>
      </c>
      <c r="H50">
        <v>128</v>
      </c>
      <c r="I50">
        <v>16000</v>
      </c>
      <c r="J50">
        <v>192</v>
      </c>
      <c r="K50">
        <v>12800</v>
      </c>
      <c r="L50">
        <v>3200</v>
      </c>
      <c r="M50">
        <v>134.55000000000001</v>
      </c>
      <c r="N50">
        <v>336.53</v>
      </c>
    </row>
    <row r="51" spans="1:14" x14ac:dyDescent="0.45">
      <c r="A51" t="s">
        <v>77</v>
      </c>
      <c r="B51">
        <v>16</v>
      </c>
      <c r="C51">
        <v>64</v>
      </c>
      <c r="D51">
        <v>128</v>
      </c>
      <c r="E51">
        <v>32</v>
      </c>
      <c r="F51">
        <v>255</v>
      </c>
      <c r="G51">
        <v>255</v>
      </c>
      <c r="H51">
        <v>255</v>
      </c>
      <c r="I51">
        <v>32000</v>
      </c>
      <c r="J51">
        <v>384</v>
      </c>
      <c r="K51">
        <v>25600</v>
      </c>
      <c r="L51">
        <v>6400</v>
      </c>
      <c r="M51">
        <v>269.11</v>
      </c>
      <c r="N51">
        <v>673.06</v>
      </c>
    </row>
    <row r="52" spans="1:14" x14ac:dyDescent="0.45">
      <c r="A52" t="s">
        <v>78</v>
      </c>
      <c r="B52">
        <v>32</v>
      </c>
      <c r="C52">
        <v>128</v>
      </c>
      <c r="D52">
        <v>256</v>
      </c>
      <c r="E52">
        <v>32</v>
      </c>
      <c r="F52">
        <v>510</v>
      </c>
      <c r="G52">
        <v>510</v>
      </c>
      <c r="H52">
        <v>510</v>
      </c>
      <c r="I52">
        <v>64000</v>
      </c>
      <c r="J52">
        <v>768</v>
      </c>
      <c r="K52">
        <v>51200</v>
      </c>
      <c r="L52">
        <v>12800</v>
      </c>
      <c r="M52">
        <v>538.22</v>
      </c>
      <c r="N52">
        <v>1345.39</v>
      </c>
    </row>
    <row r="53" spans="1:14" x14ac:dyDescent="0.45">
      <c r="A53" t="s">
        <v>79</v>
      </c>
      <c r="B53">
        <v>48</v>
      </c>
      <c r="C53">
        <v>192</v>
      </c>
      <c r="D53">
        <v>384</v>
      </c>
      <c r="E53">
        <v>32</v>
      </c>
      <c r="F53">
        <v>1020</v>
      </c>
      <c r="G53">
        <v>1020</v>
      </c>
      <c r="H53">
        <v>1020</v>
      </c>
      <c r="I53">
        <v>96000</v>
      </c>
      <c r="J53">
        <v>1148</v>
      </c>
      <c r="K53">
        <v>76800</v>
      </c>
      <c r="L53">
        <v>19200</v>
      </c>
      <c r="M53">
        <v>807.34</v>
      </c>
      <c r="N53">
        <v>2018.45</v>
      </c>
    </row>
    <row r="54" spans="1:14" x14ac:dyDescent="0.45">
      <c r="A54" t="s">
        <v>80</v>
      </c>
      <c r="B54">
        <v>64</v>
      </c>
      <c r="C54">
        <v>256</v>
      </c>
      <c r="D54">
        <v>512</v>
      </c>
      <c r="E54">
        <v>32</v>
      </c>
      <c r="F54">
        <v>1020</v>
      </c>
      <c r="G54">
        <v>1020</v>
      </c>
      <c r="H54">
        <v>1020</v>
      </c>
      <c r="I54">
        <v>128000</v>
      </c>
      <c r="J54">
        <v>1200</v>
      </c>
      <c r="K54">
        <v>80000</v>
      </c>
      <c r="L54">
        <v>25600</v>
      </c>
      <c r="M54">
        <v>1076.4100000000001</v>
      </c>
      <c r="N54">
        <v>2690.78</v>
      </c>
    </row>
    <row r="55" spans="1:14" x14ac:dyDescent="0.45">
      <c r="A55" t="s">
        <v>81</v>
      </c>
      <c r="B55">
        <v>96</v>
      </c>
      <c r="C55">
        <v>384</v>
      </c>
      <c r="D55">
        <v>768</v>
      </c>
      <c r="E55">
        <v>32</v>
      </c>
      <c r="F55">
        <v>1020</v>
      </c>
      <c r="G55">
        <v>1020</v>
      </c>
      <c r="H55">
        <v>1020</v>
      </c>
      <c r="I55">
        <v>192000</v>
      </c>
      <c r="J55">
        <v>1200</v>
      </c>
      <c r="K55">
        <v>80000</v>
      </c>
      <c r="L55">
        <v>32000</v>
      </c>
      <c r="M55">
        <v>1614.64</v>
      </c>
      <c r="N55">
        <v>4036.9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C731-3BF1-480C-AD0B-E4E8236B2C03}">
  <dimension ref="A1:E26"/>
  <sheetViews>
    <sheetView zoomScale="130" zoomScaleNormal="130" workbookViewId="0">
      <selection activeCell="F26" sqref="F26"/>
    </sheetView>
  </sheetViews>
  <sheetFormatPr defaultRowHeight="14.25" x14ac:dyDescent="0.45"/>
  <cols>
    <col min="3" max="3" width="14.1328125" customWidth="1"/>
    <col min="4" max="4" width="12.6640625" customWidth="1"/>
    <col min="5" max="5" width="24.3984375" customWidth="1"/>
  </cols>
  <sheetData>
    <row r="1" spans="1:5" x14ac:dyDescent="0.45">
      <c r="A1" t="s">
        <v>17</v>
      </c>
    </row>
    <row r="2" spans="1:5" x14ac:dyDescent="0.45">
      <c r="A2" t="s">
        <v>57</v>
      </c>
    </row>
    <row r="4" spans="1:5" x14ac:dyDescent="0.45">
      <c r="A4" t="s">
        <v>18</v>
      </c>
      <c r="B4" t="s">
        <v>51</v>
      </c>
      <c r="C4" t="s">
        <v>20</v>
      </c>
      <c r="D4" t="s">
        <v>21</v>
      </c>
      <c r="E4" t="s">
        <v>22</v>
      </c>
    </row>
    <row r="6" spans="1:5" x14ac:dyDescent="0.45">
      <c r="A6" t="s">
        <v>19</v>
      </c>
      <c r="B6">
        <v>0.5</v>
      </c>
      <c r="C6">
        <v>62</v>
      </c>
      <c r="D6">
        <v>2300</v>
      </c>
      <c r="E6">
        <v>150</v>
      </c>
    </row>
    <row r="7" spans="1:5" x14ac:dyDescent="0.45">
      <c r="A7" t="s">
        <v>0</v>
      </c>
      <c r="B7">
        <v>1</v>
      </c>
      <c r="C7">
        <v>116.75</v>
      </c>
      <c r="D7">
        <v>5000</v>
      </c>
      <c r="E7">
        <v>200</v>
      </c>
    </row>
    <row r="8" spans="1:5" x14ac:dyDescent="0.45">
      <c r="A8" t="s">
        <v>23</v>
      </c>
      <c r="B8">
        <v>2</v>
      </c>
      <c r="C8">
        <v>223.75</v>
      </c>
      <c r="D8">
        <v>7500</v>
      </c>
      <c r="E8">
        <v>250</v>
      </c>
    </row>
    <row r="9" spans="1:5" x14ac:dyDescent="0.45">
      <c r="A9" t="s">
        <v>24</v>
      </c>
      <c r="B9">
        <v>4</v>
      </c>
      <c r="C9">
        <v>428</v>
      </c>
      <c r="D9">
        <v>7500</v>
      </c>
      <c r="E9">
        <v>250</v>
      </c>
    </row>
    <row r="10" spans="1:5" x14ac:dyDescent="0.45">
      <c r="A10" t="s">
        <v>25</v>
      </c>
      <c r="B10">
        <v>8</v>
      </c>
      <c r="C10">
        <v>817.16</v>
      </c>
      <c r="D10">
        <v>16000</v>
      </c>
      <c r="E10">
        <v>500</v>
      </c>
    </row>
    <row r="11" spans="1:5" x14ac:dyDescent="0.45">
      <c r="A11" t="s">
        <v>26</v>
      </c>
      <c r="B11">
        <v>16</v>
      </c>
      <c r="C11">
        <v>1556.5</v>
      </c>
      <c r="D11">
        <v>18000</v>
      </c>
      <c r="E11">
        <v>750</v>
      </c>
    </row>
    <row r="12" spans="1:5" x14ac:dyDescent="0.45">
      <c r="A12" t="s">
        <v>27</v>
      </c>
      <c r="B12">
        <v>32</v>
      </c>
      <c r="C12">
        <v>3113</v>
      </c>
      <c r="D12">
        <v>20000</v>
      </c>
      <c r="E12">
        <v>900</v>
      </c>
    </row>
    <row r="13" spans="1:5" x14ac:dyDescent="0.45">
      <c r="A13" t="s">
        <v>28</v>
      </c>
      <c r="B13">
        <v>0.5</v>
      </c>
      <c r="C13">
        <v>38.4</v>
      </c>
      <c r="D13">
        <v>500</v>
      </c>
      <c r="E13">
        <v>60</v>
      </c>
    </row>
    <row r="14" spans="1:5" x14ac:dyDescent="0.45">
      <c r="A14" t="s">
        <v>29</v>
      </c>
      <c r="B14">
        <v>1</v>
      </c>
      <c r="C14">
        <v>76.8</v>
      </c>
      <c r="D14">
        <v>500</v>
      </c>
      <c r="E14">
        <v>60</v>
      </c>
    </row>
    <row r="15" spans="1:5" x14ac:dyDescent="0.45">
      <c r="A15" t="s">
        <v>30</v>
      </c>
      <c r="B15">
        <v>2</v>
      </c>
      <c r="C15">
        <v>153.6</v>
      </c>
      <c r="D15">
        <v>500</v>
      </c>
      <c r="E15">
        <v>60</v>
      </c>
    </row>
    <row r="16" spans="1:5" x14ac:dyDescent="0.45">
      <c r="A16" t="s">
        <v>31</v>
      </c>
      <c r="B16">
        <v>4</v>
      </c>
      <c r="C16">
        <v>307.2</v>
      </c>
      <c r="D16">
        <v>500</v>
      </c>
      <c r="E16">
        <v>60</v>
      </c>
    </row>
    <row r="17" spans="1:5" x14ac:dyDescent="0.45">
      <c r="A17" t="s">
        <v>32</v>
      </c>
      <c r="B17">
        <v>8</v>
      </c>
      <c r="C17">
        <v>614.20000000000005</v>
      </c>
      <c r="D17">
        <v>2000</v>
      </c>
      <c r="E17">
        <v>400</v>
      </c>
    </row>
    <row r="18" spans="1:5" x14ac:dyDescent="0.45">
      <c r="A18" t="s">
        <v>33</v>
      </c>
      <c r="B18">
        <v>16</v>
      </c>
      <c r="C18">
        <v>1228.8</v>
      </c>
      <c r="D18">
        <v>4000</v>
      </c>
      <c r="E18">
        <v>600</v>
      </c>
    </row>
    <row r="19" spans="1:5" x14ac:dyDescent="0.45">
      <c r="A19" t="s">
        <v>34</v>
      </c>
      <c r="B19">
        <v>32</v>
      </c>
      <c r="C19">
        <v>2457.6</v>
      </c>
      <c r="D19">
        <v>6000</v>
      </c>
      <c r="E19">
        <v>750</v>
      </c>
    </row>
    <row r="20" spans="1:5" x14ac:dyDescent="0.45">
      <c r="A20" t="s">
        <v>35</v>
      </c>
      <c r="B20">
        <v>0.5</v>
      </c>
      <c r="C20">
        <v>21.76</v>
      </c>
      <c r="D20">
        <v>500</v>
      </c>
      <c r="E20">
        <v>60</v>
      </c>
    </row>
    <row r="21" spans="1:5" x14ac:dyDescent="0.45">
      <c r="A21" t="s">
        <v>36</v>
      </c>
      <c r="B21">
        <v>1</v>
      </c>
      <c r="C21">
        <v>40.96</v>
      </c>
      <c r="D21">
        <v>500</v>
      </c>
      <c r="E21">
        <v>60</v>
      </c>
    </row>
    <row r="22" spans="1:5" x14ac:dyDescent="0.45">
      <c r="A22" t="s">
        <v>37</v>
      </c>
      <c r="B22">
        <v>2</v>
      </c>
      <c r="C22">
        <v>81.92</v>
      </c>
      <c r="D22">
        <v>500</v>
      </c>
      <c r="E22">
        <v>60</v>
      </c>
    </row>
    <row r="23" spans="1:5" x14ac:dyDescent="0.45">
      <c r="A23" t="s">
        <v>38</v>
      </c>
      <c r="B23">
        <v>4</v>
      </c>
      <c r="C23">
        <v>163.84</v>
      </c>
      <c r="D23">
        <v>500</v>
      </c>
      <c r="E23">
        <v>60</v>
      </c>
    </row>
    <row r="24" spans="1:5" x14ac:dyDescent="0.45">
      <c r="A24" t="s">
        <v>39</v>
      </c>
      <c r="B24">
        <v>8</v>
      </c>
      <c r="C24">
        <v>327.68</v>
      </c>
      <c r="D24">
        <v>1300</v>
      </c>
      <c r="E24">
        <v>300</v>
      </c>
    </row>
    <row r="25" spans="1:5" x14ac:dyDescent="0.45">
      <c r="A25" t="s">
        <v>40</v>
      </c>
      <c r="B25">
        <v>16</v>
      </c>
      <c r="C25">
        <v>655.36</v>
      </c>
      <c r="D25">
        <v>2000</v>
      </c>
      <c r="E25">
        <v>500</v>
      </c>
    </row>
    <row r="26" spans="1:5" x14ac:dyDescent="0.45">
      <c r="A26" t="s">
        <v>41</v>
      </c>
      <c r="B26">
        <v>32</v>
      </c>
      <c r="C26">
        <v>1310.72</v>
      </c>
      <c r="D26">
        <v>2000</v>
      </c>
      <c r="E2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FD1B-3DE4-41E2-A5E1-BB85D1E90C07}">
  <dimension ref="A2:G12"/>
  <sheetViews>
    <sheetView zoomScale="130" zoomScaleNormal="130" workbookViewId="0">
      <selection sqref="A1:G12"/>
    </sheetView>
  </sheetViews>
  <sheetFormatPr defaultRowHeight="14.25" x14ac:dyDescent="0.45"/>
  <cols>
    <col min="1" max="1" width="16" customWidth="1"/>
    <col min="2" max="2" width="13.06640625" customWidth="1"/>
    <col min="3" max="3" width="13.33203125" customWidth="1"/>
    <col min="4" max="4" width="12" customWidth="1"/>
    <col min="5" max="5" width="21.59765625" customWidth="1"/>
    <col min="6" max="6" width="21.06640625" customWidth="1"/>
  </cols>
  <sheetData>
    <row r="2" spans="1:7" x14ac:dyDescent="0.45">
      <c r="A2" t="s">
        <v>89</v>
      </c>
    </row>
    <row r="4" spans="1:7" x14ac:dyDescent="0.45">
      <c r="A4" t="s">
        <v>90</v>
      </c>
    </row>
    <row r="5" spans="1:7" x14ac:dyDescent="0.45">
      <c r="A5" t="s">
        <v>91</v>
      </c>
    </row>
    <row r="8" spans="1:7" x14ac:dyDescent="0.45">
      <c r="A8" t="s">
        <v>99</v>
      </c>
      <c r="B8" t="s">
        <v>107</v>
      </c>
      <c r="C8" t="s">
        <v>92</v>
      </c>
      <c r="D8" t="s">
        <v>100</v>
      </c>
      <c r="E8" t="s">
        <v>93</v>
      </c>
      <c r="F8" t="s">
        <v>94</v>
      </c>
      <c r="G8" t="s">
        <v>126</v>
      </c>
    </row>
    <row r="9" spans="1:7" x14ac:dyDescent="0.45">
      <c r="A9" t="s">
        <v>95</v>
      </c>
      <c r="B9">
        <v>50</v>
      </c>
      <c r="C9">
        <v>10</v>
      </c>
      <c r="D9">
        <v>18.399999999999999</v>
      </c>
      <c r="E9">
        <v>0.05</v>
      </c>
      <c r="F9">
        <v>4.0000000000000001E-3</v>
      </c>
      <c r="G9">
        <v>20000</v>
      </c>
    </row>
    <row r="10" spans="1:7" x14ac:dyDescent="0.45">
      <c r="A10" t="s">
        <v>96</v>
      </c>
      <c r="B10">
        <v>50</v>
      </c>
      <c r="C10">
        <v>10</v>
      </c>
      <c r="D10">
        <v>10</v>
      </c>
      <c r="E10">
        <v>0.1</v>
      </c>
      <c r="F10">
        <v>0.01</v>
      </c>
      <c r="G10">
        <v>20000</v>
      </c>
    </row>
    <row r="11" spans="1:7" x14ac:dyDescent="0.45">
      <c r="A11" t="s">
        <v>97</v>
      </c>
      <c r="B11">
        <v>50</v>
      </c>
      <c r="C11">
        <v>10</v>
      </c>
      <c r="D11">
        <v>2.4</v>
      </c>
      <c r="E11">
        <v>0.12</v>
      </c>
      <c r="F11">
        <v>6</v>
      </c>
      <c r="G11">
        <v>20000</v>
      </c>
    </row>
    <row r="12" spans="1:7" x14ac:dyDescent="0.45">
      <c r="A12" t="s">
        <v>98</v>
      </c>
      <c r="B12">
        <v>50</v>
      </c>
      <c r="C12">
        <v>10</v>
      </c>
      <c r="D12">
        <v>180</v>
      </c>
      <c r="E12">
        <v>2.1000000000000001E-2</v>
      </c>
      <c r="F12">
        <v>2E-3</v>
      </c>
      <c r="G12"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063B-B741-4C7E-8017-0619ED5B702D}">
  <dimension ref="A2:N12"/>
  <sheetViews>
    <sheetView workbookViewId="0">
      <selection activeCell="D18" sqref="D18"/>
    </sheetView>
  </sheetViews>
  <sheetFormatPr defaultRowHeight="14.25" x14ac:dyDescent="0.45"/>
  <cols>
    <col min="1" max="1" width="19.1328125" bestFit="1" customWidth="1"/>
    <col min="2" max="2" width="20.9296875" customWidth="1"/>
    <col min="3" max="3" width="21.73046875" customWidth="1"/>
    <col min="4" max="4" width="13.73046875" customWidth="1"/>
    <col min="5" max="5" width="21.73046875" customWidth="1"/>
    <col min="6" max="6" width="21.06640625" customWidth="1"/>
    <col min="7" max="7" width="10.6640625" customWidth="1"/>
    <col min="8" max="8" width="14.265625" customWidth="1"/>
    <col min="9" max="9" width="13.59765625" customWidth="1"/>
    <col min="10" max="10" width="14" customWidth="1"/>
    <col min="11" max="11" width="21.73046875" customWidth="1"/>
    <col min="12" max="12" width="16.53125" customWidth="1"/>
    <col min="13" max="13" width="16.3984375" customWidth="1"/>
    <col min="14" max="14" width="16.796875" customWidth="1"/>
  </cols>
  <sheetData>
    <row r="2" spans="1:14" x14ac:dyDescent="0.45">
      <c r="A2" t="s">
        <v>127</v>
      </c>
    </row>
    <row r="4" spans="1:14" x14ac:dyDescent="0.45">
      <c r="A4" t="s">
        <v>90</v>
      </c>
    </row>
    <row r="8" spans="1:14" x14ac:dyDescent="0.45">
      <c r="A8" t="s">
        <v>99</v>
      </c>
      <c r="B8" t="s">
        <v>128</v>
      </c>
      <c r="C8" t="s">
        <v>129</v>
      </c>
      <c r="D8" t="s">
        <v>130</v>
      </c>
      <c r="E8" t="s">
        <v>93</v>
      </c>
      <c r="F8" t="s">
        <v>94</v>
      </c>
      <c r="G8" t="s">
        <v>126</v>
      </c>
      <c r="H8" t="s">
        <v>131</v>
      </c>
      <c r="I8" t="s">
        <v>122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</row>
    <row r="9" spans="1:14" x14ac:dyDescent="0.45">
      <c r="A9" t="s">
        <v>98</v>
      </c>
      <c r="B9">
        <v>0.06</v>
      </c>
      <c r="C9">
        <v>0.04</v>
      </c>
      <c r="D9">
        <v>0.192</v>
      </c>
      <c r="E9">
        <v>0</v>
      </c>
      <c r="F9">
        <v>0</v>
      </c>
      <c r="G9">
        <v>100000</v>
      </c>
      <c r="H9">
        <v>100</v>
      </c>
      <c r="I9">
        <v>1</v>
      </c>
      <c r="J9">
        <v>400</v>
      </c>
      <c r="K9">
        <v>40</v>
      </c>
      <c r="L9">
        <v>60</v>
      </c>
      <c r="M9">
        <v>6204</v>
      </c>
      <c r="N9">
        <v>4136</v>
      </c>
    </row>
    <row r="10" spans="1:14" x14ac:dyDescent="0.45">
      <c r="A10" t="s">
        <v>137</v>
      </c>
      <c r="B10">
        <v>2.8999999999999998E-3</v>
      </c>
      <c r="C10">
        <v>2.8999999999999998E-3</v>
      </c>
      <c r="D10">
        <v>0.06</v>
      </c>
      <c r="E10">
        <v>1.4999999999999999E-2</v>
      </c>
      <c r="F10">
        <v>1.5E-3</v>
      </c>
      <c r="G10">
        <v>10000</v>
      </c>
      <c r="H10">
        <v>100</v>
      </c>
      <c r="I10">
        <v>0.1</v>
      </c>
      <c r="J10">
        <v>40</v>
      </c>
      <c r="K10">
        <v>4</v>
      </c>
      <c r="L10">
        <v>6</v>
      </c>
      <c r="M10">
        <v>300</v>
      </c>
      <c r="N10">
        <v>300</v>
      </c>
    </row>
    <row r="11" spans="1:14" x14ac:dyDescent="0.45">
      <c r="A11" t="s">
        <v>95</v>
      </c>
      <c r="B11">
        <v>2.8999999999999998E-3</v>
      </c>
      <c r="C11">
        <v>2.8999999999999998E-3</v>
      </c>
      <c r="D11">
        <v>2.76E-2</v>
      </c>
      <c r="E11">
        <v>6.5000000000000002E-2</v>
      </c>
      <c r="F11">
        <v>5.1999999999999998E-3</v>
      </c>
      <c r="G11">
        <v>10000</v>
      </c>
      <c r="H11">
        <v>100</v>
      </c>
      <c r="I11">
        <v>0.1</v>
      </c>
      <c r="J11">
        <v>40</v>
      </c>
      <c r="K11">
        <v>4</v>
      </c>
      <c r="L11">
        <v>6</v>
      </c>
      <c r="M11">
        <v>300</v>
      </c>
      <c r="N11">
        <v>300</v>
      </c>
    </row>
    <row r="12" spans="1:14" x14ac:dyDescent="0.45">
      <c r="A12" t="s">
        <v>96</v>
      </c>
      <c r="B12">
        <v>2.8999999999999998E-3</v>
      </c>
      <c r="C12">
        <v>2.8999999999999998E-3</v>
      </c>
      <c r="D12">
        <v>1.4999999999999999E-2</v>
      </c>
      <c r="E12">
        <v>0.13</v>
      </c>
      <c r="F12">
        <v>1.2999999999999999E-2</v>
      </c>
      <c r="G12">
        <v>10000</v>
      </c>
      <c r="H12">
        <v>100</v>
      </c>
      <c r="I12">
        <v>0.1</v>
      </c>
      <c r="J12">
        <v>40</v>
      </c>
      <c r="K12">
        <v>4</v>
      </c>
      <c r="L12">
        <v>6</v>
      </c>
      <c r="M12">
        <v>300</v>
      </c>
      <c r="N12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39E3-A366-4F2A-95CD-84604D27B2B6}">
  <dimension ref="A2:E10"/>
  <sheetViews>
    <sheetView tabSelected="1" workbookViewId="0">
      <selection activeCell="K36" sqref="K36"/>
    </sheetView>
  </sheetViews>
  <sheetFormatPr defaultRowHeight="14.25" x14ac:dyDescent="0.45"/>
  <cols>
    <col min="1" max="1" width="13.86328125" customWidth="1"/>
    <col min="2" max="2" width="18.6640625" customWidth="1"/>
    <col min="3" max="3" width="16" customWidth="1"/>
    <col min="4" max="4" width="12.9296875" customWidth="1"/>
    <col min="5" max="5" width="14.265625" customWidth="1"/>
  </cols>
  <sheetData>
    <row r="2" spans="1:5" x14ac:dyDescent="0.45">
      <c r="A2" t="s">
        <v>138</v>
      </c>
    </row>
    <row r="7" spans="1:5" x14ac:dyDescent="0.45">
      <c r="A7" t="s">
        <v>143</v>
      </c>
      <c r="B7" t="s">
        <v>139</v>
      </c>
      <c r="C7" t="s">
        <v>140</v>
      </c>
      <c r="D7" t="s">
        <v>142</v>
      </c>
      <c r="E7" t="s">
        <v>141</v>
      </c>
    </row>
    <row r="8" spans="1:5" x14ac:dyDescent="0.45">
      <c r="A8">
        <v>5</v>
      </c>
      <c r="B8">
        <v>1500000</v>
      </c>
      <c r="C8">
        <f>B8/36</f>
        <v>41666.666666666664</v>
      </c>
      <c r="D8">
        <v>50</v>
      </c>
      <c r="E8">
        <v>50</v>
      </c>
    </row>
    <row r="9" spans="1:5" x14ac:dyDescent="0.45">
      <c r="A9">
        <v>15</v>
      </c>
      <c r="B9">
        <f>B8*3</f>
        <v>4500000</v>
      </c>
      <c r="C9">
        <f>B9/36</f>
        <v>125000</v>
      </c>
      <c r="D9">
        <f>D8*3</f>
        <v>150</v>
      </c>
      <c r="E9">
        <f>E8*3</f>
        <v>150</v>
      </c>
    </row>
    <row r="10" spans="1:5" x14ac:dyDescent="0.45">
      <c r="A10">
        <v>45</v>
      </c>
      <c r="B10">
        <f>B8*9</f>
        <v>13500000</v>
      </c>
      <c r="C10">
        <f>B10/36</f>
        <v>375000</v>
      </c>
      <c r="D10">
        <f>D8*9</f>
        <v>450</v>
      </c>
      <c r="E10">
        <f>E8*9</f>
        <v>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043C-47B1-4032-9BBB-273FB06C87F1}">
  <dimension ref="A1:G8"/>
  <sheetViews>
    <sheetView topLeftCell="B1" zoomScale="130" zoomScaleNormal="130" workbookViewId="0">
      <selection activeCell="E28" sqref="E28"/>
    </sheetView>
  </sheetViews>
  <sheetFormatPr defaultRowHeight="14.25" x14ac:dyDescent="0.45"/>
  <cols>
    <col min="1" max="1" width="16.1328125" customWidth="1"/>
    <col min="2" max="2" width="18.265625" customWidth="1"/>
    <col min="3" max="3" width="16.265625" customWidth="1"/>
    <col min="4" max="4" width="17.19921875" customWidth="1"/>
    <col min="5" max="5" width="22" customWidth="1"/>
    <col min="6" max="6" width="24.1328125" customWidth="1"/>
    <col min="7" max="7" width="20.53125" customWidth="1"/>
  </cols>
  <sheetData>
    <row r="1" spans="1:7" x14ac:dyDescent="0.45">
      <c r="A1" t="s">
        <v>108</v>
      </c>
    </row>
    <row r="5" spans="1:7" x14ac:dyDescent="0.45">
      <c r="A5" t="s">
        <v>109</v>
      </c>
      <c r="B5" t="s">
        <v>110</v>
      </c>
      <c r="C5" t="s">
        <v>111</v>
      </c>
      <c r="D5" t="s">
        <v>112</v>
      </c>
      <c r="E5" t="s">
        <v>113</v>
      </c>
      <c r="F5" t="s">
        <v>114</v>
      </c>
      <c r="G5" t="s">
        <v>115</v>
      </c>
    </row>
    <row r="6" spans="1:7" x14ac:dyDescent="0.45">
      <c r="A6">
        <v>2</v>
      </c>
      <c r="B6">
        <v>3</v>
      </c>
      <c r="C6">
        <v>6</v>
      </c>
      <c r="D6">
        <v>12</v>
      </c>
      <c r="E6">
        <v>4881.82</v>
      </c>
      <c r="F6">
        <v>5581.5</v>
      </c>
      <c r="G6">
        <v>6980.86</v>
      </c>
    </row>
    <row r="7" spans="1:7" x14ac:dyDescent="0.45">
      <c r="A7">
        <v>4</v>
      </c>
      <c r="B7">
        <v>6</v>
      </c>
      <c r="C7">
        <v>12</v>
      </c>
      <c r="D7">
        <v>24</v>
      </c>
      <c r="E7">
        <v>9763.64</v>
      </c>
      <c r="F7">
        <v>11163</v>
      </c>
      <c r="G7">
        <v>13961.71</v>
      </c>
    </row>
    <row r="8" spans="1:7" x14ac:dyDescent="0.45">
      <c r="A8">
        <v>8</v>
      </c>
      <c r="B8">
        <v>12</v>
      </c>
      <c r="C8">
        <v>24</v>
      </c>
      <c r="D8">
        <v>48</v>
      </c>
      <c r="E8">
        <v>19527.28</v>
      </c>
      <c r="F8">
        <v>22325.99</v>
      </c>
      <c r="G8">
        <v>27923.32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6640-D7FD-4250-BFEC-140FE03FF552}">
  <dimension ref="A2:I6"/>
  <sheetViews>
    <sheetView topLeftCell="B1" zoomScale="130" zoomScaleNormal="130" workbookViewId="0">
      <selection activeCell="I6" sqref="I6"/>
    </sheetView>
  </sheetViews>
  <sheetFormatPr defaultRowHeight="14.25" x14ac:dyDescent="0.45"/>
  <cols>
    <col min="1" max="2" width="19.19921875" customWidth="1"/>
    <col min="3" max="3" width="30.265625" customWidth="1"/>
    <col min="4" max="4" width="24.3984375" customWidth="1"/>
    <col min="5" max="5" width="25.06640625" customWidth="1"/>
    <col min="6" max="6" width="15.33203125" customWidth="1"/>
    <col min="7" max="7" width="36.1328125" customWidth="1"/>
    <col min="8" max="8" width="24.3984375" customWidth="1"/>
    <col min="9" max="9" width="35.19921875" customWidth="1"/>
    <col min="10" max="10" width="20.1328125" customWidth="1"/>
  </cols>
  <sheetData>
    <row r="2" spans="1:9" x14ac:dyDescent="0.45">
      <c r="A2" t="s">
        <v>116</v>
      </c>
    </row>
    <row r="5" spans="1:9" x14ac:dyDescent="0.45">
      <c r="A5" t="s">
        <v>117</v>
      </c>
      <c r="B5" t="s">
        <v>118</v>
      </c>
      <c r="C5" t="s">
        <v>119</v>
      </c>
      <c r="D5" t="s">
        <v>120</v>
      </c>
      <c r="E5" t="s">
        <v>121</v>
      </c>
      <c r="F5" t="s">
        <v>122</v>
      </c>
      <c r="G5" t="s">
        <v>123</v>
      </c>
      <c r="H5" t="s">
        <v>124</v>
      </c>
      <c r="I5" t="s">
        <v>125</v>
      </c>
    </row>
    <row r="6" spans="1:9" x14ac:dyDescent="0.45">
      <c r="A6">
        <v>4</v>
      </c>
      <c r="B6">
        <v>65536</v>
      </c>
      <c r="C6">
        <v>2000</v>
      </c>
      <c r="D6">
        <v>75</v>
      </c>
      <c r="E6">
        <v>256</v>
      </c>
      <c r="F6">
        <v>300</v>
      </c>
      <c r="G6">
        <v>0.15</v>
      </c>
      <c r="H6">
        <v>0.06</v>
      </c>
      <c r="I6"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403F-B453-4939-BEB6-6B3894C15104}">
  <dimension ref="A2:D8"/>
  <sheetViews>
    <sheetView topLeftCell="B1" zoomScale="130" zoomScaleNormal="130" workbookViewId="0">
      <selection activeCell="K22" sqref="K22"/>
    </sheetView>
  </sheetViews>
  <sheetFormatPr defaultRowHeight="14.25" x14ac:dyDescent="0.45"/>
  <cols>
    <col min="1" max="1" width="13.86328125" customWidth="1"/>
    <col min="2" max="2" width="17.86328125" customWidth="1"/>
    <col min="3" max="3" width="12.53125" customWidth="1"/>
    <col min="4" max="4" width="12.3984375" customWidth="1"/>
  </cols>
  <sheetData>
    <row r="2" spans="1:4" x14ac:dyDescent="0.45">
      <c r="A2" t="s">
        <v>82</v>
      </c>
    </row>
    <row r="5" spans="1:4" x14ac:dyDescent="0.45">
      <c r="A5" t="s">
        <v>83</v>
      </c>
      <c r="B5" t="s">
        <v>84</v>
      </c>
      <c r="C5" t="s">
        <v>88</v>
      </c>
      <c r="D5" t="s">
        <v>101</v>
      </c>
    </row>
    <row r="6" spans="1:4" x14ac:dyDescent="0.45">
      <c r="A6" t="s">
        <v>85</v>
      </c>
      <c r="B6">
        <v>2.02E-4</v>
      </c>
      <c r="C6">
        <v>16</v>
      </c>
      <c r="D6">
        <v>1000</v>
      </c>
    </row>
    <row r="7" spans="1:4" x14ac:dyDescent="0.45">
      <c r="A7" t="s">
        <v>86</v>
      </c>
      <c r="B7">
        <v>4.0299999999999998E-4</v>
      </c>
      <c r="C7">
        <v>64</v>
      </c>
      <c r="D7">
        <v>4000</v>
      </c>
    </row>
    <row r="8" spans="1:4" x14ac:dyDescent="0.45">
      <c r="A8" t="s">
        <v>87</v>
      </c>
      <c r="B8">
        <v>5.3799999999999996E-4</v>
      </c>
      <c r="C8">
        <v>128</v>
      </c>
      <c r="D8">
        <v>8000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VM limits</vt:lpstr>
      <vt:lpstr>Disks limits</vt:lpstr>
      <vt:lpstr>blob</vt:lpstr>
      <vt:lpstr>file</vt:lpstr>
      <vt:lpstr>ClusterStor</vt:lpstr>
      <vt:lpstr>hpc_cache</vt:lpstr>
      <vt:lpstr>ultra_disk</vt:lpstr>
      <vt:lpstr>anf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Garvey</dc:creator>
  <cp:lastModifiedBy>Cormac Garvey</cp:lastModifiedBy>
  <dcterms:created xsi:type="dcterms:W3CDTF">2020-10-13T18:50:06Z</dcterms:created>
  <dcterms:modified xsi:type="dcterms:W3CDTF">2021-04-16T19:21:38Z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2020-10-13T18:50:06Z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ef9c4788-c5b3-48cb-9614-e149abf9ff0a</vt:lpwstr>
  </property>
  <property fmtid="{D5CDD505-2E9C-101B-9397-08002B2CF9AE}" pid="8" name="MSIP_Label_f42aa342-8706-4288-bd11-ebb85995028c_ContentBits">
    <vt:lpwstr>0</vt:lpwstr>
  </property>
</Properties>
</file>