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wsl.localhost\Ubuntu\home\paulo\workspace\gpt-rag-ingestion\samples\"/>
    </mc:Choice>
  </mc:AlternateContent>
  <xr:revisionPtr revIDLastSave="0" documentId="13_ncr:1_{F9C267D1-86E1-41BF-9B86-09016C96FBF2}" xr6:coauthVersionLast="47" xr6:coauthVersionMax="47" xr10:uidLastSave="{00000000-0000-0000-0000-000000000000}"/>
  <bookViews>
    <workbookView xWindow="6570" yWindow="750" windowWidth="25650" windowHeight="14055" activeTab="1" xr2:uid="{00000000-000D-0000-FFFF-FFFF00000000}"/>
  </bookViews>
  <sheets>
    <sheet name="sales" sheetId="6" r:id="rId1"/>
    <sheet name="project plan" sheetId="8" r:id="rId2"/>
    <sheet name="sellers" sheetId="7" r:id="rId3"/>
  </sheets>
  <externalReferences>
    <externalReference r:id="rId4"/>
  </externalReferences>
  <definedNames>
    <definedName name="Display_Week">'project plan'!$Q$2</definedName>
    <definedName name="Project_Start">'project plan'!$Q$1</definedName>
    <definedName name="task_end" localSheetId="1">'[1]Project schedule'!$F1</definedName>
    <definedName name="task_progress" localSheetId="1">'[1]Project schedule'!$D1</definedName>
    <definedName name="task_start" localSheetId="1">'[1]Project schedule'!$E1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3" i="8" l="1"/>
  <c r="H32" i="8"/>
  <c r="H26" i="8"/>
  <c r="H20" i="8"/>
  <c r="H14" i="8"/>
  <c r="H8" i="8"/>
  <c r="H7" i="8"/>
  <c r="Q1" i="8"/>
  <c r="E9" i="8" s="1"/>
  <c r="F9" i="8" s="1"/>
  <c r="E10" i="8" s="1"/>
  <c r="I5" i="8" l="1"/>
  <c r="I6" i="8" s="1"/>
  <c r="E13" i="8"/>
  <c r="F10" i="8"/>
  <c r="E11" i="8" s="1"/>
  <c r="F11" i="8" s="1"/>
  <c r="E12" i="8" s="1"/>
  <c r="F12" i="8" s="1"/>
  <c r="I4" i="8"/>
  <c r="E21" i="8"/>
  <c r="J5" i="8" l="1"/>
  <c r="E15" i="8"/>
  <c r="F13" i="8"/>
  <c r="E27" i="8"/>
  <c r="F21" i="8"/>
  <c r="E22" i="8" s="1"/>
  <c r="K5" i="8"/>
  <c r="J6" i="8"/>
  <c r="K6" i="8" l="1"/>
  <c r="L5" i="8"/>
  <c r="H21" i="8"/>
  <c r="E23" i="8"/>
  <c r="F22" i="8"/>
  <c r="E31" i="8"/>
  <c r="F31" i="8" s="1"/>
  <c r="E30" i="8"/>
  <c r="F30" i="8" s="1"/>
  <c r="F27" i="8"/>
  <c r="E28" i="8" s="1"/>
  <c r="F28" i="8" s="1"/>
  <c r="E29" i="8" s="1"/>
  <c r="F29" i="8" s="1"/>
  <c r="H9" i="8"/>
  <c r="F15" i="8"/>
  <c r="E16" i="8"/>
  <c r="F16" i="8" s="1"/>
  <c r="E17" i="8" s="1"/>
  <c r="H22" i="8" l="1"/>
  <c r="H27" i="8"/>
  <c r="F17" i="8"/>
  <c r="E18" i="8"/>
  <c r="H25" i="8"/>
  <c r="E25" i="8"/>
  <c r="F25" i="8" s="1"/>
  <c r="F23" i="8"/>
  <c r="E24" i="8" s="1"/>
  <c r="F24" i="8" s="1"/>
  <c r="H23" i="8"/>
  <c r="L6" i="8"/>
  <c r="M5" i="8"/>
  <c r="H10" i="8"/>
  <c r="H30" i="8" l="1"/>
  <c r="N5" i="8"/>
  <c r="M6" i="8"/>
  <c r="H31" i="8"/>
  <c r="H28" i="8"/>
  <c r="H11" i="8"/>
  <c r="H13" i="8"/>
  <c r="H15" i="8"/>
  <c r="E19" i="8"/>
  <c r="F19" i="8" s="1"/>
  <c r="F18" i="8"/>
  <c r="H12" i="8" l="1"/>
  <c r="H29" i="8"/>
  <c r="H16" i="8"/>
  <c r="N6" i="8"/>
  <c r="O5" i="8"/>
  <c r="H24" i="8"/>
  <c r="O6" i="8" l="1"/>
  <c r="P5" i="8"/>
  <c r="H17" i="8" l="1"/>
  <c r="P6" i="8"/>
  <c r="P4" i="8"/>
  <c r="Q5" i="8"/>
  <c r="Q6" i="8" l="1"/>
  <c r="R5" i="8"/>
  <c r="S5" i="8" l="1"/>
  <c r="R6" i="8"/>
  <c r="H18" i="8"/>
  <c r="T5" i="8" l="1"/>
  <c r="S6" i="8"/>
  <c r="H19" i="8"/>
  <c r="T6" i="8" l="1"/>
  <c r="U5" i="8"/>
  <c r="V5" i="8" l="1"/>
  <c r="U6" i="8"/>
  <c r="W5" i="8" l="1"/>
  <c r="V6" i="8"/>
  <c r="X5" i="8" l="1"/>
  <c r="W4" i="8"/>
  <c r="W6" i="8"/>
  <c r="X6" i="8" l="1"/>
  <c r="Y5" i="8"/>
  <c r="Z5" i="8" l="1"/>
  <c r="Y6" i="8"/>
  <c r="AA5" i="8" l="1"/>
  <c r="Z6" i="8"/>
  <c r="AA6" i="8" l="1"/>
  <c r="AB5" i="8"/>
  <c r="AC5" i="8" l="1"/>
  <c r="AB6" i="8"/>
  <c r="AD5" i="8" l="1"/>
  <c r="AC6" i="8"/>
  <c r="AD6" i="8" l="1"/>
  <c r="AE5" i="8"/>
  <c r="AD4" i="8"/>
  <c r="AE6" i="8" l="1"/>
  <c r="AF5" i="8"/>
  <c r="AF6" i="8" l="1"/>
  <c r="AG5" i="8"/>
  <c r="AH5" i="8" l="1"/>
  <c r="AG6" i="8"/>
  <c r="AI5" i="8" l="1"/>
  <c r="AH6" i="8"/>
  <c r="AJ5" i="8" l="1"/>
  <c r="AI6" i="8"/>
  <c r="AK5" i="8" l="1"/>
  <c r="AJ6" i="8"/>
  <c r="AL5" i="8" l="1"/>
  <c r="AK4" i="8"/>
  <c r="AK6" i="8"/>
  <c r="AM5" i="8" l="1"/>
  <c r="AL6" i="8"/>
  <c r="AN5" i="8" l="1"/>
  <c r="AM6" i="8"/>
  <c r="AN6" i="8" l="1"/>
  <c r="AO5" i="8"/>
  <c r="AO6" i="8" l="1"/>
  <c r="AP5" i="8"/>
  <c r="AP6" i="8" l="1"/>
  <c r="AQ5" i="8"/>
  <c r="AQ6" i="8" l="1"/>
  <c r="AR5" i="8"/>
  <c r="AR4" i="8" l="1"/>
  <c r="AS5" i="8"/>
  <c r="AR6" i="8"/>
  <c r="AS6" i="8" l="1"/>
  <c r="AT5" i="8"/>
  <c r="AU5" i="8" l="1"/>
  <c r="AT6" i="8"/>
  <c r="AU6" i="8" l="1"/>
  <c r="AV5" i="8"/>
  <c r="AV6" i="8" l="1"/>
  <c r="AW5" i="8"/>
  <c r="AW6" i="8" l="1"/>
  <c r="AX5" i="8"/>
  <c r="AX6" i="8" l="1"/>
  <c r="AY5" i="8"/>
  <c r="AY4" i="8" l="1"/>
  <c r="AY6" i="8"/>
  <c r="AZ5" i="8"/>
  <c r="BA5" i="8" l="1"/>
  <c r="AZ6" i="8"/>
  <c r="BA6" i="8" l="1"/>
  <c r="BB5" i="8"/>
  <c r="BC5" i="8" l="1"/>
  <c r="BB6" i="8"/>
  <c r="BD5" i="8" l="1"/>
  <c r="BC6" i="8"/>
  <c r="BD6" i="8" l="1"/>
  <c r="BE5" i="8"/>
  <c r="BE6" i="8" l="1"/>
  <c r="BF5" i="8"/>
  <c r="BF4" i="8" l="1"/>
  <c r="BF6" i="8"/>
  <c r="BG5" i="8"/>
  <c r="BG6" i="8" l="1"/>
  <c r="BH5" i="8"/>
  <c r="BH6" i="8" l="1"/>
  <c r="BI5" i="8"/>
  <c r="BI6" i="8" l="1"/>
  <c r="BJ5" i="8"/>
  <c r="BJ6" i="8" l="1"/>
  <c r="BK5" i="8"/>
  <c r="BK6" i="8" l="1"/>
  <c r="BL5" i="8"/>
  <c r="BL6" i="8"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futureMetadata>
  <valueMetadata count="5">
    <bk>
      <rc t="1" v="0"/>
    </bk>
    <bk>
      <rc t="1" v="1"/>
    </bk>
    <bk>
      <rc t="1" v="2"/>
    </bk>
    <bk>
      <rc t="1" v="3"/>
    </bk>
    <bk>
      <rc t="1" v="4"/>
    </bk>
  </valueMetadata>
</metadata>
</file>

<file path=xl/sharedStrings.xml><?xml version="1.0" encoding="utf-8"?>
<sst xmlns="http://schemas.openxmlformats.org/spreadsheetml/2006/main" count="4289" uniqueCount="102">
  <si>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</si>
  <si>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</si>
  <si>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</si>
  <si>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</si>
  <si>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</si>
  <si>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</si>
  <si>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</si>
  <si>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</si>
  <si>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</si>
  <si>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</si>
  <si>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</si>
  <si>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</si>
  <si>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</si>
  <si>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</si>
  <si>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</si>
  <si>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</si>
  <si>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</si>
  <si>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</si>
  <si>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</si>
  <si>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</si>
  <si>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</si>
  <si>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</si>
  <si>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</si>
  <si>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</si>
  <si>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</si>
  <si>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</si>
  <si>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</si>
  <si>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</si>
  <si>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</si>
  <si>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</si>
  <si>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</si>
  <si>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</si>
  <si>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</si>
  <si>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</si>
  <si>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</si>
  <si>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</si>
  <si>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</si>
  <si>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</si>
  <si>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</si>
  <si>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</si>
  <si>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</si>
  <si>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</si>
  <si>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</si>
  <si>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</si>
  <si>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</si>
  <si>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</si>
  <si>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</si>
  <si>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</si>
  <si>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</si>
  <si>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</si>
  <si>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number</t>
  </si>
  <si>
    <t>seller</t>
  </si>
  <si>
    <t>Lukas Müller</t>
  </si>
  <si>
    <t>Diego Hernández</t>
  </si>
  <si>
    <t xml:space="preserve"> Claire Lefevre</t>
  </si>
  <si>
    <t>Ethan Johnson</t>
  </si>
  <si>
    <t>Antoine Lefevre</t>
  </si>
  <si>
    <t>name</t>
  </si>
  <si>
    <t>region</t>
  </si>
  <si>
    <t>results</t>
  </si>
  <si>
    <t>Europa project</t>
  </si>
  <si>
    <t>Project start:</t>
  </si>
  <si>
    <t>VanArsdel, Ltd.</t>
  </si>
  <si>
    <t>Project lead</t>
  </si>
  <si>
    <t>Display week:</t>
  </si>
  <si>
    <t>SIMPLE GANTT CHART by Vertex42.com</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</si>
  <si>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</si>
  <si>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</si>
  <si>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</si>
  <si>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</si>
  <si>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</si>
  <si>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</si>
  <si>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</si>
  <si>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Initiation</t>
  </si>
  <si>
    <t>Define goals</t>
  </si>
  <si>
    <t>Gokce Aslan</t>
  </si>
  <si>
    <t>Conduct studies</t>
  </si>
  <si>
    <t>Hayden Cook</t>
  </si>
  <si>
    <t>Establish comms</t>
  </si>
  <si>
    <t>Jens Martensson</t>
  </si>
  <si>
    <t>Develop charter</t>
  </si>
  <si>
    <t>Nuria Acevedo</t>
  </si>
  <si>
    <t>Set up team</t>
  </si>
  <si>
    <t>Olivia Wilson</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</si>
  <si>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</si>
  <si>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</si>
  <si>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</si>
  <si>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</si>
  <si>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</si>
  <si>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</si>
  <si>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</si>
  <si>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</si>
  <si>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</si>
  <si>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</si>
  <si>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</si>
  <si>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</si>
  <si>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Evaluation</t>
  </si>
  <si>
    <t>Track expenses</t>
  </si>
  <si>
    <t>Evaluate progress</t>
  </si>
  <si>
    <t>Address risks</t>
  </si>
  <si>
    <t>Gather feedback</t>
  </si>
  <si>
    <t>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</si>
</sst>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m/d/yy\ h:mm;@"/>
    <numFmt numFmtId="165" formatCode=";;;"/>
    <numFmt numFmtId="166" formatCode="ddd\,\ m/d/yyyy"/>
    <numFmt numFmtId="167" formatCode="mmm\ d\,\ yyyy"/>
    <numFmt numFmtId="168" formatCode="d"/>
    <numFmt numFmtId="169" formatCode="m/d/yy;@"/>
  </numFmts>
  <fonts count="30" x14ac:knownFonts="1">
    <font>
      <sz val="11"/>
      <color theme="1"/>
      <name val="Calibri"/>
      <family val="2"/>
      <scheme val="minor"/>
    </font>
    <font>
      <sz val="11"/>
      <color theme="1"/>
      <name val="Calibri"/>
      <family val="2"/>
      <scheme val="minor"/>
    </font>
    <font>
      <sz val="11"/>
      <color theme="1"/>
      <name val="Calibri"/>
      <scheme val="minor"/>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theme="0"/>
      <name val="Calibri"/>
      <family val="2"/>
      <scheme val="minor"/>
    </font>
    <font>
      <u/>
      <sz val="11"/>
      <color theme="10"/>
      <name val="Calibri"/>
      <family val="2"/>
      <scheme val="minor"/>
    </font>
    <font>
      <b/>
      <sz val="40"/>
      <color theme="9"/>
      <name val="Calibri Light"/>
      <family val="2"/>
      <scheme val="major"/>
    </font>
    <font>
      <b/>
      <sz val="20"/>
      <color theme="4" tint="-0.249977111117893"/>
      <name val="Arial"/>
      <family val="2"/>
    </font>
    <font>
      <sz val="10"/>
      <name val="Arial"/>
      <family val="2"/>
    </font>
    <font>
      <sz val="10"/>
      <name val="Calibri"/>
      <family val="2"/>
      <scheme val="minor"/>
    </font>
    <font>
      <b/>
      <sz val="16"/>
      <color theme="9"/>
      <name val="Calibri"/>
      <family val="2"/>
      <scheme val="minor"/>
    </font>
    <font>
      <sz val="16"/>
      <color theme="1"/>
      <name val="Calibri"/>
      <family val="2"/>
      <scheme val="minor"/>
    </font>
    <font>
      <b/>
      <sz val="16"/>
      <color theme="9"/>
      <name val="Calibri Light"/>
      <family val="2"/>
      <scheme val="major"/>
    </font>
    <font>
      <sz val="11"/>
      <color theme="1"/>
      <name val="Calibri Light"/>
      <family val="2"/>
      <scheme val="major"/>
    </font>
    <font>
      <sz val="11"/>
      <color theme="1"/>
      <name val="Arial"/>
      <family val="2"/>
    </font>
    <font>
      <b/>
      <sz val="11"/>
      <name val="Calibri"/>
      <family val="2"/>
      <scheme val="minor"/>
    </font>
    <font>
      <sz val="10"/>
      <color theme="1"/>
      <name val="Calibri"/>
      <family val="2"/>
      <scheme val="minor"/>
    </font>
    <font>
      <b/>
      <sz val="10"/>
      <color theme="1"/>
      <name val="Calibri"/>
      <family val="2"/>
      <scheme val="minor"/>
    </font>
    <font>
      <b/>
      <sz val="8"/>
      <name val="Calibri"/>
      <family val="2"/>
      <scheme val="minor"/>
    </font>
    <font>
      <b/>
      <sz val="8"/>
      <color theme="1"/>
      <name val="Calibri"/>
      <family val="2"/>
      <scheme val="minor"/>
    </font>
    <font>
      <b/>
      <sz val="12"/>
      <color theme="1"/>
      <name val="Calibri"/>
      <family val="2"/>
      <scheme val="minor"/>
    </font>
    <font>
      <sz val="11"/>
      <name val="Calibri"/>
      <family val="2"/>
      <scheme val="minor"/>
    </font>
    <font>
      <i/>
      <sz val="10"/>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5" tint="0.59996337778862885"/>
        <bgColor indexed="64"/>
      </patternFill>
    </fill>
    <fill>
      <patternFill patternType="solid">
        <fgColor theme="5" tint="0.7999816888943144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theme="8" tint="0.7999816888943144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theme="0" tint="-0.14993743705557422"/>
      </left>
      <right style="thin">
        <color theme="0" tint="-0.14993743705557422"/>
      </right>
      <top/>
      <bottom/>
      <diagonal/>
    </border>
    <border>
      <left/>
      <right/>
      <top style="medium">
        <color theme="0" tint="-0.14996795556505021"/>
      </top>
      <bottom style="medium">
        <color theme="0" tint="-0.14996795556505021"/>
      </bottom>
      <diagonal/>
    </border>
    <border>
      <left/>
      <right/>
      <top style="thin">
        <color theme="0" tint="-4.9989318521683403E-2"/>
      </top>
      <bottom/>
      <diagonal/>
    </border>
    <border>
      <left/>
      <right/>
      <top/>
      <bottom style="thin">
        <color theme="4" tint="0.59996337778862885"/>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4" tint="0.59996337778862885"/>
      </top>
      <bottom style="thin">
        <color theme="4" tint="0.59996337778862885"/>
      </bottom>
      <diagonal/>
    </border>
    <border>
      <left/>
      <right/>
      <top style="thin">
        <color theme="5" tint="0.59996337778862885"/>
      </top>
      <bottom style="thin">
        <color theme="5" tint="0.59996337778862885"/>
      </bottom>
      <diagonal/>
    </border>
    <border>
      <left/>
      <right/>
      <top/>
      <bottom style="thin">
        <color theme="0" tint="-4.9989318521683403E-2"/>
      </bottom>
      <diagonal/>
    </border>
    <border>
      <left/>
      <right/>
      <top style="thin">
        <color theme="6" tint="0.59996337778862885"/>
      </top>
      <bottom style="thin">
        <color theme="6" tint="0.59996337778862885"/>
      </bottom>
      <diagonal/>
    </border>
    <border>
      <left/>
      <right/>
      <top style="thin">
        <color theme="0" tint="-4.9989318521683403E-2"/>
      </top>
      <bottom style="thin">
        <color theme="0" tint="-4.9989318521683403E-2"/>
      </bottom>
      <diagonal/>
    </border>
    <border>
      <left/>
      <right/>
      <top style="thin">
        <color theme="8" tint="0.59996337778862885"/>
      </top>
      <bottom style="thin">
        <color theme="8" tint="0.59996337778862885"/>
      </bottom>
      <diagonal/>
    </border>
  </borders>
  <cellStyleXfs count="19">
    <xf numFmtId="0" fontId="0" fillId="0" borderId="0"/>
    <xf numFmtId="44" fontId="1"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9" fillId="0" borderId="0" applyNumberFormat="0" applyFill="0" applyBorder="0" applyAlignment="0" applyProtection="0"/>
    <xf numFmtId="0" fontId="8" fillId="0" borderId="0"/>
    <xf numFmtId="166" fontId="1" fillId="0" borderId="4">
      <alignment horizontal="center" vertical="center"/>
    </xf>
    <xf numFmtId="0" fontId="1" fillId="0" borderId="15" applyFill="0">
      <alignment horizontal="center" vertical="center"/>
    </xf>
    <xf numFmtId="0" fontId="1" fillId="0" borderId="15" applyFill="0">
      <alignment horizontal="left" vertical="center" indent="2"/>
    </xf>
    <xf numFmtId="169" fontId="1" fillId="0" borderId="15" applyFill="0">
      <alignment horizontal="center" vertical="center"/>
    </xf>
  </cellStyleXfs>
  <cellXfs count="117">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165" fontId="0" fillId="0" borderId="0" xfId="0" applyNumberFormat="1"/>
    <xf numFmtId="0" fontId="8" fillId="0" borderId="0" xfId="14" applyAlignment="1">
      <alignment wrapText="1"/>
    </xf>
    <xf numFmtId="0" fontId="10" fillId="0" borderId="0" xfId="9" applyFont="1" applyAlignment="1">
      <alignment horizontal="left"/>
    </xf>
    <xf numFmtId="0" fontId="11"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4" fillId="0" borderId="3" xfId="12" applyFont="1" applyAlignment="1">
      <alignment horizontal="left"/>
    </xf>
    <xf numFmtId="0" fontId="1" fillId="0" borderId="0" xfId="0" applyFont="1"/>
    <xf numFmtId="0" fontId="15" fillId="0" borderId="0" xfId="0" applyFont="1"/>
    <xf numFmtId="166" fontId="16" fillId="0" borderId="0" xfId="15" applyFont="1" applyBorder="1" applyAlignment="1">
      <alignment horizontal="left"/>
    </xf>
    <xf numFmtId="0" fontId="17" fillId="0" borderId="0" xfId="0" applyFont="1"/>
    <xf numFmtId="0" fontId="8" fillId="0" borderId="0" xfId="14"/>
    <xf numFmtId="0" fontId="14" fillId="0" borderId="1" xfId="10" applyFont="1" applyAlignment="1">
      <alignment horizontal="left" vertical="center" indent="1"/>
    </xf>
    <xf numFmtId="0" fontId="14" fillId="0" borderId="2" xfId="11" applyFont="1" applyAlignment="1">
      <alignment horizontal="left" vertical="center" indent="1"/>
    </xf>
    <xf numFmtId="0" fontId="18" fillId="0" borderId="0" xfId="0" applyFont="1"/>
    <xf numFmtId="0" fontId="18" fillId="0" borderId="0" xfId="0" applyFont="1" applyAlignment="1">
      <alignment horizontal="center"/>
    </xf>
    <xf numFmtId="0" fontId="16" fillId="0" borderId="0" xfId="0" applyFont="1" applyAlignment="1">
      <alignment horizontal="left"/>
    </xf>
    <xf numFmtId="0" fontId="19" fillId="0" borderId="0" xfId="0" applyFont="1" applyAlignment="1">
      <alignment horizontal="left" indent="1"/>
    </xf>
    <xf numFmtId="0" fontId="1" fillId="0" borderId="0" xfId="0" applyFont="1"/>
    <xf numFmtId="0" fontId="7" fillId="0" borderId="3" xfId="12" applyAlignment="1">
      <alignment horizontal="right" indent="1"/>
    </xf>
    <xf numFmtId="0" fontId="1" fillId="0" borderId="0" xfId="0" applyFont="1" applyAlignment="1">
      <alignment horizontal="center"/>
    </xf>
    <xf numFmtId="0" fontId="13" fillId="0" borderId="0" xfId="13" applyFont="1" applyAlignment="1" applyProtection="1">
      <alignment horizontal="left" vertical="top" indent="1"/>
    </xf>
    <xf numFmtId="0" fontId="1" fillId="0" borderId="0" xfId="0" applyFont="1" applyAlignment="1">
      <alignment horizontal="left" indent="1"/>
    </xf>
    <xf numFmtId="167" fontId="20" fillId="2" borderId="5" xfId="0" applyNumberFormat="1" applyFont="1" applyFill="1" applyBorder="1" applyAlignment="1">
      <alignment horizontal="center" vertical="center" wrapText="1"/>
    </xf>
    <xf numFmtId="167" fontId="20" fillId="2" borderId="6" xfId="0" applyNumberFormat="1" applyFont="1" applyFill="1" applyBorder="1" applyAlignment="1">
      <alignment horizontal="center" vertical="center" wrapText="1"/>
    </xf>
    <xf numFmtId="167" fontId="20" fillId="2" borderId="7" xfId="0" applyNumberFormat="1" applyFont="1" applyFill="1" applyBorder="1" applyAlignment="1">
      <alignment horizontal="center" vertical="center" wrapText="1"/>
    </xf>
    <xf numFmtId="0" fontId="8" fillId="0" borderId="0" xfId="14" applyAlignment="1">
      <alignment wrapText="1"/>
    </xf>
    <xf numFmtId="0" fontId="21" fillId="3" borderId="8" xfId="0" applyFont="1" applyFill="1" applyBorder="1" applyAlignment="1">
      <alignment horizontal="left" vertical="center" indent="1"/>
    </xf>
    <xf numFmtId="0" fontId="21" fillId="3" borderId="8" xfId="0" applyFont="1" applyFill="1" applyBorder="1" applyAlignment="1">
      <alignment vertical="center"/>
    </xf>
    <xf numFmtId="0" fontId="21" fillId="3" borderId="8" xfId="0" applyFont="1" applyFill="1" applyBorder="1" applyAlignment="1">
      <alignment horizontal="center" vertical="center"/>
    </xf>
    <xf numFmtId="168" fontId="22" fillId="4" borderId="9" xfId="0" applyNumberFormat="1" applyFont="1" applyFill="1" applyBorder="1" applyAlignment="1">
      <alignment horizontal="center" vertical="center"/>
    </xf>
    <xf numFmtId="168" fontId="22" fillId="4" borderId="5" xfId="0" applyNumberFormat="1" applyFont="1" applyFill="1" applyBorder="1" applyAlignment="1">
      <alignment horizontal="center" vertical="center"/>
    </xf>
    <xf numFmtId="168" fontId="22" fillId="4" borderId="7" xfId="0" applyNumberFormat="1" applyFont="1" applyFill="1" applyBorder="1" applyAlignment="1">
      <alignment horizontal="center" vertical="center"/>
    </xf>
    <xf numFmtId="0" fontId="1" fillId="2" borderId="10" xfId="0" applyFont="1" applyFill="1" applyBorder="1" applyAlignment="1">
      <alignment horizontal="left" indent="1"/>
    </xf>
    <xf numFmtId="0" fontId="1" fillId="2" borderId="10" xfId="0" applyFont="1" applyFill="1" applyBorder="1"/>
    <xf numFmtId="0" fontId="23" fillId="2" borderId="11" xfId="0" applyFont="1" applyFill="1" applyBorder="1" applyAlignment="1">
      <alignment horizontal="center" vertical="center" shrinkToFit="1"/>
    </xf>
    <xf numFmtId="0" fontId="23" fillId="2" borderId="12" xfId="0" applyFont="1" applyFill="1" applyBorder="1" applyAlignment="1">
      <alignment horizontal="center" vertical="center" shrinkToFit="1"/>
    </xf>
    <xf numFmtId="0" fontId="23" fillId="2" borderId="13" xfId="0" applyFont="1" applyFill="1" applyBorder="1" applyAlignment="1">
      <alignment horizontal="center" vertical="center" shrinkToFit="1"/>
    </xf>
    <xf numFmtId="0" fontId="20" fillId="0" borderId="0" xfId="0" applyFont="1"/>
    <xf numFmtId="0" fontId="20" fillId="0" borderId="0" xfId="0" applyFont="1" applyAlignment="1">
      <alignment wrapText="1"/>
    </xf>
    <xf numFmtId="0" fontId="1" fillId="0" borderId="14" xfId="0" applyFont="1" applyBorder="1" applyAlignment="1">
      <alignment vertical="center"/>
    </xf>
    <xf numFmtId="0" fontId="24" fillId="5" borderId="0" xfId="0" applyFont="1" applyFill="1" applyAlignment="1">
      <alignment horizontal="left" vertical="center" indent="1"/>
    </xf>
    <xf numFmtId="0" fontId="20" fillId="5" borderId="0" xfId="16" applyFont="1" applyFill="1" applyBorder="1" applyAlignment="1">
      <alignment vertical="center"/>
    </xf>
    <xf numFmtId="9" fontId="13" fillId="5" borderId="0" xfId="8" applyFont="1" applyFill="1" applyBorder="1" applyAlignment="1">
      <alignment horizontal="center" vertical="center"/>
    </xf>
    <xf numFmtId="169" fontId="20" fillId="5" borderId="0" xfId="0" applyNumberFormat="1" applyFont="1" applyFill="1" applyAlignment="1">
      <alignment horizontal="center" vertical="center"/>
    </xf>
    <xf numFmtId="169" fontId="13" fillId="5" borderId="0" xfId="0" applyNumberFormat="1" applyFont="1" applyFill="1" applyAlignment="1">
      <alignment horizontal="center" vertical="center"/>
    </xf>
    <xf numFmtId="0" fontId="25" fillId="0" borderId="0" xfId="0" applyFont="1" applyAlignment="1">
      <alignment horizontal="center" vertical="center"/>
    </xf>
    <xf numFmtId="0" fontId="25" fillId="0" borderId="15" xfId="0" applyFont="1" applyBorder="1" applyAlignment="1">
      <alignment horizontal="center" vertical="center"/>
    </xf>
    <xf numFmtId="0" fontId="1" fillId="0" borderId="16" xfId="0" applyFont="1" applyBorder="1" applyAlignment="1">
      <alignment vertical="center"/>
    </xf>
    <xf numFmtId="0" fontId="1" fillId="0" borderId="0" xfId="0" applyFont="1" applyAlignment="1">
      <alignment vertical="center"/>
    </xf>
    <xf numFmtId="0" fontId="20" fillId="6" borderId="17" xfId="17" applyFont="1" applyFill="1" applyBorder="1">
      <alignment horizontal="left" vertical="center" indent="2"/>
    </xf>
    <xf numFmtId="0" fontId="20" fillId="6" borderId="17" xfId="16" applyFont="1" applyFill="1" applyBorder="1" applyAlignment="1">
      <alignment vertical="center"/>
    </xf>
    <xf numFmtId="9" fontId="13" fillId="6" borderId="17" xfId="8" applyFont="1" applyFill="1" applyBorder="1" applyAlignment="1">
      <alignment horizontal="center" vertical="center"/>
    </xf>
    <xf numFmtId="169" fontId="20" fillId="6" borderId="17" xfId="18" applyFont="1" applyFill="1" applyBorder="1">
      <alignment horizontal="center" vertical="center"/>
    </xf>
    <xf numFmtId="0" fontId="1" fillId="0" borderId="18" xfId="0" applyFont="1" applyBorder="1" applyAlignment="1">
      <alignment vertical="center"/>
    </xf>
    <xf numFmtId="0" fontId="20" fillId="6" borderId="19" xfId="17" applyFont="1" applyFill="1" applyBorder="1">
      <alignment horizontal="left" vertical="center" indent="2"/>
    </xf>
    <xf numFmtId="0" fontId="20" fillId="6" borderId="19" xfId="16" applyFont="1" applyFill="1" applyBorder="1" applyAlignment="1">
      <alignment vertical="center"/>
    </xf>
    <xf numFmtId="9" fontId="13" fillId="6" borderId="19" xfId="8" applyFont="1" applyFill="1" applyBorder="1" applyAlignment="1">
      <alignment horizontal="center" vertical="center"/>
    </xf>
    <xf numFmtId="169" fontId="20" fillId="6" borderId="19" xfId="18" applyFont="1" applyFill="1" applyBorder="1">
      <alignment horizontal="center" vertical="center"/>
    </xf>
    <xf numFmtId="0" fontId="1" fillId="0" borderId="18" xfId="0" applyFont="1" applyBorder="1" applyAlignment="1">
      <alignment horizontal="right" vertical="center"/>
    </xf>
    <xf numFmtId="0" fontId="24" fillId="7" borderId="0" xfId="0" applyFont="1" applyFill="1" applyAlignment="1">
      <alignment horizontal="left" vertical="center" indent="1"/>
    </xf>
    <xf numFmtId="0" fontId="20" fillId="7" borderId="0" xfId="16" applyFont="1" applyFill="1" applyBorder="1" applyAlignment="1">
      <alignment vertical="center"/>
    </xf>
    <xf numFmtId="9" fontId="13" fillId="7" borderId="0" xfId="8" applyFont="1" applyFill="1" applyBorder="1" applyAlignment="1">
      <alignment horizontal="center" vertical="center"/>
    </xf>
    <xf numFmtId="169" fontId="20" fillId="7" borderId="0" xfId="0" applyNumberFormat="1" applyFont="1" applyFill="1" applyAlignment="1">
      <alignment horizontal="center" vertical="center"/>
    </xf>
    <xf numFmtId="169" fontId="13" fillId="7" borderId="0" xfId="0" applyNumberFormat="1" applyFont="1" applyFill="1" applyAlignment="1">
      <alignment horizontal="center" vertical="center"/>
    </xf>
    <xf numFmtId="0" fontId="20" fillId="8" borderId="20" xfId="17" applyFont="1" applyFill="1" applyBorder="1">
      <alignment horizontal="left" vertical="center" indent="2"/>
    </xf>
    <xf numFmtId="0" fontId="20" fillId="8" borderId="20" xfId="16" applyFont="1" applyFill="1" applyBorder="1" applyAlignment="1">
      <alignment vertical="center"/>
    </xf>
    <xf numFmtId="9" fontId="13" fillId="8" borderId="20" xfId="8" applyFont="1" applyFill="1" applyBorder="1" applyAlignment="1">
      <alignment horizontal="center" vertical="center"/>
    </xf>
    <xf numFmtId="169" fontId="20" fillId="8" borderId="20" xfId="18" applyFont="1" applyFill="1" applyBorder="1">
      <alignment horizontal="center" vertical="center"/>
    </xf>
    <xf numFmtId="0" fontId="24" fillId="9" borderId="0" xfId="0" applyFont="1" applyFill="1" applyAlignment="1">
      <alignment horizontal="left" vertical="center" indent="1"/>
    </xf>
    <xf numFmtId="0" fontId="20" fillId="9" borderId="0" xfId="16" applyFont="1" applyFill="1" applyBorder="1" applyAlignment="1">
      <alignment vertical="center"/>
    </xf>
    <xf numFmtId="9" fontId="13" fillId="9" borderId="0" xfId="8" applyFont="1" applyFill="1" applyBorder="1" applyAlignment="1">
      <alignment horizontal="center" vertical="center"/>
    </xf>
    <xf numFmtId="169" fontId="20" fillId="9" borderId="0" xfId="0" applyNumberFormat="1" applyFont="1" applyFill="1" applyAlignment="1">
      <alignment horizontal="center" vertical="center"/>
    </xf>
    <xf numFmtId="169" fontId="13" fillId="9" borderId="0" xfId="0" applyNumberFormat="1" applyFont="1" applyFill="1" applyAlignment="1">
      <alignment horizontal="center" vertical="center"/>
    </xf>
    <xf numFmtId="0" fontId="1" fillId="0" borderId="21" xfId="0" applyFont="1" applyBorder="1" applyAlignment="1">
      <alignment vertical="center"/>
    </xf>
    <xf numFmtId="0" fontId="20" fillId="10" borderId="22" xfId="17" applyFont="1" applyFill="1" applyBorder="1">
      <alignment horizontal="left" vertical="center" indent="2"/>
    </xf>
    <xf numFmtId="0" fontId="20" fillId="10" borderId="22" xfId="16" applyFont="1" applyFill="1" applyBorder="1" applyAlignment="1">
      <alignment vertical="center"/>
    </xf>
    <xf numFmtId="9" fontId="13" fillId="10" borderId="22" xfId="8" applyFont="1" applyFill="1" applyBorder="1" applyAlignment="1">
      <alignment horizontal="center" vertical="center"/>
    </xf>
    <xf numFmtId="169" fontId="20" fillId="10" borderId="22" xfId="18" applyFont="1" applyFill="1" applyBorder="1">
      <alignment horizontal="center" vertical="center"/>
    </xf>
    <xf numFmtId="0" fontId="24" fillId="11" borderId="0" xfId="0" applyFont="1" applyFill="1" applyAlignment="1">
      <alignment horizontal="left" vertical="center" indent="1"/>
    </xf>
    <xf numFmtId="0" fontId="20" fillId="11" borderId="0" xfId="16" applyFont="1" applyFill="1" applyBorder="1" applyAlignment="1">
      <alignment vertical="center"/>
    </xf>
    <xf numFmtId="9" fontId="13" fillId="11" borderId="0" xfId="8" applyFont="1" applyFill="1" applyBorder="1" applyAlignment="1">
      <alignment horizontal="center" vertical="center"/>
    </xf>
    <xf numFmtId="169" fontId="20" fillId="11" borderId="0" xfId="0" applyNumberFormat="1" applyFont="1" applyFill="1" applyAlignment="1">
      <alignment horizontal="center" vertical="center"/>
    </xf>
    <xf numFmtId="169" fontId="13" fillId="11" borderId="0" xfId="0" applyNumberFormat="1" applyFont="1" applyFill="1" applyAlignment="1">
      <alignment horizontal="center" vertical="center"/>
    </xf>
    <xf numFmtId="0" fontId="1" fillId="0" borderId="23" xfId="0" applyFont="1" applyBorder="1" applyAlignment="1">
      <alignment vertical="center"/>
    </xf>
    <xf numFmtId="0" fontId="20" fillId="12" borderId="24" xfId="17" applyFont="1" applyFill="1" applyBorder="1">
      <alignment horizontal="left" vertical="center" indent="2"/>
    </xf>
    <xf numFmtId="0" fontId="20" fillId="12" borderId="24" xfId="16" applyFont="1" applyFill="1" applyBorder="1" applyAlignment="1">
      <alignment vertical="center"/>
    </xf>
    <xf numFmtId="9" fontId="13" fillId="12" borderId="24" xfId="8" applyFont="1" applyFill="1" applyBorder="1" applyAlignment="1">
      <alignment horizontal="center" vertical="center"/>
    </xf>
    <xf numFmtId="169" fontId="20" fillId="12" borderId="24" xfId="18" applyFont="1" applyFill="1" applyBorder="1">
      <alignment horizontal="center" vertical="center"/>
    </xf>
    <xf numFmtId="0" fontId="20" fillId="0" borderId="0" xfId="17" applyFont="1" applyBorder="1">
      <alignment horizontal="left" vertical="center" indent="2"/>
    </xf>
    <xf numFmtId="0" fontId="20" fillId="0" borderId="0" xfId="16" applyFont="1" applyBorder="1" applyAlignment="1">
      <alignment vertical="center"/>
    </xf>
    <xf numFmtId="9" fontId="13" fillId="0" borderId="0" xfId="8" applyFont="1" applyBorder="1" applyAlignment="1">
      <alignment horizontal="center" vertical="center"/>
    </xf>
    <xf numFmtId="169" fontId="20" fillId="0" borderId="0" xfId="18" applyFont="1" applyBorder="1">
      <alignment horizontal="center" vertical="center"/>
    </xf>
    <xf numFmtId="0" fontId="26" fillId="2" borderId="0" xfId="0" applyFont="1" applyFill="1" applyAlignment="1">
      <alignment horizontal="left" vertical="center" indent="1"/>
    </xf>
    <xf numFmtId="0" fontId="26" fillId="2" borderId="0" xfId="0" applyFont="1" applyFill="1" applyAlignment="1">
      <alignment vertical="center"/>
    </xf>
    <xf numFmtId="9" fontId="13" fillId="2" borderId="0" xfId="8" applyFont="1" applyFill="1" applyBorder="1" applyAlignment="1">
      <alignment horizontal="center" vertical="center"/>
    </xf>
    <xf numFmtId="169" fontId="27" fillId="2" borderId="0" xfId="0" applyNumberFormat="1" applyFont="1" applyFill="1" applyAlignment="1">
      <alignment horizontal="left" vertical="center"/>
    </xf>
    <xf numFmtId="169" fontId="13" fillId="2" borderId="0" xfId="0" applyNumberFormat="1" applyFont="1" applyFill="1" applyAlignment="1">
      <alignment horizontal="center" vertical="center"/>
    </xf>
    <xf numFmtId="0" fontId="25" fillId="2" borderId="15" xfId="0" applyFont="1" applyFill="1" applyBorder="1" applyAlignment="1">
      <alignment horizontal="center" vertical="center"/>
    </xf>
    <xf numFmtId="0" fontId="1" fillId="2" borderId="0" xfId="0" applyFont="1" applyFill="1" applyAlignment="1">
      <alignment vertical="center"/>
    </xf>
    <xf numFmtId="0" fontId="0" fillId="0" borderId="0" xfId="0" applyAlignment="1">
      <alignment horizontal="center"/>
    </xf>
    <xf numFmtId="0" fontId="0" fillId="0" borderId="0" xfId="0" applyAlignment="1">
      <alignment horizontal="right" vertical="center"/>
    </xf>
    <xf numFmtId="0" fontId="28" fillId="0" borderId="0" xfId="0" applyFont="1"/>
    <xf numFmtId="0" fontId="8" fillId="0" borderId="0" xfId="0" applyFont="1" applyAlignment="1">
      <alignment horizontal="center"/>
    </xf>
    <xf numFmtId="0" fontId="29" fillId="0" borderId="0" xfId="13" applyFont="1" applyAlignment="1" applyProtection="1"/>
  </cellXfs>
  <cellStyles count="19">
    <cellStyle name="Comma 2" xfId="4" xr:uid="{1ACAD610-4908-4C4B-8EAD-2EB1F94B0EA2}"/>
    <cellStyle name="Currency" xfId="1" builtinId="4"/>
    <cellStyle name="Currency 2" xfId="6" xr:uid="{92F055D8-C672-4836-903C-8DF1335C4C5F}"/>
    <cellStyle name="Date" xfId="18" xr:uid="{8470F692-00EC-448F-B9B9-DF76C0F48413}"/>
    <cellStyle name="Heading 1" xfId="10" builtinId="16"/>
    <cellStyle name="Heading 2" xfId="11" builtinId="17"/>
    <cellStyle name="Heading 3" xfId="12" builtinId="18"/>
    <cellStyle name="Hyperlink" xfId="13" builtinId="8"/>
    <cellStyle name="Name" xfId="16" xr:uid="{F42E8176-1A5C-4491-A33B-A9335B1A310D}"/>
    <cellStyle name="Normal" xfId="0" builtinId="0"/>
    <cellStyle name="Normal 2" xfId="5" xr:uid="{7A8D55C5-140A-44E5-9D59-C2DD1BE3D107}"/>
    <cellStyle name="Normal 3" xfId="2" xr:uid="{DA363F60-0D49-43AF-AC89-47C40BE160AE}"/>
    <cellStyle name="Normal 32" xfId="3" xr:uid="{8D9D2E79-194E-477F-81F3-DBCFE9997AF6}"/>
    <cellStyle name="Percent" xfId="8" builtinId="5"/>
    <cellStyle name="Percent 2" xfId="7" xr:uid="{8804FE8E-2553-4F2F-B868-5CB9DA20B42B}"/>
    <cellStyle name="Project Start" xfId="15" xr:uid="{91FA3B8D-3C71-4D39-AD3F-FF54683C514F}"/>
    <cellStyle name="Task" xfId="17" xr:uid="{D1750895-872D-40FA-A2C5-3A36EC014A94}"/>
    <cellStyle name="Title" xfId="9" builtinId="15"/>
    <cellStyle name="zHiddenText" xfId="14" xr:uid="{42F753E2-C398-418E-B0E0-E8A92C376CE0}"/>
  </cellStyles>
  <dxfs count="24">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openxmlformats.org/officeDocument/2006/relationships/customXml" Target="../customXml/item2.xml"/><Relationship Id="rId10" Type="http://schemas.microsoft.com/office/2017/06/relationships/rdRichValue" Target="richData/rdrichvalue.xml"/><Relationship Id="rId4" Type="http://schemas.openxmlformats.org/officeDocument/2006/relationships/externalLink" Target="externalLinks/externalLink1.xml"/><Relationship Id="rId9" Type="http://schemas.microsoft.com/office/2022/10/relationships/richValueRel" Target="richData/richValueRel.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imple%20Gantt%20char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chedule"/>
      <sheetName val="About"/>
    </sheetNames>
    <sheetDataSet>
      <sheetData sheetId="0">
        <row r="8">
          <cell r="H8" t="str">
            <v/>
          </cell>
        </row>
        <row r="9">
          <cell r="E9">
            <v>45530</v>
          </cell>
          <cell r="F9">
            <v>45533</v>
          </cell>
          <cell r="H9">
            <v>4</v>
          </cell>
        </row>
        <row r="10">
          <cell r="E10">
            <v>45533</v>
          </cell>
          <cell r="F10">
            <v>45535</v>
          </cell>
          <cell r="H10">
            <v>3</v>
          </cell>
        </row>
        <row r="11">
          <cell r="E11">
            <v>45535</v>
          </cell>
          <cell r="F11">
            <v>45539</v>
          </cell>
          <cell r="H11">
            <v>5</v>
          </cell>
        </row>
        <row r="12">
          <cell r="E12">
            <v>45539</v>
          </cell>
          <cell r="F12">
            <v>45544</v>
          </cell>
          <cell r="H12">
            <v>6</v>
          </cell>
        </row>
        <row r="13">
          <cell r="E13">
            <v>45534</v>
          </cell>
          <cell r="F13">
            <v>45536</v>
          </cell>
          <cell r="H13">
            <v>3</v>
          </cell>
        </row>
        <row r="14">
          <cell r="H14" t="str">
            <v/>
          </cell>
        </row>
        <row r="15">
          <cell r="E15">
            <v>45535</v>
          </cell>
          <cell r="F15">
            <v>45539</v>
          </cell>
          <cell r="H15">
            <v>5</v>
          </cell>
        </row>
        <row r="16">
          <cell r="E16">
            <v>45537</v>
          </cell>
          <cell r="F16">
            <v>45542</v>
          </cell>
          <cell r="H16">
            <v>6</v>
          </cell>
        </row>
        <row r="17">
          <cell r="E17">
            <v>45542</v>
          </cell>
          <cell r="F17">
            <v>45545</v>
          </cell>
          <cell r="H17">
            <v>4</v>
          </cell>
        </row>
        <row r="18">
          <cell r="E18">
            <v>45542</v>
          </cell>
          <cell r="F18">
            <v>45544</v>
          </cell>
          <cell r="H18">
            <v>3</v>
          </cell>
        </row>
        <row r="19">
          <cell r="E19">
            <v>45542</v>
          </cell>
          <cell r="F19">
            <v>45545</v>
          </cell>
          <cell r="H19">
            <v>4</v>
          </cell>
        </row>
        <row r="20">
          <cell r="H20" t="str">
            <v/>
          </cell>
        </row>
        <row r="21">
          <cell r="E21">
            <v>45545</v>
          </cell>
          <cell r="F21">
            <v>45550</v>
          </cell>
          <cell r="H21">
            <v>6</v>
          </cell>
        </row>
        <row r="22">
          <cell r="E22">
            <v>45551</v>
          </cell>
          <cell r="F22">
            <v>45555</v>
          </cell>
          <cell r="H22">
            <v>5</v>
          </cell>
        </row>
        <row r="23">
          <cell r="E23">
            <v>45556</v>
          </cell>
          <cell r="F23">
            <v>45561</v>
          </cell>
          <cell r="H23">
            <v>6</v>
          </cell>
        </row>
        <row r="24">
          <cell r="E24">
            <v>45562</v>
          </cell>
          <cell r="F24">
            <v>45566</v>
          </cell>
          <cell r="H24">
            <v>5</v>
          </cell>
        </row>
        <row r="25">
          <cell r="E25">
            <v>45556</v>
          </cell>
          <cell r="F25">
            <v>45560</v>
          </cell>
          <cell r="H25">
            <v>5</v>
          </cell>
        </row>
        <row r="26">
          <cell r="H26" t="str">
            <v/>
          </cell>
        </row>
        <row r="27">
          <cell r="E27">
            <v>45547</v>
          </cell>
          <cell r="F27">
            <v>45550</v>
          </cell>
          <cell r="H27">
            <v>4</v>
          </cell>
        </row>
        <row r="28">
          <cell r="E28">
            <v>45550</v>
          </cell>
          <cell r="F28">
            <v>45554</v>
          </cell>
          <cell r="H28">
            <v>5</v>
          </cell>
        </row>
        <row r="29">
          <cell r="E29">
            <v>45555</v>
          </cell>
          <cell r="F29">
            <v>45558</v>
          </cell>
          <cell r="H29">
            <v>4</v>
          </cell>
        </row>
        <row r="30">
          <cell r="E30">
            <v>45552</v>
          </cell>
          <cell r="F30">
            <v>45555</v>
          </cell>
          <cell r="H30">
            <v>4</v>
          </cell>
        </row>
        <row r="31">
          <cell r="E31">
            <v>45554</v>
          </cell>
          <cell r="F31">
            <v>45559</v>
          </cell>
          <cell r="H31">
            <v>6</v>
          </cell>
        </row>
        <row r="32">
          <cell r="H32" t="str">
            <v/>
          </cell>
        </row>
        <row r="33">
          <cell r="H33" t="str">
            <v/>
          </cell>
        </row>
      </sheetData>
      <sheetData sheetId="1"/>
    </sheetDataSet>
  </externalBook>
</externalLink>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5">
  <rv s="0">
    <v>0</v>
    <v>5</v>
  </rv>
  <rv s="0">
    <v>1</v>
    <v>5</v>
  </rv>
  <rv s="0">
    <v>2</v>
    <v>5</v>
  </rv>
  <rv s="0">
    <v>3</v>
    <v>5</v>
  </rv>
  <rv s="0">
    <v>4</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23" dataDxfId="22"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21" dataCellStyle="Currency"/>
    <tableColumn id="19" xr3:uid="{00000000-0010-0000-0000-000013000000}" name="Discount Band" dataDxfId="20" dataCellStyle="Currency"/>
    <tableColumn id="6" xr3:uid="{00000000-0010-0000-0000-000006000000}" name="Units Sold"/>
    <tableColumn id="7" xr3:uid="{00000000-0010-0000-0000-000007000000}" name="Manufacturing Price" dataDxfId="19" dataCellStyle="Currency"/>
    <tableColumn id="8" xr3:uid="{00000000-0010-0000-0000-000008000000}" name="Sale Price" dataDxfId="18" dataCellStyle="Currency"/>
    <tableColumn id="9" xr3:uid="{00000000-0010-0000-0000-000009000000}" name="Gross Sales" dataDxfId="17" dataCellStyle="Currency"/>
    <tableColumn id="10" xr3:uid="{00000000-0010-0000-0000-00000A000000}" name="Discounts" dataDxfId="16" dataCellStyle="Currency"/>
    <tableColumn id="11" xr3:uid="{00000000-0010-0000-0000-00000B000000}" name=" Sales" dataDxfId="15" dataCellStyle="Currency"/>
    <tableColumn id="12" xr3:uid="{00000000-0010-0000-0000-00000C000000}" name="COGS" dataDxfId="14" dataCellStyle="Currency"/>
    <tableColumn id="13" xr3:uid="{00000000-0010-0000-0000-00000D000000}" name="Profit" dataDxfId="13" dataCellStyle="Currency"/>
    <tableColumn id="4" xr3:uid="{00000000-0010-0000-0000-000004000000}" name="Date" dataDxfId="12" dataCellStyle="Currency"/>
    <tableColumn id="17" xr3:uid="{00000000-0010-0000-0000-000011000000}" name="Month Number" dataDxfId="11" dataCellStyle="Currency"/>
    <tableColumn id="18" xr3:uid="{00000000-0010-0000-0000-000012000000}" name="Month Name" dataDxfId="10" dataCellStyle="Currency"/>
    <tableColumn id="20" xr3:uid="{00000000-0010-0000-0000-000014000000}" name="Year" dataDxfId="9"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85" zoomScaleNormal="85" workbookViewId="0">
      <selection activeCell="E68" sqref="E68"/>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1.5703125" bestFit="1"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E04A8-BE14-4CDE-9926-233E716186B5}">
  <dimension ref="A1:BL36"/>
  <sheetViews>
    <sheetView tabSelected="1" workbookViewId="0">
      <selection activeCell="L21" sqref="L21"/>
    </sheetView>
  </sheetViews>
  <sheetFormatPr defaultColWidth="10" defaultRowHeight="15" x14ac:dyDescent="0.25"/>
  <cols>
    <col min="1" max="1" width="3.140625" style="23" customWidth="1"/>
    <col min="2" max="2" width="26" customWidth="1"/>
    <col min="3" max="3" width="19.140625" customWidth="1"/>
    <col min="4" max="4" width="12.28515625" customWidth="1"/>
    <col min="5" max="5" width="12.28515625" style="112" customWidth="1"/>
    <col min="6" max="6" width="12.28515625" customWidth="1"/>
    <col min="7" max="7" width="3.140625" customWidth="1"/>
    <col min="8" max="8" width="6.85546875" hidden="1" customWidth="1"/>
    <col min="9" max="65" width="3.140625" customWidth="1"/>
  </cols>
  <sheetData>
    <row r="1" spans="1:64" ht="51.75" thickBot="1" x14ac:dyDescent="0.8">
      <c r="A1" s="11"/>
      <c r="B1" s="12" t="s">
        <v>60</v>
      </c>
      <c r="C1" s="13"/>
      <c r="D1" s="14"/>
      <c r="E1" s="15"/>
      <c r="F1" s="16"/>
      <c r="H1" s="17"/>
      <c r="I1" s="18" t="s">
        <v>61</v>
      </c>
      <c r="J1" s="19"/>
      <c r="K1" s="19"/>
      <c r="L1" s="19"/>
      <c r="M1" s="19"/>
      <c r="N1" s="19"/>
      <c r="O1" s="19"/>
      <c r="P1" s="20"/>
      <c r="Q1" s="21">
        <f ca="1">TODAY()</f>
        <v>45530</v>
      </c>
      <c r="R1" s="22"/>
      <c r="S1" s="22"/>
      <c r="T1" s="22"/>
      <c r="U1" s="22"/>
      <c r="V1" s="22"/>
      <c r="W1" s="22"/>
      <c r="X1" s="22"/>
      <c r="Y1" s="22"/>
      <c r="Z1" s="22"/>
    </row>
    <row r="2" spans="1:64" ht="21.75" thickBot="1" x14ac:dyDescent="0.4">
      <c r="B2" s="24" t="s">
        <v>62</v>
      </c>
      <c r="C2" s="25" t="s">
        <v>63</v>
      </c>
      <c r="D2" s="26"/>
      <c r="E2" s="27"/>
      <c r="F2" s="26"/>
      <c r="I2" s="18" t="s">
        <v>64</v>
      </c>
      <c r="J2" s="19"/>
      <c r="K2" s="19"/>
      <c r="L2" s="19"/>
      <c r="M2" s="19"/>
      <c r="N2" s="19"/>
      <c r="O2" s="19"/>
      <c r="P2" s="20"/>
      <c r="Q2" s="28">
        <v>1</v>
      </c>
      <c r="R2" s="22"/>
      <c r="S2" s="22"/>
      <c r="T2" s="22"/>
      <c r="U2" s="22"/>
      <c r="V2" s="22"/>
      <c r="W2" s="22"/>
      <c r="X2" s="22"/>
      <c r="Y2" s="22"/>
      <c r="Z2" s="22"/>
    </row>
    <row r="3" spans="1:64" s="30" customFormat="1" ht="30" customHeight="1" thickTop="1" thickBot="1" x14ac:dyDescent="0.3">
      <c r="A3" s="23"/>
      <c r="B3" s="29" t="s">
        <v>65</v>
      </c>
      <c r="D3" s="31"/>
      <c r="E3" s="32"/>
    </row>
    <row r="4" spans="1:64" s="30" customFormat="1" x14ac:dyDescent="0.25">
      <c r="A4" s="11"/>
      <c r="B4" s="33" t="s">
        <v>66</v>
      </c>
      <c r="E4" s="34"/>
      <c r="I4" s="35">
        <f ca="1">I5</f>
        <v>45530</v>
      </c>
      <c r="J4" s="36"/>
      <c r="K4" s="36"/>
      <c r="L4" s="36"/>
      <c r="M4" s="36"/>
      <c r="N4" s="36"/>
      <c r="O4" s="36"/>
      <c r="P4" s="36">
        <f ca="1">P5</f>
        <v>45537</v>
      </c>
      <c r="Q4" s="36"/>
      <c r="R4" s="36"/>
      <c r="S4" s="36"/>
      <c r="T4" s="36"/>
      <c r="U4" s="36"/>
      <c r="V4" s="36"/>
      <c r="W4" s="36">
        <f ca="1">W5</f>
        <v>45544</v>
      </c>
      <c r="X4" s="36"/>
      <c r="Y4" s="36"/>
      <c r="Z4" s="36"/>
      <c r="AA4" s="36"/>
      <c r="AB4" s="36"/>
      <c r="AC4" s="36"/>
      <c r="AD4" s="36">
        <f ca="1">AD5</f>
        <v>45551</v>
      </c>
      <c r="AE4" s="36"/>
      <c r="AF4" s="36"/>
      <c r="AG4" s="36"/>
      <c r="AH4" s="36"/>
      <c r="AI4" s="36"/>
      <c r="AJ4" s="36"/>
      <c r="AK4" s="36">
        <f ca="1">AK5</f>
        <v>45558</v>
      </c>
      <c r="AL4" s="36"/>
      <c r="AM4" s="36"/>
      <c r="AN4" s="36"/>
      <c r="AO4" s="36"/>
      <c r="AP4" s="36"/>
      <c r="AQ4" s="36"/>
      <c r="AR4" s="36">
        <f ca="1">AR5</f>
        <v>45565</v>
      </c>
      <c r="AS4" s="36"/>
      <c r="AT4" s="36"/>
      <c r="AU4" s="36"/>
      <c r="AV4" s="36"/>
      <c r="AW4" s="36"/>
      <c r="AX4" s="36"/>
      <c r="AY4" s="36">
        <f ca="1">AY5</f>
        <v>45572</v>
      </c>
      <c r="AZ4" s="36"/>
      <c r="BA4" s="36"/>
      <c r="BB4" s="36"/>
      <c r="BC4" s="36"/>
      <c r="BD4" s="36"/>
      <c r="BE4" s="36"/>
      <c r="BF4" s="36">
        <f ca="1">BF5</f>
        <v>45579</v>
      </c>
      <c r="BG4" s="36"/>
      <c r="BH4" s="36"/>
      <c r="BI4" s="36"/>
      <c r="BJ4" s="36"/>
      <c r="BK4" s="36"/>
      <c r="BL4" s="37"/>
    </row>
    <row r="5" spans="1:64" s="30" customFormat="1" x14ac:dyDescent="0.25">
      <c r="A5" s="38"/>
      <c r="B5" s="39" t="s">
        <v>67</v>
      </c>
      <c r="C5" s="40" t="s">
        <v>68</v>
      </c>
      <c r="D5" s="41" t="s">
        <v>69</v>
      </c>
      <c r="E5" s="41" t="s">
        <v>70</v>
      </c>
      <c r="F5" s="41" t="s">
        <v>71</v>
      </c>
      <c r="I5" s="42">
        <f ca="1">Project_Start-WEEKDAY(Project_Start,1)+2+7*(Display_Week-1)</f>
        <v>45530</v>
      </c>
      <c r="J5" s="42">
        <f ca="1">I5+1</f>
        <v>45531</v>
      </c>
      <c r="K5" s="42">
        <f t="shared" ref="K5:AX5" ca="1" si="0">J5+1</f>
        <v>45532</v>
      </c>
      <c r="L5" s="42">
        <f t="shared" ca="1" si="0"/>
        <v>45533</v>
      </c>
      <c r="M5" s="42">
        <f t="shared" ca="1" si="0"/>
        <v>45534</v>
      </c>
      <c r="N5" s="42">
        <f t="shared" ca="1" si="0"/>
        <v>45535</v>
      </c>
      <c r="O5" s="43">
        <f t="shared" ca="1" si="0"/>
        <v>45536</v>
      </c>
      <c r="P5" s="44">
        <f ca="1">O5+1</f>
        <v>45537</v>
      </c>
      <c r="Q5" s="42">
        <f ca="1">P5+1</f>
        <v>45538</v>
      </c>
      <c r="R5" s="42">
        <f t="shared" ca="1" si="0"/>
        <v>45539</v>
      </c>
      <c r="S5" s="42">
        <f t="shared" ca="1" si="0"/>
        <v>45540</v>
      </c>
      <c r="T5" s="42">
        <f t="shared" ca="1" si="0"/>
        <v>45541</v>
      </c>
      <c r="U5" s="42">
        <f t="shared" ca="1" si="0"/>
        <v>45542</v>
      </c>
      <c r="V5" s="43">
        <f t="shared" ca="1" si="0"/>
        <v>45543</v>
      </c>
      <c r="W5" s="44">
        <f ca="1">V5+1</f>
        <v>45544</v>
      </c>
      <c r="X5" s="42">
        <f ca="1">W5+1</f>
        <v>45545</v>
      </c>
      <c r="Y5" s="42">
        <f t="shared" ca="1" si="0"/>
        <v>45546</v>
      </c>
      <c r="Z5" s="42">
        <f t="shared" ca="1" si="0"/>
        <v>45547</v>
      </c>
      <c r="AA5" s="42">
        <f t="shared" ca="1" si="0"/>
        <v>45548</v>
      </c>
      <c r="AB5" s="42">
        <f t="shared" ca="1" si="0"/>
        <v>45549</v>
      </c>
      <c r="AC5" s="43">
        <f t="shared" ca="1" si="0"/>
        <v>45550</v>
      </c>
      <c r="AD5" s="44">
        <f ca="1">AC5+1</f>
        <v>45551</v>
      </c>
      <c r="AE5" s="42">
        <f ca="1">AD5+1</f>
        <v>45552</v>
      </c>
      <c r="AF5" s="42">
        <f t="shared" ca="1" si="0"/>
        <v>45553</v>
      </c>
      <c r="AG5" s="42">
        <f t="shared" ca="1" si="0"/>
        <v>45554</v>
      </c>
      <c r="AH5" s="42">
        <f t="shared" ca="1" si="0"/>
        <v>45555</v>
      </c>
      <c r="AI5" s="42">
        <f t="shared" ca="1" si="0"/>
        <v>45556</v>
      </c>
      <c r="AJ5" s="43">
        <f t="shared" ca="1" si="0"/>
        <v>45557</v>
      </c>
      <c r="AK5" s="44">
        <f ca="1">AJ5+1</f>
        <v>45558</v>
      </c>
      <c r="AL5" s="42">
        <f ca="1">AK5+1</f>
        <v>45559</v>
      </c>
      <c r="AM5" s="42">
        <f t="shared" ca="1" si="0"/>
        <v>45560</v>
      </c>
      <c r="AN5" s="42">
        <f t="shared" ca="1" si="0"/>
        <v>45561</v>
      </c>
      <c r="AO5" s="42">
        <f t="shared" ca="1" si="0"/>
        <v>45562</v>
      </c>
      <c r="AP5" s="42">
        <f t="shared" ca="1" si="0"/>
        <v>45563</v>
      </c>
      <c r="AQ5" s="43">
        <f t="shared" ca="1" si="0"/>
        <v>45564</v>
      </c>
      <c r="AR5" s="44">
        <f ca="1">AQ5+1</f>
        <v>45565</v>
      </c>
      <c r="AS5" s="42">
        <f ca="1">AR5+1</f>
        <v>45566</v>
      </c>
      <c r="AT5" s="42">
        <f t="shared" ca="1" si="0"/>
        <v>45567</v>
      </c>
      <c r="AU5" s="42">
        <f t="shared" ca="1" si="0"/>
        <v>45568</v>
      </c>
      <c r="AV5" s="42">
        <f t="shared" ca="1" si="0"/>
        <v>45569</v>
      </c>
      <c r="AW5" s="42">
        <f t="shared" ca="1" si="0"/>
        <v>45570</v>
      </c>
      <c r="AX5" s="43">
        <f t="shared" ca="1" si="0"/>
        <v>45571</v>
      </c>
      <c r="AY5" s="44">
        <f ca="1">AX5+1</f>
        <v>45572</v>
      </c>
      <c r="AZ5" s="42">
        <f ca="1">AY5+1</f>
        <v>45573</v>
      </c>
      <c r="BA5" s="42">
        <f t="shared" ref="BA5:BE5" ca="1" si="1">AZ5+1</f>
        <v>45574</v>
      </c>
      <c r="BB5" s="42">
        <f t="shared" ca="1" si="1"/>
        <v>45575</v>
      </c>
      <c r="BC5" s="42">
        <f t="shared" ca="1" si="1"/>
        <v>45576</v>
      </c>
      <c r="BD5" s="42">
        <f t="shared" ca="1" si="1"/>
        <v>45577</v>
      </c>
      <c r="BE5" s="43">
        <f t="shared" ca="1" si="1"/>
        <v>45578</v>
      </c>
      <c r="BF5" s="44">
        <f ca="1">BE5+1</f>
        <v>45579</v>
      </c>
      <c r="BG5" s="42">
        <f ca="1">BF5+1</f>
        <v>45580</v>
      </c>
      <c r="BH5" s="42">
        <f t="shared" ref="BH5:BL5" ca="1" si="2">BG5+1</f>
        <v>45581</v>
      </c>
      <c r="BI5" s="42">
        <f t="shared" ca="1" si="2"/>
        <v>45582</v>
      </c>
      <c r="BJ5" s="42">
        <f t="shared" ca="1" si="2"/>
        <v>45583</v>
      </c>
      <c r="BK5" s="42">
        <f t="shared" ca="1" si="2"/>
        <v>45584</v>
      </c>
      <c r="BL5" s="42">
        <f t="shared" ca="1" si="2"/>
        <v>45585</v>
      </c>
    </row>
    <row r="6" spans="1:64" s="30" customFormat="1" ht="15" customHeight="1" thickBot="1" x14ac:dyDescent="0.3">
      <c r="A6" s="38"/>
      <c r="B6" s="45"/>
      <c r="C6" s="46"/>
      <c r="D6" s="46"/>
      <c r="E6" s="46"/>
      <c r="F6" s="46"/>
      <c r="I6" s="47" t="str">
        <f t="shared" ref="I6:BL6" ca="1" si="3">LEFT(TEXT(I5,"ddd"),1)</f>
        <v>M</v>
      </c>
      <c r="J6" s="48" t="str">
        <f t="shared" ca="1" si="3"/>
        <v>T</v>
      </c>
      <c r="K6" s="48" t="str">
        <f t="shared" ca="1" si="3"/>
        <v>W</v>
      </c>
      <c r="L6" s="48" t="str">
        <f t="shared" ca="1" si="3"/>
        <v>T</v>
      </c>
      <c r="M6" s="48" t="str">
        <f t="shared" ca="1" si="3"/>
        <v>F</v>
      </c>
      <c r="N6" s="48" t="str">
        <f t="shared" ca="1" si="3"/>
        <v>S</v>
      </c>
      <c r="O6" s="48" t="str">
        <f t="shared" ca="1" si="3"/>
        <v>S</v>
      </c>
      <c r="P6" s="48" t="str">
        <f t="shared" ca="1" si="3"/>
        <v>M</v>
      </c>
      <c r="Q6" s="48" t="str">
        <f t="shared" ca="1" si="3"/>
        <v>T</v>
      </c>
      <c r="R6" s="48" t="str">
        <f t="shared" ca="1" si="3"/>
        <v>W</v>
      </c>
      <c r="S6" s="48" t="str">
        <f t="shared" ca="1" si="3"/>
        <v>T</v>
      </c>
      <c r="T6" s="48" t="str">
        <f t="shared" ca="1" si="3"/>
        <v>F</v>
      </c>
      <c r="U6" s="48" t="str">
        <f t="shared" ca="1" si="3"/>
        <v>S</v>
      </c>
      <c r="V6" s="48" t="str">
        <f t="shared" ca="1" si="3"/>
        <v>S</v>
      </c>
      <c r="W6" s="48" t="str">
        <f t="shared" ca="1" si="3"/>
        <v>M</v>
      </c>
      <c r="X6" s="48" t="str">
        <f t="shared" ca="1" si="3"/>
        <v>T</v>
      </c>
      <c r="Y6" s="48" t="str">
        <f t="shared" ca="1" si="3"/>
        <v>W</v>
      </c>
      <c r="Z6" s="48" t="str">
        <f t="shared" ca="1" si="3"/>
        <v>T</v>
      </c>
      <c r="AA6" s="48" t="str">
        <f t="shared" ca="1" si="3"/>
        <v>F</v>
      </c>
      <c r="AB6" s="48" t="str">
        <f t="shared" ca="1" si="3"/>
        <v>S</v>
      </c>
      <c r="AC6" s="48" t="str">
        <f t="shared" ca="1" si="3"/>
        <v>S</v>
      </c>
      <c r="AD6" s="48" t="str">
        <f t="shared" ca="1" si="3"/>
        <v>M</v>
      </c>
      <c r="AE6" s="48" t="str">
        <f t="shared" ca="1" si="3"/>
        <v>T</v>
      </c>
      <c r="AF6" s="48" t="str">
        <f t="shared" ca="1" si="3"/>
        <v>W</v>
      </c>
      <c r="AG6" s="48" t="str">
        <f t="shared" ca="1" si="3"/>
        <v>T</v>
      </c>
      <c r="AH6" s="48" t="str">
        <f t="shared" ca="1" si="3"/>
        <v>F</v>
      </c>
      <c r="AI6" s="48" t="str">
        <f t="shared" ca="1" si="3"/>
        <v>S</v>
      </c>
      <c r="AJ6" s="48" t="str">
        <f t="shared" ca="1" si="3"/>
        <v>S</v>
      </c>
      <c r="AK6" s="48" t="str">
        <f t="shared" ca="1" si="3"/>
        <v>M</v>
      </c>
      <c r="AL6" s="48" t="str">
        <f t="shared" ca="1" si="3"/>
        <v>T</v>
      </c>
      <c r="AM6" s="48" t="str">
        <f t="shared" ca="1" si="3"/>
        <v>W</v>
      </c>
      <c r="AN6" s="48" t="str">
        <f t="shared" ca="1" si="3"/>
        <v>T</v>
      </c>
      <c r="AO6" s="48" t="str">
        <f t="shared" ca="1" si="3"/>
        <v>F</v>
      </c>
      <c r="AP6" s="48" t="str">
        <f t="shared" ca="1" si="3"/>
        <v>S</v>
      </c>
      <c r="AQ6" s="48" t="str">
        <f t="shared" ca="1" si="3"/>
        <v>S</v>
      </c>
      <c r="AR6" s="48" t="str">
        <f t="shared" ca="1" si="3"/>
        <v>M</v>
      </c>
      <c r="AS6" s="48" t="str">
        <f t="shared" ca="1" si="3"/>
        <v>T</v>
      </c>
      <c r="AT6" s="48" t="str">
        <f t="shared" ca="1" si="3"/>
        <v>W</v>
      </c>
      <c r="AU6" s="48" t="str">
        <f t="shared" ca="1" si="3"/>
        <v>T</v>
      </c>
      <c r="AV6" s="48" t="str">
        <f t="shared" ca="1" si="3"/>
        <v>F</v>
      </c>
      <c r="AW6" s="48" t="str">
        <f t="shared" ca="1" si="3"/>
        <v>S</v>
      </c>
      <c r="AX6" s="48" t="str">
        <f t="shared" ca="1" si="3"/>
        <v>S</v>
      </c>
      <c r="AY6" s="48" t="str">
        <f t="shared" ca="1" si="3"/>
        <v>M</v>
      </c>
      <c r="AZ6" s="48" t="str">
        <f t="shared" ca="1" si="3"/>
        <v>T</v>
      </c>
      <c r="BA6" s="48" t="str">
        <f t="shared" ca="1" si="3"/>
        <v>W</v>
      </c>
      <c r="BB6" s="48" t="str">
        <f t="shared" ca="1" si="3"/>
        <v>T</v>
      </c>
      <c r="BC6" s="48" t="str">
        <f t="shared" ca="1" si="3"/>
        <v>F</v>
      </c>
      <c r="BD6" s="48" t="str">
        <f t="shared" ca="1" si="3"/>
        <v>S</v>
      </c>
      <c r="BE6" s="48" t="str">
        <f t="shared" ca="1" si="3"/>
        <v>S</v>
      </c>
      <c r="BF6" s="48" t="str">
        <f t="shared" ca="1" si="3"/>
        <v>M</v>
      </c>
      <c r="BG6" s="48" t="str">
        <f t="shared" ca="1" si="3"/>
        <v>T</v>
      </c>
      <c r="BH6" s="48" t="str">
        <f t="shared" ca="1" si="3"/>
        <v>W</v>
      </c>
      <c r="BI6" s="48" t="str">
        <f t="shared" ca="1" si="3"/>
        <v>T</v>
      </c>
      <c r="BJ6" s="48" t="str">
        <f t="shared" ca="1" si="3"/>
        <v>F</v>
      </c>
      <c r="BK6" s="48" t="str">
        <f t="shared" ca="1" si="3"/>
        <v>S</v>
      </c>
      <c r="BL6" s="49" t="str">
        <f t="shared" ca="1" si="3"/>
        <v>S</v>
      </c>
    </row>
    <row r="7" spans="1:64" s="30" customFormat="1" ht="30" hidden="1" customHeight="1" x14ac:dyDescent="0.25">
      <c r="A7" s="23" t="s">
        <v>72</v>
      </c>
      <c r="B7" s="50"/>
      <c r="C7" s="51"/>
      <c r="D7" s="50"/>
      <c r="E7" s="50"/>
      <c r="F7" s="50"/>
      <c r="H7" s="30" t="str">
        <f>IF(OR(ISBLANK(task_start),ISBLANK(task_end)),"",task_end-task_start+1)</f>
        <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row>
    <row r="8" spans="1:64" s="61" customFormat="1" ht="16.5" thickBot="1" x14ac:dyDescent="0.3">
      <c r="A8" s="11"/>
      <c r="B8" s="53" t="s">
        <v>73</v>
      </c>
      <c r="C8" s="54"/>
      <c r="D8" s="55"/>
      <c r="E8" s="56"/>
      <c r="F8" s="57"/>
      <c r="G8" s="58"/>
      <c r="H8" s="59" t="str">
        <f t="shared" ref="H8:H33" si="4">IF(OR(ISBLANK(task_start),ISBLANK(task_end)),"",task_end-task_start+1)</f>
        <v/>
      </c>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row>
    <row r="9" spans="1:64" s="61" customFormat="1" ht="30" customHeight="1" thickBot="1" x14ac:dyDescent="0.3">
      <c r="A9" s="11"/>
      <c r="B9" s="62" t="s">
        <v>74</v>
      </c>
      <c r="C9" s="63" t="s">
        <v>75</v>
      </c>
      <c r="D9" s="64">
        <v>0.5</v>
      </c>
      <c r="E9" s="65">
        <f ca="1">Project_Start</f>
        <v>45530</v>
      </c>
      <c r="F9" s="65">
        <f ca="1">E9+3</f>
        <v>45533</v>
      </c>
      <c r="G9" s="58"/>
      <c r="H9" s="59">
        <f t="shared" ca="1" si="4"/>
        <v>4</v>
      </c>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row>
    <row r="10" spans="1:64" s="61" customFormat="1" ht="30" customHeight="1" thickBot="1" x14ac:dyDescent="0.3">
      <c r="A10" s="11"/>
      <c r="B10" s="67" t="s">
        <v>76</v>
      </c>
      <c r="C10" s="68" t="s">
        <v>77</v>
      </c>
      <c r="D10" s="69">
        <v>0.6</v>
      </c>
      <c r="E10" s="70">
        <f ca="1">F9</f>
        <v>45533</v>
      </c>
      <c r="F10" s="70">
        <f ca="1">E10+2</f>
        <v>45535</v>
      </c>
      <c r="G10" s="58"/>
      <c r="H10" s="59">
        <f t="shared" ca="1" si="4"/>
        <v>3</v>
      </c>
      <c r="I10" s="66"/>
      <c r="J10" s="66"/>
      <c r="K10" s="66"/>
      <c r="L10" s="66"/>
      <c r="M10" s="66"/>
      <c r="N10" s="66"/>
      <c r="O10" s="66"/>
      <c r="P10" s="66"/>
      <c r="Q10" s="66"/>
      <c r="R10" s="66"/>
      <c r="S10" s="66"/>
      <c r="T10" s="66"/>
      <c r="U10" s="71"/>
      <c r="V10" s="71"/>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row>
    <row r="11" spans="1:64" s="61" customFormat="1" ht="30" customHeight="1" thickBot="1" x14ac:dyDescent="0.3">
      <c r="A11" s="23"/>
      <c r="B11" s="67" t="s">
        <v>78</v>
      </c>
      <c r="C11" s="68" t="s">
        <v>79</v>
      </c>
      <c r="D11" s="69">
        <v>0.5</v>
      </c>
      <c r="E11" s="70">
        <f ca="1">F10</f>
        <v>45535</v>
      </c>
      <c r="F11" s="70">
        <f ca="1">E11+4</f>
        <v>45539</v>
      </c>
      <c r="G11" s="58"/>
      <c r="H11" s="59">
        <f t="shared" ca="1" si="4"/>
        <v>5</v>
      </c>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row>
    <row r="12" spans="1:64" s="61" customFormat="1" ht="30" customHeight="1" thickBot="1" x14ac:dyDescent="0.3">
      <c r="A12" s="23"/>
      <c r="B12" s="67" t="s">
        <v>80</v>
      </c>
      <c r="C12" s="68" t="s">
        <v>81</v>
      </c>
      <c r="D12" s="69">
        <v>0.25</v>
      </c>
      <c r="E12" s="70">
        <f ca="1">F11</f>
        <v>45539</v>
      </c>
      <c r="F12" s="70">
        <f ca="1">E12+5</f>
        <v>45544</v>
      </c>
      <c r="G12" s="58"/>
      <c r="H12" s="59">
        <f t="shared" ca="1" si="4"/>
        <v>6</v>
      </c>
      <c r="I12" s="66"/>
      <c r="J12" s="66"/>
      <c r="K12" s="66"/>
      <c r="L12" s="66"/>
      <c r="M12" s="66"/>
      <c r="N12" s="66"/>
      <c r="O12" s="66"/>
      <c r="P12" s="66"/>
      <c r="Q12" s="66"/>
      <c r="R12" s="66"/>
      <c r="S12" s="66"/>
      <c r="T12" s="66"/>
      <c r="U12" s="66"/>
      <c r="V12" s="66"/>
      <c r="W12" s="66"/>
      <c r="X12" s="66"/>
      <c r="Y12" s="71"/>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row>
    <row r="13" spans="1:64" s="61" customFormat="1" ht="30" customHeight="1" thickBot="1" x14ac:dyDescent="0.3">
      <c r="A13" s="23"/>
      <c r="B13" s="67" t="s">
        <v>82</v>
      </c>
      <c r="C13" s="68" t="s">
        <v>83</v>
      </c>
      <c r="D13" s="69"/>
      <c r="E13" s="70">
        <f ca="1">E10+1</f>
        <v>45534</v>
      </c>
      <c r="F13" s="70">
        <f ca="1">E13+2</f>
        <v>45536</v>
      </c>
      <c r="G13" s="58"/>
      <c r="H13" s="59">
        <f t="shared" ca="1" si="4"/>
        <v>3</v>
      </c>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row>
    <row r="14" spans="1:64" s="61" customFormat="1" ht="16.5" thickBot="1" x14ac:dyDescent="0.3">
      <c r="A14" s="11"/>
      <c r="B14" s="72" t="s">
        <v>84</v>
      </c>
      <c r="C14" s="73"/>
      <c r="D14" s="74"/>
      <c r="E14" s="75"/>
      <c r="F14" s="76"/>
      <c r="G14" s="58"/>
      <c r="H14" s="59" t="str">
        <f t="shared" si="4"/>
        <v/>
      </c>
    </row>
    <row r="15" spans="1:64" s="61" customFormat="1" ht="30" customHeight="1" thickBot="1" x14ac:dyDescent="0.3">
      <c r="A15" s="11"/>
      <c r="B15" s="77" t="s">
        <v>85</v>
      </c>
      <c r="C15" s="78" t="s">
        <v>75</v>
      </c>
      <c r="D15" s="79">
        <v>0.5</v>
      </c>
      <c r="E15" s="80">
        <f ca="1">E13+1</f>
        <v>45535</v>
      </c>
      <c r="F15" s="80">
        <f ca="1">E15+4</f>
        <v>45539</v>
      </c>
      <c r="G15" s="58"/>
      <c r="H15" s="59">
        <f t="shared" ca="1" si="4"/>
        <v>5</v>
      </c>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row>
    <row r="16" spans="1:64" s="61" customFormat="1" ht="30" customHeight="1" thickBot="1" x14ac:dyDescent="0.3">
      <c r="A16" s="23"/>
      <c r="B16" s="77" t="s">
        <v>86</v>
      </c>
      <c r="C16" s="78" t="s">
        <v>77</v>
      </c>
      <c r="D16" s="79">
        <v>0.5</v>
      </c>
      <c r="E16" s="80">
        <f ca="1">E15+2</f>
        <v>45537</v>
      </c>
      <c r="F16" s="80">
        <f ca="1">E16+5</f>
        <v>45542</v>
      </c>
      <c r="G16" s="58"/>
      <c r="H16" s="59">
        <f t="shared" ca="1" si="4"/>
        <v>6</v>
      </c>
      <c r="I16" s="66"/>
      <c r="J16" s="66"/>
      <c r="K16" s="66"/>
      <c r="L16" s="66"/>
      <c r="M16" s="66"/>
      <c r="N16" s="66"/>
      <c r="O16" s="66"/>
      <c r="P16" s="66"/>
      <c r="Q16" s="66"/>
      <c r="R16" s="66"/>
      <c r="S16" s="66"/>
      <c r="T16" s="66"/>
      <c r="U16" s="71"/>
      <c r="V16" s="71"/>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row>
    <row r="17" spans="1:64" s="61" customFormat="1" ht="30" customHeight="1" thickBot="1" x14ac:dyDescent="0.3">
      <c r="A17" s="23"/>
      <c r="B17" s="77" t="s">
        <v>87</v>
      </c>
      <c r="C17" s="78" t="s">
        <v>79</v>
      </c>
      <c r="D17" s="79"/>
      <c r="E17" s="80">
        <f ca="1">F16</f>
        <v>45542</v>
      </c>
      <c r="F17" s="80">
        <f ca="1">E17+3</f>
        <v>45545</v>
      </c>
      <c r="G17" s="58"/>
      <c r="H17" s="59">
        <f t="shared" ca="1" si="4"/>
        <v>4</v>
      </c>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row>
    <row r="18" spans="1:64" s="61" customFormat="1" ht="30" customHeight="1" thickBot="1" x14ac:dyDescent="0.3">
      <c r="A18" s="23"/>
      <c r="B18" s="77" t="s">
        <v>88</v>
      </c>
      <c r="C18" s="78" t="s">
        <v>81</v>
      </c>
      <c r="D18" s="79"/>
      <c r="E18" s="80">
        <f ca="1">E17</f>
        <v>45542</v>
      </c>
      <c r="F18" s="80">
        <f ca="1">E18+2</f>
        <v>45544</v>
      </c>
      <c r="G18" s="58"/>
      <c r="H18" s="59">
        <f t="shared" ca="1" si="4"/>
        <v>3</v>
      </c>
      <c r="I18" s="66"/>
      <c r="J18" s="66"/>
      <c r="K18" s="66"/>
      <c r="L18" s="66"/>
      <c r="M18" s="66"/>
      <c r="N18" s="66"/>
      <c r="O18" s="66"/>
      <c r="P18" s="66"/>
      <c r="Q18" s="66"/>
      <c r="R18" s="66"/>
      <c r="S18" s="66"/>
      <c r="T18" s="66"/>
      <c r="U18" s="66"/>
      <c r="V18" s="66"/>
      <c r="W18" s="66"/>
      <c r="X18" s="66"/>
      <c r="Y18" s="71"/>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64" s="61" customFormat="1" ht="30" customHeight="1" thickBot="1" x14ac:dyDescent="0.3">
      <c r="A19" s="23"/>
      <c r="B19" s="77" t="s">
        <v>89</v>
      </c>
      <c r="C19" s="78" t="s">
        <v>83</v>
      </c>
      <c r="D19" s="79"/>
      <c r="E19" s="80">
        <f ca="1">E18</f>
        <v>45542</v>
      </c>
      <c r="F19" s="80">
        <f ca="1">E19+3</f>
        <v>45545</v>
      </c>
      <c r="G19" s="58"/>
      <c r="H19" s="59">
        <f t="shared" ca="1" si="4"/>
        <v>4</v>
      </c>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row>
    <row r="20" spans="1:64" s="61" customFormat="1" ht="16.5" thickBot="1" x14ac:dyDescent="0.3">
      <c r="A20" s="23"/>
      <c r="B20" s="81" t="s">
        <v>90</v>
      </c>
      <c r="C20" s="82"/>
      <c r="D20" s="83"/>
      <c r="E20" s="84"/>
      <c r="F20" s="85"/>
      <c r="G20" s="58"/>
      <c r="H20" s="59" t="str">
        <f t="shared" si="4"/>
        <v/>
      </c>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row>
    <row r="21" spans="1:64" s="61" customFormat="1" ht="30" customHeight="1" thickBot="1" x14ac:dyDescent="0.3">
      <c r="A21" s="23"/>
      <c r="B21" s="87" t="s">
        <v>91</v>
      </c>
      <c r="C21" s="88" t="s">
        <v>75</v>
      </c>
      <c r="D21" s="89">
        <v>0.5</v>
      </c>
      <c r="E21" s="90">
        <f ca="1">E9+15</f>
        <v>45545</v>
      </c>
      <c r="F21" s="90">
        <f ca="1">E21+5</f>
        <v>45550</v>
      </c>
      <c r="G21" s="58"/>
      <c r="H21" s="59">
        <f t="shared" ca="1" si="4"/>
        <v>6</v>
      </c>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row>
    <row r="22" spans="1:64" s="61" customFormat="1" ht="30" customHeight="1" thickBot="1" x14ac:dyDescent="0.3">
      <c r="A22" s="23"/>
      <c r="B22" s="87" t="s">
        <v>92</v>
      </c>
      <c r="C22" s="88" t="s">
        <v>77</v>
      </c>
      <c r="D22" s="89">
        <v>0.6</v>
      </c>
      <c r="E22" s="90">
        <f ca="1">F21+1</f>
        <v>45551</v>
      </c>
      <c r="F22" s="90">
        <f ca="1">E22+4</f>
        <v>45555</v>
      </c>
      <c r="G22" s="58"/>
      <c r="H22" s="59">
        <f t="shared" ca="1" si="4"/>
        <v>5</v>
      </c>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row>
    <row r="23" spans="1:64" s="61" customFormat="1" ht="30" customHeight="1" thickBot="1" x14ac:dyDescent="0.3">
      <c r="A23" s="23"/>
      <c r="B23" s="87" t="s">
        <v>93</v>
      </c>
      <c r="C23" s="88" t="s">
        <v>79</v>
      </c>
      <c r="D23" s="89">
        <v>0.5</v>
      </c>
      <c r="E23" s="90">
        <f ca="1">E22+5</f>
        <v>45556</v>
      </c>
      <c r="F23" s="90">
        <f ca="1">E23+5</f>
        <v>45561</v>
      </c>
      <c r="G23" s="58"/>
      <c r="H23" s="59">
        <f t="shared" ca="1" si="4"/>
        <v>6</v>
      </c>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row>
    <row r="24" spans="1:64" s="61" customFormat="1" ht="30" customHeight="1" thickBot="1" x14ac:dyDescent="0.3">
      <c r="A24" s="23"/>
      <c r="B24" s="87" t="s">
        <v>94</v>
      </c>
      <c r="C24" s="88" t="s">
        <v>81</v>
      </c>
      <c r="D24" s="89">
        <v>0.25</v>
      </c>
      <c r="E24" s="90">
        <f ca="1">F23+1</f>
        <v>45562</v>
      </c>
      <c r="F24" s="90">
        <f ca="1">E24+4</f>
        <v>45566</v>
      </c>
      <c r="G24" s="58"/>
      <c r="H24" s="59">
        <f t="shared" ca="1" si="4"/>
        <v>5</v>
      </c>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row>
    <row r="25" spans="1:64" s="61" customFormat="1" ht="30" customHeight="1" thickBot="1" x14ac:dyDescent="0.3">
      <c r="A25" s="23"/>
      <c r="B25" s="87" t="s">
        <v>95</v>
      </c>
      <c r="C25" s="88" t="s">
        <v>83</v>
      </c>
      <c r="D25" s="89">
        <v>0.25</v>
      </c>
      <c r="E25" s="90">
        <f ca="1">E23</f>
        <v>45556</v>
      </c>
      <c r="F25" s="90">
        <f ca="1">E25+4</f>
        <v>45560</v>
      </c>
      <c r="G25" s="58"/>
      <c r="H25" s="59">
        <f t="shared" ca="1" si="4"/>
        <v>5</v>
      </c>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row>
    <row r="26" spans="1:64" s="61" customFormat="1" ht="16.5" thickBot="1" x14ac:dyDescent="0.3">
      <c r="A26" s="23"/>
      <c r="B26" s="91" t="s">
        <v>96</v>
      </c>
      <c r="C26" s="92"/>
      <c r="D26" s="93"/>
      <c r="E26" s="94"/>
      <c r="F26" s="95"/>
      <c r="G26" s="58"/>
      <c r="H26" s="59" t="str">
        <f t="shared" si="4"/>
        <v/>
      </c>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row>
    <row r="27" spans="1:64" s="61" customFormat="1" ht="30" customHeight="1" thickBot="1" x14ac:dyDescent="0.3">
      <c r="A27" s="23"/>
      <c r="B27" s="97" t="s">
        <v>92</v>
      </c>
      <c r="C27" s="98" t="s">
        <v>75</v>
      </c>
      <c r="D27" s="99">
        <v>0.25</v>
      </c>
      <c r="E27" s="100">
        <f ca="1">E21+2</f>
        <v>45547</v>
      </c>
      <c r="F27" s="100">
        <f ca="1">E27+3</f>
        <v>45550</v>
      </c>
      <c r="G27" s="58"/>
      <c r="H27" s="59">
        <f t="shared" ca="1" si="4"/>
        <v>4</v>
      </c>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row>
    <row r="28" spans="1:64" s="61" customFormat="1" ht="30" customHeight="1" thickBot="1" x14ac:dyDescent="0.3">
      <c r="A28" s="23"/>
      <c r="B28" s="97" t="s">
        <v>97</v>
      </c>
      <c r="C28" s="98" t="s">
        <v>77</v>
      </c>
      <c r="D28" s="99">
        <v>0.25</v>
      </c>
      <c r="E28" s="100">
        <f ca="1">F27</f>
        <v>45550</v>
      </c>
      <c r="F28" s="100">
        <f ca="1">E28+4</f>
        <v>45554</v>
      </c>
      <c r="G28" s="58"/>
      <c r="H28" s="59">
        <f t="shared" ca="1" si="4"/>
        <v>5</v>
      </c>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c r="BC28" s="66"/>
      <c r="BD28" s="66"/>
      <c r="BE28" s="66"/>
      <c r="BF28" s="66"/>
      <c r="BG28" s="66"/>
      <c r="BH28" s="66"/>
      <c r="BI28" s="66"/>
      <c r="BJ28" s="66"/>
      <c r="BK28" s="66"/>
      <c r="BL28" s="66"/>
    </row>
    <row r="29" spans="1:64" s="61" customFormat="1" ht="30" customHeight="1" thickBot="1" x14ac:dyDescent="0.3">
      <c r="A29" s="23"/>
      <c r="B29" s="97" t="s">
        <v>98</v>
      </c>
      <c r="C29" s="98" t="s">
        <v>79</v>
      </c>
      <c r="D29" s="99">
        <v>0.5</v>
      </c>
      <c r="E29" s="100">
        <f ca="1">F28+1</f>
        <v>45555</v>
      </c>
      <c r="F29" s="100">
        <f ca="1">E29+3</f>
        <v>45558</v>
      </c>
      <c r="G29" s="58"/>
      <c r="H29" s="59">
        <f t="shared" ca="1" si="4"/>
        <v>4</v>
      </c>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row>
    <row r="30" spans="1:64" s="61" customFormat="1" ht="30" customHeight="1" thickBot="1" x14ac:dyDescent="0.3">
      <c r="A30" s="23"/>
      <c r="B30" s="97" t="s">
        <v>99</v>
      </c>
      <c r="C30" s="98" t="s">
        <v>81</v>
      </c>
      <c r="D30" s="99">
        <v>0.6</v>
      </c>
      <c r="E30" s="100">
        <f ca="1">E27+5</f>
        <v>45552</v>
      </c>
      <c r="F30" s="100">
        <f ca="1">E30+3</f>
        <v>45555</v>
      </c>
      <c r="G30" s="58"/>
      <c r="H30" s="59">
        <f t="shared" ca="1" si="4"/>
        <v>4</v>
      </c>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row>
    <row r="31" spans="1:64" s="61" customFormat="1" ht="30" customHeight="1" thickBot="1" x14ac:dyDescent="0.3">
      <c r="A31" s="23"/>
      <c r="B31" s="97" t="s">
        <v>100</v>
      </c>
      <c r="C31" s="98" t="s">
        <v>83</v>
      </c>
      <c r="D31" s="99">
        <v>0.5</v>
      </c>
      <c r="E31" s="100">
        <f ca="1">E27+7</f>
        <v>45554</v>
      </c>
      <c r="F31" s="100">
        <f ca="1">E31+5</f>
        <v>45559</v>
      </c>
      <c r="G31" s="58"/>
      <c r="H31" s="59">
        <f t="shared" ca="1" si="4"/>
        <v>6</v>
      </c>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row>
    <row r="32" spans="1:64" s="61" customFormat="1" ht="30" customHeight="1" thickBot="1" x14ac:dyDescent="0.3">
      <c r="A32" s="23"/>
      <c r="B32" s="101"/>
      <c r="C32" s="102"/>
      <c r="D32" s="103"/>
      <c r="E32" s="104"/>
      <c r="F32" s="104"/>
      <c r="G32" s="58"/>
      <c r="H32" s="59" t="str">
        <f t="shared" si="4"/>
        <v/>
      </c>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row>
    <row r="33" spans="1:64" s="61" customFormat="1" ht="30" customHeight="1" thickBot="1" x14ac:dyDescent="0.3">
      <c r="A33" s="11"/>
      <c r="B33" s="105" t="s">
        <v>101</v>
      </c>
      <c r="C33" s="106"/>
      <c r="D33" s="107"/>
      <c r="E33" s="108"/>
      <c r="F33" s="109"/>
      <c r="G33" s="58"/>
      <c r="H33" s="110" t="str">
        <f t="shared" si="4"/>
        <v/>
      </c>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1"/>
      <c r="AH33" s="111"/>
      <c r="AI33" s="111"/>
      <c r="AJ33" s="111"/>
      <c r="AK33" s="111"/>
      <c r="AL33" s="111"/>
      <c r="AM33" s="111"/>
      <c r="AN33" s="111"/>
      <c r="AO33" s="111"/>
      <c r="AP33" s="111"/>
      <c r="AQ33" s="111"/>
      <c r="AR33" s="111"/>
      <c r="AS33" s="111"/>
      <c r="AT33" s="111"/>
      <c r="AU33" s="111"/>
      <c r="AV33" s="111"/>
      <c r="AW33" s="111"/>
      <c r="AX33" s="111"/>
      <c r="AY33" s="111"/>
      <c r="AZ33" s="111"/>
      <c r="BA33" s="111"/>
      <c r="BB33" s="111"/>
      <c r="BC33" s="111"/>
      <c r="BD33" s="111"/>
      <c r="BE33" s="111"/>
      <c r="BF33" s="111"/>
      <c r="BG33" s="111"/>
      <c r="BH33" s="111"/>
      <c r="BI33" s="111"/>
      <c r="BJ33" s="111"/>
      <c r="BK33" s="111"/>
      <c r="BL33" s="111"/>
    </row>
    <row r="34" spans="1:64" x14ac:dyDescent="0.25">
      <c r="G34" s="113"/>
    </row>
    <row r="35" spans="1:64" ht="30" customHeight="1" x14ac:dyDescent="0.25">
      <c r="C35" s="114"/>
      <c r="F35" s="115"/>
    </row>
    <row r="36" spans="1:64" x14ac:dyDescent="0.25">
      <c r="C36" s="116"/>
    </row>
  </sheetData>
  <mergeCells count="18">
    <mergeCell ref="F5:F6"/>
    <mergeCell ref="AD4:AJ4"/>
    <mergeCell ref="AK4:AQ4"/>
    <mergeCell ref="AR4:AX4"/>
    <mergeCell ref="AY4:BE4"/>
    <mergeCell ref="BF4:BL4"/>
    <mergeCell ref="A5:A6"/>
    <mergeCell ref="B5:B6"/>
    <mergeCell ref="C5:C6"/>
    <mergeCell ref="D5:D6"/>
    <mergeCell ref="E5:E6"/>
    <mergeCell ref="I1:O1"/>
    <mergeCell ref="Q1:Z1"/>
    <mergeCell ref="I2:O2"/>
    <mergeCell ref="Q2:Z2"/>
    <mergeCell ref="I4:O4"/>
    <mergeCell ref="P4:V4"/>
    <mergeCell ref="W4:AC4"/>
  </mergeCells>
  <conditionalFormatting sqref="D7:D33">
    <cfRule type="dataBar" priority="8">
      <dataBar>
        <cfvo type="num" val="0"/>
        <cfvo type="num" val="1"/>
        <color theme="0"/>
      </dataBar>
      <extLst>
        <ext xmlns:x14="http://schemas.microsoft.com/office/spreadsheetml/2009/9/main" uri="{B025F937-C7B1-47D3-B67F-A62EFF666E3E}">
          <x14:id>{5035BBCB-2281-4210-B876-89A652FCEA8E}</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9">
      <formula>AND(task_start&lt;=I$5,ROUNDDOWN((task_end-task_start+1)*task_progress,0)+task_start-1&gt;=I$5)</formula>
    </cfRule>
    <cfRule type="expression" dxfId="0" priority="10" stopIfTrue="1">
      <formula>AND(task_end&gt;=I$5,task_start&lt;J$5)</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33" xr:uid="{6FC28804-ED0D-45BA-9F2F-7DD0F8DB0588}"/>
    <dataValidation allowBlank="1" showInputMessage="1" showErrorMessage="1" prompt="Phase 4's sample block starts in cell B26." sqref="A26" xr:uid="{CD46377D-3EE1-4E2E-9066-B050AE281A67}"/>
    <dataValidation allowBlank="1" showInputMessage="1" showErrorMessage="1" prompt="Phase 3's sample block starts in cell B20." sqref="A20" xr:uid="{2E2B9903-6475-451D-818C-47593FB5D87F}"/>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3E918CB5-6DA8-4F1E-8E8F-6BA3A82701C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DEF5DE48-A5EC-4A8C-AEB7-E2238C694E87}"/>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CD9DC78F-E138-4C03-A84A-4F338395DD44}"/>
    <dataValidation allowBlank="1" showInputMessage="1" showErrorMessage="1" prompt="Cell B8 contains the Phase 1 sample title. Enter a new title in cell B8._x000a_To delete the phase and work only from tasks, simply delete this row." sqref="A8" xr:uid="{49D72216-AC1D-45B3-9503-59F2D956972D}"/>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00BAC61E-3659-49CA-9170-F57349EB9188}"/>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62C5F6C1-3248-4076-9DEF-E04E820DC840}"/>
    <dataValidation allowBlank="1" showInputMessage="1" showErrorMessage="1" prompt="Enter the name of the Project Lead in cell C3. Enter the Project Start date in cell Q1. Project Start: label is in cell I1." sqref="A3" xr:uid="{12B5B008-BFF0-43A9-9EAE-176F920A39EF}"/>
    <dataValidation allowBlank="1" showInputMessage="1" showErrorMessage="1" prompt="Enter Company name in cel B2." sqref="A2" xr:uid="{94DB048C-44A5-488A-89EF-E27FD86D828C}"/>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95F0FAEF-F6CB-4B3F-9C55-1CEEAB5C2BFF}"/>
    <dataValidation type="whole" operator="greaterThanOrEqual" allowBlank="1" showInputMessage="1" promptTitle="Display Week" prompt="Changing this number will scroll the Gantt Chart view." sqref="Q2" xr:uid="{5EE4526F-F81D-432F-AC79-64AC55101BD0}">
      <formula1>1</formula1>
    </dataValidation>
  </dataValidations>
  <hyperlinks>
    <hyperlink ref="B4" r:id="rId1" xr:uid="{6CAD0250-C40C-4BE6-A341-AF5F542E7936}"/>
    <hyperlink ref="B3" r:id="rId2" xr:uid="{2C2BF38F-CDEA-4F41-A3CA-EB0B6C39083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035BBCB-2281-4210-B876-89A652FCEA8E}">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9C2B2-D3F0-45D3-B296-338AD73954E6}">
  <dimension ref="A1:E6"/>
  <sheetViews>
    <sheetView workbookViewId="0">
      <selection activeCell="C4" sqref="C4"/>
    </sheetView>
  </sheetViews>
  <sheetFormatPr defaultRowHeight="15" x14ac:dyDescent="0.25"/>
  <cols>
    <col min="2" max="2" width="13.7109375" customWidth="1"/>
    <col min="3" max="3" width="23.7109375" customWidth="1"/>
    <col min="4" max="4" width="23.28515625" bestFit="1" customWidth="1"/>
    <col min="5" max="5" width="18.7109375" customWidth="1"/>
  </cols>
  <sheetData>
    <row r="1" spans="1:5" x14ac:dyDescent="0.25">
      <c r="A1" t="s">
        <v>50</v>
      </c>
      <c r="B1" t="s">
        <v>51</v>
      </c>
      <c r="C1" t="s">
        <v>57</v>
      </c>
      <c r="D1" t="s">
        <v>58</v>
      </c>
      <c r="E1" t="s">
        <v>59</v>
      </c>
    </row>
    <row r="2" spans="1:5" ht="44.25" customHeight="1" x14ac:dyDescent="0.25">
      <c r="A2">
        <v>52938</v>
      </c>
      <c r="B2" t="e" vm="1">
        <v>#VALUE!</v>
      </c>
      <c r="C2" t="s">
        <v>54</v>
      </c>
      <c r="D2" t="s">
        <v>16</v>
      </c>
      <c r="E2" s="10">
        <v>0</v>
      </c>
    </row>
    <row r="3" spans="1:5" ht="44.25" customHeight="1" x14ac:dyDescent="0.25">
      <c r="A3">
        <v>17420</v>
      </c>
      <c r="B3" t="e" vm="2">
        <v>#VALUE!</v>
      </c>
      <c r="C3" t="s">
        <v>53</v>
      </c>
      <c r="D3" t="s">
        <v>20</v>
      </c>
      <c r="E3" s="10">
        <v>1</v>
      </c>
    </row>
    <row r="4" spans="1:5" ht="44.25" customHeight="1" x14ac:dyDescent="0.25">
      <c r="A4">
        <v>86315</v>
      </c>
      <c r="B4" t="e" vm="3">
        <v>#VALUE!</v>
      </c>
      <c r="C4" t="s">
        <v>55</v>
      </c>
      <c r="D4" t="s">
        <v>17</v>
      </c>
      <c r="E4" s="10">
        <v>0</v>
      </c>
    </row>
    <row r="5" spans="1:5" ht="44.25" customHeight="1" x14ac:dyDescent="0.25">
      <c r="A5">
        <v>49207</v>
      </c>
      <c r="B5" t="e" vm="4">
        <v>#VALUE!</v>
      </c>
      <c r="C5" t="s">
        <v>52</v>
      </c>
      <c r="D5" t="s">
        <v>19</v>
      </c>
      <c r="E5" s="10">
        <v>1</v>
      </c>
    </row>
    <row r="6" spans="1:5" ht="44.25" customHeight="1" x14ac:dyDescent="0.25">
      <c r="A6">
        <v>65012</v>
      </c>
      <c r="B6" t="e" vm="5">
        <v>#VALUE!</v>
      </c>
      <c r="C6" t="s">
        <v>56</v>
      </c>
      <c r="D6" t="s">
        <v>18</v>
      </c>
      <c r="E6" s="10">
        <v>1</v>
      </c>
    </row>
  </sheetData>
  <conditionalFormatting sqref="E2:E6">
    <cfRule type="colorScale" priority="1">
      <colorScale>
        <cfvo type="min"/>
        <cfvo type="percentile" val="50"/>
        <cfvo type="max"/>
        <color rgb="FFF8696B"/>
        <color rgb="FFFFEB84"/>
        <color rgb="FF63BE7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Metadata/LabelInfo.xml><?xml version="1.0" encoding="utf-8"?>
<clbl:labelList xmlns:clbl="http://schemas.microsoft.com/office/2020/mipLabelMetadata">
  <clbl:label id="{87867195-f2b8-4ac2-b0b6-6bb73cb33af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sales</vt:lpstr>
      <vt:lpstr>project plan</vt:lpstr>
      <vt:lpstr>sellers</vt:lpstr>
      <vt:lpstr>Display_Week</vt:lpstr>
      <vt:lpstr>Project_Start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Paulo Lacerda</cp:lastModifiedBy>
  <dcterms:created xsi:type="dcterms:W3CDTF">2014-01-28T02:45:41Z</dcterms:created>
  <dcterms:modified xsi:type="dcterms:W3CDTF">2024-08-27T02:22:37Z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