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autoCompressPictures="0"/>
  <mc:AlternateContent xmlns:mc="http://schemas.openxmlformats.org/markup-compatibility/2006">
    <mc:Choice Requires="x15">
      <x15ac:absPath xmlns:x15ac="http://schemas.microsoft.com/office/spreadsheetml/2010/11/ac" url="/Users/ZenRhino/Desktop/Game Department SVN/Courses/GAM Class Rubrics/"/>
    </mc:Choice>
  </mc:AlternateContent>
  <bookViews>
    <workbookView xWindow="860" yWindow="460" windowWidth="27940" windowHeight="17540"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7" i="9" l="1"/>
  <c r="J17" i="9"/>
  <c r="F2" i="4"/>
  <c r="G11" i="9"/>
  <c r="H11" i="9"/>
  <c r="F3" i="4"/>
  <c r="G12" i="9"/>
  <c r="H12" i="9"/>
  <c r="F4" i="4"/>
  <c r="G13" i="9"/>
  <c r="H13" i="9"/>
  <c r="F7" i="4"/>
  <c r="G14" i="9"/>
  <c r="H14" i="9"/>
  <c r="F8" i="4"/>
  <c r="G15" i="9"/>
  <c r="H15" i="9"/>
  <c r="F9" i="4"/>
  <c r="G16" i="9"/>
  <c r="H16" i="9"/>
  <c r="H17" i="9"/>
  <c r="G8" i="9"/>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E9" i="3"/>
  <c r="E10" i="3"/>
  <c r="E11" i="3"/>
  <c r="E12" i="3"/>
  <c r="E13" i="3"/>
  <c r="E14" i="3"/>
  <c r="E15" i="3"/>
  <c r="E16" i="3"/>
  <c r="E17" i="3"/>
  <c r="G5"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D8" i="9"/>
  <c r="G20" i="9"/>
  <c r="H20" i="9"/>
  <c r="G21" i="9"/>
  <c r="H21" i="9"/>
  <c r="G22" i="9"/>
  <c r="H22" i="9"/>
  <c r="G23" i="9"/>
  <c r="H23" i="9"/>
  <c r="G24" i="9"/>
  <c r="H24" i="9"/>
  <c r="G25" i="9"/>
  <c r="H25" i="9"/>
  <c r="H26" i="9"/>
  <c r="D20" i="9"/>
  <c r="E20" i="9"/>
  <c r="D21" i="9"/>
  <c r="E21" i="9"/>
  <c r="D22" i="9"/>
  <c r="E22" i="9"/>
  <c r="D23" i="9"/>
  <c r="E23" i="9"/>
  <c r="D24" i="9"/>
  <c r="E24" i="9"/>
  <c r="D25" i="9"/>
  <c r="E25" i="9"/>
  <c r="E26" i="9"/>
  <c r="A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J20" i="1"/>
  <c r="I12" i="1"/>
  <c r="J12" i="1"/>
  <c r="I13" i="1"/>
  <c r="J13" i="1"/>
  <c r="J15" i="1"/>
  <c r="J22" i="1"/>
  <c r="L42" i="9"/>
  <c r="J42" i="9"/>
  <c r="L33" i="9"/>
  <c r="J33" i="9"/>
  <c r="L24" i="9"/>
  <c r="J24" i="9"/>
  <c r="L15" i="9"/>
  <c r="J15" i="9"/>
  <c r="F2" i="5"/>
  <c r="F3" i="5"/>
  <c r="F4" i="5"/>
  <c r="F7" i="5"/>
  <c r="F8" i="5"/>
  <c r="F9" i="5"/>
  <c r="E2" i="5"/>
  <c r="E3" i="5"/>
  <c r="E4" i="5"/>
  <c r="E7" i="5"/>
  <c r="E8" i="5"/>
  <c r="E9" i="5"/>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<sst xmlns="http://schemas.openxmlformats.org/spreadsheetml/2006/main" count="2260" uniqueCount="936">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</sst>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x14ac:knownFonts="1">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196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32" sqref="F32"/>
    </sheetView>
  </sheetViews>
  <sheetFormatPr baseColWidth="10" defaultRowHeight="14" customHeight="1" x14ac:dyDescent="0.2"/>
  <cols>
    <col min="1" max="2" width="10.83203125" style="106"/>
    <col min="3" max="3" width="26.33203125" style="106" customWidth="1"/>
    <col min="4" max="4" width="9.6640625" style="106" customWidth="1"/>
    <col min="5" max="5" width="3.6640625" style="106" customWidth="1"/>
    <col min="6" max="6" width="25.1640625" style="106" customWidth="1"/>
    <col min="7" max="7" width="13.1640625" style="106" customWidth="1"/>
    <col min="8" max="8" width="4.83203125" style="106" customWidth="1"/>
    <col min="9" max="10" width="7.1640625" style="106" customWidth="1"/>
    <col min="11" max="11" width="3.6640625" style="106" customWidth="1"/>
    <col min="12" max="12" width="31.1640625" style="106" customWidth="1"/>
    <col min="13" max="16384" width="10.83203125" style="106"/>
  </cols>
  <sheetData>
    <row r="1" spans="1:13" ht="14" customHeight="1" thickBot="1" x14ac:dyDescent="0.25">
      <c r="A1" s="144" t="s">
        <v>0</v>
      </c>
      <c r="B1" s="145"/>
      <c r="C1" s="145"/>
      <c r="D1" s="146"/>
      <c r="E1" s="103"/>
      <c r="F1" s="144" t="s">
        <v>1</v>
      </c>
      <c r="G1" s="145"/>
      <c r="H1" s="145"/>
      <c r="I1" s="145"/>
      <c r="J1" s="146"/>
      <c r="K1" s="104"/>
      <c r="L1" s="104"/>
      <c r="M1" s="105"/>
    </row>
    <row r="2" spans="1:13" ht="14" customHeight="1" x14ac:dyDescent="0.2">
      <c r="A2" s="147"/>
      <c r="B2" s="148"/>
      <c r="C2" s="148"/>
      <c r="D2" s="149"/>
      <c r="E2" s="103"/>
      <c r="F2" s="147"/>
      <c r="G2" s="148"/>
      <c r="H2" s="148"/>
      <c r="I2" s="148"/>
      <c r="J2" s="149"/>
      <c r="K2" s="104"/>
      <c r="L2" s="104"/>
      <c r="M2" s="105"/>
    </row>
    <row r="3" spans="1:13" ht="14" customHeight="1" thickBot="1" x14ac:dyDescent="0.25">
      <c r="A3" s="150"/>
      <c r="B3" s="151"/>
      <c r="C3" s="151"/>
      <c r="D3" s="152"/>
      <c r="E3" s="103"/>
      <c r="F3" s="150"/>
      <c r="G3" s="151"/>
      <c r="H3" s="151"/>
      <c r="I3" s="151"/>
      <c r="J3" s="152"/>
      <c r="K3" s="104"/>
      <c r="L3" s="104"/>
      <c r="M3" s="105"/>
    </row>
    <row r="4" spans="1:13" ht="14" customHeight="1" thickBot="1" x14ac:dyDescent="0.25">
      <c r="A4" s="103"/>
      <c r="B4" s="103"/>
      <c r="C4" s="103"/>
      <c r="D4" s="103"/>
      <c r="E4" s="103"/>
      <c r="F4" s="104"/>
      <c r="G4" s="104"/>
      <c r="H4" s="104"/>
      <c r="I4" s="104"/>
      <c r="J4" s="104"/>
      <c r="K4" s="104"/>
      <c r="L4" s="104"/>
      <c r="M4" s="105"/>
    </row>
    <row r="5" spans="1:13" ht="14" customHeight="1" thickBot="1" x14ac:dyDescent="0.25">
      <c r="A5" s="144" t="s">
        <v>2</v>
      </c>
      <c r="B5" s="145"/>
      <c r="C5" s="145"/>
      <c r="D5" s="146"/>
      <c r="E5" s="103"/>
      <c r="F5" s="144" t="s">
        <v>3</v>
      </c>
      <c r="G5" s="145"/>
      <c r="H5" s="145"/>
      <c r="I5" s="145"/>
      <c r="J5" s="146"/>
      <c r="K5" s="104"/>
      <c r="L5" s="107"/>
      <c r="M5" s="105"/>
    </row>
    <row r="6" spans="1:13" ht="14" customHeight="1" thickBot="1" x14ac:dyDescent="0.25">
      <c r="A6" s="156"/>
      <c r="B6" s="157"/>
      <c r="C6" s="157"/>
      <c r="D6" s="158"/>
      <c r="E6" s="103"/>
      <c r="F6" s="156"/>
      <c r="G6" s="157"/>
      <c r="H6" s="157"/>
      <c r="I6" s="157"/>
      <c r="J6" s="158"/>
      <c r="K6" s="104"/>
      <c r="L6" s="153" t="s">
        <v>26</v>
      </c>
      <c r="M6" s="105"/>
    </row>
    <row r="7" spans="1:13" ht="14" customHeight="1" thickBot="1" x14ac:dyDescent="0.25">
      <c r="A7" s="108"/>
      <c r="B7" s="108"/>
      <c r="C7" s="108"/>
      <c r="D7" s="109"/>
      <c r="E7" s="103"/>
      <c r="F7" s="156"/>
      <c r="G7" s="157"/>
      <c r="H7" s="157"/>
      <c r="I7" s="157"/>
      <c r="J7" s="158"/>
      <c r="K7" s="104"/>
      <c r="L7" s="154"/>
      <c r="M7" s="105"/>
    </row>
    <row r="8" spans="1:13" ht="14" customHeight="1" thickBot="1" x14ac:dyDescent="0.25">
      <c r="A8" s="144" t="s">
        <v>4</v>
      </c>
      <c r="B8" s="145"/>
      <c r="C8" s="145"/>
      <c r="D8" s="146"/>
      <c r="E8" s="103"/>
      <c r="F8" s="156"/>
      <c r="G8" s="157"/>
      <c r="H8" s="157"/>
      <c r="I8" s="157"/>
      <c r="J8" s="158"/>
      <c r="K8" s="104"/>
      <c r="L8" s="154"/>
      <c r="M8" s="105"/>
    </row>
    <row r="9" spans="1:13" ht="14" customHeight="1" thickBot="1" x14ac:dyDescent="0.25">
      <c r="A9" s="156"/>
      <c r="B9" s="157"/>
      <c r="C9" s="157"/>
      <c r="D9" s="158"/>
      <c r="E9" s="103"/>
      <c r="F9" s="156"/>
      <c r="G9" s="157"/>
      <c r="H9" s="157"/>
      <c r="I9" s="157"/>
      <c r="J9" s="158"/>
      <c r="K9" s="104"/>
      <c r="L9" s="155"/>
      <c r="M9" s="105"/>
    </row>
    <row r="10" spans="1:13" ht="14" customHeight="1" thickBot="1" x14ac:dyDescent="0.25">
      <c r="A10" s="110"/>
      <c r="B10" s="110"/>
      <c r="C10" s="110"/>
      <c r="D10" s="103"/>
      <c r="E10" s="103"/>
      <c r="F10" s="110"/>
      <c r="G10" s="110"/>
      <c r="H10" s="110"/>
      <c r="I10" s="110"/>
      <c r="J10" s="110"/>
      <c r="K10" s="104"/>
      <c r="L10" s="104"/>
      <c r="M10" s="105"/>
    </row>
    <row r="11" spans="1:13" ht="14" customHeight="1" thickBot="1" x14ac:dyDescent="0.25">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4"/>
      <c r="L11" s="112"/>
      <c r="M11" s="105"/>
    </row>
    <row r="12" spans="1:13" ht="14" customHeight="1" thickBot="1" x14ac:dyDescent="0.25">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37">
        <f>-I12*0.02</f>
        <v>0</v>
      </c>
      <c r="K12" s="104"/>
      <c r="L12" s="153" t="s">
        <v>8</v>
      </c>
      <c r="M12" s="105"/>
    </row>
    <row r="13" spans="1:13" ht="14" customHeight="1" thickBot="1" x14ac:dyDescent="0.25">
      <c r="A13" s="117"/>
      <c r="B13" s="117"/>
      <c r="C13" s="118"/>
      <c r="D13" s="119"/>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 customHeight="1" thickBot="1" x14ac:dyDescent="0.25">
      <c r="A14" s="117"/>
      <c r="B14" s="117"/>
      <c r="C14" s="118"/>
      <c r="D14" s="119"/>
      <c r="E14" s="104"/>
      <c r="F14" s="122" t="s">
        <v>15</v>
      </c>
      <c r="G14" s="123"/>
      <c r="H14" s="123"/>
      <c r="I14" s="138">
        <f>COUNTA($A$13:$A$30)-I12-I13</f>
        <v>0</v>
      </c>
      <c r="J14" s="139">
        <v>0</v>
      </c>
      <c r="K14" s="124"/>
      <c r="L14" s="155"/>
      <c r="M14" s="125"/>
    </row>
    <row r="15" spans="1:13" ht="14" customHeight="1" thickBot="1" x14ac:dyDescent="0.25">
      <c r="A15" s="117"/>
      <c r="B15" s="117"/>
      <c r="C15" s="118"/>
      <c r="D15" s="119"/>
      <c r="E15" s="104"/>
      <c r="F15" s="104"/>
      <c r="G15" s="104"/>
      <c r="H15" s="104"/>
      <c r="I15" s="140" t="s">
        <v>16</v>
      </c>
      <c r="J15" s="141">
        <f>SUM(J11:J14)</f>
        <v>0.1</v>
      </c>
      <c r="K15" s="124"/>
      <c r="L15" s="125"/>
      <c r="M15" s="125"/>
    </row>
    <row r="16" spans="1:13" ht="14" customHeight="1" thickBot="1" x14ac:dyDescent="0.25">
      <c r="A16" s="117"/>
      <c r="B16" s="117"/>
      <c r="C16" s="118"/>
      <c r="D16" s="119"/>
      <c r="E16" s="104"/>
      <c r="F16" s="104"/>
      <c r="G16" s="104"/>
      <c r="H16" s="104"/>
      <c r="I16" s="104"/>
      <c r="J16" s="142"/>
      <c r="K16" s="124"/>
      <c r="L16" s="125"/>
      <c r="M16" s="125"/>
    </row>
    <row r="17" spans="1:13" ht="14" customHeight="1" thickBot="1" x14ac:dyDescent="0.25">
      <c r="A17" s="117"/>
      <c r="B17" s="117"/>
      <c r="C17" s="118"/>
      <c r="D17" s="119"/>
      <c r="E17" s="104"/>
      <c r="F17" s="144" t="s">
        <v>17</v>
      </c>
      <c r="G17" s="145"/>
      <c r="H17" s="146"/>
      <c r="I17" s="111"/>
      <c r="J17" s="135">
        <v>0.75</v>
      </c>
      <c r="K17" s="104"/>
      <c r="L17" s="127"/>
      <c r="M17" s="125"/>
    </row>
    <row r="18" spans="1:13" ht="14" customHeight="1" thickBot="1" x14ac:dyDescent="0.25">
      <c r="A18" s="117"/>
      <c r="B18" s="117"/>
      <c r="C18" s="118"/>
      <c r="D18" s="119"/>
      <c r="E18" s="104"/>
      <c r="F18" s="116" t="s">
        <v>19</v>
      </c>
      <c r="G18" s="159" t="s">
        <v>20</v>
      </c>
      <c r="H18" s="160"/>
      <c r="I18" s="161"/>
      <c r="J18" s="137">
        <f>IF(LEFT(G18,6)="Entire",0,IF(LEFT(G18,6)="Custom",-0.05,-0.1))</f>
        <v>0</v>
      </c>
      <c r="K18" s="128"/>
      <c r="L18" s="153" t="s">
        <v>18</v>
      </c>
      <c r="M18" s="105"/>
    </row>
    <row r="19" spans="1:13" ht="14" customHeight="1" thickBot="1" x14ac:dyDescent="0.25">
      <c r="A19" s="117"/>
      <c r="B19" s="117"/>
      <c r="C19" s="118"/>
      <c r="D19" s="119"/>
      <c r="E19" s="104"/>
      <c r="F19" s="122" t="s">
        <v>21</v>
      </c>
      <c r="G19" s="162" t="s">
        <v>22</v>
      </c>
      <c r="H19" s="163"/>
      <c r="I19" s="164"/>
      <c r="J19" s="139">
        <f>IF(G19="2D Graphics and 2D Gameplay",IF(J11=0.15,-0.05,0),IF(G19="3D Graphics but 2D Gameplay",IF(J11=0.15,-0.02,-0.3),IF(J11=0.15,0,-0.3)))</f>
        <v>0</v>
      </c>
      <c r="K19" s="104"/>
      <c r="L19" s="155"/>
      <c r="M19" s="105"/>
    </row>
    <row r="20" spans="1:13" ht="14" customHeight="1" thickBot="1" x14ac:dyDescent="0.25">
      <c r="A20" s="117"/>
      <c r="B20" s="117"/>
      <c r="C20" s="118"/>
      <c r="D20" s="119"/>
      <c r="E20" s="104"/>
      <c r="F20" s="104"/>
      <c r="G20" s="104"/>
      <c r="H20" s="104"/>
      <c r="I20" s="126" t="s">
        <v>16</v>
      </c>
      <c r="J20" s="141">
        <f>SUM(J17:J19)</f>
        <v>0.75</v>
      </c>
      <c r="K20" s="104"/>
      <c r="L20" s="104"/>
      <c r="M20" s="105"/>
    </row>
    <row r="21" spans="1:13" ht="14" customHeight="1" thickBot="1" x14ac:dyDescent="0.25">
      <c r="A21" s="117"/>
      <c r="B21" s="117"/>
      <c r="C21" s="118"/>
      <c r="D21" s="119"/>
      <c r="E21" s="104"/>
      <c r="F21" s="129"/>
      <c r="G21" s="129"/>
      <c r="H21" s="130"/>
      <c r="I21" s="131"/>
      <c r="J21" s="143"/>
      <c r="K21" s="104"/>
      <c r="L21" s="104"/>
      <c r="M21" s="105"/>
    </row>
    <row r="22" spans="1:13" ht="14" customHeight="1" thickBot="1" x14ac:dyDescent="0.25">
      <c r="A22" s="117"/>
      <c r="B22" s="117"/>
      <c r="C22" s="118"/>
      <c r="D22" s="119"/>
      <c r="E22" s="104"/>
      <c r="F22" s="186" t="s">
        <v>715</v>
      </c>
      <c r="G22" s="184" t="s">
        <v>716</v>
      </c>
      <c r="H22" s="183"/>
      <c r="I22" s="132" t="s">
        <v>23</v>
      </c>
      <c r="J22" s="181">
        <f>J20+J15</f>
        <v>0.85</v>
      </c>
      <c r="K22" s="104"/>
      <c r="L22" s="165" t="s">
        <v>727</v>
      </c>
      <c r="M22" s="105"/>
    </row>
    <row r="23" spans="1:13" ht="14" customHeight="1" thickBot="1" x14ac:dyDescent="0.25">
      <c r="A23" s="117"/>
      <c r="B23" s="117"/>
      <c r="C23" s="118"/>
      <c r="D23" s="119"/>
      <c r="E23" s="104"/>
      <c r="F23" s="187"/>
      <c r="G23" s="185"/>
      <c r="H23" s="183"/>
      <c r="I23" s="133" t="s">
        <v>24</v>
      </c>
      <c r="J23" s="182"/>
      <c r="K23" s="104"/>
      <c r="L23" s="166"/>
      <c r="M23" s="105"/>
    </row>
    <row r="24" spans="1:13" ht="14" customHeight="1" thickBot="1" x14ac:dyDescent="0.25">
      <c r="A24" s="117"/>
      <c r="B24" s="117"/>
      <c r="C24" s="118"/>
      <c r="D24" s="119"/>
      <c r="E24" s="104"/>
      <c r="F24" s="129"/>
      <c r="G24" s="129"/>
      <c r="H24" s="130"/>
      <c r="I24" s="130"/>
      <c r="J24" s="130"/>
      <c r="K24" s="104"/>
      <c r="L24" s="104"/>
      <c r="M24" s="105"/>
    </row>
    <row r="25" spans="1:13" ht="14" customHeight="1" thickBot="1" x14ac:dyDescent="0.25">
      <c r="A25" s="117"/>
      <c r="B25" s="117"/>
      <c r="C25" s="118"/>
      <c r="D25" s="119"/>
      <c r="E25" s="104"/>
      <c r="F25" s="175" t="s">
        <v>934</v>
      </c>
      <c r="G25" s="176"/>
      <c r="H25" s="176"/>
      <c r="I25" s="176"/>
      <c r="J25" s="177"/>
      <c r="K25" s="104"/>
      <c r="L25" s="104"/>
      <c r="M25" s="105"/>
    </row>
    <row r="26" spans="1:13" ht="14" customHeight="1" thickBot="1" x14ac:dyDescent="0.25">
      <c r="A26" s="117"/>
      <c r="B26" s="117"/>
      <c r="C26" s="118"/>
      <c r="D26" s="119"/>
      <c r="E26" s="103"/>
      <c r="F26" s="178"/>
      <c r="G26" s="179"/>
      <c r="H26" s="179"/>
      <c r="I26" s="179"/>
      <c r="J26" s="180"/>
      <c r="K26" s="104"/>
      <c r="L26" s="104"/>
      <c r="M26" s="105"/>
    </row>
    <row r="27" spans="1:13" ht="14" customHeight="1" thickBot="1" x14ac:dyDescent="0.25">
      <c r="A27" s="117"/>
      <c r="B27" s="117"/>
      <c r="C27" s="118"/>
      <c r="D27" s="119"/>
      <c r="E27" s="103"/>
      <c r="F27" s="129"/>
      <c r="G27" s="129"/>
      <c r="H27" s="129"/>
      <c r="I27" s="129"/>
      <c r="J27" s="129"/>
      <c r="K27" s="104"/>
      <c r="L27" s="104"/>
      <c r="M27" s="105"/>
    </row>
    <row r="28" spans="1:13" ht="14" customHeight="1" thickBot="1" x14ac:dyDescent="0.25">
      <c r="A28" s="117"/>
      <c r="B28" s="117"/>
      <c r="C28" s="118"/>
      <c r="D28" s="119"/>
      <c r="E28" s="103"/>
      <c r="F28" s="174" t="s">
        <v>25</v>
      </c>
      <c r="G28" s="174"/>
      <c r="H28" s="174"/>
      <c r="I28" s="174"/>
      <c r="J28" s="174"/>
      <c r="K28" s="104"/>
      <c r="L28" s="104"/>
      <c r="M28" s="105"/>
    </row>
    <row r="29" spans="1:13" ht="14" customHeight="1" thickBot="1" x14ac:dyDescent="0.25">
      <c r="A29" s="117"/>
      <c r="B29" s="117"/>
      <c r="C29" s="118"/>
      <c r="D29" s="119"/>
      <c r="E29" s="103"/>
      <c r="F29" s="171" t="s">
        <v>935</v>
      </c>
      <c r="G29" s="172"/>
      <c r="H29" s="172"/>
      <c r="I29" s="172"/>
      <c r="J29" s="173"/>
      <c r="K29" s="104"/>
      <c r="L29" s="104"/>
      <c r="M29" s="105"/>
    </row>
    <row r="30" spans="1:13" ht="14" customHeight="1" thickBot="1" x14ac:dyDescent="0.25">
      <c r="A30" s="117"/>
      <c r="B30" s="117"/>
      <c r="C30" s="118"/>
      <c r="D30" s="119"/>
      <c r="E30" s="103"/>
      <c r="F30" s="171"/>
      <c r="G30" s="172"/>
      <c r="H30" s="172"/>
      <c r="I30" s="172"/>
      <c r="J30" s="173"/>
      <c r="K30" s="104"/>
      <c r="L30" s="104"/>
      <c r="M30" s="105"/>
    </row>
    <row r="31" spans="1:13" ht="14" customHeight="1" thickBot="1" x14ac:dyDescent="0.25">
      <c r="A31" s="167" t="s">
        <v>27</v>
      </c>
      <c r="B31" s="168"/>
      <c r="C31" s="169"/>
      <c r="D31" s="170"/>
      <c r="E31" s="104"/>
      <c r="F31" s="162"/>
      <c r="G31" s="163"/>
      <c r="H31" s="163"/>
      <c r="I31" s="163"/>
      <c r="J31" s="164"/>
      <c r="K31" s="104"/>
      <c r="L31" s="104"/>
      <c r="M31" s="105"/>
    </row>
    <row r="32" spans="1:13" ht="14" customHeight="1" x14ac:dyDescent="0.2">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L17" sqref="L17"/>
    </sheetView>
  </sheetViews>
  <sheetFormatPr baseColWidth="10" defaultRowHeight="14" customHeight="1" x14ac:dyDescent="0.2"/>
  <cols>
    <col min="1" max="1" width="29" style="9" customWidth="1"/>
    <col min="2" max="2" width="6.5" style="9" customWidth="1"/>
    <col min="3" max="3" width="2.33203125" style="9" customWidth="1"/>
    <col min="4" max="4" width="4.83203125" style="9" customWidth="1"/>
    <col min="5" max="5" width="9.6640625" style="9" customWidth="1"/>
    <col min="6" max="6" width="2.33203125" style="9" customWidth="1"/>
    <col min="7" max="7" width="4.83203125" style="9" customWidth="1"/>
    <col min="8" max="8" width="9.6640625" style="9" customWidth="1"/>
    <col min="9" max="9" width="2.33203125" style="9" customWidth="1"/>
    <col min="10" max="10" width="9.6640625" style="9" customWidth="1"/>
    <col min="11" max="11" width="2.33203125" style="9" customWidth="1"/>
    <col min="12" max="12" width="9.6640625" style="9" customWidth="1"/>
    <col min="13" max="13" width="2.33203125" style="9" customWidth="1"/>
    <col min="14" max="14" width="23.5" style="9" customWidth="1"/>
    <col min="15" max="15" width="23.83203125" style="9" customWidth="1"/>
    <col min="16" max="16384" width="10.83203125" style="9"/>
  </cols>
  <sheetData>
    <row r="1" spans="1:15" ht="14" customHeight="1" x14ac:dyDescent="0.2">
      <c r="A1" s="194" t="s">
        <v>558</v>
      </c>
      <c r="B1" s="195"/>
      <c r="C1" s="195"/>
      <c r="D1" s="195"/>
      <c r="E1" s="195"/>
      <c r="F1" s="195"/>
      <c r="G1" s="195"/>
      <c r="H1" s="195"/>
      <c r="J1" s="205" t="s">
        <v>484</v>
      </c>
      <c r="K1" s="206"/>
      <c r="L1" s="207"/>
      <c r="M1" s="79"/>
      <c r="N1" s="24" t="s">
        <v>439</v>
      </c>
    </row>
    <row r="2" spans="1:15" ht="14" customHeight="1" x14ac:dyDescent="0.2">
      <c r="A2" s="194"/>
      <c r="B2" s="195"/>
      <c r="C2" s="195"/>
      <c r="D2" s="195"/>
      <c r="E2" s="195"/>
      <c r="F2" s="195"/>
      <c r="G2" s="195"/>
      <c r="H2" s="195"/>
      <c r="J2" s="208" t="s">
        <v>708</v>
      </c>
      <c r="K2" s="209"/>
      <c r="L2" s="210"/>
      <c r="M2" s="23"/>
      <c r="N2" s="26" t="s">
        <v>432</v>
      </c>
    </row>
    <row r="3" spans="1:15" ht="14" customHeight="1" x14ac:dyDescent="0.2">
      <c r="A3" s="194"/>
      <c r="B3" s="195"/>
      <c r="C3" s="195"/>
      <c r="D3" s="195"/>
      <c r="E3" s="195"/>
      <c r="F3" s="195"/>
      <c r="G3" s="195"/>
      <c r="H3" s="195"/>
      <c r="J3" s="208"/>
      <c r="K3" s="209"/>
      <c r="L3" s="210"/>
      <c r="M3" s="23"/>
      <c r="N3" s="26" t="s">
        <v>433</v>
      </c>
    </row>
    <row r="4" spans="1:15" ht="14" customHeight="1" thickBot="1" x14ac:dyDescent="0.25">
      <c r="A4" s="2"/>
      <c r="B4" s="5"/>
      <c r="C4" s="8"/>
      <c r="D4" s="193"/>
      <c r="E4" s="193"/>
      <c r="F4" s="43"/>
      <c r="G4" s="193"/>
      <c r="H4" s="193"/>
      <c r="J4" s="208"/>
      <c r="K4" s="209"/>
      <c r="L4" s="210"/>
      <c r="M4" s="34"/>
      <c r="N4" s="26" t="s">
        <v>434</v>
      </c>
      <c r="O4" s="81"/>
    </row>
    <row r="5" spans="1:15" ht="14" customHeight="1" thickBot="1" x14ac:dyDescent="0.25">
      <c r="A5" s="196" t="s">
        <v>427</v>
      </c>
      <c r="B5" s="197"/>
      <c r="C5" s="8"/>
      <c r="D5" s="200" t="s">
        <v>719</v>
      </c>
      <c r="E5" s="201"/>
      <c r="F5" s="202"/>
      <c r="G5" s="203">
        <f>Submission!$E$17</f>
        <v>0</v>
      </c>
      <c r="H5" s="204"/>
      <c r="J5" s="208"/>
      <c r="K5" s="209"/>
      <c r="L5" s="210"/>
      <c r="M5" s="34"/>
      <c r="N5" s="26" t="s">
        <v>435</v>
      </c>
      <c r="O5" s="81"/>
    </row>
    <row r="6" spans="1:15" ht="14" customHeight="1" thickBot="1" x14ac:dyDescent="0.25">
      <c r="A6" s="198"/>
      <c r="B6" s="199"/>
      <c r="C6" s="43"/>
      <c r="D6" s="193" t="s">
        <v>66</v>
      </c>
      <c r="E6" s="193"/>
      <c r="F6" s="43"/>
      <c r="G6" s="193" t="s">
        <v>67</v>
      </c>
      <c r="H6" s="193"/>
      <c r="J6" s="208"/>
      <c r="K6" s="209"/>
      <c r="L6" s="210"/>
      <c r="M6" s="34"/>
      <c r="N6" s="26" t="s">
        <v>436</v>
      </c>
      <c r="O6" s="81"/>
    </row>
    <row r="7" spans="1:15" ht="14" customHeight="1" thickBot="1" x14ac:dyDescent="0.25">
      <c r="A7" s="188">
        <f>'Game Data'!$J$22</f>
        <v>0.85</v>
      </c>
      <c r="B7" s="189"/>
      <c r="C7" s="43"/>
      <c r="D7" s="216" t="s">
        <v>726</v>
      </c>
      <c r="E7" s="217"/>
      <c r="F7" s="5"/>
      <c r="G7" s="216" t="s">
        <v>726</v>
      </c>
      <c r="H7" s="217"/>
      <c r="J7" s="208"/>
      <c r="K7" s="209"/>
      <c r="L7" s="210"/>
      <c r="M7" s="33"/>
      <c r="N7" s="26" t="s">
        <v>437</v>
      </c>
      <c r="O7" s="81"/>
    </row>
    <row r="8" spans="1:15" ht="14" customHeight="1" thickBot="1" x14ac:dyDescent="0.25">
      <c r="A8" s="190"/>
      <c r="B8" s="191"/>
      <c r="C8" s="97"/>
      <c r="D8" s="214">
        <f>E17+E26+E35+E44+E53</f>
        <v>0</v>
      </c>
      <c r="E8" s="215"/>
      <c r="F8" s="5"/>
      <c r="G8" s="214">
        <f>H17+H26+H35+H44+H53</f>
        <v>0</v>
      </c>
      <c r="H8" s="215"/>
      <c r="J8" s="211"/>
      <c r="K8" s="212"/>
      <c r="L8" s="213"/>
      <c r="M8" s="80"/>
      <c r="N8" s="25" t="s">
        <v>438</v>
      </c>
      <c r="O8" s="81"/>
    </row>
    <row r="9" spans="1:15" ht="14" customHeight="1" thickBot="1" x14ac:dyDescent="0.25">
      <c r="A9" s="2"/>
      <c r="B9" s="5"/>
      <c r="C9" s="43"/>
      <c r="D9" s="193" t="s">
        <v>66</v>
      </c>
      <c r="E9" s="193"/>
      <c r="F9" s="43"/>
      <c r="G9" s="193" t="s">
        <v>67</v>
      </c>
      <c r="H9" s="193"/>
      <c r="J9" s="82"/>
      <c r="K9" s="82"/>
      <c r="L9" s="82"/>
      <c r="O9" s="83"/>
    </row>
    <row r="10" spans="1:15" ht="14" customHeight="1" thickBot="1" x14ac:dyDescent="0.25">
      <c r="A10" s="1" t="s">
        <v>725</v>
      </c>
      <c r="B10" s="6" t="s">
        <v>428</v>
      </c>
      <c r="C10" s="42"/>
      <c r="D10" s="44" t="s">
        <v>7</v>
      </c>
      <c r="E10" s="45" t="s">
        <v>29</v>
      </c>
      <c r="F10" s="42"/>
      <c r="G10" s="44" t="s">
        <v>7</v>
      </c>
      <c r="H10" s="45" t="s">
        <v>29</v>
      </c>
      <c r="J10" s="192" t="s">
        <v>709</v>
      </c>
      <c r="K10" s="192"/>
      <c r="L10" s="192"/>
      <c r="O10" s="84"/>
    </row>
    <row r="11" spans="1:15" ht="14" customHeight="1" x14ac:dyDescent="0.2">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794</v>
      </c>
      <c r="K11" s="220"/>
      <c r="L11" s="220"/>
      <c r="M11" s="82"/>
      <c r="O11" s="84"/>
    </row>
    <row r="12" spans="1:15" ht="14" customHeight="1" x14ac:dyDescent="0.2">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 customHeight="1" x14ac:dyDescent="0.2">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 customHeight="1" thickBot="1" x14ac:dyDescent="0.25">
      <c r="A14" s="58" t="str">
        <f>"Completed Advanced (out of "&amp;COUNTIF(TECH!$A$10:'TECH'!$A$187,"Advanced")&amp;")"</f>
        <v>Completed Advanced (out of 10)</v>
      </c>
      <c r="B14" s="51">
        <v>5.0000000000000001E-3</v>
      </c>
      <c r="C14" s="36"/>
      <c r="D14" s="39">
        <f>TECH!$E$7</f>
        <v>0</v>
      </c>
      <c r="E14" s="47">
        <f t="shared" si="0"/>
        <v>0</v>
      </c>
      <c r="F14" s="43"/>
      <c r="G14" s="39">
        <f>TECH!$F$7</f>
        <v>0</v>
      </c>
      <c r="H14" s="47">
        <f t="shared" si="1"/>
        <v>0</v>
      </c>
      <c r="J14" s="85" t="s">
        <v>66</v>
      </c>
      <c r="K14" s="86"/>
      <c r="L14" s="85" t="s">
        <v>67</v>
      </c>
      <c r="M14" s="82"/>
      <c r="O14" s="84"/>
    </row>
    <row r="15" spans="1:15" ht="14" customHeight="1" x14ac:dyDescent="0.2">
      <c r="A15" s="58" t="str">
        <f>"Completed Professional (out of "&amp;COUNTIF(TECH!$A$10:'TECH'!$A$187,"Professional")&amp;")"</f>
        <v>Completed Professional (out of 7)</v>
      </c>
      <c r="B15" s="52">
        <v>7.4999999999999997E-3</v>
      </c>
      <c r="C15" s="37"/>
      <c r="D15" s="39">
        <f>TECH!$E$8</f>
        <v>0</v>
      </c>
      <c r="E15" s="47">
        <f t="shared" si="0"/>
        <v>0</v>
      </c>
      <c r="F15" s="43"/>
      <c r="G15" s="39">
        <f>TECH!$F$8</f>
        <v>0</v>
      </c>
      <c r="H15" s="47">
        <f t="shared" si="1"/>
        <v>0</v>
      </c>
      <c r="J15" s="218">
        <f>MAX(0,MIN(1,IF($J17 &lt;= 0.95, ROUND($J17,2), FLOOR((0.95+($J17-0.95)/5),0.01))))</f>
        <v>0.85</v>
      </c>
      <c r="L15" s="218">
        <f>MAX(0,MIN(1,IF($L17 &lt;= 0.95, ROUND($L17,2), FLOOR((0.95+($L17-0.95)/5),0.01))))</f>
        <v>0.85</v>
      </c>
      <c r="M15" s="82"/>
      <c r="O15" s="84"/>
    </row>
    <row r="16" spans="1:15" ht="14" customHeight="1" thickBot="1" x14ac:dyDescent="0.25">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 customHeight="1" x14ac:dyDescent="0.2">
      <c r="A17" s="2"/>
      <c r="B17" s="5"/>
      <c r="C17" s="43"/>
      <c r="D17" s="22" t="s">
        <v>16</v>
      </c>
      <c r="E17" s="41">
        <f>SUM(E11:E16)</f>
        <v>0</v>
      </c>
      <c r="F17" s="43"/>
      <c r="G17" s="22" t="s">
        <v>16</v>
      </c>
      <c r="H17" s="41">
        <f>SUM(H11:H16)</f>
        <v>0</v>
      </c>
      <c r="J17" s="87">
        <f>$A$7+$E17+IF($D$8-$E17 &gt; 0, ($D$8-$E17)/2, $D$8-$E17)+$G$5</f>
        <v>0.85</v>
      </c>
      <c r="L17" s="87">
        <f>$A$7+$H17+IF($G$8 &gt; 0, ($G$8-$H17)/2, $G$8-$H17)+$G$5</f>
        <v>0.85</v>
      </c>
      <c r="M17" s="82"/>
    </row>
    <row r="18" spans="1:13" ht="14" customHeight="1" thickBot="1" x14ac:dyDescent="0.25">
      <c r="A18" s="2"/>
      <c r="B18" s="5"/>
      <c r="C18" s="43"/>
      <c r="D18" s="193" t="s">
        <v>66</v>
      </c>
      <c r="E18" s="193"/>
      <c r="F18" s="43"/>
      <c r="G18" s="193" t="s">
        <v>67</v>
      </c>
      <c r="H18" s="193"/>
      <c r="J18" s="88"/>
      <c r="M18" s="78"/>
    </row>
    <row r="19" spans="1:13" ht="14" customHeight="1" thickBot="1" x14ac:dyDescent="0.25">
      <c r="A19" s="1" t="s">
        <v>429</v>
      </c>
      <c r="B19" s="6" t="s">
        <v>428</v>
      </c>
      <c r="C19" s="42"/>
      <c r="D19" s="44" t="s">
        <v>7</v>
      </c>
      <c r="E19" s="45" t="s">
        <v>29</v>
      </c>
      <c r="F19" s="42"/>
      <c r="G19" s="44" t="s">
        <v>7</v>
      </c>
      <c r="H19" s="45" t="s">
        <v>29</v>
      </c>
      <c r="J19" s="192" t="s">
        <v>717</v>
      </c>
      <c r="K19" s="192"/>
      <c r="L19" s="192"/>
      <c r="M19" s="83"/>
    </row>
    <row r="20" spans="1:13" ht="14" customHeight="1" x14ac:dyDescent="0.2">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724</v>
      </c>
      <c r="K20" s="220"/>
      <c r="L20" s="220"/>
      <c r="M20" s="84"/>
    </row>
    <row r="21" spans="1:13" ht="14" customHeight="1" x14ac:dyDescent="0.2">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 customHeight="1" x14ac:dyDescent="0.2">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 customHeight="1" thickBot="1" x14ac:dyDescent="0.25">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66</v>
      </c>
      <c r="K23" s="86"/>
      <c r="L23" s="85" t="s">
        <v>67</v>
      </c>
      <c r="M23" s="84"/>
    </row>
    <row r="24" spans="1:13" ht="14" customHeight="1" x14ac:dyDescent="0.2">
      <c r="A24" s="58" t="str">
        <f>"Completed Professional (out of "&amp;COUNTIF(DESIGN!$A$10:'DESIGN'!$A$250,"Professional")&amp;")"</f>
        <v>Completed Professional (out of 22)</v>
      </c>
      <c r="B24" s="52">
        <v>7.4999999999999997E-3</v>
      </c>
      <c r="C24" s="37"/>
      <c r="D24" s="39">
        <f>DESIGN!$E$8</f>
        <v>0</v>
      </c>
      <c r="E24" s="47">
        <f t="shared" si="2"/>
        <v>0</v>
      </c>
      <c r="F24" s="43"/>
      <c r="G24" s="39">
        <f>DESIGN!$F$8</f>
        <v>0</v>
      </c>
      <c r="H24" s="47">
        <f t="shared" si="3"/>
        <v>0</v>
      </c>
      <c r="J24" s="218">
        <f>MAX(0,MIN(1,IF($J26 &lt;= 0.95, ROUND($J26,2), FLOOR((0.95+($J26-0.95)/5),0.01))))</f>
        <v>0.85</v>
      </c>
      <c r="L24" s="218">
        <f>MAX(0,MIN(1,IF($L26 &lt;= 0.95, ROUND($L26,2), FLOOR((0.95+($L26-0.95)/5),0.01))))</f>
        <v>0.85</v>
      </c>
      <c r="M24" s="84"/>
    </row>
    <row r="25" spans="1:13" ht="14" customHeight="1" thickBot="1" x14ac:dyDescent="0.25">
      <c r="A25" s="59" t="str">
        <f>"Completed Exceptional (out of "&amp;COUNTIF(DESIGN!$A$10:'DESIGN'!$A$250,"Exceptional")&amp;")"</f>
        <v>Completed Exceptional (out of 15)</v>
      </c>
      <c r="B25" s="53">
        <v>0.01</v>
      </c>
      <c r="C25" s="35"/>
      <c r="D25" s="40">
        <f>DESIGN!$E$9</f>
        <v>0</v>
      </c>
      <c r="E25" s="48">
        <f t="shared" si="2"/>
        <v>0</v>
      </c>
      <c r="F25" s="43"/>
      <c r="G25" s="40">
        <f>DESIGN!$F$9</f>
        <v>0</v>
      </c>
      <c r="H25" s="48">
        <f t="shared" si="3"/>
        <v>0</v>
      </c>
      <c r="J25" s="219"/>
      <c r="L25" s="219"/>
      <c r="M25" s="84"/>
    </row>
    <row r="26" spans="1:13" ht="14" customHeight="1" x14ac:dyDescent="0.2">
      <c r="A26" s="2"/>
      <c r="B26" s="5"/>
      <c r="C26" s="43"/>
      <c r="D26" s="22" t="s">
        <v>16</v>
      </c>
      <c r="E26" s="41">
        <f>SUM(E20:E25)</f>
        <v>0</v>
      </c>
      <c r="F26" s="43"/>
      <c r="G26" s="22" t="s">
        <v>16</v>
      </c>
      <c r="H26" s="41">
        <f>SUM(H20:H25)</f>
        <v>0</v>
      </c>
      <c r="J26" s="87">
        <f>$A$7+MIN(MAX($E26*2,$E26),$D$8)</f>
        <v>0.85</v>
      </c>
      <c r="L26" s="87">
        <f>$A$7+MIN(MAX($H26*2,$H26),$G$8)+$G$5</f>
        <v>0.85</v>
      </c>
      <c r="M26" s="84"/>
    </row>
    <row r="27" spans="1:13" ht="14" customHeight="1" thickBot="1" x14ac:dyDescent="0.25">
      <c r="A27" s="2"/>
      <c r="B27" s="5"/>
      <c r="C27" s="43"/>
      <c r="D27" s="193" t="s">
        <v>66</v>
      </c>
      <c r="E27" s="193"/>
      <c r="F27" s="43"/>
      <c r="G27" s="193" t="s">
        <v>67</v>
      </c>
      <c r="H27" s="193"/>
    </row>
    <row r="28" spans="1:13" ht="14" customHeight="1" thickBot="1" x14ac:dyDescent="0.25">
      <c r="A28" s="1" t="s">
        <v>710</v>
      </c>
      <c r="B28" s="6" t="s">
        <v>428</v>
      </c>
      <c r="C28" s="42"/>
      <c r="D28" s="44" t="s">
        <v>7</v>
      </c>
      <c r="E28" s="45" t="s">
        <v>29</v>
      </c>
      <c r="F28" s="42"/>
      <c r="G28" s="44" t="s">
        <v>7</v>
      </c>
      <c r="H28" s="45" t="s">
        <v>29</v>
      </c>
      <c r="J28" s="192" t="s">
        <v>711</v>
      </c>
      <c r="K28" s="192"/>
      <c r="L28" s="192"/>
    </row>
    <row r="29" spans="1:13" ht="14" customHeight="1" x14ac:dyDescent="0.2">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712</v>
      </c>
      <c r="K29" s="220"/>
      <c r="L29" s="220"/>
    </row>
    <row r="30" spans="1:13" ht="14" customHeight="1" x14ac:dyDescent="0.2">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 customHeight="1" x14ac:dyDescent="0.2">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 customHeight="1" thickBot="1" x14ac:dyDescent="0.25">
      <c r="A32" s="58" t="str">
        <f>"Completed Advanced (out of "&amp;COUNTIF(ART!$A$10:'ART'!$A$255,"Advanced")&amp;")"</f>
        <v>Completed Advanced (out of 12)</v>
      </c>
      <c r="B32" s="51">
        <v>5.0000000000000001E-3</v>
      </c>
      <c r="C32" s="36"/>
      <c r="D32" s="39">
        <f>ART!$E$7</f>
        <v>0</v>
      </c>
      <c r="E32" s="47">
        <f t="shared" si="4"/>
        <v>0</v>
      </c>
      <c r="F32" s="43"/>
      <c r="G32" s="39">
        <f>ART!$F$7</f>
        <v>0</v>
      </c>
      <c r="H32" s="47">
        <f t="shared" si="5"/>
        <v>0</v>
      </c>
      <c r="J32" s="85" t="s">
        <v>66</v>
      </c>
      <c r="K32" s="86"/>
      <c r="L32" s="85" t="s">
        <v>67</v>
      </c>
    </row>
    <row r="33" spans="1:12" ht="14" customHeight="1" x14ac:dyDescent="0.2">
      <c r="A33" s="58" t="str">
        <f>"Completed Professional (out of "&amp;COUNTIF(ART!$A$10:'ART'!$A$255,"Professional")&amp;")"</f>
        <v>Completed Professional (out of 12)</v>
      </c>
      <c r="B33" s="52">
        <v>7.4999999999999997E-3</v>
      </c>
      <c r="C33" s="37"/>
      <c r="D33" s="39">
        <f>ART!$E$8</f>
        <v>0</v>
      </c>
      <c r="E33" s="47">
        <f t="shared" si="4"/>
        <v>0</v>
      </c>
      <c r="F33" s="43"/>
      <c r="G33" s="39">
        <f>ART!$F$8</f>
        <v>0</v>
      </c>
      <c r="H33" s="47">
        <f t="shared" si="5"/>
        <v>0</v>
      </c>
      <c r="J33" s="218">
        <f>MAX(0,MIN(1,IF($J35 &lt;= 0.95, ROUND($J35,2), FLOOR((0.95+($J35-0.95)/5),0.01))))</f>
        <v>0.85</v>
      </c>
      <c r="L33" s="218">
        <f>MAX(0,MIN(1,IF($L35 &lt;= 0.95, ROUND($L35,2), FLOOR((0.95+($L35-0.95)/5),0.01))))</f>
        <v>0.85</v>
      </c>
    </row>
    <row r="34" spans="1:12" ht="14" customHeight="1" thickBot="1" x14ac:dyDescent="0.25">
      <c r="A34" s="59" t="str">
        <f>"Completed Exceptional (out of "&amp;COUNTIF(ART!$A$10:'ART'!$A$255,"Exceptional")&amp;")"</f>
        <v>Completed Exceptional (out of 6)</v>
      </c>
      <c r="B34" s="53">
        <v>0.01</v>
      </c>
      <c r="C34" s="35"/>
      <c r="D34" s="40">
        <f>ART!$E$9</f>
        <v>0</v>
      </c>
      <c r="E34" s="48">
        <f t="shared" si="4"/>
        <v>0</v>
      </c>
      <c r="F34" s="43"/>
      <c r="G34" s="40">
        <f>ART!$F$9</f>
        <v>0</v>
      </c>
      <c r="H34" s="48">
        <f t="shared" si="5"/>
        <v>0</v>
      </c>
      <c r="J34" s="219"/>
      <c r="L34" s="219"/>
    </row>
    <row r="35" spans="1:12" ht="14" customHeight="1" x14ac:dyDescent="0.2">
      <c r="A35" s="2"/>
      <c r="B35" s="5"/>
      <c r="C35" s="43"/>
      <c r="D35" s="22" t="s">
        <v>16</v>
      </c>
      <c r="E35" s="41">
        <f>SUM(E29:E34)</f>
        <v>0</v>
      </c>
      <c r="F35" s="43"/>
      <c r="G35" s="22" t="s">
        <v>16</v>
      </c>
      <c r="H35" s="41">
        <f>SUM(H29:H34)</f>
        <v>0</v>
      </c>
      <c r="J35" s="87">
        <f>$A$7+MIN(MAX($E35*2,$E35),$D$8)</f>
        <v>0.85</v>
      </c>
      <c r="L35" s="87">
        <f>$A$7+MIN(MAX($H35*2,$H35),$G$8)+$G$5</f>
        <v>0.85</v>
      </c>
    </row>
    <row r="36" spans="1:12" ht="14" customHeight="1" thickBot="1" x14ac:dyDescent="0.25">
      <c r="A36" s="2"/>
      <c r="B36" s="5"/>
      <c r="C36" s="43"/>
      <c r="D36" s="193" t="s">
        <v>66</v>
      </c>
      <c r="E36" s="193"/>
      <c r="F36" s="43"/>
      <c r="G36" s="193" t="s">
        <v>67</v>
      </c>
      <c r="H36" s="193"/>
    </row>
    <row r="37" spans="1:12" ht="14" customHeight="1" thickBot="1" x14ac:dyDescent="0.25">
      <c r="A37" s="1" t="s">
        <v>431</v>
      </c>
      <c r="B37" s="6" t="s">
        <v>428</v>
      </c>
      <c r="C37" s="42"/>
      <c r="D37" s="44" t="s">
        <v>7</v>
      </c>
      <c r="E37" s="45" t="s">
        <v>29</v>
      </c>
      <c r="F37" s="42"/>
      <c r="G37" s="44" t="s">
        <v>7</v>
      </c>
      <c r="H37" s="45" t="s">
        <v>29</v>
      </c>
      <c r="J37" s="192" t="s">
        <v>713</v>
      </c>
      <c r="K37" s="192"/>
      <c r="L37" s="192"/>
    </row>
    <row r="38" spans="1:12" ht="14" customHeight="1" x14ac:dyDescent="0.2">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714</v>
      </c>
      <c r="K38" s="220"/>
      <c r="L38" s="220"/>
    </row>
    <row r="39" spans="1:12" ht="14" customHeight="1" x14ac:dyDescent="0.2">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 customHeight="1" x14ac:dyDescent="0.2">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 customHeight="1" thickBot="1" x14ac:dyDescent="0.25">
      <c r="A41" s="58" t="str">
        <f>"Completed Advanced (out of "&amp;COUNTIF(AUDIO!$A$10:'AUDIO'!$A$240,"Advanced")&amp;")"</f>
        <v>Completed Advanced (out of 8)</v>
      </c>
      <c r="B41" s="51">
        <v>5.0000000000000001E-3</v>
      </c>
      <c r="C41" s="36"/>
      <c r="D41" s="39">
        <f>AUDIO!$E$7</f>
        <v>0</v>
      </c>
      <c r="E41" s="47">
        <f t="shared" si="6"/>
        <v>0</v>
      </c>
      <c r="F41" s="43"/>
      <c r="G41" s="39">
        <f>AUDIO!$F$7</f>
        <v>0</v>
      </c>
      <c r="H41" s="47">
        <f t="shared" si="7"/>
        <v>0</v>
      </c>
      <c r="J41" s="85" t="s">
        <v>66</v>
      </c>
      <c r="K41" s="86"/>
      <c r="L41" s="85" t="s">
        <v>67</v>
      </c>
    </row>
    <row r="42" spans="1:12" ht="14" customHeight="1" x14ac:dyDescent="0.2">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0.85</v>
      </c>
      <c r="L42" s="218">
        <f>MAX(0,MIN(1,IF($L44 &lt;= 0.95, ROUND($L44,2), FLOOR((0.95+($L44-0.95)/5),0.01))))</f>
        <v>0.85</v>
      </c>
    </row>
    <row r="43" spans="1:12" ht="14" customHeight="1" thickBot="1" x14ac:dyDescent="0.25">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 customHeight="1" x14ac:dyDescent="0.2">
      <c r="A44" s="2"/>
      <c r="B44" s="5"/>
      <c r="C44" s="43"/>
      <c r="D44" s="22" t="s">
        <v>16</v>
      </c>
      <c r="E44" s="41">
        <f>SUM(E38:E43)</f>
        <v>0</v>
      </c>
      <c r="F44" s="5"/>
      <c r="G44" s="22" t="s">
        <v>16</v>
      </c>
      <c r="H44" s="41">
        <f>SUM(H38:H43)</f>
        <v>0</v>
      </c>
      <c r="J44" s="87">
        <f>$A$7+MIN(MAX($E44*2,$E44),$D$8)</f>
        <v>0.85</v>
      </c>
      <c r="L44" s="87">
        <f>$A$7+MIN(MAX($H44*2,$H44),$G$8)+$G$5</f>
        <v>0.85</v>
      </c>
    </row>
    <row r="45" spans="1:12" ht="14" customHeight="1" thickBot="1" x14ac:dyDescent="0.25">
      <c r="A45" s="2"/>
      <c r="B45" s="5"/>
      <c r="C45" s="43"/>
      <c r="D45" s="193" t="s">
        <v>66</v>
      </c>
      <c r="E45" s="193"/>
      <c r="F45" s="43"/>
      <c r="G45" s="193" t="s">
        <v>67</v>
      </c>
      <c r="H45" s="193"/>
    </row>
    <row r="46" spans="1:12" ht="14" customHeight="1" thickBot="1" x14ac:dyDescent="0.25">
      <c r="A46" s="1" t="s">
        <v>430</v>
      </c>
      <c r="B46" s="6" t="s">
        <v>428</v>
      </c>
      <c r="C46" s="42"/>
      <c r="D46" s="44" t="s">
        <v>7</v>
      </c>
      <c r="E46" s="45" t="s">
        <v>29</v>
      </c>
      <c r="F46" s="42"/>
      <c r="G46" s="44" t="s">
        <v>7</v>
      </c>
      <c r="H46" s="45" t="s">
        <v>29</v>
      </c>
    </row>
    <row r="47" spans="1:12" ht="14" customHeight="1" x14ac:dyDescent="0.2">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 customHeight="1" x14ac:dyDescent="0.2">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 customHeight="1" x14ac:dyDescent="0.2">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 customHeight="1" x14ac:dyDescent="0.2">
      <c r="A50" s="58" t="str">
        <f>"Completed Advanced (out of "&amp;COUNTIF(NARRATIVE!$A$10:'NARRATIVE'!$A$230,"Advanced")&amp;")"</f>
        <v>Completed Advanced (out of 6)</v>
      </c>
      <c r="B50" s="51">
        <v>5.0000000000000001E-3</v>
      </c>
      <c r="C50" s="36"/>
      <c r="D50" s="39">
        <f>NARRATIVE!$E$7</f>
        <v>0</v>
      </c>
      <c r="E50" s="47">
        <f t="shared" si="8"/>
        <v>0</v>
      </c>
      <c r="F50" s="43"/>
      <c r="G50" s="39">
        <f>NARRATIVE!$F$7</f>
        <v>0</v>
      </c>
      <c r="H50" s="47">
        <f t="shared" si="9"/>
        <v>0</v>
      </c>
    </row>
    <row r="51" spans="1:8" ht="14" customHeight="1" x14ac:dyDescent="0.2">
      <c r="A51" s="58" t="str">
        <f>"Completed Professional (out of "&amp;COUNTIF(NARRATIVE!$A$10:'NARRATIVE'!$A$230,"Professional")&amp;")"</f>
        <v>Completed Professional (out of 8)</v>
      </c>
      <c r="B51" s="52">
        <v>7.4999999999999997E-3</v>
      </c>
      <c r="C51" s="37"/>
      <c r="D51" s="39">
        <f>NARRATIVE!$E$8</f>
        <v>0</v>
      </c>
      <c r="E51" s="47">
        <f t="shared" si="8"/>
        <v>0</v>
      </c>
      <c r="F51" s="43"/>
      <c r="G51" s="39">
        <f>NARRATIVE!$F$8</f>
        <v>0</v>
      </c>
      <c r="H51" s="47">
        <f t="shared" si="9"/>
        <v>0</v>
      </c>
    </row>
    <row r="52" spans="1:8" ht="14" customHeight="1" thickBot="1" x14ac:dyDescent="0.25">
      <c r="A52" s="59" t="str">
        <f>"Completed Exceptional (out of "&amp;COUNTIF(NARRATIVE!$A$10:'NARRATIVE'!$A$230,"Exceptional")&amp;")"</f>
        <v>Completed Exceptional (out of 10)</v>
      </c>
      <c r="B52" s="53">
        <v>0.01</v>
      </c>
      <c r="C52" s="35"/>
      <c r="D52" s="40">
        <f>NARRATIVE!$E$9</f>
        <v>0</v>
      </c>
      <c r="E52" s="48">
        <f t="shared" si="8"/>
        <v>0</v>
      </c>
      <c r="F52" s="43"/>
      <c r="G52" s="40">
        <f>NARRATIVE!$F$9</f>
        <v>0</v>
      </c>
      <c r="H52" s="48">
        <f t="shared" si="9"/>
        <v>0</v>
      </c>
    </row>
    <row r="53" spans="1:8" ht="14" customHeight="1" x14ac:dyDescent="0.2">
      <c r="A53" s="2"/>
      <c r="B53" s="5"/>
      <c r="C53" s="43"/>
      <c r="D53" s="22" t="s">
        <v>16</v>
      </c>
      <c r="E53" s="41">
        <f>SUM(E47:E52)</f>
        <v>0</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1" sqref="A21"/>
    </sheetView>
  </sheetViews>
  <sheetFormatPr baseColWidth="10" defaultRowHeight="14" customHeight="1" x14ac:dyDescent="0.2"/>
  <cols>
    <col min="1" max="1" width="22" style="61" customWidth="1"/>
    <col min="2" max="2" width="9.6640625" style="61" customWidth="1"/>
    <col min="3" max="3" width="4.1640625" style="61" customWidth="1"/>
    <col min="4" max="4" width="6.1640625" style="61" customWidth="1"/>
    <col min="5" max="5" width="5.6640625" style="61" customWidth="1"/>
    <col min="6" max="6" width="41" style="61" customWidth="1"/>
    <col min="7" max="7" width="87.83203125" style="61" customWidth="1"/>
    <col min="8" max="16384" width="10.83203125" style="61"/>
  </cols>
  <sheetData>
    <row r="1" spans="1:7" ht="14" customHeight="1" thickBot="1" x14ac:dyDescent="0.25">
      <c r="A1" s="235" t="s">
        <v>28</v>
      </c>
      <c r="B1" s="236"/>
      <c r="C1" s="236"/>
      <c r="D1" s="236"/>
      <c r="E1" s="236"/>
      <c r="F1" s="236"/>
      <c r="G1" s="237"/>
    </row>
    <row r="2" spans="1:7" ht="32" customHeight="1" thickBot="1" x14ac:dyDescent="0.25">
      <c r="A2" s="230" t="s">
        <v>46</v>
      </c>
      <c r="B2" s="231"/>
      <c r="C2" s="231"/>
      <c r="D2" s="231"/>
      <c r="E2" s="231"/>
      <c r="F2" s="231"/>
      <c r="G2" s="232"/>
    </row>
    <row r="3" spans="1:7" ht="32" customHeight="1" thickBot="1" x14ac:dyDescent="0.25">
      <c r="A3" s="227" t="s">
        <v>932</v>
      </c>
      <c r="B3" s="228"/>
      <c r="C3" s="228"/>
      <c r="D3" s="228"/>
      <c r="E3" s="228"/>
      <c r="F3" s="228"/>
      <c r="G3" s="229"/>
    </row>
    <row r="4" spans="1:7" ht="17" thickBot="1" x14ac:dyDescent="0.25">
      <c r="A4" s="230" t="s">
        <v>440</v>
      </c>
      <c r="B4" s="231"/>
      <c r="C4" s="231"/>
      <c r="D4" s="231"/>
      <c r="E4" s="231"/>
      <c r="F4" s="231"/>
      <c r="G4" s="232"/>
    </row>
    <row r="5" spans="1:7" ht="17" thickBot="1" x14ac:dyDescent="0.25">
      <c r="A5" s="238" t="s">
        <v>582</v>
      </c>
      <c r="B5" s="239"/>
      <c r="C5" s="239"/>
      <c r="D5" s="239"/>
      <c r="E5" s="239"/>
      <c r="F5" s="239"/>
      <c r="G5" s="240"/>
    </row>
    <row r="6" spans="1:7" ht="14" customHeight="1" thickBot="1" x14ac:dyDescent="0.25">
      <c r="A6" s="2"/>
      <c r="B6" s="2"/>
      <c r="C6" s="2"/>
      <c r="D6" s="2"/>
      <c r="E6" s="2"/>
      <c r="F6" s="2"/>
      <c r="G6" s="2"/>
    </row>
    <row r="7" spans="1:7" ht="14" customHeight="1" thickBot="1" x14ac:dyDescent="0.25">
      <c r="A7" s="60" t="s">
        <v>719</v>
      </c>
      <c r="B7" s="62"/>
      <c r="C7" s="62" t="s">
        <v>7</v>
      </c>
      <c r="D7" s="62" t="s">
        <v>722</v>
      </c>
      <c r="E7" s="6" t="s">
        <v>29</v>
      </c>
      <c r="F7" s="77" t="s">
        <v>30</v>
      </c>
      <c r="G7" s="64" t="s">
        <v>588</v>
      </c>
    </row>
    <row r="8" spans="1:7" ht="16" x14ac:dyDescent="0.2">
      <c r="A8" s="233" t="s">
        <v>720</v>
      </c>
      <c r="B8" s="234"/>
      <c r="C8" s="65">
        <v>0</v>
      </c>
      <c r="D8" s="66">
        <v>0.01</v>
      </c>
      <c r="E8" s="67">
        <f>MIN(C8*D8,0.03)</f>
        <v>0</v>
      </c>
      <c r="F8" s="68"/>
      <c r="G8" s="89" t="s">
        <v>721</v>
      </c>
    </row>
    <row r="9" spans="1:7" ht="16" x14ac:dyDescent="0.2">
      <c r="A9" s="242" t="s">
        <v>31</v>
      </c>
      <c r="B9" s="243"/>
      <c r="C9" s="92">
        <v>0</v>
      </c>
      <c r="D9" s="93">
        <v>-0.01</v>
      </c>
      <c r="E9" s="94">
        <f>C9*D9</f>
        <v>0</v>
      </c>
      <c r="F9" s="95"/>
      <c r="G9" s="96" t="s">
        <v>32</v>
      </c>
    </row>
    <row r="10" spans="1:7" ht="16" x14ac:dyDescent="0.2">
      <c r="A10" s="244" t="s">
        <v>33</v>
      </c>
      <c r="B10" s="245"/>
      <c r="C10" s="69">
        <v>0</v>
      </c>
      <c r="D10" s="70">
        <v>-0.02</v>
      </c>
      <c r="E10" s="71">
        <f t="shared" ref="E10:E16" si="0">C10*D10</f>
        <v>0</v>
      </c>
      <c r="F10" s="72"/>
      <c r="G10" s="90" t="s">
        <v>34</v>
      </c>
    </row>
    <row r="11" spans="1:7" ht="16" x14ac:dyDescent="0.2">
      <c r="A11" s="245" t="s">
        <v>35</v>
      </c>
      <c r="B11" s="245"/>
      <c r="C11" s="69">
        <v>0</v>
      </c>
      <c r="D11" s="70">
        <v>-0.01</v>
      </c>
      <c r="E11" s="71">
        <f t="shared" si="0"/>
        <v>0</v>
      </c>
      <c r="F11" s="72"/>
      <c r="G11" s="90" t="s">
        <v>49</v>
      </c>
    </row>
    <row r="12" spans="1:7" ht="16" x14ac:dyDescent="0.2">
      <c r="A12" s="245" t="s">
        <v>718</v>
      </c>
      <c r="B12" s="245"/>
      <c r="C12" s="69">
        <v>0</v>
      </c>
      <c r="D12" s="70">
        <v>-0.02</v>
      </c>
      <c r="E12" s="71">
        <f t="shared" si="0"/>
        <v>0</v>
      </c>
      <c r="F12" s="72"/>
      <c r="G12" s="90" t="s">
        <v>36</v>
      </c>
    </row>
    <row r="13" spans="1:7" ht="16" x14ac:dyDescent="0.2">
      <c r="A13" s="245" t="s">
        <v>37</v>
      </c>
      <c r="B13" s="245"/>
      <c r="C13" s="69">
        <v>0</v>
      </c>
      <c r="D13" s="70">
        <v>-0.05</v>
      </c>
      <c r="E13" s="71">
        <f t="shared" si="0"/>
        <v>0</v>
      </c>
      <c r="F13" s="72"/>
      <c r="G13" s="90" t="s">
        <v>488</v>
      </c>
    </row>
    <row r="14" spans="1:7" ht="16" x14ac:dyDescent="0.2">
      <c r="A14" s="244" t="s">
        <v>38</v>
      </c>
      <c r="B14" s="245"/>
      <c r="C14" s="69">
        <v>0</v>
      </c>
      <c r="D14" s="70">
        <v>-0.05</v>
      </c>
      <c r="E14" s="71">
        <f t="shared" si="0"/>
        <v>0</v>
      </c>
      <c r="F14" s="72"/>
      <c r="G14" s="90" t="s">
        <v>39</v>
      </c>
    </row>
    <row r="15" spans="1:7" ht="16" x14ac:dyDescent="0.2">
      <c r="A15" s="244" t="s">
        <v>40</v>
      </c>
      <c r="B15" s="245"/>
      <c r="C15" s="69">
        <v>0</v>
      </c>
      <c r="D15" s="70">
        <v>-0.05</v>
      </c>
      <c r="E15" s="71">
        <f t="shared" si="0"/>
        <v>0</v>
      </c>
      <c r="F15" s="72"/>
      <c r="G15" s="90" t="s">
        <v>41</v>
      </c>
    </row>
    <row r="16" spans="1:7" ht="17" thickBot="1" x14ac:dyDescent="0.25">
      <c r="A16" s="246" t="s">
        <v>42</v>
      </c>
      <c r="B16" s="247"/>
      <c r="C16" s="73">
        <v>0</v>
      </c>
      <c r="D16" s="74">
        <v>-0.3</v>
      </c>
      <c r="E16" s="75">
        <f t="shared" si="0"/>
        <v>0</v>
      </c>
      <c r="F16" s="76"/>
      <c r="G16" s="91" t="s">
        <v>43</v>
      </c>
    </row>
    <row r="17" spans="1:7" ht="14" customHeight="1" x14ac:dyDescent="0.2">
      <c r="A17" s="2"/>
      <c r="B17" s="241" t="s">
        <v>723</v>
      </c>
      <c r="C17" s="241"/>
      <c r="D17" s="241"/>
      <c r="E17" s="63">
        <f>SUM(E9:E16)</f>
        <v>0</v>
      </c>
      <c r="F17" s="63"/>
      <c r="G17" s="2"/>
    </row>
    <row r="18" spans="1:7" ht="14" customHeight="1" thickBot="1" x14ac:dyDescent="0.25">
      <c r="A18" s="2"/>
      <c r="B18" s="2"/>
      <c r="C18" s="2"/>
      <c r="D18" s="2"/>
      <c r="E18" s="2"/>
      <c r="F18" s="2"/>
      <c r="G18" s="2"/>
    </row>
    <row r="19" spans="1:7" ht="14" customHeight="1" thickBot="1" x14ac:dyDescent="0.25">
      <c r="A19" s="4" t="s">
        <v>44</v>
      </c>
      <c r="B19" s="235" t="s">
        <v>45</v>
      </c>
      <c r="C19" s="236"/>
      <c r="D19" s="236"/>
      <c r="E19" s="236"/>
      <c r="F19" s="236"/>
      <c r="G19" s="237"/>
    </row>
    <row r="20" spans="1:7" ht="32" customHeight="1" thickBot="1" x14ac:dyDescent="0.25">
      <c r="A20" s="10" t="s">
        <v>584</v>
      </c>
      <c r="B20" s="230" t="s">
        <v>933</v>
      </c>
      <c r="C20" s="231"/>
      <c r="D20" s="231"/>
      <c r="E20" s="231"/>
      <c r="F20" s="231"/>
      <c r="G20" s="232"/>
    </row>
    <row r="21" spans="1:7" ht="60" customHeight="1" thickBot="1" x14ac:dyDescent="0.25">
      <c r="A21" s="10" t="s">
        <v>48</v>
      </c>
      <c r="B21" s="230" t="s">
        <v>50</v>
      </c>
      <c r="C21" s="231"/>
      <c r="D21" s="231"/>
      <c r="E21" s="231"/>
      <c r="F21" s="231"/>
      <c r="G21" s="232"/>
    </row>
    <row r="22" spans="1:7" ht="46" customHeight="1" thickBot="1" x14ac:dyDescent="0.25">
      <c r="A22" s="10" t="s">
        <v>47</v>
      </c>
      <c r="B22" s="230" t="s">
        <v>919</v>
      </c>
      <c r="C22" s="231"/>
      <c r="D22" s="231"/>
      <c r="E22" s="231"/>
      <c r="F22" s="231"/>
      <c r="G22" s="232"/>
    </row>
    <row r="23" spans="1:7" ht="32" customHeight="1" x14ac:dyDescent="0.2">
      <c r="A23" s="98" t="s">
        <v>901</v>
      </c>
      <c r="B23" s="227" t="s">
        <v>918</v>
      </c>
      <c r="C23" s="228"/>
      <c r="D23" s="228"/>
      <c r="E23" s="228"/>
      <c r="F23" s="228"/>
      <c r="G23" s="229"/>
    </row>
    <row r="24" spans="1:7" ht="16" x14ac:dyDescent="0.2">
      <c r="A24" s="99"/>
      <c r="B24" s="221" t="s">
        <v>902</v>
      </c>
      <c r="C24" s="222"/>
      <c r="D24" s="223" t="s">
        <v>903</v>
      </c>
      <c r="E24" s="223"/>
      <c r="F24" s="223"/>
      <c r="G24" s="224"/>
    </row>
    <row r="25" spans="1:7" ht="16" x14ac:dyDescent="0.2">
      <c r="A25" s="99"/>
      <c r="B25" s="221" t="s">
        <v>904</v>
      </c>
      <c r="C25" s="222"/>
      <c r="D25" s="223" t="s">
        <v>905</v>
      </c>
      <c r="E25" s="223"/>
      <c r="F25" s="223"/>
      <c r="G25" s="224"/>
    </row>
    <row r="26" spans="1:7" ht="16" x14ac:dyDescent="0.2">
      <c r="A26" s="99"/>
      <c r="B26" s="221" t="s">
        <v>906</v>
      </c>
      <c r="C26" s="222"/>
      <c r="D26" s="223" t="s">
        <v>907</v>
      </c>
      <c r="E26" s="223"/>
      <c r="F26" s="223"/>
      <c r="G26" s="224"/>
    </row>
    <row r="27" spans="1:7" ht="16" x14ac:dyDescent="0.2">
      <c r="A27" s="99"/>
      <c r="B27" s="221" t="s">
        <v>908</v>
      </c>
      <c r="C27" s="222"/>
      <c r="D27" s="225" t="s">
        <v>909</v>
      </c>
      <c r="E27" s="225"/>
      <c r="F27" s="225"/>
      <c r="G27" s="226"/>
    </row>
    <row r="28" spans="1:7" ht="16" x14ac:dyDescent="0.2">
      <c r="A28" s="99"/>
      <c r="B28" s="221" t="s">
        <v>910</v>
      </c>
      <c r="C28" s="222"/>
      <c r="D28" s="223" t="s">
        <v>911</v>
      </c>
      <c r="E28" s="223"/>
      <c r="F28" s="223"/>
      <c r="G28" s="224"/>
    </row>
    <row r="29" spans="1:7" ht="16" x14ac:dyDescent="0.2">
      <c r="A29" s="99"/>
      <c r="B29" s="221" t="s">
        <v>912</v>
      </c>
      <c r="C29" s="222"/>
      <c r="D29" s="225" t="s">
        <v>913</v>
      </c>
      <c r="E29" s="225"/>
      <c r="F29" s="225"/>
      <c r="G29" s="226"/>
    </row>
    <row r="30" spans="1:7" ht="16" x14ac:dyDescent="0.2">
      <c r="A30" s="99"/>
      <c r="B30" s="221" t="s">
        <v>916</v>
      </c>
      <c r="C30" s="222"/>
      <c r="D30" s="223" t="s">
        <v>917</v>
      </c>
      <c r="E30" s="223"/>
      <c r="F30" s="223"/>
      <c r="G30" s="224"/>
    </row>
    <row r="31" spans="1:7" ht="16" x14ac:dyDescent="0.2">
      <c r="A31" s="99"/>
      <c r="B31" s="221" t="s">
        <v>914</v>
      </c>
      <c r="C31" s="222"/>
      <c r="D31" s="225" t="s">
        <v>915</v>
      </c>
      <c r="E31" s="225"/>
      <c r="F31" s="225"/>
      <c r="G31" s="226"/>
    </row>
    <row r="32" spans="1:7" ht="17" thickBot="1" x14ac:dyDescent="0.25">
      <c r="A32" s="99"/>
      <c r="B32" s="221" t="s">
        <v>930</v>
      </c>
      <c r="C32" s="222"/>
      <c r="D32" s="225" t="s">
        <v>931</v>
      </c>
      <c r="E32" s="225"/>
      <c r="F32" s="225"/>
      <c r="G32" s="226"/>
    </row>
    <row r="33" spans="1:7" ht="16" x14ac:dyDescent="0.2">
      <c r="A33" s="98" t="s">
        <v>920</v>
      </c>
      <c r="B33" s="227" t="s">
        <v>921</v>
      </c>
      <c r="C33" s="228"/>
      <c r="D33" s="228"/>
      <c r="E33" s="228"/>
      <c r="F33" s="228"/>
      <c r="G33" s="229"/>
    </row>
    <row r="34" spans="1:7" ht="16" x14ac:dyDescent="0.2">
      <c r="A34" s="99"/>
      <c r="B34" s="221" t="s">
        <v>922</v>
      </c>
      <c r="C34" s="222"/>
      <c r="D34" s="223" t="s">
        <v>927</v>
      </c>
      <c r="E34" s="223"/>
      <c r="F34" s="223"/>
      <c r="G34" s="224"/>
    </row>
    <row r="35" spans="1:7" ht="16" x14ac:dyDescent="0.2">
      <c r="A35" s="99"/>
      <c r="B35" s="221" t="s">
        <v>923</v>
      </c>
      <c r="C35" s="222"/>
      <c r="D35" s="223" t="s">
        <v>928</v>
      </c>
      <c r="E35" s="223"/>
      <c r="F35" s="223"/>
      <c r="G35" s="224"/>
    </row>
    <row r="36" spans="1:7" ht="17" thickBot="1" x14ac:dyDescent="0.25">
      <c r="A36" s="99"/>
      <c r="B36" s="221" t="s">
        <v>924</v>
      </c>
      <c r="C36" s="222"/>
      <c r="D36" s="223" t="s">
        <v>929</v>
      </c>
      <c r="E36" s="223"/>
      <c r="F36" s="223"/>
      <c r="G36" s="224"/>
    </row>
    <row r="37" spans="1:7" ht="32" customHeight="1" thickBot="1" x14ac:dyDescent="0.25">
      <c r="A37" s="98" t="s">
        <v>925</v>
      </c>
      <c r="B37" s="227" t="s">
        <v>926</v>
      </c>
      <c r="C37" s="228"/>
      <c r="D37" s="228"/>
      <c r="E37" s="228"/>
      <c r="F37" s="228"/>
      <c r="G37" s="229"/>
    </row>
    <row r="38" spans="1:7" ht="29" customHeight="1" x14ac:dyDescent="0.2">
      <c r="A38" s="248" t="s">
        <v>519</v>
      </c>
      <c r="B38" s="227" t="s">
        <v>492</v>
      </c>
      <c r="C38" s="228"/>
      <c r="D38" s="228"/>
      <c r="E38" s="228"/>
      <c r="F38" s="228"/>
      <c r="G38" s="229"/>
    </row>
    <row r="39" spans="1:7" ht="16" customHeight="1" x14ac:dyDescent="0.2">
      <c r="A39" s="249"/>
      <c r="B39" s="251"/>
      <c r="C39" s="252"/>
      <c r="D39" s="252"/>
      <c r="E39" s="252"/>
      <c r="F39" s="252"/>
      <c r="G39" s="253"/>
    </row>
    <row r="40" spans="1:7" ht="16" customHeight="1" x14ac:dyDescent="0.2">
      <c r="A40" s="249"/>
      <c r="B40" s="254" t="s">
        <v>493</v>
      </c>
      <c r="C40" s="255"/>
      <c r="D40" s="255"/>
      <c r="E40" s="255"/>
      <c r="F40" s="255"/>
      <c r="G40" s="256"/>
    </row>
    <row r="41" spans="1:7" ht="16" customHeight="1" x14ac:dyDescent="0.2">
      <c r="A41" s="249"/>
      <c r="B41" s="257" t="s">
        <v>494</v>
      </c>
      <c r="C41" s="225"/>
      <c r="D41" s="225"/>
      <c r="E41" s="225"/>
      <c r="F41" s="225"/>
      <c r="G41" s="258"/>
    </row>
    <row r="42" spans="1:7" ht="16" customHeight="1" x14ac:dyDescent="0.2">
      <c r="A42" s="249"/>
      <c r="B42" s="251"/>
      <c r="C42" s="252"/>
      <c r="D42" s="252"/>
      <c r="E42" s="252"/>
      <c r="F42" s="252"/>
      <c r="G42" s="253"/>
    </row>
    <row r="43" spans="1:7" ht="43" customHeight="1" x14ac:dyDescent="0.2">
      <c r="A43" s="249"/>
      <c r="B43" s="257" t="s">
        <v>495</v>
      </c>
      <c r="C43" s="225"/>
      <c r="D43" s="225"/>
      <c r="E43" s="225"/>
      <c r="F43" s="225"/>
      <c r="G43" s="258"/>
    </row>
    <row r="44" spans="1:7" ht="16" customHeight="1" x14ac:dyDescent="0.2">
      <c r="A44" s="249"/>
      <c r="B44" s="251"/>
      <c r="C44" s="252"/>
      <c r="D44" s="252"/>
      <c r="E44" s="252"/>
      <c r="F44" s="252"/>
      <c r="G44" s="253"/>
    </row>
    <row r="45" spans="1:7" ht="16" customHeight="1" x14ac:dyDescent="0.2">
      <c r="A45" s="249"/>
      <c r="B45" s="257" t="s">
        <v>496</v>
      </c>
      <c r="C45" s="225"/>
      <c r="D45" s="225"/>
      <c r="E45" s="225"/>
      <c r="F45" s="225"/>
      <c r="G45" s="258"/>
    </row>
    <row r="46" spans="1:7" ht="16" customHeight="1" x14ac:dyDescent="0.2">
      <c r="A46" s="249"/>
      <c r="B46" s="257" t="s">
        <v>497</v>
      </c>
      <c r="C46" s="225"/>
      <c r="D46" s="225"/>
      <c r="E46" s="225"/>
      <c r="F46" s="225"/>
      <c r="G46" s="258"/>
    </row>
    <row r="47" spans="1:7" ht="16" customHeight="1" x14ac:dyDescent="0.2">
      <c r="A47" s="249"/>
      <c r="B47" s="257" t="s">
        <v>498</v>
      </c>
      <c r="C47" s="225"/>
      <c r="D47" s="225"/>
      <c r="E47" s="225"/>
      <c r="F47" s="225"/>
      <c r="G47" s="258"/>
    </row>
    <row r="48" spans="1:7" ht="16" customHeight="1" x14ac:dyDescent="0.2">
      <c r="A48" s="249"/>
      <c r="B48" s="257" t="s">
        <v>499</v>
      </c>
      <c r="C48" s="225"/>
      <c r="D48" s="225"/>
      <c r="E48" s="225"/>
      <c r="F48" s="225"/>
      <c r="G48" s="258"/>
    </row>
    <row r="49" spans="1:7" ht="16" customHeight="1" x14ac:dyDescent="0.2">
      <c r="A49" s="249"/>
      <c r="B49" s="257" t="s">
        <v>500</v>
      </c>
      <c r="C49" s="225"/>
      <c r="D49" s="225"/>
      <c r="E49" s="225"/>
      <c r="F49" s="225"/>
      <c r="G49" s="258"/>
    </row>
    <row r="50" spans="1:7" ht="16" customHeight="1" x14ac:dyDescent="0.2">
      <c r="A50" s="249"/>
      <c r="B50" s="257" t="s">
        <v>501</v>
      </c>
      <c r="C50" s="225"/>
      <c r="D50" s="225"/>
      <c r="E50" s="225"/>
      <c r="F50" s="225"/>
      <c r="G50" s="258"/>
    </row>
    <row r="51" spans="1:7" ht="16" customHeight="1" x14ac:dyDescent="0.2">
      <c r="A51" s="249"/>
      <c r="B51" s="257" t="s">
        <v>502</v>
      </c>
      <c r="C51" s="225"/>
      <c r="D51" s="225"/>
      <c r="E51" s="225"/>
      <c r="F51" s="225"/>
      <c r="G51" s="258"/>
    </row>
    <row r="52" spans="1:7" ht="17" customHeight="1" thickBot="1" x14ac:dyDescent="0.25">
      <c r="A52" s="250"/>
      <c r="B52" s="259" t="s">
        <v>503</v>
      </c>
      <c r="C52" s="260"/>
      <c r="D52" s="260"/>
      <c r="E52" s="260"/>
      <c r="F52" s="260"/>
      <c r="G52" s="261"/>
    </row>
    <row r="53" spans="1:7" ht="58" customHeight="1" thickBot="1" x14ac:dyDescent="0.25">
      <c r="A53" s="10" t="s">
        <v>518</v>
      </c>
      <c r="B53" s="230" t="s">
        <v>583</v>
      </c>
      <c r="C53" s="231"/>
      <c r="D53" s="231"/>
      <c r="E53" s="231"/>
      <c r="F53" s="231"/>
      <c r="G53" s="232"/>
    </row>
    <row r="54" spans="1:7" ht="58" customHeight="1" thickBot="1" x14ac:dyDescent="0.25">
      <c r="A54" s="10" t="s">
        <v>517</v>
      </c>
      <c r="B54" s="230" t="s">
        <v>504</v>
      </c>
      <c r="C54" s="231"/>
      <c r="D54" s="231"/>
      <c r="E54" s="231"/>
      <c r="F54" s="231"/>
      <c r="G54" s="232"/>
    </row>
    <row r="55" spans="1:7" ht="17" customHeight="1" thickBot="1" x14ac:dyDescent="0.25">
      <c r="A55" s="10" t="s">
        <v>516</v>
      </c>
      <c r="B55" s="230" t="s">
        <v>505</v>
      </c>
      <c r="C55" s="231"/>
      <c r="D55" s="231"/>
      <c r="E55" s="231"/>
      <c r="F55" s="231"/>
      <c r="G55" s="232"/>
    </row>
    <row r="56" spans="1:7" ht="43" customHeight="1" thickBot="1" x14ac:dyDescent="0.25">
      <c r="A56" s="11" t="s">
        <v>510</v>
      </c>
      <c r="B56" s="230" t="s">
        <v>506</v>
      </c>
      <c r="C56" s="231"/>
      <c r="D56" s="231"/>
      <c r="E56" s="231"/>
      <c r="F56" s="231"/>
      <c r="G56" s="232"/>
    </row>
    <row r="57" spans="1:7" ht="29" customHeight="1" thickBot="1" x14ac:dyDescent="0.25">
      <c r="A57" s="10" t="s">
        <v>515</v>
      </c>
      <c r="B57" s="230" t="s">
        <v>507</v>
      </c>
      <c r="C57" s="231"/>
      <c r="D57" s="231"/>
      <c r="E57" s="231"/>
      <c r="F57" s="231"/>
      <c r="G57" s="232"/>
    </row>
    <row r="58" spans="1:7" ht="17" customHeight="1" thickBot="1" x14ac:dyDescent="0.25">
      <c r="A58" s="10" t="s">
        <v>514</v>
      </c>
      <c r="B58" s="230" t="s">
        <v>508</v>
      </c>
      <c r="C58" s="231"/>
      <c r="D58" s="231"/>
      <c r="E58" s="231"/>
      <c r="F58" s="231"/>
      <c r="G58" s="232"/>
    </row>
    <row r="59" spans="1:7" ht="43" customHeight="1" thickBot="1" x14ac:dyDescent="0.25">
      <c r="A59" s="11" t="s">
        <v>511</v>
      </c>
      <c r="B59" s="230" t="s">
        <v>512</v>
      </c>
      <c r="C59" s="231"/>
      <c r="D59" s="231"/>
      <c r="E59" s="231"/>
      <c r="F59" s="231"/>
      <c r="G59" s="232"/>
    </row>
    <row r="60" spans="1:7" ht="29" customHeight="1" thickBot="1" x14ac:dyDescent="0.25">
      <c r="A60" s="10" t="s">
        <v>513</v>
      </c>
      <c r="B60" s="230" t="s">
        <v>509</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F11" sqref="F11"/>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53</v>
      </c>
      <c r="D1" s="4"/>
      <c r="E1" s="3" t="str">
        <f>""&amp;COUNTIF(E$10:E$247,$A$2)&amp;" "&amp;$A$2</f>
        <v>100 Untested</v>
      </c>
      <c r="F1" s="3" t="str">
        <f>""&amp;COUNTIF(F$10:F$247,$A$2)&amp;" "&amp;$A$2</f>
        <v>100 Untested</v>
      </c>
      <c r="G1" s="4" t="s">
        <v>707</v>
      </c>
    </row>
    <row r="2" spans="1:7" ht="14" customHeight="1" thickBot="1" x14ac:dyDescent="0.25">
      <c r="A2" s="12" t="s">
        <v>54</v>
      </c>
      <c r="B2" s="11" t="s">
        <v>55</v>
      </c>
      <c r="C2" s="262" t="s">
        <v>491</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 customHeight="1" thickBot="1" x14ac:dyDescent="0.25">
      <c r="A3" s="12" t="s">
        <v>56</v>
      </c>
      <c r="B3" s="11" t="s">
        <v>57</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 customHeight="1" thickBot="1" x14ac:dyDescent="0.25">
      <c r="A4" s="12" t="s">
        <v>58</v>
      </c>
      <c r="B4" s="11" t="s">
        <v>59</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 customHeight="1" thickBot="1" x14ac:dyDescent="0.25">
      <c r="A5" s="12" t="s">
        <v>60</v>
      </c>
      <c r="B5" s="11" t="s">
        <v>61</v>
      </c>
      <c r="C5" s="264"/>
      <c r="D5" s="265"/>
      <c r="E5" s="14">
        <f>SUMPRODUCT(($A$10:$A$247="Intermediate")*(E$10:E$247="Completed"))+SUMPRODUCT(($A$10:$A$247="Intermediate")*(E$10:E$247="Pre-Passed"))+0.5*SUMPRODUCT(($A$10:$A$247="Intermediate")*(E$10:E$247="Partial"))</f>
        <v>0</v>
      </c>
      <c r="F5" s="14">
        <f>SUMPRODUCT(($A$10:$A$247="Intermediate")*(F$10:F$247="Completed"))+SUMPRODUCT(($A$10:$A$247="Intermediate")*(F$10:F$247="Pre-Passed"))+0.5*SUMPRODUCT(($A$10:$A$247="Intermediate")*(F$10:F$247="Partial"))</f>
        <v>0</v>
      </c>
      <c r="G5" s="11" t="str">
        <f>"Intermediate "&amp;$G$1&amp;"s "&amp;A5</f>
        <v>Intermediate TECHs Completed</v>
      </c>
    </row>
    <row r="6" spans="1:7" ht="14" customHeight="1" thickBot="1" x14ac:dyDescent="0.25">
      <c r="A6" s="12" t="s">
        <v>62</v>
      </c>
      <c r="B6" s="11" t="s">
        <v>485</v>
      </c>
      <c r="C6" s="264"/>
      <c r="D6" s="265"/>
      <c r="E6" s="14">
        <f>SUMPRODUCT(($A$10:$A$247="Advanced")*(E$10:E$247="Missing"))+0.5*SUMPRODUCT(($A$10:$A$247="Advanced")*(E$10:E$247="Partial"))</f>
        <v>0</v>
      </c>
      <c r="F6" s="14">
        <f>SUMPRODUCT(($A$10:$A$247="Advanced")*(F$10:F$247="Missing"))+0.5*SUMPRODUCT(($A$10:$A$247="Advanced")*(F$10:F$247="Partial"))</f>
        <v>0</v>
      </c>
      <c r="G6" s="11" t="str">
        <f>"Advanced "&amp;$G$1&amp;"s "&amp;A3</f>
        <v>Advanced TECHs Missing</v>
      </c>
    </row>
    <row r="7" spans="1:7" ht="14" customHeight="1" thickBot="1" x14ac:dyDescent="0.25">
      <c r="A7" s="10" t="s">
        <v>63</v>
      </c>
      <c r="B7" s="11" t="s">
        <v>64</v>
      </c>
      <c r="C7" s="264"/>
      <c r="D7" s="265"/>
      <c r="E7" s="14">
        <f>SUMPRODUCT(($A$10:$A$247="Advanced")*(E$10:E$247="Completed"))+SUMPRODUCT(($A$10:$A$247="Advanced")*(E$10:E$247="Pre-Passed"))+0.5*SUMPRODUCT(($A$10:$A$247="Advanced")*(E$10:E$247="Partial"))</f>
        <v>0</v>
      </c>
      <c r="F7" s="14">
        <f>SUMPRODUCT(($A$10:$A$247="Advanced")*(F$10:F$247="Completed"))+SUMPRODUCT(($A$10:$A$247="Advanced")*(F$10:F$247="Pre-Passed"))+0.5*SUMPRODUCT(($A$10:$A$247="Advanced")*(F$10:F$247="Partial"))</f>
        <v>0</v>
      </c>
      <c r="G7" s="11" t="str">
        <f>"Advanced "&amp;$G$1&amp;"s "&amp;A5</f>
        <v>Advanced TECHs Completed</v>
      </c>
    </row>
    <row r="8" spans="1:7" ht="14" customHeight="1" thickBot="1" x14ac:dyDescent="0.25">
      <c r="A8" s="268" t="s">
        <v>728</v>
      </c>
      <c r="B8" s="269"/>
      <c r="C8" s="264"/>
      <c r="D8" s="265"/>
      <c r="E8" s="14">
        <f>SUMPRODUCT(($A$10:$A$247="Professional")*(E$10:E$247="Completed"))+SUMPRODUCT(($A$10:$A$247="Professional")*(E$10:E$247="Pre-Passed"))+0.5*SUMPRODUCT(($A$10:$A$247="Professional")*(E$10:E$247="Partial"))</f>
        <v>0</v>
      </c>
      <c r="F8" s="14">
        <f>SUMPRODUCT(($A$10:$A$247="Professional")*(F$10:F$247="Completed"))+SUMPRODUCT(($A$10:$A$247="Professional")*(F$10:F$247="Pre-Passed"))+0.5*SUMPRODUCT(($A$10:$A$247="Professional")*(F$10:F$247="Partial"))</f>
        <v>0</v>
      </c>
      <c r="G8" s="11" t="str">
        <f>"Professional "&amp;$G$1&amp;"s "&amp;A5</f>
        <v>Professional TECHs Completed</v>
      </c>
    </row>
    <row r="9" spans="1:7" ht="14" customHeight="1" thickBot="1" x14ac:dyDescent="0.25">
      <c r="A9" s="270" t="s">
        <v>729</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 customHeight="1" thickBot="1" x14ac:dyDescent="0.25">
      <c r="A10" s="235" t="s">
        <v>487</v>
      </c>
      <c r="B10" s="237"/>
      <c r="C10" s="4" t="s">
        <v>65</v>
      </c>
      <c r="D10" s="4" t="s">
        <v>489</v>
      </c>
      <c r="E10" s="4" t="s">
        <v>66</v>
      </c>
      <c r="F10" s="4" t="s">
        <v>67</v>
      </c>
      <c r="G10" s="4" t="s">
        <v>490</v>
      </c>
    </row>
    <row r="11" spans="1:7" ht="71" thickBot="1" x14ac:dyDescent="0.25">
      <c r="A11" s="15" t="s">
        <v>68</v>
      </c>
      <c r="B11" s="11" t="s">
        <v>73</v>
      </c>
      <c r="C11" s="11" t="s">
        <v>793</v>
      </c>
      <c r="D11" s="11"/>
      <c r="E11" s="4" t="s">
        <v>54</v>
      </c>
      <c r="F11" s="4" t="s">
        <v>54</v>
      </c>
      <c r="G11" s="11"/>
    </row>
    <row r="12" spans="1:7" ht="29" thickBot="1" x14ac:dyDescent="0.25">
      <c r="A12" s="15" t="s">
        <v>68</v>
      </c>
      <c r="B12" s="11" t="s">
        <v>74</v>
      </c>
      <c r="C12" s="11" t="s">
        <v>792</v>
      </c>
      <c r="D12" s="11"/>
      <c r="E12" s="4" t="s">
        <v>54</v>
      </c>
      <c r="F12" s="4" t="s">
        <v>54</v>
      </c>
      <c r="G12" s="11"/>
    </row>
    <row r="13" spans="1:7" ht="17" thickBot="1" x14ac:dyDescent="0.25">
      <c r="A13" s="15" t="s">
        <v>68</v>
      </c>
      <c r="B13" s="11" t="s">
        <v>75</v>
      </c>
      <c r="C13" s="11" t="s">
        <v>791</v>
      </c>
      <c r="D13" s="11"/>
      <c r="E13" s="4" t="s">
        <v>54</v>
      </c>
      <c r="F13" s="4" t="s">
        <v>54</v>
      </c>
      <c r="G13" s="11"/>
    </row>
    <row r="14" spans="1:7" ht="17" thickBot="1" x14ac:dyDescent="0.25">
      <c r="A14" s="15" t="s">
        <v>68</v>
      </c>
      <c r="B14" s="11" t="s">
        <v>76</v>
      </c>
      <c r="C14" s="11" t="s">
        <v>790</v>
      </c>
      <c r="D14" s="11"/>
      <c r="E14" s="4" t="s">
        <v>54</v>
      </c>
      <c r="F14" s="4" t="s">
        <v>54</v>
      </c>
      <c r="G14" s="11"/>
    </row>
    <row r="15" spans="1:7" ht="29" thickBot="1" x14ac:dyDescent="0.25">
      <c r="A15" s="15" t="s">
        <v>68</v>
      </c>
      <c r="B15" s="11" t="s">
        <v>77</v>
      </c>
      <c r="C15" s="11" t="s">
        <v>789</v>
      </c>
      <c r="D15" s="11"/>
      <c r="E15" s="4" t="s">
        <v>54</v>
      </c>
      <c r="F15" s="4" t="s">
        <v>54</v>
      </c>
      <c r="G15" s="11"/>
    </row>
    <row r="16" spans="1:7" ht="43" thickBot="1" x14ac:dyDescent="0.25">
      <c r="A16" s="15" t="s">
        <v>68</v>
      </c>
      <c r="B16" s="11" t="s">
        <v>78</v>
      </c>
      <c r="C16" s="11" t="s">
        <v>788</v>
      </c>
      <c r="D16" s="11"/>
      <c r="E16" s="4" t="s">
        <v>54</v>
      </c>
      <c r="F16" s="4" t="s">
        <v>54</v>
      </c>
      <c r="G16" s="11"/>
    </row>
    <row r="17" spans="1:7" ht="43" thickBot="1" x14ac:dyDescent="0.25">
      <c r="A17" s="15" t="s">
        <v>68</v>
      </c>
      <c r="B17" s="11" t="s">
        <v>79</v>
      </c>
      <c r="C17" s="11" t="s">
        <v>786</v>
      </c>
      <c r="D17" s="11"/>
      <c r="E17" s="4" t="s">
        <v>54</v>
      </c>
      <c r="F17" s="4" t="s">
        <v>54</v>
      </c>
      <c r="G17" s="11"/>
    </row>
    <row r="18" spans="1:7" ht="99" thickBot="1" x14ac:dyDescent="0.25">
      <c r="A18" s="16" t="s">
        <v>70</v>
      </c>
      <c r="B18" s="11" t="s">
        <v>81</v>
      </c>
      <c r="C18" s="11" t="s">
        <v>442</v>
      </c>
      <c r="D18" s="11"/>
      <c r="E18" s="4" t="s">
        <v>54</v>
      </c>
      <c r="F18" s="4" t="s">
        <v>54</v>
      </c>
      <c r="G18" s="11"/>
    </row>
    <row r="19" spans="1:7" ht="29" thickBot="1" x14ac:dyDescent="0.25">
      <c r="A19" s="16" t="s">
        <v>70</v>
      </c>
      <c r="B19" s="11" t="s">
        <v>80</v>
      </c>
      <c r="C19" s="11" t="s">
        <v>784</v>
      </c>
      <c r="D19" s="11"/>
      <c r="E19" s="4" t="s">
        <v>54</v>
      </c>
      <c r="F19" s="4" t="s">
        <v>54</v>
      </c>
      <c r="G19" s="11"/>
    </row>
    <row r="20" spans="1:7" ht="43" thickBot="1" x14ac:dyDescent="0.25">
      <c r="A20" s="16" t="s">
        <v>70</v>
      </c>
      <c r="B20" s="11" t="s">
        <v>520</v>
      </c>
      <c r="C20" s="11" t="s">
        <v>787</v>
      </c>
      <c r="D20" s="11"/>
      <c r="E20" s="4" t="s">
        <v>54</v>
      </c>
      <c r="F20" s="4" t="s">
        <v>54</v>
      </c>
      <c r="G20" s="11"/>
    </row>
    <row r="21" spans="1:7" ht="71" thickBot="1" x14ac:dyDescent="0.25">
      <c r="A21" s="18" t="s">
        <v>82</v>
      </c>
      <c r="B21" s="11" t="s">
        <v>83</v>
      </c>
      <c r="C21" s="11" t="s">
        <v>84</v>
      </c>
      <c r="D21" s="11"/>
      <c r="E21" s="4" t="s">
        <v>54</v>
      </c>
      <c r="F21" s="4" t="s">
        <v>54</v>
      </c>
      <c r="G21" s="11"/>
    </row>
    <row r="22" spans="1:7" ht="29" thickBot="1" x14ac:dyDescent="0.25">
      <c r="A22" s="18" t="s">
        <v>82</v>
      </c>
      <c r="B22" s="11" t="s">
        <v>85</v>
      </c>
      <c r="C22" s="11" t="s">
        <v>785</v>
      </c>
      <c r="D22" s="11"/>
      <c r="E22" s="4" t="s">
        <v>54</v>
      </c>
      <c r="F22" s="4" t="s">
        <v>54</v>
      </c>
      <c r="G22" s="11"/>
    </row>
    <row r="23" spans="1:7" ht="14" customHeight="1" thickBot="1" x14ac:dyDescent="0.25">
      <c r="A23" s="235" t="s">
        <v>86</v>
      </c>
      <c r="B23" s="237"/>
      <c r="C23" s="4" t="s">
        <v>65</v>
      </c>
      <c r="D23" s="4" t="s">
        <v>489</v>
      </c>
      <c r="E23" s="4" t="s">
        <v>66</v>
      </c>
      <c r="F23" s="4" t="s">
        <v>67</v>
      </c>
      <c r="G23" s="4" t="s">
        <v>490</v>
      </c>
    </row>
    <row r="24" spans="1:7" ht="57" thickBot="1" x14ac:dyDescent="0.25">
      <c r="A24" s="15" t="s">
        <v>68</v>
      </c>
      <c r="B24" s="11" t="s">
        <v>87</v>
      </c>
      <c r="C24" s="11" t="s">
        <v>783</v>
      </c>
      <c r="D24" s="11"/>
      <c r="E24" s="4" t="s">
        <v>54</v>
      </c>
      <c r="F24" s="4" t="s">
        <v>54</v>
      </c>
      <c r="G24" s="11"/>
    </row>
    <row r="25" spans="1:7" ht="57" thickBot="1" x14ac:dyDescent="0.25">
      <c r="A25" s="15" t="s">
        <v>68</v>
      </c>
      <c r="B25" s="11" t="s">
        <v>88</v>
      </c>
      <c r="C25" s="11" t="s">
        <v>782</v>
      </c>
      <c r="D25" s="11"/>
      <c r="E25" s="4" t="s">
        <v>54</v>
      </c>
      <c r="F25" s="4" t="s">
        <v>54</v>
      </c>
      <c r="G25" s="11"/>
    </row>
    <row r="26" spans="1:7" ht="43" thickBot="1" x14ac:dyDescent="0.25">
      <c r="A26" s="15" t="s">
        <v>68</v>
      </c>
      <c r="B26" s="11" t="s">
        <v>92</v>
      </c>
      <c r="C26" s="11" t="s">
        <v>482</v>
      </c>
      <c r="D26" s="11"/>
      <c r="E26" s="4" t="s">
        <v>54</v>
      </c>
      <c r="F26" s="4" t="s">
        <v>54</v>
      </c>
      <c r="G26" s="11"/>
    </row>
    <row r="27" spans="1:7" ht="71" thickBot="1" x14ac:dyDescent="0.25">
      <c r="A27" s="16" t="s">
        <v>70</v>
      </c>
      <c r="B27" s="11" t="s">
        <v>89</v>
      </c>
      <c r="C27" s="11" t="s">
        <v>781</v>
      </c>
      <c r="D27" s="11"/>
      <c r="E27" s="4" t="s">
        <v>54</v>
      </c>
      <c r="F27" s="4" t="s">
        <v>54</v>
      </c>
      <c r="G27" s="11"/>
    </row>
    <row r="28" spans="1:7" ht="43" thickBot="1" x14ac:dyDescent="0.25">
      <c r="A28" s="16" t="s">
        <v>70</v>
      </c>
      <c r="B28" s="11" t="s">
        <v>90</v>
      </c>
      <c r="C28" s="11" t="s">
        <v>91</v>
      </c>
      <c r="D28" s="11"/>
      <c r="E28" s="4" t="s">
        <v>54</v>
      </c>
      <c r="F28" s="4" t="s">
        <v>54</v>
      </c>
      <c r="G28" s="11"/>
    </row>
    <row r="29" spans="1:7" ht="99" customHeight="1" thickBot="1" x14ac:dyDescent="0.25">
      <c r="A29" s="16" t="s">
        <v>70</v>
      </c>
      <c r="B29" s="11" t="s">
        <v>93</v>
      </c>
      <c r="C29" s="11" t="s">
        <v>483</v>
      </c>
      <c r="D29" s="11"/>
      <c r="E29" s="4" t="s">
        <v>54</v>
      </c>
      <c r="F29" s="4" t="s">
        <v>54</v>
      </c>
      <c r="G29" s="11"/>
    </row>
    <row r="30" spans="1:7" ht="57" thickBot="1" x14ac:dyDescent="0.25">
      <c r="A30" s="16" t="s">
        <v>70</v>
      </c>
      <c r="B30" s="11" t="s">
        <v>94</v>
      </c>
      <c r="C30" s="11" t="s">
        <v>780</v>
      </c>
      <c r="D30" s="11"/>
      <c r="E30" s="4" t="s">
        <v>54</v>
      </c>
      <c r="F30" s="4" t="s">
        <v>54</v>
      </c>
      <c r="G30" s="11"/>
    </row>
    <row r="31" spans="1:7" ht="71" thickBot="1" x14ac:dyDescent="0.25">
      <c r="A31" s="16" t="s">
        <v>70</v>
      </c>
      <c r="B31" s="11" t="s">
        <v>521</v>
      </c>
      <c r="C31" s="11" t="s">
        <v>522</v>
      </c>
      <c r="D31" s="11"/>
      <c r="E31" s="4" t="s">
        <v>54</v>
      </c>
      <c r="F31" s="4" t="s">
        <v>54</v>
      </c>
      <c r="G31" s="11"/>
    </row>
    <row r="32" spans="1:7" ht="155" thickBot="1" x14ac:dyDescent="0.25">
      <c r="A32" s="16" t="s">
        <v>70</v>
      </c>
      <c r="B32" s="11" t="s">
        <v>523</v>
      </c>
      <c r="C32" s="11" t="s">
        <v>524</v>
      </c>
      <c r="D32" s="11"/>
      <c r="E32" s="4" t="s">
        <v>54</v>
      </c>
      <c r="F32" s="4" t="s">
        <v>54</v>
      </c>
      <c r="G32" s="11"/>
    </row>
    <row r="33" spans="1:7" ht="43" thickBot="1" x14ac:dyDescent="0.25">
      <c r="A33" s="16" t="s">
        <v>70</v>
      </c>
      <c r="B33" s="11" t="s">
        <v>525</v>
      </c>
      <c r="C33" s="11" t="s">
        <v>779</v>
      </c>
      <c r="D33" s="11"/>
      <c r="E33" s="4" t="s">
        <v>54</v>
      </c>
      <c r="F33" s="4" t="s">
        <v>54</v>
      </c>
      <c r="G33" s="11"/>
    </row>
    <row r="34" spans="1:7" ht="71" thickBot="1" x14ac:dyDescent="0.25">
      <c r="A34" s="16" t="s">
        <v>70</v>
      </c>
      <c r="B34" s="11" t="s">
        <v>95</v>
      </c>
      <c r="C34" s="11" t="s">
        <v>778</v>
      </c>
      <c r="D34" s="11"/>
      <c r="E34" s="4" t="s">
        <v>54</v>
      </c>
      <c r="F34" s="4" t="s">
        <v>54</v>
      </c>
      <c r="G34" s="11"/>
    </row>
    <row r="35" spans="1:7" ht="17" thickBot="1" x14ac:dyDescent="0.25">
      <c r="A35" s="16" t="s">
        <v>70</v>
      </c>
      <c r="B35" s="11" t="s">
        <v>96</v>
      </c>
      <c r="C35" s="11" t="s">
        <v>97</v>
      </c>
      <c r="D35" s="11"/>
      <c r="E35" s="4" t="s">
        <v>54</v>
      </c>
      <c r="F35" s="4" t="s">
        <v>54</v>
      </c>
      <c r="G35" s="11"/>
    </row>
    <row r="36" spans="1:7" ht="43" thickBot="1" x14ac:dyDescent="0.25">
      <c r="A36" s="16" t="s">
        <v>70</v>
      </c>
      <c r="B36" s="11" t="s">
        <v>98</v>
      </c>
      <c r="C36" s="11" t="s">
        <v>777</v>
      </c>
      <c r="D36" s="11"/>
      <c r="E36" s="4" t="s">
        <v>54</v>
      </c>
      <c r="F36" s="4" t="s">
        <v>54</v>
      </c>
      <c r="G36" s="11"/>
    </row>
    <row r="37" spans="1:7" ht="85" thickBot="1" x14ac:dyDescent="0.25">
      <c r="A37" s="16" t="s">
        <v>70</v>
      </c>
      <c r="B37" s="11" t="s">
        <v>99</v>
      </c>
      <c r="C37" s="11" t="s">
        <v>100</v>
      </c>
      <c r="D37" s="11"/>
      <c r="E37" s="4" t="s">
        <v>54</v>
      </c>
      <c r="F37" s="4" t="s">
        <v>54</v>
      </c>
      <c r="G37" s="11"/>
    </row>
    <row r="38" spans="1:7" ht="43" thickBot="1" x14ac:dyDescent="0.25">
      <c r="A38" s="18" t="s">
        <v>82</v>
      </c>
      <c r="B38" s="11" t="s">
        <v>101</v>
      </c>
      <c r="C38" s="11" t="s">
        <v>102</v>
      </c>
      <c r="D38" s="11"/>
      <c r="E38" s="4" t="s">
        <v>54</v>
      </c>
      <c r="F38" s="4" t="s">
        <v>54</v>
      </c>
      <c r="G38" s="11"/>
    </row>
    <row r="39" spans="1:7" ht="14" customHeight="1" thickBot="1" x14ac:dyDescent="0.25">
      <c r="A39" s="235" t="s">
        <v>526</v>
      </c>
      <c r="B39" s="237"/>
      <c r="C39" s="4" t="s">
        <v>65</v>
      </c>
      <c r="D39" s="4" t="s">
        <v>489</v>
      </c>
      <c r="E39" s="4" t="s">
        <v>66</v>
      </c>
      <c r="F39" s="4" t="s">
        <v>67</v>
      </c>
      <c r="G39" s="4" t="s">
        <v>490</v>
      </c>
    </row>
    <row r="40" spans="1:7" ht="71" thickBot="1" x14ac:dyDescent="0.25">
      <c r="A40" s="15" t="s">
        <v>68</v>
      </c>
      <c r="B40" s="11" t="s">
        <v>528</v>
      </c>
      <c r="C40" s="11" t="s">
        <v>529</v>
      </c>
      <c r="D40" s="11"/>
      <c r="E40" s="4" t="s">
        <v>54</v>
      </c>
      <c r="F40" s="4" t="s">
        <v>54</v>
      </c>
      <c r="G40" s="11"/>
    </row>
    <row r="41" spans="1:7" ht="71" thickBot="1" x14ac:dyDescent="0.25">
      <c r="A41" s="16" t="s">
        <v>70</v>
      </c>
      <c r="B41" s="11" t="s">
        <v>590</v>
      </c>
      <c r="C41" s="11" t="s">
        <v>776</v>
      </c>
      <c r="D41" s="11"/>
      <c r="E41" s="4" t="s">
        <v>54</v>
      </c>
      <c r="F41" s="4" t="s">
        <v>54</v>
      </c>
      <c r="G41" s="11"/>
    </row>
    <row r="42" spans="1:7" ht="29" thickBot="1" x14ac:dyDescent="0.25">
      <c r="A42" s="16" t="s">
        <v>70</v>
      </c>
      <c r="B42" s="11" t="s">
        <v>589</v>
      </c>
      <c r="C42" s="11" t="s">
        <v>775</v>
      </c>
      <c r="D42" s="11"/>
      <c r="E42" s="4" t="s">
        <v>54</v>
      </c>
      <c r="F42" s="4" t="s">
        <v>54</v>
      </c>
      <c r="G42" s="11"/>
    </row>
    <row r="43" spans="1:7" ht="29" thickBot="1" x14ac:dyDescent="0.25">
      <c r="A43" s="16" t="s">
        <v>70</v>
      </c>
      <c r="B43" s="11" t="s">
        <v>527</v>
      </c>
      <c r="C43" s="11" t="s">
        <v>774</v>
      </c>
      <c r="D43" s="11"/>
      <c r="E43" s="4" t="s">
        <v>54</v>
      </c>
      <c r="F43" s="4" t="s">
        <v>54</v>
      </c>
      <c r="G43" s="11"/>
    </row>
    <row r="44" spans="1:7" ht="127" thickBot="1" x14ac:dyDescent="0.25">
      <c r="A44" s="16" t="s">
        <v>70</v>
      </c>
      <c r="B44" s="11" t="s">
        <v>530</v>
      </c>
      <c r="C44" s="11" t="s">
        <v>773</v>
      </c>
      <c r="D44" s="11"/>
      <c r="E44" s="4" t="s">
        <v>54</v>
      </c>
      <c r="F44" s="4" t="s">
        <v>54</v>
      </c>
      <c r="G44" s="11"/>
    </row>
    <row r="45" spans="1:7" ht="14" customHeight="1" thickBot="1" x14ac:dyDescent="0.25">
      <c r="A45" s="235" t="s">
        <v>531</v>
      </c>
      <c r="B45" s="237"/>
      <c r="C45" s="4" t="s">
        <v>65</v>
      </c>
      <c r="D45" s="4" t="s">
        <v>489</v>
      </c>
      <c r="E45" s="4" t="s">
        <v>66</v>
      </c>
      <c r="F45" s="4" t="s">
        <v>67</v>
      </c>
      <c r="G45" s="4" t="s">
        <v>490</v>
      </c>
    </row>
    <row r="46" spans="1:7" ht="29" thickBot="1" x14ac:dyDescent="0.25">
      <c r="A46" s="16" t="s">
        <v>70</v>
      </c>
      <c r="B46" s="11" t="s">
        <v>532</v>
      </c>
      <c r="C46" s="11" t="s">
        <v>533</v>
      </c>
      <c r="D46" s="11"/>
      <c r="E46" s="4" t="s">
        <v>54</v>
      </c>
      <c r="F46" s="4" t="s">
        <v>54</v>
      </c>
      <c r="G46" s="11"/>
    </row>
    <row r="47" spans="1:7" ht="17" thickBot="1" x14ac:dyDescent="0.25">
      <c r="A47" s="16" t="s">
        <v>70</v>
      </c>
      <c r="B47" s="11" t="s">
        <v>537</v>
      </c>
      <c r="C47" s="11" t="s">
        <v>538</v>
      </c>
      <c r="D47" s="11"/>
      <c r="E47" s="4" t="s">
        <v>54</v>
      </c>
      <c r="F47" s="4" t="s">
        <v>54</v>
      </c>
      <c r="G47" s="11"/>
    </row>
    <row r="48" spans="1:7" ht="99" thickBot="1" x14ac:dyDescent="0.25">
      <c r="A48" s="16" t="s">
        <v>70</v>
      </c>
      <c r="B48" s="11" t="s">
        <v>587</v>
      </c>
      <c r="C48" s="11" t="s">
        <v>772</v>
      </c>
      <c r="D48" s="11"/>
      <c r="E48" s="4" t="s">
        <v>54</v>
      </c>
      <c r="F48" s="4" t="s">
        <v>54</v>
      </c>
      <c r="G48" s="11"/>
    </row>
    <row r="49" spans="1:7" ht="43" thickBot="1" x14ac:dyDescent="0.25">
      <c r="A49" s="18" t="s">
        <v>82</v>
      </c>
      <c r="B49" s="11" t="s">
        <v>534</v>
      </c>
      <c r="C49" s="11" t="s">
        <v>771</v>
      </c>
      <c r="D49" s="11"/>
      <c r="E49" s="4" t="s">
        <v>54</v>
      </c>
      <c r="F49" s="4" t="s">
        <v>54</v>
      </c>
      <c r="G49" s="11"/>
    </row>
    <row r="50" spans="1:7" ht="29" thickBot="1" x14ac:dyDescent="0.25">
      <c r="A50" s="17" t="s">
        <v>72</v>
      </c>
      <c r="B50" s="11" t="s">
        <v>535</v>
      </c>
      <c r="C50" s="11" t="s">
        <v>536</v>
      </c>
      <c r="D50" s="11"/>
      <c r="E50" s="4" t="s">
        <v>54</v>
      </c>
      <c r="F50" s="4" t="s">
        <v>54</v>
      </c>
      <c r="G50" s="11"/>
    </row>
    <row r="51" spans="1:7" ht="43" thickBot="1" x14ac:dyDescent="0.25">
      <c r="A51" s="17" t="s">
        <v>103</v>
      </c>
      <c r="B51" s="11" t="s">
        <v>539</v>
      </c>
      <c r="C51" s="11" t="s">
        <v>770</v>
      </c>
      <c r="D51" s="11"/>
      <c r="E51" s="4" t="s">
        <v>54</v>
      </c>
      <c r="F51" s="4" t="s">
        <v>54</v>
      </c>
      <c r="G51" s="11"/>
    </row>
    <row r="52" spans="1:7" ht="14" customHeight="1" thickBot="1" x14ac:dyDescent="0.25">
      <c r="A52" s="235" t="s">
        <v>104</v>
      </c>
      <c r="B52" s="237"/>
      <c r="C52" s="4" t="s">
        <v>65</v>
      </c>
      <c r="D52" s="4" t="s">
        <v>489</v>
      </c>
      <c r="E52" s="4" t="s">
        <v>66</v>
      </c>
      <c r="F52" s="4" t="s">
        <v>67</v>
      </c>
      <c r="G52" s="4" t="s">
        <v>490</v>
      </c>
    </row>
    <row r="53" spans="1:7" ht="29" thickBot="1" x14ac:dyDescent="0.25">
      <c r="A53" s="15" t="s">
        <v>68</v>
      </c>
      <c r="B53" s="11" t="s">
        <v>769</v>
      </c>
      <c r="C53" s="11" t="s">
        <v>768</v>
      </c>
      <c r="D53" s="11"/>
      <c r="E53" s="4" t="s">
        <v>54</v>
      </c>
      <c r="F53" s="4" t="s">
        <v>54</v>
      </c>
      <c r="G53" s="11"/>
    </row>
    <row r="54" spans="1:7" ht="43" thickBot="1" x14ac:dyDescent="0.25">
      <c r="A54" s="15" t="s">
        <v>68</v>
      </c>
      <c r="B54" s="11" t="s">
        <v>107</v>
      </c>
      <c r="C54" s="11" t="s">
        <v>767</v>
      </c>
      <c r="D54" s="11"/>
      <c r="E54" s="4" t="s">
        <v>54</v>
      </c>
      <c r="F54" s="4" t="s">
        <v>54</v>
      </c>
      <c r="G54" s="11"/>
    </row>
    <row r="55" spans="1:7" ht="85" thickBot="1" x14ac:dyDescent="0.25">
      <c r="A55" s="16" t="s">
        <v>70</v>
      </c>
      <c r="B55" s="11" t="s">
        <v>105</v>
      </c>
      <c r="C55" s="11" t="s">
        <v>766</v>
      </c>
      <c r="D55" s="11"/>
      <c r="E55" s="4" t="s">
        <v>54</v>
      </c>
      <c r="F55" s="4" t="s">
        <v>54</v>
      </c>
      <c r="G55" s="11"/>
    </row>
    <row r="56" spans="1:7" ht="85" thickBot="1" x14ac:dyDescent="0.25">
      <c r="A56" s="16" t="s">
        <v>70</v>
      </c>
      <c r="B56" s="11" t="s">
        <v>106</v>
      </c>
      <c r="C56" s="11" t="s">
        <v>765</v>
      </c>
      <c r="D56" s="11"/>
      <c r="E56" s="4" t="s">
        <v>54</v>
      </c>
      <c r="F56" s="4" t="s">
        <v>54</v>
      </c>
      <c r="G56" s="11"/>
    </row>
    <row r="57" spans="1:7" ht="29" thickBot="1" x14ac:dyDescent="0.25">
      <c r="A57" s="16" t="s">
        <v>70</v>
      </c>
      <c r="B57" s="11" t="s">
        <v>108</v>
      </c>
      <c r="C57" s="11" t="s">
        <v>109</v>
      </c>
      <c r="D57" s="11"/>
      <c r="E57" s="4" t="s">
        <v>54</v>
      </c>
      <c r="F57" s="4" t="s">
        <v>54</v>
      </c>
      <c r="G57" s="11"/>
    </row>
    <row r="58" spans="1:7" ht="57" thickBot="1" x14ac:dyDescent="0.25">
      <c r="A58" s="18" t="s">
        <v>82</v>
      </c>
      <c r="B58" s="11" t="s">
        <v>112</v>
      </c>
      <c r="C58" s="11" t="s">
        <v>591</v>
      </c>
      <c r="D58" s="11"/>
      <c r="E58" s="4" t="s">
        <v>54</v>
      </c>
      <c r="F58" s="4" t="s">
        <v>54</v>
      </c>
      <c r="G58" s="11"/>
    </row>
    <row r="59" spans="1:7" ht="29" thickBot="1" x14ac:dyDescent="0.25">
      <c r="A59" s="17" t="s">
        <v>72</v>
      </c>
      <c r="B59" s="11" t="s">
        <v>110</v>
      </c>
      <c r="C59" s="11" t="s">
        <v>111</v>
      </c>
      <c r="D59" s="11"/>
      <c r="E59" s="4" t="s">
        <v>54</v>
      </c>
      <c r="F59" s="4" t="s">
        <v>54</v>
      </c>
      <c r="G59" s="11"/>
    </row>
    <row r="60" spans="1:7" ht="85" thickBot="1" x14ac:dyDescent="0.25">
      <c r="A60" s="17" t="s">
        <v>103</v>
      </c>
      <c r="B60" s="11" t="s">
        <v>540</v>
      </c>
      <c r="C60" s="11" t="s">
        <v>541</v>
      </c>
      <c r="D60" s="11"/>
      <c r="E60" s="4" t="s">
        <v>54</v>
      </c>
      <c r="F60" s="4" t="s">
        <v>54</v>
      </c>
      <c r="G60" s="11"/>
    </row>
    <row r="61" spans="1:7" ht="14" customHeight="1" thickBot="1" x14ac:dyDescent="0.25">
      <c r="A61" s="235" t="s">
        <v>113</v>
      </c>
      <c r="B61" s="237"/>
      <c r="C61" s="4" t="s">
        <v>65</v>
      </c>
      <c r="D61" s="4" t="s">
        <v>489</v>
      </c>
      <c r="E61" s="4" t="s">
        <v>66</v>
      </c>
      <c r="F61" s="4" t="s">
        <v>67</v>
      </c>
      <c r="G61" s="4" t="s">
        <v>490</v>
      </c>
    </row>
    <row r="62" spans="1:7" ht="29" thickBot="1" x14ac:dyDescent="0.25">
      <c r="A62" s="15" t="s">
        <v>68</v>
      </c>
      <c r="B62" s="11" t="s">
        <v>116</v>
      </c>
      <c r="C62" s="11" t="s">
        <v>117</v>
      </c>
      <c r="D62" s="11"/>
      <c r="E62" s="4" t="s">
        <v>54</v>
      </c>
      <c r="F62" s="4" t="s">
        <v>54</v>
      </c>
      <c r="G62" s="11"/>
    </row>
    <row r="63" spans="1:7" ht="29" thickBot="1" x14ac:dyDescent="0.25">
      <c r="A63" s="15" t="s">
        <v>68</v>
      </c>
      <c r="B63" s="11" t="s">
        <v>114</v>
      </c>
      <c r="C63" s="11" t="s">
        <v>115</v>
      </c>
      <c r="D63" s="11"/>
      <c r="E63" s="4" t="s">
        <v>54</v>
      </c>
      <c r="F63" s="4" t="s">
        <v>54</v>
      </c>
      <c r="G63" s="11"/>
    </row>
    <row r="64" spans="1:7" ht="17" thickBot="1" x14ac:dyDescent="0.25">
      <c r="A64" s="16" t="s">
        <v>70</v>
      </c>
      <c r="B64" s="11" t="s">
        <v>118</v>
      </c>
      <c r="C64" s="11" t="s">
        <v>764</v>
      </c>
      <c r="D64" s="11"/>
      <c r="E64" s="4" t="s">
        <v>54</v>
      </c>
      <c r="F64" s="4" t="s">
        <v>54</v>
      </c>
      <c r="G64" s="11"/>
    </row>
    <row r="65" spans="1:7" ht="17" thickBot="1" x14ac:dyDescent="0.25">
      <c r="A65" s="17" t="s">
        <v>72</v>
      </c>
      <c r="B65" s="11" t="s">
        <v>119</v>
      </c>
      <c r="C65" s="11" t="s">
        <v>763</v>
      </c>
      <c r="D65" s="11"/>
      <c r="E65" s="4" t="s">
        <v>54</v>
      </c>
      <c r="F65" s="4" t="s">
        <v>54</v>
      </c>
      <c r="G65" s="11"/>
    </row>
    <row r="66" spans="1:7" ht="14" customHeight="1" thickBot="1" x14ac:dyDescent="0.25">
      <c r="A66" s="235" t="s">
        <v>120</v>
      </c>
      <c r="B66" s="237"/>
      <c r="C66" s="4" t="s">
        <v>65</v>
      </c>
      <c r="D66" s="4" t="s">
        <v>489</v>
      </c>
      <c r="E66" s="4" t="s">
        <v>66</v>
      </c>
      <c r="F66" s="4" t="s">
        <v>67</v>
      </c>
      <c r="G66" s="4" t="s">
        <v>490</v>
      </c>
    </row>
    <row r="67" spans="1:7" ht="29" thickBot="1" x14ac:dyDescent="0.25">
      <c r="A67" s="15" t="s">
        <v>68</v>
      </c>
      <c r="B67" s="11" t="s">
        <v>121</v>
      </c>
      <c r="C67" s="11" t="s">
        <v>122</v>
      </c>
      <c r="D67" s="11"/>
      <c r="E67" s="4" t="s">
        <v>54</v>
      </c>
      <c r="F67" s="4" t="s">
        <v>54</v>
      </c>
      <c r="G67" s="11"/>
    </row>
    <row r="68" spans="1:7" ht="17" thickBot="1" x14ac:dyDescent="0.25">
      <c r="A68" s="15" t="s">
        <v>68</v>
      </c>
      <c r="B68" s="11" t="s">
        <v>123</v>
      </c>
      <c r="C68" s="11" t="s">
        <v>124</v>
      </c>
      <c r="D68" s="11"/>
      <c r="E68" s="4" t="s">
        <v>54</v>
      </c>
      <c r="F68" s="4" t="s">
        <v>54</v>
      </c>
      <c r="G68" s="11"/>
    </row>
    <row r="69" spans="1:7" ht="29" thickBot="1" x14ac:dyDescent="0.25">
      <c r="A69" s="15" t="s">
        <v>68</v>
      </c>
      <c r="B69" s="11" t="s">
        <v>125</v>
      </c>
      <c r="C69" s="11" t="s">
        <v>762</v>
      </c>
      <c r="D69" s="11"/>
      <c r="E69" s="4" t="s">
        <v>54</v>
      </c>
      <c r="F69" s="4" t="s">
        <v>54</v>
      </c>
      <c r="G69" s="11"/>
    </row>
    <row r="70" spans="1:7" ht="43" thickBot="1" x14ac:dyDescent="0.25">
      <c r="A70" s="16" t="s">
        <v>70</v>
      </c>
      <c r="B70" s="11" t="s">
        <v>126</v>
      </c>
      <c r="C70" s="11" t="s">
        <v>127</v>
      </c>
      <c r="D70" s="11"/>
      <c r="E70" s="4" t="s">
        <v>54</v>
      </c>
      <c r="F70" s="4" t="s">
        <v>54</v>
      </c>
      <c r="G70" s="11"/>
    </row>
    <row r="71" spans="1:7" ht="57" thickBot="1" x14ac:dyDescent="0.25">
      <c r="A71" s="16" t="s">
        <v>70</v>
      </c>
      <c r="B71" s="11" t="s">
        <v>128</v>
      </c>
      <c r="C71" s="11" t="s">
        <v>761</v>
      </c>
      <c r="D71" s="11"/>
      <c r="E71" s="4" t="s">
        <v>54</v>
      </c>
      <c r="F71" s="4" t="s">
        <v>54</v>
      </c>
      <c r="G71" s="11"/>
    </row>
    <row r="72" spans="1:7" ht="29" thickBot="1" x14ac:dyDescent="0.25">
      <c r="A72" s="16" t="s">
        <v>70</v>
      </c>
      <c r="B72" s="11" t="s">
        <v>129</v>
      </c>
      <c r="C72" s="11" t="s">
        <v>760</v>
      </c>
      <c r="D72" s="11"/>
      <c r="E72" s="4" t="s">
        <v>54</v>
      </c>
      <c r="F72" s="4" t="s">
        <v>54</v>
      </c>
      <c r="G72" s="11"/>
    </row>
    <row r="73" spans="1:7" ht="57" thickBot="1" x14ac:dyDescent="0.25">
      <c r="A73" s="16" t="s">
        <v>70</v>
      </c>
      <c r="B73" s="11" t="s">
        <v>130</v>
      </c>
      <c r="C73" s="11" t="s">
        <v>759</v>
      </c>
      <c r="D73" s="11"/>
      <c r="E73" s="4" t="s">
        <v>54</v>
      </c>
      <c r="F73" s="4" t="s">
        <v>54</v>
      </c>
      <c r="G73" s="11"/>
    </row>
    <row r="74" spans="1:7" ht="57" thickBot="1" x14ac:dyDescent="0.25">
      <c r="A74" s="16" t="s">
        <v>70</v>
      </c>
      <c r="B74" s="11" t="s">
        <v>132</v>
      </c>
      <c r="C74" s="11" t="s">
        <v>756</v>
      </c>
      <c r="D74" s="11"/>
      <c r="E74" s="4" t="s">
        <v>54</v>
      </c>
      <c r="F74" s="4" t="s">
        <v>54</v>
      </c>
      <c r="G74" s="11"/>
    </row>
    <row r="75" spans="1:7" ht="57" thickBot="1" x14ac:dyDescent="0.25">
      <c r="A75" s="16" t="s">
        <v>70</v>
      </c>
      <c r="B75" s="11" t="s">
        <v>131</v>
      </c>
      <c r="C75" s="11" t="s">
        <v>755</v>
      </c>
      <c r="D75" s="11"/>
      <c r="E75" s="4" t="s">
        <v>54</v>
      </c>
      <c r="F75" s="4" t="s">
        <v>54</v>
      </c>
      <c r="G75" s="11"/>
    </row>
    <row r="76" spans="1:7" ht="29" thickBot="1" x14ac:dyDescent="0.25">
      <c r="A76" s="16" t="s">
        <v>70</v>
      </c>
      <c r="B76" s="11" t="s">
        <v>133</v>
      </c>
      <c r="C76" s="11" t="s">
        <v>134</v>
      </c>
      <c r="D76" s="11"/>
      <c r="E76" s="4" t="s">
        <v>54</v>
      </c>
      <c r="F76" s="4" t="s">
        <v>54</v>
      </c>
      <c r="G76" s="11"/>
    </row>
    <row r="77" spans="1:7" ht="85" thickBot="1" x14ac:dyDescent="0.25">
      <c r="A77" s="27" t="s">
        <v>82</v>
      </c>
      <c r="B77" s="11" t="s">
        <v>542</v>
      </c>
      <c r="C77" s="11" t="s">
        <v>754</v>
      </c>
      <c r="D77" s="11"/>
      <c r="E77" s="4" t="s">
        <v>54</v>
      </c>
      <c r="F77" s="4" t="s">
        <v>54</v>
      </c>
      <c r="G77" s="11"/>
    </row>
    <row r="78" spans="1:7" ht="127" thickBot="1" x14ac:dyDescent="0.25">
      <c r="A78" s="17" t="s">
        <v>72</v>
      </c>
      <c r="B78" s="11" t="s">
        <v>543</v>
      </c>
      <c r="C78" s="11" t="s">
        <v>753</v>
      </c>
      <c r="D78" s="11"/>
      <c r="E78" s="4" t="s">
        <v>54</v>
      </c>
      <c r="F78" s="4" t="s">
        <v>54</v>
      </c>
      <c r="G78" s="11"/>
    </row>
    <row r="79" spans="1:7" ht="57" thickBot="1" x14ac:dyDescent="0.25">
      <c r="A79" s="17" t="s">
        <v>72</v>
      </c>
      <c r="B79" s="11" t="s">
        <v>544</v>
      </c>
      <c r="C79" s="11" t="s">
        <v>752</v>
      </c>
      <c r="D79" s="11"/>
      <c r="E79" s="4" t="s">
        <v>54</v>
      </c>
      <c r="F79" s="4" t="s">
        <v>54</v>
      </c>
      <c r="G79" s="11"/>
    </row>
    <row r="80" spans="1:7" ht="43" thickBot="1" x14ac:dyDescent="0.25">
      <c r="A80" s="19" t="s">
        <v>103</v>
      </c>
      <c r="B80" s="11" t="s">
        <v>545</v>
      </c>
      <c r="C80" s="11" t="s">
        <v>751</v>
      </c>
      <c r="D80" s="11"/>
      <c r="E80" s="4" t="s">
        <v>54</v>
      </c>
      <c r="F80" s="4" t="s">
        <v>54</v>
      </c>
      <c r="G80" s="11"/>
    </row>
    <row r="81" spans="1:7" ht="14" customHeight="1" thickBot="1" x14ac:dyDescent="0.25">
      <c r="A81" s="235" t="s">
        <v>135</v>
      </c>
      <c r="B81" s="237"/>
      <c r="C81" s="4" t="s">
        <v>65</v>
      </c>
      <c r="D81" s="4" t="s">
        <v>489</v>
      </c>
      <c r="E81" s="4" t="s">
        <v>66</v>
      </c>
      <c r="F81" s="4" t="s">
        <v>67</v>
      </c>
      <c r="G81" s="4" t="s">
        <v>490</v>
      </c>
    </row>
    <row r="82" spans="1:7" ht="17" thickBot="1" x14ac:dyDescent="0.25">
      <c r="A82" s="15" t="s">
        <v>68</v>
      </c>
      <c r="B82" s="11" t="s">
        <v>136</v>
      </c>
      <c r="C82" s="11" t="s">
        <v>750</v>
      </c>
      <c r="D82" s="11"/>
      <c r="E82" s="4" t="s">
        <v>54</v>
      </c>
      <c r="F82" s="4" t="s">
        <v>54</v>
      </c>
      <c r="G82" s="11"/>
    </row>
    <row r="83" spans="1:7" ht="17" thickBot="1" x14ac:dyDescent="0.25">
      <c r="A83" s="15" t="s">
        <v>70</v>
      </c>
      <c r="B83" s="11" t="s">
        <v>137</v>
      </c>
      <c r="C83" s="11" t="s">
        <v>749</v>
      </c>
      <c r="D83" s="11"/>
      <c r="E83" s="4" t="s">
        <v>54</v>
      </c>
      <c r="F83" s="4" t="s">
        <v>54</v>
      </c>
      <c r="G83" s="11"/>
    </row>
    <row r="84" spans="1:7" ht="29" thickBot="1" x14ac:dyDescent="0.25">
      <c r="A84" s="16" t="s">
        <v>82</v>
      </c>
      <c r="B84" s="11" t="s">
        <v>138</v>
      </c>
      <c r="C84" s="11" t="s">
        <v>139</v>
      </c>
      <c r="D84" s="11"/>
      <c r="E84" s="4" t="s">
        <v>54</v>
      </c>
      <c r="F84" s="4" t="s">
        <v>54</v>
      </c>
      <c r="G84" s="11"/>
    </row>
    <row r="85" spans="1:7" ht="29" thickBot="1" x14ac:dyDescent="0.25">
      <c r="A85" s="18" t="s">
        <v>82</v>
      </c>
      <c r="B85" s="11" t="s">
        <v>140</v>
      </c>
      <c r="C85" s="11" t="s">
        <v>141</v>
      </c>
      <c r="D85" s="11"/>
      <c r="E85" s="4" t="s">
        <v>54</v>
      </c>
      <c r="F85" s="4" t="s">
        <v>54</v>
      </c>
      <c r="G85" s="11"/>
    </row>
    <row r="86" spans="1:7" ht="43" thickBot="1" x14ac:dyDescent="0.25">
      <c r="A86" s="17" t="s">
        <v>72</v>
      </c>
      <c r="B86" s="11" t="s">
        <v>546</v>
      </c>
      <c r="C86" s="11" t="s">
        <v>748</v>
      </c>
      <c r="D86" s="11"/>
      <c r="E86" s="4" t="s">
        <v>54</v>
      </c>
      <c r="F86" s="4" t="s">
        <v>54</v>
      </c>
      <c r="G86" s="11"/>
    </row>
    <row r="87" spans="1:7" ht="43" thickBot="1" x14ac:dyDescent="0.25">
      <c r="A87" s="19" t="s">
        <v>103</v>
      </c>
      <c r="B87" s="11" t="s">
        <v>547</v>
      </c>
      <c r="C87" s="11" t="s">
        <v>747</v>
      </c>
      <c r="D87" s="11"/>
      <c r="E87" s="4" t="s">
        <v>54</v>
      </c>
      <c r="F87" s="4" t="s">
        <v>54</v>
      </c>
      <c r="G87" s="11"/>
    </row>
    <row r="88" spans="1:7" ht="14" customHeight="1" thickBot="1" x14ac:dyDescent="0.25">
      <c r="A88" s="235" t="s">
        <v>560</v>
      </c>
      <c r="B88" s="237"/>
      <c r="C88" s="4" t="s">
        <v>65</v>
      </c>
      <c r="D88" s="4" t="s">
        <v>489</v>
      </c>
      <c r="E88" s="4" t="s">
        <v>66</v>
      </c>
      <c r="F88" s="4" t="s">
        <v>67</v>
      </c>
      <c r="G88" s="4" t="s">
        <v>490</v>
      </c>
    </row>
    <row r="89" spans="1:7" ht="141" thickBot="1" x14ac:dyDescent="0.25">
      <c r="A89" s="15" t="s">
        <v>68</v>
      </c>
      <c r="B89" s="11" t="s">
        <v>147</v>
      </c>
      <c r="C89" s="11" t="s">
        <v>745</v>
      </c>
      <c r="D89" s="11"/>
      <c r="E89" s="4" t="s">
        <v>54</v>
      </c>
      <c r="F89" s="4" t="s">
        <v>54</v>
      </c>
      <c r="G89" s="11"/>
    </row>
    <row r="90" spans="1:7" ht="29" thickBot="1" x14ac:dyDescent="0.25">
      <c r="A90" s="16" t="s">
        <v>70</v>
      </c>
      <c r="B90" s="11" t="s">
        <v>443</v>
      </c>
      <c r="C90" s="11" t="s">
        <v>743</v>
      </c>
      <c r="D90" s="11"/>
      <c r="E90" s="4" t="s">
        <v>54</v>
      </c>
      <c r="F90" s="4" t="s">
        <v>54</v>
      </c>
      <c r="G90" s="11"/>
    </row>
    <row r="91" spans="1:7" ht="29" thickBot="1" x14ac:dyDescent="0.25">
      <c r="A91" s="17" t="s">
        <v>72</v>
      </c>
      <c r="B91" s="11" t="s">
        <v>553</v>
      </c>
      <c r="C91" s="11" t="s">
        <v>561</v>
      </c>
      <c r="D91" s="11"/>
      <c r="E91" s="4" t="s">
        <v>54</v>
      </c>
      <c r="F91" s="4" t="s">
        <v>54</v>
      </c>
      <c r="G91" s="11"/>
    </row>
    <row r="92" spans="1:7" ht="29" thickBot="1" x14ac:dyDescent="0.25">
      <c r="A92" s="19" t="s">
        <v>103</v>
      </c>
      <c r="B92" s="11" t="s">
        <v>151</v>
      </c>
      <c r="C92" s="11" t="s">
        <v>562</v>
      </c>
      <c r="D92" s="11"/>
      <c r="E92" s="4" t="s">
        <v>54</v>
      </c>
      <c r="F92" s="4" t="s">
        <v>54</v>
      </c>
      <c r="G92" s="11"/>
    </row>
    <row r="93" spans="1:7" ht="29" thickBot="1" x14ac:dyDescent="0.25">
      <c r="A93" s="17" t="s">
        <v>486</v>
      </c>
      <c r="B93" s="11" t="s">
        <v>554</v>
      </c>
      <c r="C93" s="11" t="s">
        <v>563</v>
      </c>
      <c r="D93" s="11"/>
      <c r="E93" s="4" t="s">
        <v>54</v>
      </c>
      <c r="F93" s="4" t="s">
        <v>54</v>
      </c>
      <c r="G93" s="11"/>
    </row>
    <row r="94" spans="1:7" ht="14" customHeight="1" thickBot="1" x14ac:dyDescent="0.25">
      <c r="A94" s="235" t="s">
        <v>158</v>
      </c>
      <c r="B94" s="237"/>
      <c r="C94" s="4" t="s">
        <v>65</v>
      </c>
      <c r="D94" s="4" t="s">
        <v>489</v>
      </c>
      <c r="E94" s="4" t="s">
        <v>66</v>
      </c>
      <c r="F94" s="4" t="s">
        <v>67</v>
      </c>
      <c r="G94" s="4" t="s">
        <v>490</v>
      </c>
    </row>
    <row r="95" spans="1:7" ht="57" thickBot="1" x14ac:dyDescent="0.25">
      <c r="A95" s="15" t="s">
        <v>68</v>
      </c>
      <c r="B95" s="11" t="s">
        <v>159</v>
      </c>
      <c r="C95" s="11" t="s">
        <v>586</v>
      </c>
      <c r="D95" s="11"/>
      <c r="E95" s="4" t="s">
        <v>54</v>
      </c>
      <c r="F95" s="4" t="s">
        <v>54</v>
      </c>
      <c r="G95" s="11"/>
    </row>
    <row r="96" spans="1:7" ht="17" thickBot="1" x14ac:dyDescent="0.25">
      <c r="A96" s="15" t="s">
        <v>68</v>
      </c>
      <c r="B96" s="11" t="s">
        <v>160</v>
      </c>
      <c r="C96" s="11" t="s">
        <v>161</v>
      </c>
      <c r="D96" s="11"/>
      <c r="E96" s="4" t="s">
        <v>54</v>
      </c>
      <c r="F96" s="4" t="s">
        <v>54</v>
      </c>
      <c r="G96" s="11"/>
    </row>
    <row r="97" spans="1:7" ht="112" customHeight="1" thickBot="1" x14ac:dyDescent="0.25">
      <c r="A97" s="16" t="s">
        <v>70</v>
      </c>
      <c r="B97" s="11" t="s">
        <v>162</v>
      </c>
      <c r="C97" s="11" t="s">
        <v>742</v>
      </c>
      <c r="D97" s="11"/>
      <c r="E97" s="4" t="s">
        <v>54</v>
      </c>
      <c r="F97" s="4" t="s">
        <v>54</v>
      </c>
      <c r="G97" s="11"/>
    </row>
    <row r="98" spans="1:7" ht="14" customHeight="1" thickBot="1" x14ac:dyDescent="0.25">
      <c r="A98" s="235" t="s">
        <v>152</v>
      </c>
      <c r="B98" s="237"/>
      <c r="C98" s="4" t="s">
        <v>65</v>
      </c>
      <c r="D98" s="4" t="s">
        <v>489</v>
      </c>
      <c r="E98" s="4" t="s">
        <v>66</v>
      </c>
      <c r="F98" s="4" t="s">
        <v>67</v>
      </c>
      <c r="G98" s="4" t="s">
        <v>490</v>
      </c>
    </row>
    <row r="99" spans="1:7" ht="71" thickBot="1" x14ac:dyDescent="0.25">
      <c r="A99" s="15" t="s">
        <v>68</v>
      </c>
      <c r="B99" s="11" t="s">
        <v>153</v>
      </c>
      <c r="C99" s="11" t="s">
        <v>154</v>
      </c>
      <c r="D99" s="11"/>
      <c r="E99" s="4" t="s">
        <v>54</v>
      </c>
      <c r="F99" s="4" t="s">
        <v>54</v>
      </c>
      <c r="G99" s="11"/>
    </row>
    <row r="100" spans="1:7" ht="43" thickBot="1" x14ac:dyDescent="0.25">
      <c r="A100" s="16" t="s">
        <v>70</v>
      </c>
      <c r="B100" s="11" t="s">
        <v>155</v>
      </c>
      <c r="C100" s="11" t="s">
        <v>156</v>
      </c>
      <c r="D100" s="11"/>
      <c r="E100" s="4" t="s">
        <v>54</v>
      </c>
      <c r="F100" s="4" t="s">
        <v>54</v>
      </c>
      <c r="G100" s="11"/>
    </row>
    <row r="101" spans="1:7" ht="29" thickBot="1" x14ac:dyDescent="0.25">
      <c r="A101" s="18" t="s">
        <v>82</v>
      </c>
      <c r="B101" s="11" t="s">
        <v>157</v>
      </c>
      <c r="C101" s="11" t="s">
        <v>548</v>
      </c>
      <c r="D101" s="11"/>
      <c r="E101" s="4" t="s">
        <v>54</v>
      </c>
      <c r="F101" s="4" t="s">
        <v>54</v>
      </c>
      <c r="G101" s="11"/>
    </row>
    <row r="102" spans="1:7" ht="14" customHeight="1" thickBot="1" x14ac:dyDescent="0.25">
      <c r="A102" s="235" t="s">
        <v>549</v>
      </c>
      <c r="B102" s="237"/>
      <c r="C102" s="4" t="s">
        <v>65</v>
      </c>
      <c r="D102" s="4" t="s">
        <v>489</v>
      </c>
      <c r="E102" s="4" t="s">
        <v>66</v>
      </c>
      <c r="F102" s="4" t="s">
        <v>67</v>
      </c>
      <c r="G102" s="4" t="s">
        <v>490</v>
      </c>
    </row>
    <row r="103" spans="1:7" ht="17" thickBot="1" x14ac:dyDescent="0.25">
      <c r="A103" s="15" t="s">
        <v>68</v>
      </c>
      <c r="B103" s="11" t="s">
        <v>550</v>
      </c>
      <c r="C103" s="11" t="s">
        <v>741</v>
      </c>
      <c r="D103" s="11"/>
      <c r="E103" s="4" t="s">
        <v>54</v>
      </c>
      <c r="F103" s="4" t="s">
        <v>54</v>
      </c>
      <c r="G103" s="11"/>
    </row>
    <row r="104" spans="1:7" ht="17" thickBot="1" x14ac:dyDescent="0.25">
      <c r="A104" s="17" t="s">
        <v>72</v>
      </c>
      <c r="B104" s="11" t="s">
        <v>746</v>
      </c>
      <c r="C104" s="11" t="s">
        <v>740</v>
      </c>
      <c r="D104" s="11"/>
      <c r="E104" s="4" t="s">
        <v>54</v>
      </c>
      <c r="F104" s="4" t="s">
        <v>54</v>
      </c>
      <c r="G104" s="11"/>
    </row>
    <row r="105" spans="1:7" ht="29" thickBot="1" x14ac:dyDescent="0.25">
      <c r="A105" s="19" t="s">
        <v>103</v>
      </c>
      <c r="B105" s="11" t="s">
        <v>551</v>
      </c>
      <c r="C105" s="11" t="s">
        <v>739</v>
      </c>
      <c r="D105" s="11"/>
      <c r="E105" s="4" t="s">
        <v>54</v>
      </c>
      <c r="F105" s="4" t="s">
        <v>54</v>
      </c>
      <c r="G105" s="11"/>
    </row>
    <row r="106" spans="1:7" ht="29" thickBot="1" x14ac:dyDescent="0.25">
      <c r="A106" s="17" t="s">
        <v>486</v>
      </c>
      <c r="B106" s="11" t="s">
        <v>552</v>
      </c>
      <c r="C106" s="11" t="s">
        <v>738</v>
      </c>
      <c r="D106" s="11"/>
      <c r="E106" s="4" t="s">
        <v>54</v>
      </c>
      <c r="F106" s="4" t="s">
        <v>54</v>
      </c>
      <c r="G106" s="11"/>
    </row>
    <row r="107" spans="1:7" ht="14" customHeight="1" thickBot="1" x14ac:dyDescent="0.25">
      <c r="A107" s="235" t="s">
        <v>142</v>
      </c>
      <c r="B107" s="237"/>
      <c r="C107" s="4" t="s">
        <v>65</v>
      </c>
      <c r="D107" s="4" t="s">
        <v>489</v>
      </c>
      <c r="E107" s="4" t="s">
        <v>66</v>
      </c>
      <c r="F107" s="4" t="s">
        <v>67</v>
      </c>
      <c r="G107" s="4" t="s">
        <v>490</v>
      </c>
    </row>
    <row r="108" spans="1:7" ht="29" thickBot="1" x14ac:dyDescent="0.25">
      <c r="A108" s="15" t="s">
        <v>68</v>
      </c>
      <c r="B108" s="11" t="s">
        <v>143</v>
      </c>
      <c r="C108" s="11" t="s">
        <v>144</v>
      </c>
      <c r="D108" s="11"/>
      <c r="E108" s="4" t="s">
        <v>54</v>
      </c>
      <c r="F108" s="4" t="s">
        <v>54</v>
      </c>
      <c r="G108" s="11"/>
    </row>
    <row r="109" spans="1:7" ht="17" thickBot="1" x14ac:dyDescent="0.25">
      <c r="A109" s="15" t="s">
        <v>68</v>
      </c>
      <c r="B109" s="11" t="s">
        <v>145</v>
      </c>
      <c r="C109" s="11" t="s">
        <v>146</v>
      </c>
      <c r="D109" s="11"/>
      <c r="E109" s="4" t="s">
        <v>54</v>
      </c>
      <c r="F109" s="4" t="s">
        <v>54</v>
      </c>
      <c r="G109" s="11"/>
    </row>
    <row r="110" spans="1:7" ht="57" thickBot="1" x14ac:dyDescent="0.25">
      <c r="A110" s="15" t="s">
        <v>68</v>
      </c>
      <c r="B110" s="11" t="s">
        <v>69</v>
      </c>
      <c r="C110" s="11" t="s">
        <v>585</v>
      </c>
      <c r="D110" s="11"/>
      <c r="E110" s="4" t="s">
        <v>54</v>
      </c>
      <c r="F110" s="4" t="s">
        <v>54</v>
      </c>
      <c r="G110" s="11"/>
    </row>
    <row r="111" spans="1:7" ht="57" thickBot="1" x14ac:dyDescent="0.25">
      <c r="A111" s="16" t="s">
        <v>70</v>
      </c>
      <c r="B111" s="11" t="s">
        <v>71</v>
      </c>
      <c r="C111" s="11" t="s">
        <v>441</v>
      </c>
      <c r="D111" s="11"/>
      <c r="E111" s="4" t="s">
        <v>54</v>
      </c>
      <c r="F111" s="4" t="s">
        <v>54</v>
      </c>
      <c r="G111" s="11"/>
    </row>
    <row r="112" spans="1:7" ht="43" thickBot="1" x14ac:dyDescent="0.25">
      <c r="A112" s="16" t="s">
        <v>70</v>
      </c>
      <c r="B112" s="11" t="s">
        <v>148</v>
      </c>
      <c r="C112" s="11" t="s">
        <v>744</v>
      </c>
      <c r="D112" s="11"/>
      <c r="E112" s="4" t="s">
        <v>54</v>
      </c>
      <c r="F112" s="4" t="s">
        <v>54</v>
      </c>
      <c r="G112" s="11"/>
    </row>
    <row r="113" spans="1:7" ht="29" thickBot="1" x14ac:dyDescent="0.25">
      <c r="A113" s="27" t="s">
        <v>82</v>
      </c>
      <c r="B113" s="11" t="s">
        <v>757</v>
      </c>
      <c r="C113" s="11" t="s">
        <v>758</v>
      </c>
      <c r="D113" s="11"/>
      <c r="E113" s="4" t="s">
        <v>54</v>
      </c>
      <c r="F113" s="4" t="s">
        <v>54</v>
      </c>
      <c r="G113" s="11"/>
    </row>
    <row r="114" spans="1:7" ht="29" thickBot="1" x14ac:dyDescent="0.25">
      <c r="A114" s="18" t="s">
        <v>82</v>
      </c>
      <c r="B114" s="11" t="s">
        <v>149</v>
      </c>
      <c r="C114" s="11" t="s">
        <v>150</v>
      </c>
      <c r="D114" s="11"/>
      <c r="E114" s="4" t="s">
        <v>54</v>
      </c>
      <c r="F114" s="4" t="s">
        <v>54</v>
      </c>
      <c r="G114" s="11"/>
    </row>
    <row r="115" spans="1:7" ht="14" customHeight="1" thickBot="1" x14ac:dyDescent="0.25">
      <c r="A115" s="235" t="s">
        <v>163</v>
      </c>
      <c r="B115" s="237"/>
      <c r="C115" s="4" t="s">
        <v>455</v>
      </c>
      <c r="D115" s="4" t="s">
        <v>489</v>
      </c>
      <c r="E115" s="4" t="s">
        <v>66</v>
      </c>
      <c r="F115" s="4" t="s">
        <v>67</v>
      </c>
      <c r="G115" s="4" t="s">
        <v>490</v>
      </c>
    </row>
    <row r="116" spans="1:7" ht="17" thickBot="1" x14ac:dyDescent="0.25">
      <c r="A116" s="15" t="s">
        <v>68</v>
      </c>
      <c r="B116" s="11" t="s">
        <v>164</v>
      </c>
      <c r="C116" s="11" t="s">
        <v>737</v>
      </c>
      <c r="D116" s="11"/>
      <c r="E116" s="4" t="s">
        <v>54</v>
      </c>
      <c r="F116" s="4" t="s">
        <v>54</v>
      </c>
      <c r="G116" s="11"/>
    </row>
    <row r="117" spans="1:7" ht="17" thickBot="1" x14ac:dyDescent="0.25">
      <c r="A117" s="16" t="s">
        <v>70</v>
      </c>
      <c r="B117" s="11" t="s">
        <v>165</v>
      </c>
      <c r="C117" s="11" t="s">
        <v>736</v>
      </c>
      <c r="D117" s="11"/>
      <c r="E117" s="4" t="s">
        <v>54</v>
      </c>
      <c r="F117" s="4" t="s">
        <v>54</v>
      </c>
      <c r="G117" s="11"/>
    </row>
    <row r="118" spans="1:7" ht="17" thickBot="1" x14ac:dyDescent="0.25">
      <c r="A118" s="16" t="s">
        <v>70</v>
      </c>
      <c r="B118" s="11" t="s">
        <v>166</v>
      </c>
      <c r="C118" s="11" t="s">
        <v>734</v>
      </c>
      <c r="D118" s="11"/>
      <c r="E118" s="4" t="s">
        <v>54</v>
      </c>
      <c r="F118" s="4" t="s">
        <v>54</v>
      </c>
      <c r="G118" s="11"/>
    </row>
    <row r="119" spans="1:7" ht="29" thickBot="1" x14ac:dyDescent="0.25">
      <c r="A119" s="18" t="s">
        <v>82</v>
      </c>
      <c r="B119" s="11" t="s">
        <v>167</v>
      </c>
      <c r="C119" s="11" t="s">
        <v>733</v>
      </c>
      <c r="D119" s="11"/>
      <c r="E119" s="4" t="s">
        <v>54</v>
      </c>
      <c r="F119" s="4" t="s">
        <v>54</v>
      </c>
      <c r="G119" s="11"/>
    </row>
    <row r="120" spans="1:7" ht="17" thickBot="1" x14ac:dyDescent="0.25">
      <c r="A120" s="17" t="s">
        <v>72</v>
      </c>
      <c r="B120" s="11" t="s">
        <v>168</v>
      </c>
      <c r="C120" s="11" t="s">
        <v>732</v>
      </c>
      <c r="D120" s="11"/>
      <c r="E120" s="4" t="s">
        <v>54</v>
      </c>
      <c r="F120" s="4" t="s">
        <v>54</v>
      </c>
      <c r="G120" s="11"/>
    </row>
    <row r="121" spans="1:7" ht="29" thickBot="1" x14ac:dyDescent="0.25">
      <c r="A121" s="17" t="s">
        <v>72</v>
      </c>
      <c r="B121" s="11" t="s">
        <v>169</v>
      </c>
      <c r="C121" s="11" t="s">
        <v>731</v>
      </c>
      <c r="D121" s="11"/>
      <c r="E121" s="4" t="s">
        <v>54</v>
      </c>
      <c r="F121" s="4" t="s">
        <v>54</v>
      </c>
      <c r="G121" s="11"/>
    </row>
    <row r="122" spans="1:7" ht="29" thickBot="1" x14ac:dyDescent="0.25">
      <c r="A122" s="19" t="s">
        <v>103</v>
      </c>
      <c r="B122" s="11" t="s">
        <v>170</v>
      </c>
      <c r="C122" s="11" t="s">
        <v>735</v>
      </c>
      <c r="D122" s="11"/>
      <c r="E122" s="4" t="s">
        <v>54</v>
      </c>
      <c r="F122" s="4" t="s">
        <v>54</v>
      </c>
      <c r="G122" s="11"/>
    </row>
    <row r="123" spans="1:7" ht="17" thickBot="1" x14ac:dyDescent="0.25">
      <c r="A123" s="17" t="s">
        <v>486</v>
      </c>
      <c r="B123" s="11" t="s">
        <v>171</v>
      </c>
      <c r="C123" s="11" t="s">
        <v>730</v>
      </c>
      <c r="D123" s="11"/>
      <c r="E123" s="4" t="s">
        <v>54</v>
      </c>
      <c r="F123" s="4" t="s">
        <v>54</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1965" priority="1020" stopIfTrue="1" operator="beginsWith" text="Exceptional">
      <formula>LEFT(A11,LEN("Exceptional"))="Exceptional"</formula>
    </cfRule>
    <cfRule type="beginsWith" dxfId="1964" priority="1021" stopIfTrue="1" operator="beginsWith" text="Professional">
      <formula>LEFT(A11,LEN("Professional"))="Professional"</formula>
    </cfRule>
    <cfRule type="beginsWith" dxfId="1963" priority="1022" stopIfTrue="1" operator="beginsWith" text="Advanced">
      <formula>LEFT(A11,LEN("Advanced"))="Advanced"</formula>
    </cfRule>
    <cfRule type="beginsWith" dxfId="1962" priority="1023" stopIfTrue="1" operator="beginsWith" text="Intermediate">
      <formula>LEFT(A11,LEN("Intermediate"))="Intermediate"</formula>
    </cfRule>
    <cfRule type="beginsWith" dxfId="1961" priority="1024" stopIfTrue="1" operator="beginsWith" text="Basic">
      <formula>LEFT(A11,LEN("Basic"))="Basic"</formula>
    </cfRule>
    <cfRule type="beginsWith" dxfId="1960" priority="1025" stopIfTrue="1" operator="beginsWith" text="Required">
      <formula>LEFT(A11,LEN("Required"))="Required"</formula>
    </cfRule>
    <cfRule type="notContainsBlanks" dxfId="1959" priority="1026" stopIfTrue="1">
      <formula>LEN(TRIM(A11))&gt;0</formula>
    </cfRule>
  </conditionalFormatting>
  <conditionalFormatting sqref="E10 E11:F18 E23 E52 E61 E66 E82:F85 E81 E108:F109 E107 E99:F100 E98 E95:F97 E94 E116:F248 E115 E20:F22 E33:F38 E53:F57 E24:F29 E40:F44 E89:F89 E67:F76 E112:F113 E62:F65 E59:F60">
    <cfRule type="beginsWith" dxfId="1958" priority="1012" stopIfTrue="1" operator="beginsWith" text="Not Applicable">
      <formula>LEFT(E10,LEN("Not Applicable"))="Not Applicable"</formula>
    </cfRule>
    <cfRule type="beginsWith" dxfId="1957" priority="1013" stopIfTrue="1" operator="beginsWith" text="Waived">
      <formula>LEFT(E10,LEN("Waived"))="Waived"</formula>
    </cfRule>
    <cfRule type="beginsWith" dxfId="1956" priority="1015" stopIfTrue="1" operator="beginsWith" text="Pre-Passed">
      <formula>LEFT(E10,LEN("Pre-Passed"))="Pre-Passed"</formula>
    </cfRule>
    <cfRule type="beginsWith" dxfId="1955" priority="1016" stopIfTrue="1" operator="beginsWith" text="Completed">
      <formula>LEFT(E10,LEN("Completed"))="Completed"</formula>
    </cfRule>
    <cfRule type="beginsWith" dxfId="1954" priority="1017" stopIfTrue="1" operator="beginsWith" text="Partial">
      <formula>LEFT(E10,LEN("Partial"))="Partial"</formula>
    </cfRule>
    <cfRule type="beginsWith" dxfId="1953" priority="1018" stopIfTrue="1" operator="beginsWith" text="Missing">
      <formula>LEFT(E10,LEN("Missing"))="Missing"</formula>
    </cfRule>
    <cfRule type="beginsWith" dxfId="1952" priority="1019" stopIfTrue="1" operator="beginsWith" text="Untested">
      <formula>LEFT(E10,LEN("Untested"))="Untested"</formula>
    </cfRule>
    <cfRule type="notContainsBlanks" dxfId="1951" priority="1027" stopIfTrue="1">
      <formula>LEN(TRIM(E10))&gt;0</formula>
    </cfRule>
  </conditionalFormatting>
  <conditionalFormatting sqref="F10">
    <cfRule type="beginsWith" dxfId="1950" priority="707" stopIfTrue="1" operator="beginsWith" text="Not Applicable">
      <formula>LEFT(F10,LEN("Not Applicable"))="Not Applicable"</formula>
    </cfRule>
    <cfRule type="beginsWith" dxfId="1949" priority="708" stopIfTrue="1" operator="beginsWith" text="Waived">
      <formula>LEFT(F10,LEN("Waived"))="Waived"</formula>
    </cfRule>
    <cfRule type="beginsWith" dxfId="1948" priority="709" stopIfTrue="1" operator="beginsWith" text="Pre-Passed">
      <formula>LEFT(F10,LEN("Pre-Passed"))="Pre-Passed"</formula>
    </cfRule>
    <cfRule type="beginsWith" dxfId="1947" priority="710" stopIfTrue="1" operator="beginsWith" text="Completed">
      <formula>LEFT(F10,LEN("Completed"))="Completed"</formula>
    </cfRule>
    <cfRule type="beginsWith" dxfId="1946" priority="711" stopIfTrue="1" operator="beginsWith" text="Partial">
      <formula>LEFT(F10,LEN("Partial"))="Partial"</formula>
    </cfRule>
    <cfRule type="beginsWith" dxfId="1945" priority="712" stopIfTrue="1" operator="beginsWith" text="Missing">
      <formula>LEFT(F10,LEN("Missing"))="Missing"</formula>
    </cfRule>
    <cfRule type="beginsWith" dxfId="1944" priority="713" stopIfTrue="1" operator="beginsWith" text="Untested">
      <formula>LEFT(F10,LEN("Untested"))="Untested"</formula>
    </cfRule>
    <cfRule type="notContainsBlanks" dxfId="1943" priority="714" stopIfTrue="1">
      <formula>LEN(TRIM(F10))&gt;0</formula>
    </cfRule>
  </conditionalFormatting>
  <conditionalFormatting sqref="F23">
    <cfRule type="beginsWith" dxfId="1942" priority="683" stopIfTrue="1" operator="beginsWith" text="Not Applicable">
      <formula>LEFT(F23,LEN("Not Applicable"))="Not Applicable"</formula>
    </cfRule>
    <cfRule type="beginsWith" dxfId="1941" priority="684" stopIfTrue="1" operator="beginsWith" text="Waived">
      <formula>LEFT(F23,LEN("Waived"))="Waived"</formula>
    </cfRule>
    <cfRule type="beginsWith" dxfId="1940" priority="685" stopIfTrue="1" operator="beginsWith" text="Pre-Passed">
      <formula>LEFT(F23,LEN("Pre-Passed"))="Pre-Passed"</formula>
    </cfRule>
    <cfRule type="beginsWith" dxfId="1939" priority="686" stopIfTrue="1" operator="beginsWith" text="Completed">
      <formula>LEFT(F23,LEN("Completed"))="Completed"</formula>
    </cfRule>
    <cfRule type="beginsWith" dxfId="1938" priority="687" stopIfTrue="1" operator="beginsWith" text="Partial">
      <formula>LEFT(F23,LEN("Partial"))="Partial"</formula>
    </cfRule>
    <cfRule type="beginsWith" dxfId="1937" priority="688" stopIfTrue="1" operator="beginsWith" text="Missing">
      <formula>LEFT(F23,LEN("Missing"))="Missing"</formula>
    </cfRule>
    <cfRule type="beginsWith" dxfId="1936" priority="689" stopIfTrue="1" operator="beginsWith" text="Untested">
      <formula>LEFT(F23,LEN("Untested"))="Untested"</formula>
    </cfRule>
    <cfRule type="notContainsBlanks" dxfId="1935" priority="690" stopIfTrue="1">
      <formula>LEN(TRIM(F23))&gt;0</formula>
    </cfRule>
  </conditionalFormatting>
  <conditionalFormatting sqref="F52">
    <cfRule type="beginsWith" dxfId="1934" priority="675" stopIfTrue="1" operator="beginsWith" text="Not Applicable">
      <formula>LEFT(F52,LEN("Not Applicable"))="Not Applicable"</formula>
    </cfRule>
    <cfRule type="beginsWith" dxfId="1933" priority="676" stopIfTrue="1" operator="beginsWith" text="Waived">
      <formula>LEFT(F52,LEN("Waived"))="Waived"</formula>
    </cfRule>
    <cfRule type="beginsWith" dxfId="1932" priority="677" stopIfTrue="1" operator="beginsWith" text="Pre-Passed">
      <formula>LEFT(F52,LEN("Pre-Passed"))="Pre-Passed"</formula>
    </cfRule>
    <cfRule type="beginsWith" dxfId="1931" priority="678" stopIfTrue="1" operator="beginsWith" text="Completed">
      <formula>LEFT(F52,LEN("Completed"))="Completed"</formula>
    </cfRule>
    <cfRule type="beginsWith" dxfId="1930" priority="679" stopIfTrue="1" operator="beginsWith" text="Partial">
      <formula>LEFT(F52,LEN("Partial"))="Partial"</formula>
    </cfRule>
    <cfRule type="beginsWith" dxfId="1929" priority="680" stopIfTrue="1" operator="beginsWith" text="Missing">
      <formula>LEFT(F52,LEN("Missing"))="Missing"</formula>
    </cfRule>
    <cfRule type="beginsWith" dxfId="1928" priority="681" stopIfTrue="1" operator="beginsWith" text="Untested">
      <formula>LEFT(F52,LEN("Untested"))="Untested"</formula>
    </cfRule>
    <cfRule type="notContainsBlanks" dxfId="1927" priority="682" stopIfTrue="1">
      <formula>LEN(TRIM(F52))&gt;0</formula>
    </cfRule>
  </conditionalFormatting>
  <conditionalFormatting sqref="F61">
    <cfRule type="beginsWith" dxfId="1926" priority="667" stopIfTrue="1" operator="beginsWith" text="Not Applicable">
      <formula>LEFT(F61,LEN("Not Applicable"))="Not Applicable"</formula>
    </cfRule>
    <cfRule type="beginsWith" dxfId="1925" priority="668" stopIfTrue="1" operator="beginsWith" text="Waived">
      <formula>LEFT(F61,LEN("Waived"))="Waived"</formula>
    </cfRule>
    <cfRule type="beginsWith" dxfId="1924" priority="669" stopIfTrue="1" operator="beginsWith" text="Pre-Passed">
      <formula>LEFT(F61,LEN("Pre-Passed"))="Pre-Passed"</formula>
    </cfRule>
    <cfRule type="beginsWith" dxfId="1923" priority="670" stopIfTrue="1" operator="beginsWith" text="Completed">
      <formula>LEFT(F61,LEN("Completed"))="Completed"</formula>
    </cfRule>
    <cfRule type="beginsWith" dxfId="1922" priority="671" stopIfTrue="1" operator="beginsWith" text="Partial">
      <formula>LEFT(F61,LEN("Partial"))="Partial"</formula>
    </cfRule>
    <cfRule type="beginsWith" dxfId="1921" priority="672" stopIfTrue="1" operator="beginsWith" text="Missing">
      <formula>LEFT(F61,LEN("Missing"))="Missing"</formula>
    </cfRule>
    <cfRule type="beginsWith" dxfId="1920" priority="673" stopIfTrue="1" operator="beginsWith" text="Untested">
      <formula>LEFT(F61,LEN("Untested"))="Untested"</formula>
    </cfRule>
    <cfRule type="notContainsBlanks" dxfId="1919" priority="674" stopIfTrue="1">
      <formula>LEN(TRIM(F61))&gt;0</formula>
    </cfRule>
  </conditionalFormatting>
  <conditionalFormatting sqref="F66">
    <cfRule type="beginsWith" dxfId="1918" priority="659" stopIfTrue="1" operator="beginsWith" text="Not Applicable">
      <formula>LEFT(F66,LEN("Not Applicable"))="Not Applicable"</formula>
    </cfRule>
    <cfRule type="beginsWith" dxfId="1917" priority="660" stopIfTrue="1" operator="beginsWith" text="Waived">
      <formula>LEFT(F66,LEN("Waived"))="Waived"</formula>
    </cfRule>
    <cfRule type="beginsWith" dxfId="1916" priority="661" stopIfTrue="1" operator="beginsWith" text="Pre-Passed">
      <formula>LEFT(F66,LEN("Pre-Passed"))="Pre-Passed"</formula>
    </cfRule>
    <cfRule type="beginsWith" dxfId="1915" priority="662" stopIfTrue="1" operator="beginsWith" text="Completed">
      <formula>LEFT(F66,LEN("Completed"))="Completed"</formula>
    </cfRule>
    <cfRule type="beginsWith" dxfId="1914" priority="663" stopIfTrue="1" operator="beginsWith" text="Partial">
      <formula>LEFT(F66,LEN("Partial"))="Partial"</formula>
    </cfRule>
    <cfRule type="beginsWith" dxfId="1913" priority="664" stopIfTrue="1" operator="beginsWith" text="Missing">
      <formula>LEFT(F66,LEN("Missing"))="Missing"</formula>
    </cfRule>
    <cfRule type="beginsWith" dxfId="1912" priority="665" stopIfTrue="1" operator="beginsWith" text="Untested">
      <formula>LEFT(F66,LEN("Untested"))="Untested"</formula>
    </cfRule>
    <cfRule type="notContainsBlanks" dxfId="1911" priority="666" stopIfTrue="1">
      <formula>LEN(TRIM(F66))&gt;0</formula>
    </cfRule>
  </conditionalFormatting>
  <conditionalFormatting sqref="F81">
    <cfRule type="beginsWith" dxfId="1910" priority="651" stopIfTrue="1" operator="beginsWith" text="Not Applicable">
      <formula>LEFT(F81,LEN("Not Applicable"))="Not Applicable"</formula>
    </cfRule>
    <cfRule type="beginsWith" dxfId="1909" priority="652" stopIfTrue="1" operator="beginsWith" text="Waived">
      <formula>LEFT(F81,LEN("Waived"))="Waived"</formula>
    </cfRule>
    <cfRule type="beginsWith" dxfId="1908" priority="653" stopIfTrue="1" operator="beginsWith" text="Pre-Passed">
      <formula>LEFT(F81,LEN("Pre-Passed"))="Pre-Passed"</formula>
    </cfRule>
    <cfRule type="beginsWith" dxfId="1907" priority="654" stopIfTrue="1" operator="beginsWith" text="Completed">
      <formula>LEFT(F81,LEN("Completed"))="Completed"</formula>
    </cfRule>
    <cfRule type="beginsWith" dxfId="1906" priority="655" stopIfTrue="1" operator="beginsWith" text="Partial">
      <formula>LEFT(F81,LEN("Partial"))="Partial"</formula>
    </cfRule>
    <cfRule type="beginsWith" dxfId="1905" priority="656" stopIfTrue="1" operator="beginsWith" text="Missing">
      <formula>LEFT(F81,LEN("Missing"))="Missing"</formula>
    </cfRule>
    <cfRule type="beginsWith" dxfId="1904" priority="657" stopIfTrue="1" operator="beginsWith" text="Untested">
      <formula>LEFT(F81,LEN("Untested"))="Untested"</formula>
    </cfRule>
    <cfRule type="notContainsBlanks" dxfId="1903" priority="658" stopIfTrue="1">
      <formula>LEN(TRIM(F81))&gt;0</formula>
    </cfRule>
  </conditionalFormatting>
  <conditionalFormatting sqref="F107">
    <cfRule type="beginsWith" dxfId="1902" priority="643" stopIfTrue="1" operator="beginsWith" text="Not Applicable">
      <formula>LEFT(F107,LEN("Not Applicable"))="Not Applicable"</formula>
    </cfRule>
    <cfRule type="beginsWith" dxfId="1901" priority="644" stopIfTrue="1" operator="beginsWith" text="Waived">
      <formula>LEFT(F107,LEN("Waived"))="Waived"</formula>
    </cfRule>
    <cfRule type="beginsWith" dxfId="1900" priority="645" stopIfTrue="1" operator="beginsWith" text="Pre-Passed">
      <formula>LEFT(F107,LEN("Pre-Passed"))="Pre-Passed"</formula>
    </cfRule>
    <cfRule type="beginsWith" dxfId="1899" priority="646" stopIfTrue="1" operator="beginsWith" text="Completed">
      <formula>LEFT(F107,LEN("Completed"))="Completed"</formula>
    </cfRule>
    <cfRule type="beginsWith" dxfId="1898" priority="647" stopIfTrue="1" operator="beginsWith" text="Partial">
      <formula>LEFT(F107,LEN("Partial"))="Partial"</formula>
    </cfRule>
    <cfRule type="beginsWith" dxfId="1897" priority="648" stopIfTrue="1" operator="beginsWith" text="Missing">
      <formula>LEFT(F107,LEN("Missing"))="Missing"</formula>
    </cfRule>
    <cfRule type="beginsWith" dxfId="1896" priority="649" stopIfTrue="1" operator="beginsWith" text="Untested">
      <formula>LEFT(F107,LEN("Untested"))="Untested"</formula>
    </cfRule>
    <cfRule type="notContainsBlanks" dxfId="1895" priority="650" stopIfTrue="1">
      <formula>LEN(TRIM(F107))&gt;0</formula>
    </cfRule>
  </conditionalFormatting>
  <conditionalFormatting sqref="F98">
    <cfRule type="beginsWith" dxfId="1894" priority="635" stopIfTrue="1" operator="beginsWith" text="Not Applicable">
      <formula>LEFT(F98,LEN("Not Applicable"))="Not Applicable"</formula>
    </cfRule>
    <cfRule type="beginsWith" dxfId="1893" priority="636" stopIfTrue="1" operator="beginsWith" text="Waived">
      <formula>LEFT(F98,LEN("Waived"))="Waived"</formula>
    </cfRule>
    <cfRule type="beginsWith" dxfId="1892" priority="637" stopIfTrue="1" operator="beginsWith" text="Pre-Passed">
      <formula>LEFT(F98,LEN("Pre-Passed"))="Pre-Passed"</formula>
    </cfRule>
    <cfRule type="beginsWith" dxfId="1891" priority="638" stopIfTrue="1" operator="beginsWith" text="Completed">
      <formula>LEFT(F98,LEN("Completed"))="Completed"</formula>
    </cfRule>
    <cfRule type="beginsWith" dxfId="1890" priority="639" stopIfTrue="1" operator="beginsWith" text="Partial">
      <formula>LEFT(F98,LEN("Partial"))="Partial"</formula>
    </cfRule>
    <cfRule type="beginsWith" dxfId="1889" priority="640" stopIfTrue="1" operator="beginsWith" text="Missing">
      <formula>LEFT(F98,LEN("Missing"))="Missing"</formula>
    </cfRule>
    <cfRule type="beginsWith" dxfId="1888" priority="641" stopIfTrue="1" operator="beginsWith" text="Untested">
      <formula>LEFT(F98,LEN("Untested"))="Untested"</formula>
    </cfRule>
    <cfRule type="notContainsBlanks" dxfId="1887" priority="642" stopIfTrue="1">
      <formula>LEN(TRIM(F98))&gt;0</formula>
    </cfRule>
  </conditionalFormatting>
  <conditionalFormatting sqref="F94">
    <cfRule type="beginsWith" dxfId="1886" priority="627" stopIfTrue="1" operator="beginsWith" text="Not Applicable">
      <formula>LEFT(F94,LEN("Not Applicable"))="Not Applicable"</formula>
    </cfRule>
    <cfRule type="beginsWith" dxfId="1885" priority="628" stopIfTrue="1" operator="beginsWith" text="Waived">
      <formula>LEFT(F94,LEN("Waived"))="Waived"</formula>
    </cfRule>
    <cfRule type="beginsWith" dxfId="1884" priority="629" stopIfTrue="1" operator="beginsWith" text="Pre-Passed">
      <formula>LEFT(F94,LEN("Pre-Passed"))="Pre-Passed"</formula>
    </cfRule>
    <cfRule type="beginsWith" dxfId="1883" priority="630" stopIfTrue="1" operator="beginsWith" text="Completed">
      <formula>LEFT(F94,LEN("Completed"))="Completed"</formula>
    </cfRule>
    <cfRule type="beginsWith" dxfId="1882" priority="631" stopIfTrue="1" operator="beginsWith" text="Partial">
      <formula>LEFT(F94,LEN("Partial"))="Partial"</formula>
    </cfRule>
    <cfRule type="beginsWith" dxfId="1881" priority="632" stopIfTrue="1" operator="beginsWith" text="Missing">
      <formula>LEFT(F94,LEN("Missing"))="Missing"</formula>
    </cfRule>
    <cfRule type="beginsWith" dxfId="1880" priority="633" stopIfTrue="1" operator="beginsWith" text="Untested">
      <formula>LEFT(F94,LEN("Untested"))="Untested"</formula>
    </cfRule>
    <cfRule type="notContainsBlanks" dxfId="1879" priority="634" stopIfTrue="1">
      <formula>LEN(TRIM(F94))&gt;0</formula>
    </cfRule>
  </conditionalFormatting>
  <conditionalFormatting sqref="F115">
    <cfRule type="beginsWith" dxfId="1878" priority="619" stopIfTrue="1" operator="beginsWith" text="Not Applicable">
      <formula>LEFT(F115,LEN("Not Applicable"))="Not Applicable"</formula>
    </cfRule>
    <cfRule type="beginsWith" dxfId="1877" priority="620" stopIfTrue="1" operator="beginsWith" text="Waived">
      <formula>LEFT(F115,LEN("Waived"))="Waived"</formula>
    </cfRule>
    <cfRule type="beginsWith" dxfId="1876" priority="621" stopIfTrue="1" operator="beginsWith" text="Pre-Passed">
      <formula>LEFT(F115,LEN("Pre-Passed"))="Pre-Passed"</formula>
    </cfRule>
    <cfRule type="beginsWith" dxfId="1875" priority="622" stopIfTrue="1" operator="beginsWith" text="Completed">
      <formula>LEFT(F115,LEN("Completed"))="Completed"</formula>
    </cfRule>
    <cfRule type="beginsWith" dxfId="1874" priority="623" stopIfTrue="1" operator="beginsWith" text="Partial">
      <formula>LEFT(F115,LEN("Partial"))="Partial"</formula>
    </cfRule>
    <cfRule type="beginsWith" dxfId="1873" priority="624" stopIfTrue="1" operator="beginsWith" text="Missing">
      <formula>LEFT(F115,LEN("Missing"))="Missing"</formula>
    </cfRule>
    <cfRule type="beginsWith" dxfId="1872" priority="625" stopIfTrue="1" operator="beginsWith" text="Untested">
      <formula>LEFT(F115,LEN("Untested"))="Untested"</formula>
    </cfRule>
    <cfRule type="notContainsBlanks" dxfId="1871" priority="626" stopIfTrue="1">
      <formula>LEN(TRIM(F115))&gt;0</formula>
    </cfRule>
  </conditionalFormatting>
  <conditionalFormatting sqref="E110:F111">
    <cfRule type="beginsWith" dxfId="1870" priority="569" stopIfTrue="1" operator="beginsWith" text="Not Applicable">
      <formula>LEFT(E110,LEN("Not Applicable"))="Not Applicable"</formula>
    </cfRule>
    <cfRule type="beginsWith" dxfId="1869" priority="570" stopIfTrue="1" operator="beginsWith" text="Waived">
      <formula>LEFT(E110,LEN("Waived"))="Waived"</formula>
    </cfRule>
    <cfRule type="beginsWith" dxfId="1868" priority="571" stopIfTrue="1" operator="beginsWith" text="Pre-Passed">
      <formula>LEFT(E110,LEN("Pre-Passed"))="Pre-Passed"</formula>
    </cfRule>
    <cfRule type="beginsWith" dxfId="1867" priority="572" stopIfTrue="1" operator="beginsWith" text="Completed">
      <formula>LEFT(E110,LEN("Completed"))="Completed"</formula>
    </cfRule>
    <cfRule type="beginsWith" dxfId="1866" priority="573" stopIfTrue="1" operator="beginsWith" text="Partial">
      <formula>LEFT(E110,LEN("Partial"))="Partial"</formula>
    </cfRule>
    <cfRule type="beginsWith" dxfId="1865" priority="574" stopIfTrue="1" operator="beginsWith" text="Missing">
      <formula>LEFT(E110,LEN("Missing"))="Missing"</formula>
    </cfRule>
    <cfRule type="beginsWith" dxfId="1864" priority="575" stopIfTrue="1" operator="beginsWith" text="Untested">
      <formula>LEFT(E110,LEN("Untested"))="Untested"</formula>
    </cfRule>
    <cfRule type="notContainsBlanks" dxfId="1863" priority="576" stopIfTrue="1">
      <formula>LEN(TRIM(E110))&gt;0</formula>
    </cfRule>
  </conditionalFormatting>
  <conditionalFormatting sqref="A110">
    <cfRule type="beginsWith" dxfId="1862" priority="562" stopIfTrue="1" operator="beginsWith" text="Exceptional">
      <formula>LEFT(A110,LEN("Exceptional"))="Exceptional"</formula>
    </cfRule>
    <cfRule type="beginsWith" dxfId="1861" priority="563" stopIfTrue="1" operator="beginsWith" text="Professional">
      <formula>LEFT(A110,LEN("Professional"))="Professional"</formula>
    </cfRule>
    <cfRule type="beginsWith" dxfId="1860" priority="564" stopIfTrue="1" operator="beginsWith" text="Advanced">
      <formula>LEFT(A110,LEN("Advanced"))="Advanced"</formula>
    </cfRule>
    <cfRule type="beginsWith" dxfId="1859" priority="565" stopIfTrue="1" operator="beginsWith" text="Intermediate">
      <formula>LEFT(A110,LEN("Intermediate"))="Intermediate"</formula>
    </cfRule>
    <cfRule type="beginsWith" dxfId="1858" priority="566" stopIfTrue="1" operator="beginsWith" text="Basic">
      <formula>LEFT(A110,LEN("Basic"))="Basic"</formula>
    </cfRule>
    <cfRule type="beginsWith" dxfId="1857" priority="567" stopIfTrue="1" operator="beginsWith" text="Required">
      <formula>LEFT(A110,LEN("Required"))="Required"</formula>
    </cfRule>
    <cfRule type="notContainsBlanks" dxfId="1856" priority="568" stopIfTrue="1">
      <formula>LEN(TRIM(A110))&gt;0</formula>
    </cfRule>
  </conditionalFormatting>
  <conditionalFormatting sqref="A111">
    <cfRule type="beginsWith" dxfId="1855" priority="555" stopIfTrue="1" operator="beginsWith" text="Innovative">
      <formula>LEFT(A111,LEN("Innovative"))="Innovative"</formula>
    </cfRule>
    <cfRule type="beginsWith" dxfId="1854" priority="556" stopIfTrue="1" operator="beginsWith" text="Professional">
      <formula>LEFT(A111,LEN("Professional"))="Professional"</formula>
    </cfRule>
    <cfRule type="beginsWith" dxfId="1853" priority="557" stopIfTrue="1" operator="beginsWith" text="Advanced">
      <formula>LEFT(A111,LEN("Advanced"))="Advanced"</formula>
    </cfRule>
    <cfRule type="beginsWith" dxfId="1852" priority="558" stopIfTrue="1" operator="beginsWith" text="Intermediate">
      <formula>LEFT(A111,LEN("Intermediate"))="Intermediate"</formula>
    </cfRule>
    <cfRule type="beginsWith" dxfId="1851" priority="559" stopIfTrue="1" operator="beginsWith" text="Basic">
      <formula>LEFT(A111,LEN("Basic"))="Basic"</formula>
    </cfRule>
    <cfRule type="beginsWith" dxfId="1850" priority="560" stopIfTrue="1" operator="beginsWith" text="Required">
      <formula>LEFT(A111,LEN("Required"))="Required"</formula>
    </cfRule>
    <cfRule type="notContainsBlanks" dxfId="1849" priority="561" stopIfTrue="1">
      <formula>LEN(TRIM(A111))&gt;0</formula>
    </cfRule>
  </conditionalFormatting>
  <conditionalFormatting sqref="A10">
    <cfRule type="beginsWith" dxfId="1848" priority="548" stopIfTrue="1" operator="beginsWith" text="Exceptional">
      <formula>LEFT(A10,LEN("Exceptional"))="Exceptional"</formula>
    </cfRule>
    <cfRule type="beginsWith" dxfId="1847" priority="549" stopIfTrue="1" operator="beginsWith" text="Professional">
      <formula>LEFT(A10,LEN("Professional"))="Professional"</formula>
    </cfRule>
    <cfRule type="beginsWith" dxfId="1846" priority="550" stopIfTrue="1" operator="beginsWith" text="Advanced">
      <formula>LEFT(A10,LEN("Advanced"))="Advanced"</formula>
    </cfRule>
    <cfRule type="beginsWith" dxfId="1845" priority="551" stopIfTrue="1" operator="beginsWith" text="Intermediate">
      <formula>LEFT(A10,LEN("Intermediate"))="Intermediate"</formula>
    </cfRule>
    <cfRule type="beginsWith" dxfId="1844" priority="552" stopIfTrue="1" operator="beginsWith" text="Basic">
      <formula>LEFT(A10,LEN("Basic"))="Basic"</formula>
    </cfRule>
    <cfRule type="beginsWith" dxfId="1843" priority="553" stopIfTrue="1" operator="beginsWith" text="Required">
      <formula>LEFT(A10,LEN("Required"))="Required"</formula>
    </cfRule>
    <cfRule type="notContainsBlanks" dxfId="1842" priority="554" stopIfTrue="1">
      <formula>LEN(TRIM(A10))&gt;0</formula>
    </cfRule>
  </conditionalFormatting>
  <conditionalFormatting sqref="E114:F114">
    <cfRule type="beginsWith" dxfId="1841" priority="533" stopIfTrue="1" operator="beginsWith" text="Not Applicable">
      <formula>LEFT(E114,LEN("Not Applicable"))="Not Applicable"</formula>
    </cfRule>
    <cfRule type="beginsWith" dxfId="1840" priority="534" stopIfTrue="1" operator="beginsWith" text="Waived">
      <formula>LEFT(E114,LEN("Waived"))="Waived"</formula>
    </cfRule>
    <cfRule type="beginsWith" dxfId="1839" priority="535" stopIfTrue="1" operator="beginsWith" text="Pre-Passed">
      <formula>LEFT(E114,LEN("Pre-Passed"))="Pre-Passed"</formula>
    </cfRule>
    <cfRule type="beginsWith" dxfId="1838" priority="536" stopIfTrue="1" operator="beginsWith" text="Completed">
      <formula>LEFT(E114,LEN("Completed"))="Completed"</formula>
    </cfRule>
    <cfRule type="beginsWith" dxfId="1837" priority="537" stopIfTrue="1" operator="beginsWith" text="Partial">
      <formula>LEFT(E114,LEN("Partial"))="Partial"</formula>
    </cfRule>
    <cfRule type="beginsWith" dxfId="1836" priority="538" stopIfTrue="1" operator="beginsWith" text="Missing">
      <formula>LEFT(E114,LEN("Missing"))="Missing"</formula>
    </cfRule>
    <cfRule type="beginsWith" dxfId="1835" priority="539" stopIfTrue="1" operator="beginsWith" text="Untested">
      <formula>LEFT(E114,LEN("Untested"))="Untested"</formula>
    </cfRule>
    <cfRule type="notContainsBlanks" dxfId="1834" priority="547" stopIfTrue="1">
      <formula>LEN(TRIM(E114))&gt;0</formula>
    </cfRule>
  </conditionalFormatting>
  <conditionalFormatting sqref="A19">
    <cfRule type="beginsWith" dxfId="1833" priority="525" stopIfTrue="1" operator="beginsWith" text="Exceptional">
      <formula>LEFT(A19,LEN("Exceptional"))="Exceptional"</formula>
    </cfRule>
    <cfRule type="beginsWith" dxfId="1832" priority="526" stopIfTrue="1" operator="beginsWith" text="Professional">
      <formula>LEFT(A19,LEN("Professional"))="Professional"</formula>
    </cfRule>
    <cfRule type="beginsWith" dxfId="1831" priority="527" stopIfTrue="1" operator="beginsWith" text="Advanced">
      <formula>LEFT(A19,LEN("Advanced"))="Advanced"</formula>
    </cfRule>
    <cfRule type="beginsWith" dxfId="1830" priority="528" stopIfTrue="1" operator="beginsWith" text="Intermediate">
      <formula>LEFT(A19,LEN("Intermediate"))="Intermediate"</formula>
    </cfRule>
    <cfRule type="beginsWith" dxfId="1829" priority="529" stopIfTrue="1" operator="beginsWith" text="Basic">
      <formula>LEFT(A19,LEN("Basic"))="Basic"</formula>
    </cfRule>
    <cfRule type="beginsWith" dxfId="1828" priority="530" stopIfTrue="1" operator="beginsWith" text="Required">
      <formula>LEFT(A19,LEN("Required"))="Required"</formula>
    </cfRule>
    <cfRule type="notContainsBlanks" dxfId="1827" priority="531" stopIfTrue="1">
      <formula>LEN(TRIM(A19))&gt;0</formula>
    </cfRule>
  </conditionalFormatting>
  <conditionalFormatting sqref="E19:F19">
    <cfRule type="beginsWith" dxfId="1826" priority="518" stopIfTrue="1" operator="beginsWith" text="Not Applicable">
      <formula>LEFT(E19,LEN("Not Applicable"))="Not Applicable"</formula>
    </cfRule>
    <cfRule type="beginsWith" dxfId="1825" priority="519" stopIfTrue="1" operator="beginsWith" text="Waived">
      <formula>LEFT(E19,LEN("Waived"))="Waived"</formula>
    </cfRule>
    <cfRule type="beginsWith" dxfId="1824" priority="520" stopIfTrue="1" operator="beginsWith" text="Pre-Passed">
      <formula>LEFT(E19,LEN("Pre-Passed"))="Pre-Passed"</formula>
    </cfRule>
    <cfRule type="beginsWith" dxfId="1823" priority="521" stopIfTrue="1" operator="beginsWith" text="Completed">
      <formula>LEFT(E19,LEN("Completed"))="Completed"</formula>
    </cfRule>
    <cfRule type="beginsWith" dxfId="1822" priority="522" stopIfTrue="1" operator="beginsWith" text="Partial">
      <formula>LEFT(E19,LEN("Partial"))="Partial"</formula>
    </cfRule>
    <cfRule type="beginsWith" dxfId="1821" priority="523" stopIfTrue="1" operator="beginsWith" text="Missing">
      <formula>LEFT(E19,LEN("Missing"))="Missing"</formula>
    </cfRule>
    <cfRule type="beginsWith" dxfId="1820" priority="524" stopIfTrue="1" operator="beginsWith" text="Untested">
      <formula>LEFT(E19,LEN("Untested"))="Untested"</formula>
    </cfRule>
    <cfRule type="notContainsBlanks" dxfId="1819" priority="532" stopIfTrue="1">
      <formula>LEN(TRIM(E19))&gt;0</formula>
    </cfRule>
  </conditionalFormatting>
  <conditionalFormatting sqref="A31">
    <cfRule type="beginsWith" dxfId="1818" priority="510" stopIfTrue="1" operator="beginsWith" text="Exceptional">
      <formula>LEFT(A31,LEN("Exceptional"))="Exceptional"</formula>
    </cfRule>
    <cfRule type="beginsWith" dxfId="1817" priority="511" stopIfTrue="1" operator="beginsWith" text="Professional">
      <formula>LEFT(A31,LEN("Professional"))="Professional"</formula>
    </cfRule>
    <cfRule type="beginsWith" dxfId="1816" priority="512" stopIfTrue="1" operator="beginsWith" text="Advanced">
      <formula>LEFT(A31,LEN("Advanced"))="Advanced"</formula>
    </cfRule>
    <cfRule type="beginsWith" dxfId="1815" priority="513" stopIfTrue="1" operator="beginsWith" text="Intermediate">
      <formula>LEFT(A31,LEN("Intermediate"))="Intermediate"</formula>
    </cfRule>
    <cfRule type="beginsWith" dxfId="1814" priority="514" stopIfTrue="1" operator="beginsWith" text="Basic">
      <formula>LEFT(A31,LEN("Basic"))="Basic"</formula>
    </cfRule>
    <cfRule type="beginsWith" dxfId="1813" priority="515" stopIfTrue="1" operator="beginsWith" text="Required">
      <formula>LEFT(A31,LEN("Required"))="Required"</formula>
    </cfRule>
    <cfRule type="notContainsBlanks" dxfId="1812" priority="516" stopIfTrue="1">
      <formula>LEN(TRIM(A31))&gt;0</formula>
    </cfRule>
  </conditionalFormatting>
  <conditionalFormatting sqref="E31:F31">
    <cfRule type="beginsWith" dxfId="1811" priority="503" stopIfTrue="1" operator="beginsWith" text="Not Applicable">
      <formula>LEFT(E31,LEN("Not Applicable"))="Not Applicable"</formula>
    </cfRule>
    <cfRule type="beginsWith" dxfId="1810" priority="504" stopIfTrue="1" operator="beginsWith" text="Waived">
      <formula>LEFT(E31,LEN("Waived"))="Waived"</formula>
    </cfRule>
    <cfRule type="beginsWith" dxfId="1809" priority="505" stopIfTrue="1" operator="beginsWith" text="Pre-Passed">
      <formula>LEFT(E31,LEN("Pre-Passed"))="Pre-Passed"</formula>
    </cfRule>
    <cfRule type="beginsWith" dxfId="1808" priority="506" stopIfTrue="1" operator="beginsWith" text="Completed">
      <formula>LEFT(E31,LEN("Completed"))="Completed"</formula>
    </cfRule>
    <cfRule type="beginsWith" dxfId="1807" priority="507" stopIfTrue="1" operator="beginsWith" text="Partial">
      <formula>LEFT(E31,LEN("Partial"))="Partial"</formula>
    </cfRule>
    <cfRule type="beginsWith" dxfId="1806" priority="508" stopIfTrue="1" operator="beginsWith" text="Missing">
      <formula>LEFT(E31,LEN("Missing"))="Missing"</formula>
    </cfRule>
    <cfRule type="beginsWith" dxfId="1805" priority="509" stopIfTrue="1" operator="beginsWith" text="Untested">
      <formula>LEFT(E31,LEN("Untested"))="Untested"</formula>
    </cfRule>
    <cfRule type="notContainsBlanks" dxfId="1804" priority="517" stopIfTrue="1">
      <formula>LEN(TRIM(E31))&gt;0</formula>
    </cfRule>
  </conditionalFormatting>
  <conditionalFormatting sqref="A30">
    <cfRule type="beginsWith" dxfId="1803" priority="495" stopIfTrue="1" operator="beginsWith" text="Exceptional">
      <formula>LEFT(A30,LEN("Exceptional"))="Exceptional"</formula>
    </cfRule>
    <cfRule type="beginsWith" dxfId="1802" priority="496" stopIfTrue="1" operator="beginsWith" text="Professional">
      <formula>LEFT(A30,LEN("Professional"))="Professional"</formula>
    </cfRule>
    <cfRule type="beginsWith" dxfId="1801" priority="497" stopIfTrue="1" operator="beginsWith" text="Advanced">
      <formula>LEFT(A30,LEN("Advanced"))="Advanced"</formula>
    </cfRule>
    <cfRule type="beginsWith" dxfId="1800" priority="498" stopIfTrue="1" operator="beginsWith" text="Intermediate">
      <formula>LEFT(A30,LEN("Intermediate"))="Intermediate"</formula>
    </cfRule>
    <cfRule type="beginsWith" dxfId="1799" priority="499" stopIfTrue="1" operator="beginsWith" text="Basic">
      <formula>LEFT(A30,LEN("Basic"))="Basic"</formula>
    </cfRule>
    <cfRule type="beginsWith" dxfId="1798" priority="500" stopIfTrue="1" operator="beginsWith" text="Required">
      <formula>LEFT(A30,LEN("Required"))="Required"</formula>
    </cfRule>
    <cfRule type="notContainsBlanks" dxfId="1797" priority="501" stopIfTrue="1">
      <formula>LEN(TRIM(A30))&gt;0</formula>
    </cfRule>
  </conditionalFormatting>
  <conditionalFormatting sqref="E30:F30">
    <cfRule type="beginsWith" dxfId="1796" priority="488" stopIfTrue="1" operator="beginsWith" text="Not Applicable">
      <formula>LEFT(E30,LEN("Not Applicable"))="Not Applicable"</formula>
    </cfRule>
    <cfRule type="beginsWith" dxfId="1795" priority="489" stopIfTrue="1" operator="beginsWith" text="Waived">
      <formula>LEFT(E30,LEN("Waived"))="Waived"</formula>
    </cfRule>
    <cfRule type="beginsWith" dxfId="1794" priority="490" stopIfTrue="1" operator="beginsWith" text="Pre-Passed">
      <formula>LEFT(E30,LEN("Pre-Passed"))="Pre-Passed"</formula>
    </cfRule>
    <cfRule type="beginsWith" dxfId="1793" priority="491" stopIfTrue="1" operator="beginsWith" text="Completed">
      <formula>LEFT(E30,LEN("Completed"))="Completed"</formula>
    </cfRule>
    <cfRule type="beginsWith" dxfId="1792" priority="492" stopIfTrue="1" operator="beginsWith" text="Partial">
      <formula>LEFT(E30,LEN("Partial"))="Partial"</formula>
    </cfRule>
    <cfRule type="beginsWith" dxfId="1791" priority="493" stopIfTrue="1" operator="beginsWith" text="Missing">
      <formula>LEFT(E30,LEN("Missing"))="Missing"</formula>
    </cfRule>
    <cfRule type="beginsWith" dxfId="1790" priority="494" stopIfTrue="1" operator="beginsWith" text="Untested">
      <formula>LEFT(E30,LEN("Untested"))="Untested"</formula>
    </cfRule>
    <cfRule type="notContainsBlanks" dxfId="1789" priority="502" stopIfTrue="1">
      <formula>LEN(TRIM(E30))&gt;0</formula>
    </cfRule>
  </conditionalFormatting>
  <conditionalFormatting sqref="A32">
    <cfRule type="beginsWith" dxfId="1788" priority="480" stopIfTrue="1" operator="beginsWith" text="Exceptional">
      <formula>LEFT(A32,LEN("Exceptional"))="Exceptional"</formula>
    </cfRule>
    <cfRule type="beginsWith" dxfId="1787" priority="481" stopIfTrue="1" operator="beginsWith" text="Professional">
      <formula>LEFT(A32,LEN("Professional"))="Professional"</formula>
    </cfRule>
    <cfRule type="beginsWith" dxfId="1786" priority="482" stopIfTrue="1" operator="beginsWith" text="Advanced">
      <formula>LEFT(A32,LEN("Advanced"))="Advanced"</formula>
    </cfRule>
    <cfRule type="beginsWith" dxfId="1785" priority="483" stopIfTrue="1" operator="beginsWith" text="Intermediate">
      <formula>LEFT(A32,LEN("Intermediate"))="Intermediate"</formula>
    </cfRule>
    <cfRule type="beginsWith" dxfId="1784" priority="484" stopIfTrue="1" operator="beginsWith" text="Basic">
      <formula>LEFT(A32,LEN("Basic"))="Basic"</formula>
    </cfRule>
    <cfRule type="beginsWith" dxfId="1783" priority="485" stopIfTrue="1" operator="beginsWith" text="Required">
      <formula>LEFT(A32,LEN("Required"))="Required"</formula>
    </cfRule>
    <cfRule type="notContainsBlanks" dxfId="1782" priority="486" stopIfTrue="1">
      <formula>LEN(TRIM(A32))&gt;0</formula>
    </cfRule>
  </conditionalFormatting>
  <conditionalFormatting sqref="E32:F32">
    <cfRule type="beginsWith" dxfId="1781" priority="473" stopIfTrue="1" operator="beginsWith" text="Not Applicable">
      <formula>LEFT(E32,LEN("Not Applicable"))="Not Applicable"</formula>
    </cfRule>
    <cfRule type="beginsWith" dxfId="1780" priority="474" stopIfTrue="1" operator="beginsWith" text="Waived">
      <formula>LEFT(E32,LEN("Waived"))="Waived"</formula>
    </cfRule>
    <cfRule type="beginsWith" dxfId="1779" priority="475" stopIfTrue="1" operator="beginsWith" text="Pre-Passed">
      <formula>LEFT(E32,LEN("Pre-Passed"))="Pre-Passed"</formula>
    </cfRule>
    <cfRule type="beginsWith" dxfId="1778" priority="476" stopIfTrue="1" operator="beginsWith" text="Completed">
      <formula>LEFT(E32,LEN("Completed"))="Completed"</formula>
    </cfRule>
    <cfRule type="beginsWith" dxfId="1777" priority="477" stopIfTrue="1" operator="beginsWith" text="Partial">
      <formula>LEFT(E32,LEN("Partial"))="Partial"</formula>
    </cfRule>
    <cfRule type="beginsWith" dxfId="1776" priority="478" stopIfTrue="1" operator="beginsWith" text="Missing">
      <formula>LEFT(E32,LEN("Missing"))="Missing"</formula>
    </cfRule>
    <cfRule type="beginsWith" dxfId="1775" priority="479" stopIfTrue="1" operator="beginsWith" text="Untested">
      <formula>LEFT(E32,LEN("Untested"))="Untested"</formula>
    </cfRule>
    <cfRule type="notContainsBlanks" dxfId="1774" priority="487" stopIfTrue="1">
      <formula>LEN(TRIM(E32))&gt;0</formula>
    </cfRule>
  </conditionalFormatting>
  <conditionalFormatting sqref="A45 A47">
    <cfRule type="beginsWith" dxfId="1773" priority="465" stopIfTrue="1" operator="beginsWith" text="Exceptional">
      <formula>LEFT(A45,LEN("Exceptional"))="Exceptional"</formula>
    </cfRule>
    <cfRule type="beginsWith" dxfId="1772" priority="466" stopIfTrue="1" operator="beginsWith" text="Professional">
      <formula>LEFT(A45,LEN("Professional"))="Professional"</formula>
    </cfRule>
    <cfRule type="beginsWith" dxfId="1771" priority="467" stopIfTrue="1" operator="beginsWith" text="Advanced">
      <formula>LEFT(A45,LEN("Advanced"))="Advanced"</formula>
    </cfRule>
    <cfRule type="beginsWith" dxfId="1770" priority="468" stopIfTrue="1" operator="beginsWith" text="Intermediate">
      <formula>LEFT(A45,LEN("Intermediate"))="Intermediate"</formula>
    </cfRule>
    <cfRule type="beginsWith" dxfId="1769" priority="469" stopIfTrue="1" operator="beginsWith" text="Basic">
      <formula>LEFT(A45,LEN("Basic"))="Basic"</formula>
    </cfRule>
    <cfRule type="beginsWith" dxfId="1768" priority="470" stopIfTrue="1" operator="beginsWith" text="Required">
      <formula>LEFT(A45,LEN("Required"))="Required"</formula>
    </cfRule>
    <cfRule type="notContainsBlanks" dxfId="1767" priority="471" stopIfTrue="1">
      <formula>LEN(TRIM(A45))&gt;0</formula>
    </cfRule>
  </conditionalFormatting>
  <conditionalFormatting sqref="E45 E47:F47 E49:F51">
    <cfRule type="beginsWith" dxfId="1766" priority="458" stopIfTrue="1" operator="beginsWith" text="Not Applicable">
      <formula>LEFT(E45,LEN("Not Applicable"))="Not Applicable"</formula>
    </cfRule>
    <cfRule type="beginsWith" dxfId="1765" priority="459" stopIfTrue="1" operator="beginsWith" text="Waived">
      <formula>LEFT(E45,LEN("Waived"))="Waived"</formula>
    </cfRule>
    <cfRule type="beginsWith" dxfId="1764" priority="460" stopIfTrue="1" operator="beginsWith" text="Pre-Passed">
      <formula>LEFT(E45,LEN("Pre-Passed"))="Pre-Passed"</formula>
    </cfRule>
    <cfRule type="beginsWith" dxfId="1763" priority="461" stopIfTrue="1" operator="beginsWith" text="Completed">
      <formula>LEFT(E45,LEN("Completed"))="Completed"</formula>
    </cfRule>
    <cfRule type="beginsWith" dxfId="1762" priority="462" stopIfTrue="1" operator="beginsWith" text="Partial">
      <formula>LEFT(E45,LEN("Partial"))="Partial"</formula>
    </cfRule>
    <cfRule type="beginsWith" dxfId="1761" priority="463" stopIfTrue="1" operator="beginsWith" text="Missing">
      <formula>LEFT(E45,LEN("Missing"))="Missing"</formula>
    </cfRule>
    <cfRule type="beginsWith" dxfId="1760" priority="464" stopIfTrue="1" operator="beginsWith" text="Untested">
      <formula>LEFT(E45,LEN("Untested"))="Untested"</formula>
    </cfRule>
    <cfRule type="notContainsBlanks" dxfId="1759" priority="472" stopIfTrue="1">
      <formula>LEN(TRIM(E45))&gt;0</formula>
    </cfRule>
  </conditionalFormatting>
  <conditionalFormatting sqref="F45">
    <cfRule type="beginsWith" dxfId="1758" priority="450" stopIfTrue="1" operator="beginsWith" text="Not Applicable">
      <formula>LEFT(F45,LEN("Not Applicable"))="Not Applicable"</formula>
    </cfRule>
    <cfRule type="beginsWith" dxfId="1757" priority="451" stopIfTrue="1" operator="beginsWith" text="Waived">
      <formula>LEFT(F45,LEN("Waived"))="Waived"</formula>
    </cfRule>
    <cfRule type="beginsWith" dxfId="1756" priority="452" stopIfTrue="1" operator="beginsWith" text="Pre-Passed">
      <formula>LEFT(F45,LEN("Pre-Passed"))="Pre-Passed"</formula>
    </cfRule>
    <cfRule type="beginsWith" dxfId="1755" priority="453" stopIfTrue="1" operator="beginsWith" text="Completed">
      <formula>LEFT(F45,LEN("Completed"))="Completed"</formula>
    </cfRule>
    <cfRule type="beginsWith" dxfId="1754" priority="454" stopIfTrue="1" operator="beginsWith" text="Partial">
      <formula>LEFT(F45,LEN("Partial"))="Partial"</formula>
    </cfRule>
    <cfRule type="beginsWith" dxfId="1753" priority="455" stopIfTrue="1" operator="beginsWith" text="Missing">
      <formula>LEFT(F45,LEN("Missing"))="Missing"</formula>
    </cfRule>
    <cfRule type="beginsWith" dxfId="1752" priority="456" stopIfTrue="1" operator="beginsWith" text="Untested">
      <formula>LEFT(F45,LEN("Untested"))="Untested"</formula>
    </cfRule>
    <cfRule type="notContainsBlanks" dxfId="1751" priority="457" stopIfTrue="1">
      <formula>LEN(TRIM(F45))&gt;0</formula>
    </cfRule>
  </conditionalFormatting>
  <conditionalFormatting sqref="A39">
    <cfRule type="beginsWith" dxfId="1750" priority="435" stopIfTrue="1" operator="beginsWith" text="Exceptional">
      <formula>LEFT(A39,LEN("Exceptional"))="Exceptional"</formula>
    </cfRule>
    <cfRule type="beginsWith" dxfId="1749" priority="436" stopIfTrue="1" operator="beginsWith" text="Professional">
      <formula>LEFT(A39,LEN("Professional"))="Professional"</formula>
    </cfRule>
    <cfRule type="beginsWith" dxfId="1748" priority="437" stopIfTrue="1" operator="beginsWith" text="Advanced">
      <formula>LEFT(A39,LEN("Advanced"))="Advanced"</formula>
    </cfRule>
    <cfRule type="beginsWith" dxfId="1747" priority="438" stopIfTrue="1" operator="beginsWith" text="Intermediate">
      <formula>LEFT(A39,LEN("Intermediate"))="Intermediate"</formula>
    </cfRule>
    <cfRule type="beginsWith" dxfId="1746" priority="439" stopIfTrue="1" operator="beginsWith" text="Basic">
      <formula>LEFT(A39,LEN("Basic"))="Basic"</formula>
    </cfRule>
    <cfRule type="beginsWith" dxfId="1745" priority="440" stopIfTrue="1" operator="beginsWith" text="Required">
      <formula>LEFT(A39,LEN("Required"))="Required"</formula>
    </cfRule>
    <cfRule type="notContainsBlanks" dxfId="1744" priority="441" stopIfTrue="1">
      <formula>LEN(TRIM(A39))&gt;0</formula>
    </cfRule>
  </conditionalFormatting>
  <conditionalFormatting sqref="E39">
    <cfRule type="beginsWith" dxfId="1743" priority="428" stopIfTrue="1" operator="beginsWith" text="Not Applicable">
      <formula>LEFT(E39,LEN("Not Applicable"))="Not Applicable"</formula>
    </cfRule>
    <cfRule type="beginsWith" dxfId="1742" priority="429" stopIfTrue="1" operator="beginsWith" text="Waived">
      <formula>LEFT(E39,LEN("Waived"))="Waived"</formula>
    </cfRule>
    <cfRule type="beginsWith" dxfId="1741" priority="430" stopIfTrue="1" operator="beginsWith" text="Pre-Passed">
      <formula>LEFT(E39,LEN("Pre-Passed"))="Pre-Passed"</formula>
    </cfRule>
    <cfRule type="beginsWith" dxfId="1740" priority="431" stopIfTrue="1" operator="beginsWith" text="Completed">
      <formula>LEFT(E39,LEN("Completed"))="Completed"</formula>
    </cfRule>
    <cfRule type="beginsWith" dxfId="1739" priority="432" stopIfTrue="1" operator="beginsWith" text="Partial">
      <formula>LEFT(E39,LEN("Partial"))="Partial"</formula>
    </cfRule>
    <cfRule type="beginsWith" dxfId="1738" priority="433" stopIfTrue="1" operator="beginsWith" text="Missing">
      <formula>LEFT(E39,LEN("Missing"))="Missing"</formula>
    </cfRule>
    <cfRule type="beginsWith" dxfId="1737" priority="434" stopIfTrue="1" operator="beginsWith" text="Untested">
      <formula>LEFT(E39,LEN("Untested"))="Untested"</formula>
    </cfRule>
    <cfRule type="notContainsBlanks" dxfId="1736" priority="442" stopIfTrue="1">
      <formula>LEN(TRIM(E39))&gt;0</formula>
    </cfRule>
  </conditionalFormatting>
  <conditionalFormatting sqref="F39">
    <cfRule type="beginsWith" dxfId="1735" priority="420" stopIfTrue="1" operator="beginsWith" text="Not Applicable">
      <formula>LEFT(F39,LEN("Not Applicable"))="Not Applicable"</formula>
    </cfRule>
    <cfRule type="beginsWith" dxfId="1734" priority="421" stopIfTrue="1" operator="beginsWith" text="Waived">
      <formula>LEFT(F39,LEN("Waived"))="Waived"</formula>
    </cfRule>
    <cfRule type="beginsWith" dxfId="1733" priority="422" stopIfTrue="1" operator="beginsWith" text="Pre-Passed">
      <formula>LEFT(F39,LEN("Pre-Passed"))="Pre-Passed"</formula>
    </cfRule>
    <cfRule type="beginsWith" dxfId="1732" priority="423" stopIfTrue="1" operator="beginsWith" text="Completed">
      <formula>LEFT(F39,LEN("Completed"))="Completed"</formula>
    </cfRule>
    <cfRule type="beginsWith" dxfId="1731" priority="424" stopIfTrue="1" operator="beginsWith" text="Partial">
      <formula>LEFT(F39,LEN("Partial"))="Partial"</formula>
    </cfRule>
    <cfRule type="beginsWith" dxfId="1730" priority="425" stopIfTrue="1" operator="beginsWith" text="Missing">
      <formula>LEFT(F39,LEN("Missing"))="Missing"</formula>
    </cfRule>
    <cfRule type="beginsWith" dxfId="1729" priority="426" stopIfTrue="1" operator="beginsWith" text="Untested">
      <formula>LEFT(F39,LEN("Untested"))="Untested"</formula>
    </cfRule>
    <cfRule type="notContainsBlanks" dxfId="1728" priority="427" stopIfTrue="1">
      <formula>LEN(TRIM(F39))&gt;0</formula>
    </cfRule>
  </conditionalFormatting>
  <conditionalFormatting sqref="A49:A50">
    <cfRule type="beginsWith" dxfId="1727" priority="406" stopIfTrue="1" operator="beginsWith" text="Exceptional">
      <formula>LEFT(A49,LEN("Exceptional"))="Exceptional"</formula>
    </cfRule>
    <cfRule type="beginsWith" dxfId="1726" priority="407" stopIfTrue="1" operator="beginsWith" text="Professional">
      <formula>LEFT(A49,LEN("Professional"))="Professional"</formula>
    </cfRule>
    <cfRule type="beginsWith" dxfId="1725" priority="408" stopIfTrue="1" operator="beginsWith" text="Advanced">
      <formula>LEFT(A49,LEN("Advanced"))="Advanced"</formula>
    </cfRule>
    <cfRule type="beginsWith" dxfId="1724" priority="409" stopIfTrue="1" operator="beginsWith" text="Intermediate">
      <formula>LEFT(A49,LEN("Intermediate"))="Intermediate"</formula>
    </cfRule>
    <cfRule type="beginsWith" dxfId="1723" priority="410" stopIfTrue="1" operator="beginsWith" text="Basic">
      <formula>LEFT(A49,LEN("Basic"))="Basic"</formula>
    </cfRule>
    <cfRule type="beginsWith" dxfId="1722" priority="411" stopIfTrue="1" operator="beginsWith" text="Required">
      <formula>LEFT(A49,LEN("Required"))="Required"</formula>
    </cfRule>
    <cfRule type="notContainsBlanks" dxfId="1721" priority="412" stopIfTrue="1">
      <formula>LEN(TRIM(A49))&gt;0</formula>
    </cfRule>
  </conditionalFormatting>
  <conditionalFormatting sqref="A70">
    <cfRule type="beginsWith" dxfId="1720" priority="362" stopIfTrue="1" operator="beginsWith" text="Exceptional">
      <formula>LEFT(A70,LEN("Exceptional"))="Exceptional"</formula>
    </cfRule>
    <cfRule type="beginsWith" dxfId="1719" priority="363" stopIfTrue="1" operator="beginsWith" text="Professional">
      <formula>LEFT(A70,LEN("Professional"))="Professional"</formula>
    </cfRule>
    <cfRule type="beginsWith" dxfId="1718" priority="364" stopIfTrue="1" operator="beginsWith" text="Advanced">
      <formula>LEFT(A70,LEN("Advanced"))="Advanced"</formula>
    </cfRule>
    <cfRule type="beginsWith" dxfId="1717" priority="365" stopIfTrue="1" operator="beginsWith" text="Intermediate">
      <formula>LEFT(A70,LEN("Intermediate"))="Intermediate"</formula>
    </cfRule>
    <cfRule type="beginsWith" dxfId="1716" priority="366" stopIfTrue="1" operator="beginsWith" text="Basic">
      <formula>LEFT(A70,LEN("Basic"))="Basic"</formula>
    </cfRule>
    <cfRule type="beginsWith" dxfId="1715" priority="367" stopIfTrue="1" operator="beginsWith" text="Required">
      <formula>LEFT(A70,LEN("Required"))="Required"</formula>
    </cfRule>
    <cfRule type="notContainsBlanks" dxfId="1714" priority="368" stopIfTrue="1">
      <formula>LEN(TRIM(A70))&gt;0</formula>
    </cfRule>
  </conditionalFormatting>
  <conditionalFormatting sqref="A51">
    <cfRule type="beginsWith" dxfId="1713" priority="384" stopIfTrue="1" operator="beginsWith" text="Exceptional">
      <formula>LEFT(A51,LEN("Exceptional"))="Exceptional"</formula>
    </cfRule>
    <cfRule type="beginsWith" dxfId="1712" priority="385" stopIfTrue="1" operator="beginsWith" text="Professional">
      <formula>LEFT(A51,LEN("Professional"))="Professional"</formula>
    </cfRule>
    <cfRule type="beginsWith" dxfId="1711" priority="386" stopIfTrue="1" operator="beginsWith" text="Advanced">
      <formula>LEFT(A51,LEN("Advanced"))="Advanced"</formula>
    </cfRule>
    <cfRule type="beginsWith" dxfId="1710" priority="387" stopIfTrue="1" operator="beginsWith" text="Intermediate">
      <formula>LEFT(A51,LEN("Intermediate"))="Intermediate"</formula>
    </cfRule>
    <cfRule type="beginsWith" dxfId="1709" priority="388" stopIfTrue="1" operator="beginsWith" text="Basic">
      <formula>LEFT(A51,LEN("Basic"))="Basic"</formula>
    </cfRule>
    <cfRule type="beginsWith" dxfId="1708" priority="389" stopIfTrue="1" operator="beginsWith" text="Required">
      <formula>LEFT(A51,LEN("Required"))="Required"</formula>
    </cfRule>
    <cfRule type="notContainsBlanks" dxfId="1707" priority="390" stopIfTrue="1">
      <formula>LEN(TRIM(A51))&gt;0</formula>
    </cfRule>
  </conditionalFormatting>
  <conditionalFormatting sqref="E58:F58">
    <cfRule type="beginsWith" dxfId="1706" priority="369" stopIfTrue="1" operator="beginsWith" text="Not Applicable">
      <formula>LEFT(E58,LEN("Not Applicable"))="Not Applicable"</formula>
    </cfRule>
    <cfRule type="beginsWith" dxfId="1705" priority="370" stopIfTrue="1" operator="beginsWith" text="Waived">
      <formula>LEFT(E58,LEN("Waived"))="Waived"</formula>
    </cfRule>
    <cfRule type="beginsWith" dxfId="1704" priority="371" stopIfTrue="1" operator="beginsWith" text="Pre-Passed">
      <formula>LEFT(E58,LEN("Pre-Passed"))="Pre-Passed"</formula>
    </cfRule>
    <cfRule type="beginsWith" dxfId="1703" priority="372" stopIfTrue="1" operator="beginsWith" text="Completed">
      <formula>LEFT(E58,LEN("Completed"))="Completed"</formula>
    </cfRule>
    <cfRule type="beginsWith" dxfId="1702" priority="373" stopIfTrue="1" operator="beginsWith" text="Partial">
      <formula>LEFT(E58,LEN("Partial"))="Partial"</formula>
    </cfRule>
    <cfRule type="beginsWith" dxfId="1701" priority="374" stopIfTrue="1" operator="beginsWith" text="Missing">
      <formula>LEFT(E58,LEN("Missing"))="Missing"</formula>
    </cfRule>
    <cfRule type="beginsWith" dxfId="1700" priority="375" stopIfTrue="1" operator="beginsWith" text="Untested">
      <formula>LEFT(E58,LEN("Untested"))="Untested"</formula>
    </cfRule>
    <cfRule type="notContainsBlanks" dxfId="1699" priority="383" stopIfTrue="1">
      <formula>LEN(TRIM(E58))&gt;0</formula>
    </cfRule>
  </conditionalFormatting>
  <conditionalFormatting sqref="A71">
    <cfRule type="beginsWith" dxfId="1698" priority="355" stopIfTrue="1" operator="beginsWith" text="Exceptional">
      <formula>LEFT(A71,LEN("Exceptional"))="Exceptional"</formula>
    </cfRule>
    <cfRule type="beginsWith" dxfId="1697" priority="356" stopIfTrue="1" operator="beginsWith" text="Professional">
      <formula>LEFT(A71,LEN("Professional"))="Professional"</formula>
    </cfRule>
    <cfRule type="beginsWith" dxfId="1696" priority="357" stopIfTrue="1" operator="beginsWith" text="Advanced">
      <formula>LEFT(A71,LEN("Advanced"))="Advanced"</formula>
    </cfRule>
    <cfRule type="beginsWith" dxfId="1695" priority="358" stopIfTrue="1" operator="beginsWith" text="Intermediate">
      <formula>LEFT(A71,LEN("Intermediate"))="Intermediate"</formula>
    </cfRule>
    <cfRule type="beginsWith" dxfId="1694" priority="359" stopIfTrue="1" operator="beginsWith" text="Basic">
      <formula>LEFT(A71,LEN("Basic"))="Basic"</formula>
    </cfRule>
    <cfRule type="beginsWith" dxfId="1693" priority="360" stopIfTrue="1" operator="beginsWith" text="Required">
      <formula>LEFT(A71,LEN("Required"))="Required"</formula>
    </cfRule>
    <cfRule type="notContainsBlanks" dxfId="1692" priority="361" stopIfTrue="1">
      <formula>LEN(TRIM(A71))&gt;0</formula>
    </cfRule>
  </conditionalFormatting>
  <conditionalFormatting sqref="A72">
    <cfRule type="beginsWith" dxfId="1691" priority="348" stopIfTrue="1" operator="beginsWith" text="Exceptional">
      <formula>LEFT(A72,LEN("Exceptional"))="Exceptional"</formula>
    </cfRule>
    <cfRule type="beginsWith" dxfId="1690" priority="349" stopIfTrue="1" operator="beginsWith" text="Professional">
      <formula>LEFT(A72,LEN("Professional"))="Professional"</formula>
    </cfRule>
    <cfRule type="beginsWith" dxfId="1689" priority="350" stopIfTrue="1" operator="beginsWith" text="Advanced">
      <formula>LEFT(A72,LEN("Advanced"))="Advanced"</formula>
    </cfRule>
    <cfRule type="beginsWith" dxfId="1688" priority="351" stopIfTrue="1" operator="beginsWith" text="Intermediate">
      <formula>LEFT(A72,LEN("Intermediate"))="Intermediate"</formula>
    </cfRule>
    <cfRule type="beginsWith" dxfId="1687" priority="352" stopIfTrue="1" operator="beginsWith" text="Basic">
      <formula>LEFT(A72,LEN("Basic"))="Basic"</formula>
    </cfRule>
    <cfRule type="beginsWith" dxfId="1686" priority="353" stopIfTrue="1" operator="beginsWith" text="Required">
      <formula>LEFT(A72,LEN("Required"))="Required"</formula>
    </cfRule>
    <cfRule type="notContainsBlanks" dxfId="1685" priority="354" stopIfTrue="1">
      <formula>LEN(TRIM(A72))&gt;0</formula>
    </cfRule>
  </conditionalFormatting>
  <conditionalFormatting sqref="A73">
    <cfRule type="beginsWith" dxfId="1684" priority="341" stopIfTrue="1" operator="beginsWith" text="Exceptional">
      <formula>LEFT(A73,LEN("Exceptional"))="Exceptional"</formula>
    </cfRule>
    <cfRule type="beginsWith" dxfId="1683" priority="342" stopIfTrue="1" operator="beginsWith" text="Professional">
      <formula>LEFT(A73,LEN("Professional"))="Professional"</formula>
    </cfRule>
    <cfRule type="beginsWith" dxfId="1682" priority="343" stopIfTrue="1" operator="beginsWith" text="Advanced">
      <formula>LEFT(A73,LEN("Advanced"))="Advanced"</formula>
    </cfRule>
    <cfRule type="beginsWith" dxfId="1681" priority="344" stopIfTrue="1" operator="beginsWith" text="Intermediate">
      <formula>LEFT(A73,LEN("Intermediate"))="Intermediate"</formula>
    </cfRule>
    <cfRule type="beginsWith" dxfId="1680" priority="345" stopIfTrue="1" operator="beginsWith" text="Basic">
      <formula>LEFT(A73,LEN("Basic"))="Basic"</formula>
    </cfRule>
    <cfRule type="beginsWith" dxfId="1679" priority="346" stopIfTrue="1" operator="beginsWith" text="Required">
      <formula>LEFT(A73,LEN("Required"))="Required"</formula>
    </cfRule>
    <cfRule type="notContainsBlanks" dxfId="1678" priority="347" stopIfTrue="1">
      <formula>LEN(TRIM(A73))&gt;0</formula>
    </cfRule>
  </conditionalFormatting>
  <conditionalFormatting sqref="A74">
    <cfRule type="beginsWith" dxfId="1677" priority="334" stopIfTrue="1" operator="beginsWith" text="Exceptional">
      <formula>LEFT(A74,LEN("Exceptional"))="Exceptional"</formula>
    </cfRule>
    <cfRule type="beginsWith" dxfId="1676" priority="335" stopIfTrue="1" operator="beginsWith" text="Professional">
      <formula>LEFT(A74,LEN("Professional"))="Professional"</formula>
    </cfRule>
    <cfRule type="beginsWith" dxfId="1675" priority="336" stopIfTrue="1" operator="beginsWith" text="Advanced">
      <formula>LEFT(A74,LEN("Advanced"))="Advanced"</formula>
    </cfRule>
    <cfRule type="beginsWith" dxfId="1674" priority="337" stopIfTrue="1" operator="beginsWith" text="Intermediate">
      <formula>LEFT(A74,LEN("Intermediate"))="Intermediate"</formula>
    </cfRule>
    <cfRule type="beginsWith" dxfId="1673" priority="338" stopIfTrue="1" operator="beginsWith" text="Basic">
      <formula>LEFT(A74,LEN("Basic"))="Basic"</formula>
    </cfRule>
    <cfRule type="beginsWith" dxfId="1672" priority="339" stopIfTrue="1" operator="beginsWith" text="Required">
      <formula>LEFT(A74,LEN("Required"))="Required"</formula>
    </cfRule>
    <cfRule type="notContainsBlanks" dxfId="1671" priority="340" stopIfTrue="1">
      <formula>LEN(TRIM(A74))&gt;0</formula>
    </cfRule>
  </conditionalFormatting>
  <conditionalFormatting sqref="A75">
    <cfRule type="beginsWith" dxfId="1670" priority="327" stopIfTrue="1" operator="beginsWith" text="Exceptional">
      <formula>LEFT(A75,LEN("Exceptional"))="Exceptional"</formula>
    </cfRule>
    <cfRule type="beginsWith" dxfId="1669" priority="328" stopIfTrue="1" operator="beginsWith" text="Professional">
      <formula>LEFT(A75,LEN("Professional"))="Professional"</formula>
    </cfRule>
    <cfRule type="beginsWith" dxfId="1668" priority="329" stopIfTrue="1" operator="beginsWith" text="Advanced">
      <formula>LEFT(A75,LEN("Advanced"))="Advanced"</formula>
    </cfRule>
    <cfRule type="beginsWith" dxfId="1667" priority="330" stopIfTrue="1" operator="beginsWith" text="Intermediate">
      <formula>LEFT(A75,LEN("Intermediate"))="Intermediate"</formula>
    </cfRule>
    <cfRule type="beginsWith" dxfId="1666" priority="331" stopIfTrue="1" operator="beginsWith" text="Basic">
      <formula>LEFT(A75,LEN("Basic"))="Basic"</formula>
    </cfRule>
    <cfRule type="beginsWith" dxfId="1665" priority="332" stopIfTrue="1" operator="beginsWith" text="Required">
      <formula>LEFT(A75,LEN("Required"))="Required"</formula>
    </cfRule>
    <cfRule type="notContainsBlanks" dxfId="1664" priority="333" stopIfTrue="1">
      <formula>LEN(TRIM(A75))&gt;0</formula>
    </cfRule>
  </conditionalFormatting>
  <conditionalFormatting sqref="A41">
    <cfRule type="beginsWith" dxfId="1663" priority="320" stopIfTrue="1" operator="beginsWith" text="Exceptional">
      <formula>LEFT(A41,LEN("Exceptional"))="Exceptional"</formula>
    </cfRule>
    <cfRule type="beginsWith" dxfId="1662" priority="321" stopIfTrue="1" operator="beginsWith" text="Professional">
      <formula>LEFT(A41,LEN("Professional"))="Professional"</formula>
    </cfRule>
    <cfRule type="beginsWith" dxfId="1661" priority="322" stopIfTrue="1" operator="beginsWith" text="Advanced">
      <formula>LEFT(A41,LEN("Advanced"))="Advanced"</formula>
    </cfRule>
    <cfRule type="beginsWith" dxfId="1660" priority="323" stopIfTrue="1" operator="beginsWith" text="Intermediate">
      <formula>LEFT(A41,LEN("Intermediate"))="Intermediate"</formula>
    </cfRule>
    <cfRule type="beginsWith" dxfId="1659" priority="324" stopIfTrue="1" operator="beginsWith" text="Basic">
      <formula>LEFT(A41,LEN("Basic"))="Basic"</formula>
    </cfRule>
    <cfRule type="beginsWith" dxfId="1658" priority="325" stopIfTrue="1" operator="beginsWith" text="Required">
      <formula>LEFT(A41,LEN("Required"))="Required"</formula>
    </cfRule>
    <cfRule type="notContainsBlanks" dxfId="1657" priority="326" stopIfTrue="1">
      <formula>LEN(TRIM(A41))&gt;0</formula>
    </cfRule>
  </conditionalFormatting>
  <conditionalFormatting sqref="A76">
    <cfRule type="beginsWith" dxfId="1656" priority="313" stopIfTrue="1" operator="beginsWith" text="Exceptional">
      <formula>LEFT(A76,LEN("Exceptional"))="Exceptional"</formula>
    </cfRule>
    <cfRule type="beginsWith" dxfId="1655" priority="314" stopIfTrue="1" operator="beginsWith" text="Professional">
      <formula>LEFT(A76,LEN("Professional"))="Professional"</formula>
    </cfRule>
    <cfRule type="beginsWith" dxfId="1654" priority="315" stopIfTrue="1" operator="beginsWith" text="Advanced">
      <formula>LEFT(A76,LEN("Advanced"))="Advanced"</formula>
    </cfRule>
    <cfRule type="beginsWith" dxfId="1653" priority="316" stopIfTrue="1" operator="beginsWith" text="Intermediate">
      <formula>LEFT(A76,LEN("Intermediate"))="Intermediate"</formula>
    </cfRule>
    <cfRule type="beginsWith" dxfId="1652" priority="317" stopIfTrue="1" operator="beginsWith" text="Basic">
      <formula>LEFT(A76,LEN("Basic"))="Basic"</formula>
    </cfRule>
    <cfRule type="beginsWith" dxfId="1651" priority="318" stopIfTrue="1" operator="beginsWith" text="Required">
      <formula>LEFT(A76,LEN("Required"))="Required"</formula>
    </cfRule>
    <cfRule type="notContainsBlanks" dxfId="1650" priority="319" stopIfTrue="1">
      <formula>LEN(TRIM(A76))&gt;0</formula>
    </cfRule>
  </conditionalFormatting>
  <conditionalFormatting sqref="E77:F80">
    <cfRule type="beginsWith" dxfId="1649" priority="305" stopIfTrue="1" operator="beginsWith" text="Not Applicable">
      <formula>LEFT(E77,LEN("Not Applicable"))="Not Applicable"</formula>
    </cfRule>
    <cfRule type="beginsWith" dxfId="1648" priority="306" stopIfTrue="1" operator="beginsWith" text="Waived">
      <formula>LEFT(E77,LEN("Waived"))="Waived"</formula>
    </cfRule>
    <cfRule type="beginsWith" dxfId="1647" priority="307" stopIfTrue="1" operator="beginsWith" text="Pre-Passed">
      <formula>LEFT(E77,LEN("Pre-Passed"))="Pre-Passed"</formula>
    </cfRule>
    <cfRule type="beginsWith" dxfId="1646" priority="308" stopIfTrue="1" operator="beginsWith" text="Completed">
      <formula>LEFT(E77,LEN("Completed"))="Completed"</formula>
    </cfRule>
    <cfRule type="beginsWith" dxfId="1645" priority="309" stopIfTrue="1" operator="beginsWith" text="Partial">
      <formula>LEFT(E77,LEN("Partial"))="Partial"</formula>
    </cfRule>
    <cfRule type="beginsWith" dxfId="1644" priority="310" stopIfTrue="1" operator="beginsWith" text="Missing">
      <formula>LEFT(E77,LEN("Missing"))="Missing"</formula>
    </cfRule>
    <cfRule type="beginsWith" dxfId="1643" priority="311" stopIfTrue="1" operator="beginsWith" text="Untested">
      <formula>LEFT(E77,LEN("Untested"))="Untested"</formula>
    </cfRule>
    <cfRule type="notContainsBlanks" dxfId="1642" priority="312" stopIfTrue="1">
      <formula>LEN(TRIM(E77))&gt;0</formula>
    </cfRule>
  </conditionalFormatting>
  <conditionalFormatting sqref="A77:A78">
    <cfRule type="beginsWith" dxfId="1641" priority="270" stopIfTrue="1" operator="beginsWith" text="Exceptional">
      <formula>LEFT(A77,LEN("Exceptional"))="Exceptional"</formula>
    </cfRule>
    <cfRule type="beginsWith" dxfId="1640" priority="271" stopIfTrue="1" operator="beginsWith" text="Professional">
      <formula>LEFT(A77,LEN("Professional"))="Professional"</formula>
    </cfRule>
    <cfRule type="beginsWith" dxfId="1639" priority="272" stopIfTrue="1" operator="beginsWith" text="Advanced">
      <formula>LEFT(A77,LEN("Advanced"))="Advanced"</formula>
    </cfRule>
    <cfRule type="beginsWith" dxfId="1638" priority="273" stopIfTrue="1" operator="beginsWith" text="Intermediate">
      <formula>LEFT(A77,LEN("Intermediate"))="Intermediate"</formula>
    </cfRule>
    <cfRule type="beginsWith" dxfId="1637" priority="274" stopIfTrue="1" operator="beginsWith" text="Basic">
      <formula>LEFT(A77,LEN("Basic"))="Basic"</formula>
    </cfRule>
    <cfRule type="beginsWith" dxfId="1636" priority="275" stopIfTrue="1" operator="beginsWith" text="Required">
      <formula>LEFT(A77,LEN("Required"))="Required"</formula>
    </cfRule>
    <cfRule type="notContainsBlanks" dxfId="1635" priority="276" stopIfTrue="1">
      <formula>LEN(TRIM(A77))&gt;0</formula>
    </cfRule>
  </conditionalFormatting>
  <conditionalFormatting sqref="A79">
    <cfRule type="beginsWith" dxfId="1634" priority="263" stopIfTrue="1" operator="beginsWith" text="Exceptional">
      <formula>LEFT(A79,LEN("Exceptional"))="Exceptional"</formula>
    </cfRule>
    <cfRule type="beginsWith" dxfId="1633" priority="264" stopIfTrue="1" operator="beginsWith" text="Professional">
      <formula>LEFT(A79,LEN("Professional"))="Professional"</formula>
    </cfRule>
    <cfRule type="beginsWith" dxfId="1632" priority="265" stopIfTrue="1" operator="beginsWith" text="Advanced">
      <formula>LEFT(A79,LEN("Advanced"))="Advanced"</formula>
    </cfRule>
    <cfRule type="beginsWith" dxfId="1631" priority="266" stopIfTrue="1" operator="beginsWith" text="Intermediate">
      <formula>LEFT(A79,LEN("Intermediate"))="Intermediate"</formula>
    </cfRule>
    <cfRule type="beginsWith" dxfId="1630" priority="267" stopIfTrue="1" operator="beginsWith" text="Basic">
      <formula>LEFT(A79,LEN("Basic"))="Basic"</formula>
    </cfRule>
    <cfRule type="beginsWith" dxfId="1629" priority="268" stopIfTrue="1" operator="beginsWith" text="Required">
      <formula>LEFT(A79,LEN("Required"))="Required"</formula>
    </cfRule>
    <cfRule type="notContainsBlanks" dxfId="1628" priority="269" stopIfTrue="1">
      <formula>LEN(TRIM(A79))&gt;0</formula>
    </cfRule>
  </conditionalFormatting>
  <conditionalFormatting sqref="A86">
    <cfRule type="beginsWith" dxfId="1627" priority="234" stopIfTrue="1" operator="beginsWith" text="Exceptional">
      <formula>LEFT(A86,LEN("Exceptional"))="Exceptional"</formula>
    </cfRule>
    <cfRule type="beginsWith" dxfId="1626" priority="235" stopIfTrue="1" operator="beginsWith" text="Professional">
      <formula>LEFT(A86,LEN("Professional"))="Professional"</formula>
    </cfRule>
    <cfRule type="beginsWith" dxfId="1625" priority="236" stopIfTrue="1" operator="beginsWith" text="Advanced">
      <formula>LEFT(A86,LEN("Advanced"))="Advanced"</formula>
    </cfRule>
    <cfRule type="beginsWith" dxfId="1624" priority="237" stopIfTrue="1" operator="beginsWith" text="Intermediate">
      <formula>LEFT(A86,LEN("Intermediate"))="Intermediate"</formula>
    </cfRule>
    <cfRule type="beginsWith" dxfId="1623" priority="238" stopIfTrue="1" operator="beginsWith" text="Basic">
      <formula>LEFT(A86,LEN("Basic"))="Basic"</formula>
    </cfRule>
    <cfRule type="beginsWith" dxfId="1622" priority="239" stopIfTrue="1" operator="beginsWith" text="Required">
      <formula>LEFT(A86,LEN("Required"))="Required"</formula>
    </cfRule>
    <cfRule type="notContainsBlanks" dxfId="1621" priority="240" stopIfTrue="1">
      <formula>LEN(TRIM(A86))&gt;0</formula>
    </cfRule>
  </conditionalFormatting>
  <conditionalFormatting sqref="E86:F87">
    <cfRule type="beginsWith" dxfId="1620" priority="241" stopIfTrue="1" operator="beginsWith" text="Not Applicable">
      <formula>LEFT(E86,LEN("Not Applicable"))="Not Applicable"</formula>
    </cfRule>
    <cfRule type="beginsWith" dxfId="1619" priority="242" stopIfTrue="1" operator="beginsWith" text="Waived">
      <formula>LEFT(E86,LEN("Waived"))="Waived"</formula>
    </cfRule>
    <cfRule type="beginsWith" dxfId="1618" priority="243" stopIfTrue="1" operator="beginsWith" text="Pre-Passed">
      <formula>LEFT(E86,LEN("Pre-Passed"))="Pre-Passed"</formula>
    </cfRule>
    <cfRule type="beginsWith" dxfId="1617" priority="244" stopIfTrue="1" operator="beginsWith" text="Completed">
      <formula>LEFT(E86,LEN("Completed"))="Completed"</formula>
    </cfRule>
    <cfRule type="beginsWith" dxfId="1616" priority="245" stopIfTrue="1" operator="beginsWith" text="Partial">
      <formula>LEFT(E86,LEN("Partial"))="Partial"</formula>
    </cfRule>
    <cfRule type="beginsWith" dxfId="1615" priority="246" stopIfTrue="1" operator="beginsWith" text="Missing">
      <formula>LEFT(E86,LEN("Missing"))="Missing"</formula>
    </cfRule>
    <cfRule type="beginsWith" dxfId="1614" priority="247" stopIfTrue="1" operator="beginsWith" text="Untested">
      <formula>LEFT(E86,LEN("Untested"))="Untested"</formula>
    </cfRule>
    <cfRule type="notContainsBlanks" dxfId="1613" priority="255" stopIfTrue="1">
      <formula>LEN(TRIM(E86))&gt;0</formula>
    </cfRule>
  </conditionalFormatting>
  <conditionalFormatting sqref="A101">
    <cfRule type="beginsWith" dxfId="1612" priority="219" stopIfTrue="1" operator="beginsWith" text="Exceptional">
      <formula>LEFT(A101,LEN("Exceptional"))="Exceptional"</formula>
    </cfRule>
    <cfRule type="beginsWith" dxfId="1611" priority="220" stopIfTrue="1" operator="beginsWith" text="Professional">
      <formula>LEFT(A101,LEN("Professional"))="Professional"</formula>
    </cfRule>
    <cfRule type="beginsWith" dxfId="1610" priority="221" stopIfTrue="1" operator="beginsWith" text="Advanced">
      <formula>LEFT(A101,LEN("Advanced"))="Advanced"</formula>
    </cfRule>
    <cfRule type="beginsWith" dxfId="1609" priority="222" stopIfTrue="1" operator="beginsWith" text="Intermediate">
      <formula>LEFT(A101,LEN("Intermediate"))="Intermediate"</formula>
    </cfRule>
    <cfRule type="beginsWith" dxfId="1608" priority="223" stopIfTrue="1" operator="beginsWith" text="Basic">
      <formula>LEFT(A101,LEN("Basic"))="Basic"</formula>
    </cfRule>
    <cfRule type="beginsWith" dxfId="1607" priority="224" stopIfTrue="1" operator="beginsWith" text="Required">
      <formula>LEFT(A101,LEN("Required"))="Required"</formula>
    </cfRule>
    <cfRule type="notContainsBlanks" dxfId="1606" priority="225" stopIfTrue="1">
      <formula>LEN(TRIM(A101))&gt;0</formula>
    </cfRule>
  </conditionalFormatting>
  <conditionalFormatting sqref="A87">
    <cfRule type="beginsWith" dxfId="1605" priority="227" stopIfTrue="1" operator="beginsWith" text="Innovative">
      <formula>LEFT(A87,LEN("Innovative"))="Innovative"</formula>
    </cfRule>
    <cfRule type="beginsWith" dxfId="1604" priority="228" stopIfTrue="1" operator="beginsWith" text="Professional">
      <formula>LEFT(A87,LEN("Professional"))="Professional"</formula>
    </cfRule>
    <cfRule type="beginsWith" dxfId="1603" priority="229" stopIfTrue="1" operator="beginsWith" text="Advanced">
      <formula>LEFT(A87,LEN("Advanced"))="Advanced"</formula>
    </cfRule>
    <cfRule type="beginsWith" dxfId="1602" priority="230" stopIfTrue="1" operator="beginsWith" text="Intermediate">
      <formula>LEFT(A87,LEN("Intermediate"))="Intermediate"</formula>
    </cfRule>
    <cfRule type="beginsWith" dxfId="1601" priority="231" stopIfTrue="1" operator="beginsWith" text="Basic">
      <formula>LEFT(A87,LEN("Basic"))="Basic"</formula>
    </cfRule>
    <cfRule type="beginsWith" dxfId="1600" priority="232" stopIfTrue="1" operator="beginsWith" text="Required">
      <formula>LEFT(A87,LEN("Required"))="Required"</formula>
    </cfRule>
    <cfRule type="notContainsBlanks" dxfId="1599" priority="233" stopIfTrue="1">
      <formula>LEN(TRIM(A87))&gt;0</formula>
    </cfRule>
  </conditionalFormatting>
  <conditionalFormatting sqref="A106 A104">
    <cfRule type="beginsWith" dxfId="1598" priority="167" stopIfTrue="1" operator="beginsWith" text="Exceptional">
      <formula>LEFT(A104,LEN("Exceptional"))="Exceptional"</formula>
    </cfRule>
    <cfRule type="beginsWith" dxfId="1597" priority="168" stopIfTrue="1" operator="beginsWith" text="Professional">
      <formula>LEFT(A104,LEN("Professional"))="Professional"</formula>
    </cfRule>
    <cfRule type="beginsWith" dxfId="1596" priority="169" stopIfTrue="1" operator="beginsWith" text="Advanced">
      <formula>LEFT(A104,LEN("Advanced"))="Advanced"</formula>
    </cfRule>
    <cfRule type="beginsWith" dxfId="1595" priority="170" stopIfTrue="1" operator="beginsWith" text="Intermediate">
      <formula>LEFT(A104,LEN("Intermediate"))="Intermediate"</formula>
    </cfRule>
    <cfRule type="beginsWith" dxfId="1594" priority="171" stopIfTrue="1" operator="beginsWith" text="Basic">
      <formula>LEFT(A104,LEN("Basic"))="Basic"</formula>
    </cfRule>
    <cfRule type="beginsWith" dxfId="1593" priority="172" stopIfTrue="1" operator="beginsWith" text="Required">
      <formula>LEFT(A104,LEN("Required"))="Required"</formula>
    </cfRule>
    <cfRule type="notContainsBlanks" dxfId="1592" priority="173" stopIfTrue="1">
      <formula>LEN(TRIM(A104))&gt;0</formula>
    </cfRule>
  </conditionalFormatting>
  <conditionalFormatting sqref="E101:F101">
    <cfRule type="beginsWith" dxfId="1591" priority="212" stopIfTrue="1" operator="beginsWith" text="Not Applicable">
      <formula>LEFT(E101,LEN("Not Applicable"))="Not Applicable"</formula>
    </cfRule>
    <cfRule type="beginsWith" dxfId="1590" priority="213" stopIfTrue="1" operator="beginsWith" text="Waived">
      <formula>LEFT(E101,LEN("Waived"))="Waived"</formula>
    </cfRule>
    <cfRule type="beginsWith" dxfId="1589" priority="214" stopIfTrue="1" operator="beginsWith" text="Pre-Passed">
      <formula>LEFT(E101,LEN("Pre-Passed"))="Pre-Passed"</formula>
    </cfRule>
    <cfRule type="beginsWith" dxfId="1588" priority="215" stopIfTrue="1" operator="beginsWith" text="Completed">
      <formula>LEFT(E101,LEN("Completed"))="Completed"</formula>
    </cfRule>
    <cfRule type="beginsWith" dxfId="1587" priority="216" stopIfTrue="1" operator="beginsWith" text="Partial">
      <formula>LEFT(E101,LEN("Partial"))="Partial"</formula>
    </cfRule>
    <cfRule type="beginsWith" dxfId="1586" priority="217" stopIfTrue="1" operator="beginsWith" text="Missing">
      <formula>LEFT(E101,LEN("Missing"))="Missing"</formula>
    </cfRule>
    <cfRule type="beginsWith" dxfId="1585" priority="218" stopIfTrue="1" operator="beginsWith" text="Untested">
      <formula>LEFT(E101,LEN("Untested"))="Untested"</formula>
    </cfRule>
    <cfRule type="notContainsBlanks" dxfId="1584" priority="226" stopIfTrue="1">
      <formula>LEN(TRIM(E101))&gt;0</formula>
    </cfRule>
  </conditionalFormatting>
  <conditionalFormatting sqref="A102:A103">
    <cfRule type="beginsWith" dxfId="1583" priority="204" stopIfTrue="1" operator="beginsWith" text="Exceptional">
      <formula>LEFT(A102,LEN("Exceptional"))="Exceptional"</formula>
    </cfRule>
    <cfRule type="beginsWith" dxfId="1582" priority="205" stopIfTrue="1" operator="beginsWith" text="Professional">
      <formula>LEFT(A102,LEN("Professional"))="Professional"</formula>
    </cfRule>
    <cfRule type="beginsWith" dxfId="1581" priority="206" stopIfTrue="1" operator="beginsWith" text="Advanced">
      <formula>LEFT(A102,LEN("Advanced"))="Advanced"</formula>
    </cfRule>
    <cfRule type="beginsWith" dxfId="1580" priority="207" stopIfTrue="1" operator="beginsWith" text="Intermediate">
      <formula>LEFT(A102,LEN("Intermediate"))="Intermediate"</formula>
    </cfRule>
    <cfRule type="beginsWith" dxfId="1579" priority="208" stopIfTrue="1" operator="beginsWith" text="Basic">
      <formula>LEFT(A102,LEN("Basic"))="Basic"</formula>
    </cfRule>
    <cfRule type="beginsWith" dxfId="1578" priority="209" stopIfTrue="1" operator="beginsWith" text="Required">
      <formula>LEFT(A102,LEN("Required"))="Required"</formula>
    </cfRule>
    <cfRule type="notContainsBlanks" dxfId="1577" priority="210" stopIfTrue="1">
      <formula>LEN(TRIM(A102))&gt;0</formula>
    </cfRule>
  </conditionalFormatting>
  <conditionalFormatting sqref="E103:F104 E102 E106:F106">
    <cfRule type="beginsWith" dxfId="1576" priority="197" stopIfTrue="1" operator="beginsWith" text="Not Applicable">
      <formula>LEFT(E102,LEN("Not Applicable"))="Not Applicable"</formula>
    </cfRule>
    <cfRule type="beginsWith" dxfId="1575" priority="198" stopIfTrue="1" operator="beginsWith" text="Waived">
      <formula>LEFT(E102,LEN("Waived"))="Waived"</formula>
    </cfRule>
    <cfRule type="beginsWith" dxfId="1574" priority="199" stopIfTrue="1" operator="beginsWith" text="Pre-Passed">
      <formula>LEFT(E102,LEN("Pre-Passed"))="Pre-Passed"</formula>
    </cfRule>
    <cfRule type="beginsWith" dxfId="1573" priority="200" stopIfTrue="1" operator="beginsWith" text="Completed">
      <formula>LEFT(E102,LEN("Completed"))="Completed"</formula>
    </cfRule>
    <cfRule type="beginsWith" dxfId="1572" priority="201" stopIfTrue="1" operator="beginsWith" text="Partial">
      <formula>LEFT(E102,LEN("Partial"))="Partial"</formula>
    </cfRule>
    <cfRule type="beginsWith" dxfId="1571" priority="202" stopIfTrue="1" operator="beginsWith" text="Missing">
      <formula>LEFT(E102,LEN("Missing"))="Missing"</formula>
    </cfRule>
    <cfRule type="beginsWith" dxfId="1570" priority="203" stopIfTrue="1" operator="beginsWith" text="Untested">
      <formula>LEFT(E102,LEN("Untested"))="Untested"</formula>
    </cfRule>
    <cfRule type="notContainsBlanks" dxfId="1569" priority="211" stopIfTrue="1">
      <formula>LEN(TRIM(E102))&gt;0</formula>
    </cfRule>
  </conditionalFormatting>
  <conditionalFormatting sqref="F102">
    <cfRule type="beginsWith" dxfId="1568" priority="189" stopIfTrue="1" operator="beginsWith" text="Not Applicable">
      <formula>LEFT(F102,LEN("Not Applicable"))="Not Applicable"</formula>
    </cfRule>
    <cfRule type="beginsWith" dxfId="1567" priority="190" stopIfTrue="1" operator="beginsWith" text="Waived">
      <formula>LEFT(F102,LEN("Waived"))="Waived"</formula>
    </cfRule>
    <cfRule type="beginsWith" dxfId="1566" priority="191" stopIfTrue="1" operator="beginsWith" text="Pre-Passed">
      <formula>LEFT(F102,LEN("Pre-Passed"))="Pre-Passed"</formula>
    </cfRule>
    <cfRule type="beginsWith" dxfId="1565" priority="192" stopIfTrue="1" operator="beginsWith" text="Completed">
      <formula>LEFT(F102,LEN("Completed"))="Completed"</formula>
    </cfRule>
    <cfRule type="beginsWith" dxfId="1564" priority="193" stopIfTrue="1" operator="beginsWith" text="Partial">
      <formula>LEFT(F102,LEN("Partial"))="Partial"</formula>
    </cfRule>
    <cfRule type="beginsWith" dxfId="1563" priority="194" stopIfTrue="1" operator="beginsWith" text="Missing">
      <formula>LEFT(F102,LEN("Missing"))="Missing"</formula>
    </cfRule>
    <cfRule type="beginsWith" dxfId="1562" priority="195" stopIfTrue="1" operator="beginsWith" text="Untested">
      <formula>LEFT(F102,LEN("Untested"))="Untested"</formula>
    </cfRule>
    <cfRule type="notContainsBlanks" dxfId="1561" priority="196" stopIfTrue="1">
      <formula>LEN(TRIM(F102))&gt;0</formula>
    </cfRule>
  </conditionalFormatting>
  <conditionalFormatting sqref="E105:F105">
    <cfRule type="beginsWith" dxfId="1560" priority="174" stopIfTrue="1" operator="beginsWith" text="Not Applicable">
      <formula>LEFT(E105,LEN("Not Applicable"))="Not Applicable"</formula>
    </cfRule>
    <cfRule type="beginsWith" dxfId="1559" priority="175" stopIfTrue="1" operator="beginsWith" text="Waived">
      <formula>LEFT(E105,LEN("Waived"))="Waived"</formula>
    </cfRule>
    <cfRule type="beginsWith" dxfId="1558" priority="176" stopIfTrue="1" operator="beginsWith" text="Pre-Passed">
      <formula>LEFT(E105,LEN("Pre-Passed"))="Pre-Passed"</formula>
    </cfRule>
    <cfRule type="beginsWith" dxfId="1557" priority="177" stopIfTrue="1" operator="beginsWith" text="Completed">
      <formula>LEFT(E105,LEN("Completed"))="Completed"</formula>
    </cfRule>
    <cfRule type="beginsWith" dxfId="1556" priority="178" stopIfTrue="1" operator="beginsWith" text="Partial">
      <formula>LEFT(E105,LEN("Partial"))="Partial"</formula>
    </cfRule>
    <cfRule type="beginsWith" dxfId="1555" priority="179" stopIfTrue="1" operator="beginsWith" text="Missing">
      <formula>LEFT(E105,LEN("Missing"))="Missing"</formula>
    </cfRule>
    <cfRule type="beginsWith" dxfId="1554" priority="180" stopIfTrue="1" operator="beginsWith" text="Untested">
      <formula>LEFT(E105,LEN("Untested"))="Untested"</formula>
    </cfRule>
    <cfRule type="notContainsBlanks" dxfId="1553" priority="188" stopIfTrue="1">
      <formula>LEN(TRIM(E105))&gt;0</formula>
    </cfRule>
  </conditionalFormatting>
  <conditionalFormatting sqref="A105">
    <cfRule type="beginsWith" dxfId="1552" priority="160" stopIfTrue="1" operator="beginsWith" text="Innovative">
      <formula>LEFT(A105,LEN("Innovative"))="Innovative"</formula>
    </cfRule>
    <cfRule type="beginsWith" dxfId="1551" priority="161" stopIfTrue="1" operator="beginsWith" text="Professional">
      <formula>LEFT(A105,LEN("Professional"))="Professional"</formula>
    </cfRule>
    <cfRule type="beginsWith" dxfId="1550" priority="162" stopIfTrue="1" operator="beginsWith" text="Advanced">
      <formula>LEFT(A105,LEN("Advanced"))="Advanced"</formula>
    </cfRule>
    <cfRule type="beginsWith" dxfId="1549" priority="163" stopIfTrue="1" operator="beginsWith" text="Intermediate">
      <formula>LEFT(A105,LEN("Intermediate"))="Intermediate"</formula>
    </cfRule>
    <cfRule type="beginsWith" dxfId="1548" priority="164" stopIfTrue="1" operator="beginsWith" text="Basic">
      <formula>LEFT(A105,LEN("Basic"))="Basic"</formula>
    </cfRule>
    <cfRule type="beginsWith" dxfId="1547" priority="165" stopIfTrue="1" operator="beginsWith" text="Required">
      <formula>LEFT(A105,LEN("Required"))="Required"</formula>
    </cfRule>
    <cfRule type="notContainsBlanks" dxfId="1546" priority="166" stopIfTrue="1">
      <formula>LEN(TRIM(A105))&gt;0</formula>
    </cfRule>
  </conditionalFormatting>
  <conditionalFormatting sqref="A88 A90">
    <cfRule type="beginsWith" dxfId="1545" priority="152" stopIfTrue="1" operator="beginsWith" text="Exceptional">
      <formula>LEFT(A88,LEN("Exceptional"))="Exceptional"</formula>
    </cfRule>
    <cfRule type="beginsWith" dxfId="1544" priority="153" stopIfTrue="1" operator="beginsWith" text="Professional">
      <formula>LEFT(A88,LEN("Professional"))="Professional"</formula>
    </cfRule>
    <cfRule type="beginsWith" dxfId="1543" priority="154" stopIfTrue="1" operator="beginsWith" text="Advanced">
      <formula>LEFT(A88,LEN("Advanced"))="Advanced"</formula>
    </cfRule>
    <cfRule type="beginsWith" dxfId="1542" priority="155" stopIfTrue="1" operator="beginsWith" text="Intermediate">
      <formula>LEFT(A88,LEN("Intermediate"))="Intermediate"</formula>
    </cfRule>
    <cfRule type="beginsWith" dxfId="1541" priority="156" stopIfTrue="1" operator="beginsWith" text="Basic">
      <formula>LEFT(A88,LEN("Basic"))="Basic"</formula>
    </cfRule>
    <cfRule type="beginsWith" dxfId="1540" priority="157" stopIfTrue="1" operator="beginsWith" text="Required">
      <formula>LEFT(A88,LEN("Required"))="Required"</formula>
    </cfRule>
    <cfRule type="notContainsBlanks" dxfId="1539" priority="158" stopIfTrue="1">
      <formula>LEN(TRIM(A88))&gt;0</formula>
    </cfRule>
  </conditionalFormatting>
  <conditionalFormatting sqref="E90:F91 E88 E93:F93">
    <cfRule type="beginsWith" dxfId="1538" priority="145" stopIfTrue="1" operator="beginsWith" text="Not Applicable">
      <formula>LEFT(E88,LEN("Not Applicable"))="Not Applicable"</formula>
    </cfRule>
    <cfRule type="beginsWith" dxfId="1537" priority="146" stopIfTrue="1" operator="beginsWith" text="Waived">
      <formula>LEFT(E88,LEN("Waived"))="Waived"</formula>
    </cfRule>
    <cfRule type="beginsWith" dxfId="1536" priority="147" stopIfTrue="1" operator="beginsWith" text="Pre-Passed">
      <formula>LEFT(E88,LEN("Pre-Passed"))="Pre-Passed"</formula>
    </cfRule>
    <cfRule type="beginsWith" dxfId="1535" priority="148" stopIfTrue="1" operator="beginsWith" text="Completed">
      <formula>LEFT(E88,LEN("Completed"))="Completed"</formula>
    </cfRule>
    <cfRule type="beginsWith" dxfId="1534" priority="149" stopIfTrue="1" operator="beginsWith" text="Partial">
      <formula>LEFT(E88,LEN("Partial"))="Partial"</formula>
    </cfRule>
    <cfRule type="beginsWith" dxfId="1533" priority="150" stopIfTrue="1" operator="beginsWith" text="Missing">
      <formula>LEFT(E88,LEN("Missing"))="Missing"</formula>
    </cfRule>
    <cfRule type="beginsWith" dxfId="1532" priority="151" stopIfTrue="1" operator="beginsWith" text="Untested">
      <formula>LEFT(E88,LEN("Untested"))="Untested"</formula>
    </cfRule>
    <cfRule type="notContainsBlanks" dxfId="1531" priority="159" stopIfTrue="1">
      <formula>LEN(TRIM(E88))&gt;0</formula>
    </cfRule>
  </conditionalFormatting>
  <conditionalFormatting sqref="F88">
    <cfRule type="beginsWith" dxfId="1530" priority="137" stopIfTrue="1" operator="beginsWith" text="Not Applicable">
      <formula>LEFT(F88,LEN("Not Applicable"))="Not Applicable"</formula>
    </cfRule>
    <cfRule type="beginsWith" dxfId="1529" priority="138" stopIfTrue="1" operator="beginsWith" text="Waived">
      <formula>LEFT(F88,LEN("Waived"))="Waived"</formula>
    </cfRule>
    <cfRule type="beginsWith" dxfId="1528" priority="139" stopIfTrue="1" operator="beginsWith" text="Pre-Passed">
      <formula>LEFT(F88,LEN("Pre-Passed"))="Pre-Passed"</formula>
    </cfRule>
    <cfRule type="beginsWith" dxfId="1527" priority="140" stopIfTrue="1" operator="beginsWith" text="Completed">
      <formula>LEFT(F88,LEN("Completed"))="Completed"</formula>
    </cfRule>
    <cfRule type="beginsWith" dxfId="1526" priority="141" stopIfTrue="1" operator="beginsWith" text="Partial">
      <formula>LEFT(F88,LEN("Partial"))="Partial"</formula>
    </cfRule>
    <cfRule type="beginsWith" dxfId="1525" priority="142" stopIfTrue="1" operator="beginsWith" text="Missing">
      <formula>LEFT(F88,LEN("Missing"))="Missing"</formula>
    </cfRule>
    <cfRule type="beginsWith" dxfId="1524" priority="143" stopIfTrue="1" operator="beginsWith" text="Untested">
      <formula>LEFT(F88,LEN("Untested"))="Untested"</formula>
    </cfRule>
    <cfRule type="notContainsBlanks" dxfId="1523" priority="144" stopIfTrue="1">
      <formula>LEN(TRIM(F88))&gt;0</formula>
    </cfRule>
  </conditionalFormatting>
  <conditionalFormatting sqref="E92:F92">
    <cfRule type="beginsWith" dxfId="1522" priority="122" stopIfTrue="1" operator="beginsWith" text="Not Applicable">
      <formula>LEFT(E92,LEN("Not Applicable"))="Not Applicable"</formula>
    </cfRule>
    <cfRule type="beginsWith" dxfId="1521" priority="123" stopIfTrue="1" operator="beginsWith" text="Waived">
      <formula>LEFT(E92,LEN("Waived"))="Waived"</formula>
    </cfRule>
    <cfRule type="beginsWith" dxfId="1520" priority="124" stopIfTrue="1" operator="beginsWith" text="Pre-Passed">
      <formula>LEFT(E92,LEN("Pre-Passed"))="Pre-Passed"</formula>
    </cfRule>
    <cfRule type="beginsWith" dxfId="1519" priority="125" stopIfTrue="1" operator="beginsWith" text="Completed">
      <formula>LEFT(E92,LEN("Completed"))="Completed"</formula>
    </cfRule>
    <cfRule type="beginsWith" dxfId="1518" priority="126" stopIfTrue="1" operator="beginsWith" text="Partial">
      <formula>LEFT(E92,LEN("Partial"))="Partial"</formula>
    </cfRule>
    <cfRule type="beginsWith" dxfId="1517" priority="127" stopIfTrue="1" operator="beginsWith" text="Missing">
      <formula>LEFT(E92,LEN("Missing"))="Missing"</formula>
    </cfRule>
    <cfRule type="beginsWith" dxfId="1516" priority="128" stopIfTrue="1" operator="beginsWith" text="Untested">
      <formula>LEFT(E92,LEN("Untested"))="Untested"</formula>
    </cfRule>
    <cfRule type="notContainsBlanks" dxfId="1515" priority="136" stopIfTrue="1">
      <formula>LEN(TRIM(E92))&gt;0</formula>
    </cfRule>
  </conditionalFormatting>
  <conditionalFormatting sqref="A91">
    <cfRule type="beginsWith" dxfId="1514" priority="108" stopIfTrue="1" operator="beginsWith" text="Exceptional">
      <formula>LEFT(A91,LEN("Exceptional"))="Exceptional"</formula>
    </cfRule>
    <cfRule type="beginsWith" dxfId="1513" priority="109" stopIfTrue="1" operator="beginsWith" text="Professional">
      <formula>LEFT(A91,LEN("Professional"))="Professional"</formula>
    </cfRule>
    <cfRule type="beginsWith" dxfId="1512" priority="110" stopIfTrue="1" operator="beginsWith" text="Advanced">
      <formula>LEFT(A91,LEN("Advanced"))="Advanced"</formula>
    </cfRule>
    <cfRule type="beginsWith" dxfId="1511" priority="111" stopIfTrue="1" operator="beginsWith" text="Intermediate">
      <formula>LEFT(A91,LEN("Intermediate"))="Intermediate"</formula>
    </cfRule>
    <cfRule type="beginsWith" dxfId="1510" priority="112" stopIfTrue="1" operator="beginsWith" text="Basic">
      <formula>LEFT(A91,LEN("Basic"))="Basic"</formula>
    </cfRule>
    <cfRule type="beginsWith" dxfId="1509" priority="113" stopIfTrue="1" operator="beginsWith" text="Required">
      <formula>LEFT(A91,LEN("Required"))="Required"</formula>
    </cfRule>
    <cfRule type="notContainsBlanks" dxfId="1508" priority="114" stopIfTrue="1">
      <formula>LEN(TRIM(A91))&gt;0</formula>
    </cfRule>
  </conditionalFormatting>
  <conditionalFormatting sqref="A114">
    <cfRule type="beginsWith" dxfId="1507" priority="87" stopIfTrue="1" operator="beginsWith" text="Exceptional">
      <formula>LEFT(A114,LEN("Exceptional"))="Exceptional"</formula>
    </cfRule>
    <cfRule type="beginsWith" dxfId="1506" priority="88" stopIfTrue="1" operator="beginsWith" text="Professional">
      <formula>LEFT(A114,LEN("Professional"))="Professional"</formula>
    </cfRule>
    <cfRule type="beginsWith" dxfId="1505" priority="89" stopIfTrue="1" operator="beginsWith" text="Advanced">
      <formula>LEFT(A114,LEN("Advanced"))="Advanced"</formula>
    </cfRule>
    <cfRule type="beginsWith" dxfId="1504" priority="90" stopIfTrue="1" operator="beginsWith" text="Intermediate">
      <formula>LEFT(A114,LEN("Intermediate"))="Intermediate"</formula>
    </cfRule>
    <cfRule type="beginsWith" dxfId="1503" priority="91" stopIfTrue="1" operator="beginsWith" text="Basic">
      <formula>LEFT(A114,LEN("Basic"))="Basic"</formula>
    </cfRule>
    <cfRule type="beginsWith" dxfId="1502" priority="92" stopIfTrue="1" operator="beginsWith" text="Required">
      <formula>LEFT(A114,LEN("Required"))="Required"</formula>
    </cfRule>
    <cfRule type="notContainsBlanks" dxfId="1501" priority="93" stopIfTrue="1">
      <formula>LEN(TRIM(A114))&gt;0</formula>
    </cfRule>
  </conditionalFormatting>
  <conditionalFormatting sqref="A44">
    <cfRule type="beginsWith" dxfId="1500" priority="80" stopIfTrue="1" operator="beginsWith" text="Exceptional">
      <formula>LEFT(A44,LEN("Exceptional"))="Exceptional"</formula>
    </cfRule>
    <cfRule type="beginsWith" dxfId="1499" priority="81" stopIfTrue="1" operator="beginsWith" text="Professional">
      <formula>LEFT(A44,LEN("Professional"))="Professional"</formula>
    </cfRule>
    <cfRule type="beginsWith" dxfId="1498" priority="82" stopIfTrue="1" operator="beginsWith" text="Advanced">
      <formula>LEFT(A44,LEN("Advanced"))="Advanced"</formula>
    </cfRule>
    <cfRule type="beginsWith" dxfId="1497" priority="83" stopIfTrue="1" operator="beginsWith" text="Intermediate">
      <formula>LEFT(A44,LEN("Intermediate"))="Intermediate"</formula>
    </cfRule>
    <cfRule type="beginsWith" dxfId="1496" priority="84" stopIfTrue="1" operator="beginsWith" text="Basic">
      <formula>LEFT(A44,LEN("Basic"))="Basic"</formula>
    </cfRule>
    <cfRule type="beginsWith" dxfId="1495" priority="85" stopIfTrue="1" operator="beginsWith" text="Required">
      <formula>LEFT(A44,LEN("Required"))="Required"</formula>
    </cfRule>
    <cfRule type="notContainsBlanks" dxfId="1494" priority="86" stopIfTrue="1">
      <formula>LEN(TRIM(A44))&gt;0</formula>
    </cfRule>
  </conditionalFormatting>
  <conditionalFormatting sqref="A46">
    <cfRule type="beginsWith" dxfId="1493" priority="72" stopIfTrue="1" operator="beginsWith" text="Exceptional">
      <formula>LEFT(A46,LEN("Exceptional"))="Exceptional"</formula>
    </cfRule>
    <cfRule type="beginsWith" dxfId="1492" priority="73" stopIfTrue="1" operator="beginsWith" text="Professional">
      <formula>LEFT(A46,LEN("Professional"))="Professional"</formula>
    </cfRule>
    <cfRule type="beginsWith" dxfId="1491" priority="74" stopIfTrue="1" operator="beginsWith" text="Advanced">
      <formula>LEFT(A46,LEN("Advanced"))="Advanced"</formula>
    </cfRule>
    <cfRule type="beginsWith" dxfId="1490" priority="75" stopIfTrue="1" operator="beginsWith" text="Intermediate">
      <formula>LEFT(A46,LEN("Intermediate"))="Intermediate"</formula>
    </cfRule>
    <cfRule type="beginsWith" dxfId="1489" priority="76" stopIfTrue="1" operator="beginsWith" text="Basic">
      <formula>LEFT(A46,LEN("Basic"))="Basic"</formula>
    </cfRule>
    <cfRule type="beginsWith" dxfId="1488" priority="77" stopIfTrue="1" operator="beginsWith" text="Required">
      <formula>LEFT(A46,LEN("Required"))="Required"</formula>
    </cfRule>
    <cfRule type="notContainsBlanks" dxfId="1487" priority="78" stopIfTrue="1">
      <formula>LEN(TRIM(A46))&gt;0</formula>
    </cfRule>
  </conditionalFormatting>
  <conditionalFormatting sqref="E46:F46">
    <cfRule type="beginsWith" dxfId="1486" priority="65" stopIfTrue="1" operator="beginsWith" text="Not Applicable">
      <formula>LEFT(E46,LEN("Not Applicable"))="Not Applicable"</formula>
    </cfRule>
    <cfRule type="beginsWith" dxfId="1485" priority="66" stopIfTrue="1" operator="beginsWith" text="Waived">
      <formula>LEFT(E46,LEN("Waived"))="Waived"</formula>
    </cfRule>
    <cfRule type="beginsWith" dxfId="1484" priority="67" stopIfTrue="1" operator="beginsWith" text="Pre-Passed">
      <formula>LEFT(E46,LEN("Pre-Passed"))="Pre-Passed"</formula>
    </cfRule>
    <cfRule type="beginsWith" dxfId="1483" priority="68" stopIfTrue="1" operator="beginsWith" text="Completed">
      <formula>LEFT(E46,LEN("Completed"))="Completed"</formula>
    </cfRule>
    <cfRule type="beginsWith" dxfId="1482" priority="69" stopIfTrue="1" operator="beginsWith" text="Partial">
      <formula>LEFT(E46,LEN("Partial"))="Partial"</formula>
    </cfRule>
    <cfRule type="beginsWith" dxfId="1481" priority="70" stopIfTrue="1" operator="beginsWith" text="Missing">
      <formula>LEFT(E46,LEN("Missing"))="Missing"</formula>
    </cfRule>
    <cfRule type="beginsWith" dxfId="1480" priority="71" stopIfTrue="1" operator="beginsWith" text="Untested">
      <formula>LEFT(E46,LEN("Untested"))="Untested"</formula>
    </cfRule>
    <cfRule type="notContainsBlanks" dxfId="1479" priority="79" stopIfTrue="1">
      <formula>LEN(TRIM(E46))&gt;0</formula>
    </cfRule>
  </conditionalFormatting>
  <conditionalFormatting sqref="E48:F48">
    <cfRule type="beginsWith" dxfId="1478" priority="57" stopIfTrue="1" operator="beginsWith" text="Not Applicable">
      <formula>LEFT(E48,LEN("Not Applicable"))="Not Applicable"</formula>
    </cfRule>
    <cfRule type="beginsWith" dxfId="1477" priority="58" stopIfTrue="1" operator="beginsWith" text="Waived">
      <formula>LEFT(E48,LEN("Waived"))="Waived"</formula>
    </cfRule>
    <cfRule type="beginsWith" dxfId="1476" priority="59" stopIfTrue="1" operator="beginsWith" text="Pre-Passed">
      <formula>LEFT(E48,LEN("Pre-Passed"))="Pre-Passed"</formula>
    </cfRule>
    <cfRule type="beginsWith" dxfId="1475" priority="60" stopIfTrue="1" operator="beginsWith" text="Completed">
      <formula>LEFT(E48,LEN("Completed"))="Completed"</formula>
    </cfRule>
    <cfRule type="beginsWith" dxfId="1474" priority="61" stopIfTrue="1" operator="beginsWith" text="Partial">
      <formula>LEFT(E48,LEN("Partial"))="Partial"</formula>
    </cfRule>
    <cfRule type="beginsWith" dxfId="1473" priority="62" stopIfTrue="1" operator="beginsWith" text="Missing">
      <formula>LEFT(E48,LEN("Missing"))="Missing"</formula>
    </cfRule>
    <cfRule type="beginsWith" dxfId="1472" priority="63" stopIfTrue="1" operator="beginsWith" text="Untested">
      <formula>LEFT(E48,LEN("Untested"))="Untested"</formula>
    </cfRule>
    <cfRule type="notContainsBlanks" dxfId="1471" priority="64" stopIfTrue="1">
      <formula>LEN(TRIM(E48))&gt;0</formula>
    </cfRule>
  </conditionalFormatting>
  <conditionalFormatting sqref="A48">
    <cfRule type="beginsWith" dxfId="1470" priority="50" stopIfTrue="1" operator="beginsWith" text="Exceptional">
      <formula>LEFT(A48,LEN("Exceptional"))="Exceptional"</formula>
    </cfRule>
    <cfRule type="beginsWith" dxfId="1469" priority="51" stopIfTrue="1" operator="beginsWith" text="Professional">
      <formula>LEFT(A48,LEN("Professional"))="Professional"</formula>
    </cfRule>
    <cfRule type="beginsWith" dxfId="1468" priority="52" stopIfTrue="1" operator="beginsWith" text="Advanced">
      <formula>LEFT(A48,LEN("Advanced"))="Advanced"</formula>
    </cfRule>
    <cfRule type="beginsWith" dxfId="1467" priority="53" stopIfTrue="1" operator="beginsWith" text="Intermediate">
      <formula>LEFT(A48,LEN("Intermediate"))="Intermediate"</formula>
    </cfRule>
    <cfRule type="beginsWith" dxfId="1466" priority="54" stopIfTrue="1" operator="beginsWith" text="Basic">
      <formula>LEFT(A48,LEN("Basic"))="Basic"</formula>
    </cfRule>
    <cfRule type="beginsWith" dxfId="1465" priority="55" stopIfTrue="1" operator="beginsWith" text="Required">
      <formula>LEFT(A48,LEN("Required"))="Required"</formula>
    </cfRule>
    <cfRule type="notContainsBlanks" dxfId="1464" priority="56" stopIfTrue="1">
      <formula>LEN(TRIM(A48))&gt;0</formula>
    </cfRule>
  </conditionalFormatting>
  <conditionalFormatting sqref="A93">
    <cfRule type="beginsWith" dxfId="1463" priority="43" stopIfTrue="1" operator="beginsWith" text="Exceptional">
      <formula>LEFT(A93,LEN("Exceptional"))="Exceptional"</formula>
    </cfRule>
    <cfRule type="beginsWith" dxfId="1462" priority="44" stopIfTrue="1" operator="beginsWith" text="Professional">
      <formula>LEFT(A93,LEN("Professional"))="Professional"</formula>
    </cfRule>
    <cfRule type="beginsWith" dxfId="1461" priority="45" stopIfTrue="1" operator="beginsWith" text="Advanced">
      <formula>LEFT(A93,LEN("Advanced"))="Advanced"</formula>
    </cfRule>
    <cfRule type="beginsWith" dxfId="1460" priority="46" stopIfTrue="1" operator="beginsWith" text="Intermediate">
      <formula>LEFT(A93,LEN("Intermediate"))="Intermediate"</formula>
    </cfRule>
    <cfRule type="beginsWith" dxfId="1459" priority="47" stopIfTrue="1" operator="beginsWith" text="Basic">
      <formula>LEFT(A93,LEN("Basic"))="Basic"</formula>
    </cfRule>
    <cfRule type="beginsWith" dxfId="1458" priority="48" stopIfTrue="1" operator="beginsWith" text="Required">
      <formula>LEFT(A93,LEN("Required"))="Required"</formula>
    </cfRule>
    <cfRule type="notContainsBlanks" dxfId="1457" priority="49" stopIfTrue="1">
      <formula>LEN(TRIM(A93))&gt;0</formula>
    </cfRule>
  </conditionalFormatting>
  <conditionalFormatting sqref="A92">
    <cfRule type="beginsWith" dxfId="1456" priority="36" stopIfTrue="1" operator="beginsWith" text="Innovative">
      <formula>LEFT(A92,LEN("Innovative"))="Innovative"</formula>
    </cfRule>
    <cfRule type="beginsWith" dxfId="1455" priority="37" stopIfTrue="1" operator="beginsWith" text="Professional">
      <formula>LEFT(A92,LEN("Professional"))="Professional"</formula>
    </cfRule>
    <cfRule type="beginsWith" dxfId="1454" priority="38" stopIfTrue="1" operator="beginsWith" text="Advanced">
      <formula>LEFT(A92,LEN("Advanced"))="Advanced"</formula>
    </cfRule>
    <cfRule type="beginsWith" dxfId="1453" priority="39" stopIfTrue="1" operator="beginsWith" text="Intermediate">
      <formula>LEFT(A92,LEN("Intermediate"))="Intermediate"</formula>
    </cfRule>
    <cfRule type="beginsWith" dxfId="1452" priority="40" stopIfTrue="1" operator="beginsWith" text="Basic">
      <formula>LEFT(A92,LEN("Basic"))="Basic"</formula>
    </cfRule>
    <cfRule type="beginsWith" dxfId="1451" priority="41" stopIfTrue="1" operator="beginsWith" text="Required">
      <formula>LEFT(A92,LEN("Required"))="Required"</formula>
    </cfRule>
    <cfRule type="notContainsBlanks" dxfId="1450" priority="42" stopIfTrue="1">
      <formula>LEN(TRIM(A92))&gt;0</formula>
    </cfRule>
  </conditionalFormatting>
  <conditionalFormatting sqref="A89">
    <cfRule type="beginsWith" dxfId="1449" priority="29" stopIfTrue="1" operator="beginsWith" text="Exceptional">
      <formula>LEFT(A89,LEN("Exceptional"))="Exceptional"</formula>
    </cfRule>
    <cfRule type="beginsWith" dxfId="1448" priority="30" stopIfTrue="1" operator="beginsWith" text="Professional">
      <formula>LEFT(A89,LEN("Professional"))="Professional"</formula>
    </cfRule>
    <cfRule type="beginsWith" dxfId="1447" priority="31" stopIfTrue="1" operator="beginsWith" text="Advanced">
      <formula>LEFT(A89,LEN("Advanced"))="Advanced"</formula>
    </cfRule>
    <cfRule type="beginsWith" dxfId="1446" priority="32" stopIfTrue="1" operator="beginsWith" text="Intermediate">
      <formula>LEFT(A89,LEN("Intermediate"))="Intermediate"</formula>
    </cfRule>
    <cfRule type="beginsWith" dxfId="1445" priority="33" stopIfTrue="1" operator="beginsWith" text="Basic">
      <formula>LEFT(A89,LEN("Basic"))="Basic"</formula>
    </cfRule>
    <cfRule type="beginsWith" dxfId="1444" priority="34" stopIfTrue="1" operator="beginsWith" text="Required">
      <formula>LEFT(A89,LEN("Required"))="Required"</formula>
    </cfRule>
    <cfRule type="notContainsBlanks" dxfId="1443" priority="35" stopIfTrue="1">
      <formula>LEN(TRIM(A89))&gt;0</formula>
    </cfRule>
  </conditionalFormatting>
  <conditionalFormatting sqref="A80">
    <cfRule type="beginsWith" dxfId="1442" priority="22" stopIfTrue="1" operator="beginsWith" text="Innovative">
      <formula>LEFT(A80,LEN("Innovative"))="Innovative"</formula>
    </cfRule>
    <cfRule type="beginsWith" dxfId="1441" priority="23" stopIfTrue="1" operator="beginsWith" text="Professional">
      <formula>LEFT(A80,LEN("Professional"))="Professional"</formula>
    </cfRule>
    <cfRule type="beginsWith" dxfId="1440" priority="24" stopIfTrue="1" operator="beginsWith" text="Advanced">
      <formula>LEFT(A80,LEN("Advanced"))="Advanced"</formula>
    </cfRule>
    <cfRule type="beginsWith" dxfId="1439" priority="25" stopIfTrue="1" operator="beginsWith" text="Intermediate">
      <formula>LEFT(A80,LEN("Intermediate"))="Intermediate"</formula>
    </cfRule>
    <cfRule type="beginsWith" dxfId="1438" priority="26" stopIfTrue="1" operator="beginsWith" text="Basic">
      <formula>LEFT(A80,LEN("Basic"))="Basic"</formula>
    </cfRule>
    <cfRule type="beginsWith" dxfId="1437" priority="27" stopIfTrue="1" operator="beginsWith" text="Required">
      <formula>LEFT(A80,LEN("Required"))="Required"</formula>
    </cfRule>
    <cfRule type="notContainsBlanks" dxfId="1436" priority="28" stopIfTrue="1">
      <formula>LEN(TRIM(A80))&gt;0</formula>
    </cfRule>
  </conditionalFormatting>
  <conditionalFormatting sqref="A60">
    <cfRule type="beginsWith" dxfId="1435" priority="15" stopIfTrue="1" operator="beginsWith" text="Exceptional">
      <formula>LEFT(A60,LEN("Exceptional"))="Exceptional"</formula>
    </cfRule>
    <cfRule type="beginsWith" dxfId="1434" priority="16" stopIfTrue="1" operator="beginsWith" text="Professional">
      <formula>LEFT(A60,LEN("Professional"))="Professional"</formula>
    </cfRule>
    <cfRule type="beginsWith" dxfId="1433" priority="17" stopIfTrue="1" operator="beginsWith" text="Advanced">
      <formula>LEFT(A60,LEN("Advanced"))="Advanced"</formula>
    </cfRule>
    <cfRule type="beginsWith" dxfId="1432" priority="18" stopIfTrue="1" operator="beginsWith" text="Intermediate">
      <formula>LEFT(A60,LEN("Intermediate"))="Intermediate"</formula>
    </cfRule>
    <cfRule type="beginsWith" dxfId="1431" priority="19" stopIfTrue="1" operator="beginsWith" text="Basic">
      <formula>LEFT(A60,LEN("Basic"))="Basic"</formula>
    </cfRule>
    <cfRule type="beginsWith" dxfId="1430" priority="20" stopIfTrue="1" operator="beginsWith" text="Required">
      <formula>LEFT(A60,LEN("Required"))="Required"</formula>
    </cfRule>
    <cfRule type="notContainsBlanks" dxfId="1429" priority="21" stopIfTrue="1">
      <formula>LEN(TRIM(A60))&gt;0</formula>
    </cfRule>
  </conditionalFormatting>
  <conditionalFormatting sqref="A58">
    <cfRule type="beginsWith" dxfId="1428" priority="8" stopIfTrue="1" operator="beginsWith" text="Exceptional">
      <formula>LEFT(A58,LEN("Exceptional"))="Exceptional"</formula>
    </cfRule>
    <cfRule type="beginsWith" dxfId="1427" priority="9" stopIfTrue="1" operator="beginsWith" text="Professional">
      <formula>LEFT(A58,LEN("Professional"))="Professional"</formula>
    </cfRule>
    <cfRule type="beginsWith" dxfId="1426" priority="10" stopIfTrue="1" operator="beginsWith" text="Advanced">
      <formula>LEFT(A58,LEN("Advanced"))="Advanced"</formula>
    </cfRule>
    <cfRule type="beginsWith" dxfId="1425" priority="11" stopIfTrue="1" operator="beginsWith" text="Intermediate">
      <formula>LEFT(A58,LEN("Intermediate"))="Intermediate"</formula>
    </cfRule>
    <cfRule type="beginsWith" dxfId="1424" priority="12" stopIfTrue="1" operator="beginsWith" text="Basic">
      <formula>LEFT(A58,LEN("Basic"))="Basic"</formula>
    </cfRule>
    <cfRule type="beginsWith" dxfId="1423" priority="13" stopIfTrue="1" operator="beginsWith" text="Required">
      <formula>LEFT(A58,LEN("Required"))="Required"</formula>
    </cfRule>
    <cfRule type="notContainsBlanks" dxfId="1422" priority="14" stopIfTrue="1">
      <formula>LEN(TRIM(A58))&gt;0</formula>
    </cfRule>
  </conditionalFormatting>
  <conditionalFormatting sqref="A38">
    <cfRule type="beginsWith" dxfId="1421" priority="1" stopIfTrue="1" operator="beginsWith" text="Exceptional">
      <formula>LEFT(A38,LEN("Exceptional"))="Exceptional"</formula>
    </cfRule>
    <cfRule type="beginsWith" dxfId="1420" priority="2" stopIfTrue="1" operator="beginsWith" text="Professional">
      <formula>LEFT(A38,LEN("Professional"))="Professional"</formula>
    </cfRule>
    <cfRule type="beginsWith" dxfId="1419" priority="3" stopIfTrue="1" operator="beginsWith" text="Advanced">
      <formula>LEFT(A38,LEN("Advanced"))="Advanced"</formula>
    </cfRule>
    <cfRule type="beginsWith" dxfId="1418" priority="4" stopIfTrue="1" operator="beginsWith" text="Intermediate">
      <formula>LEFT(A38,LEN("Intermediate"))="Intermediate"</formula>
    </cfRule>
    <cfRule type="beginsWith" dxfId="1417" priority="5" stopIfTrue="1" operator="beginsWith" text="Basic">
      <formula>LEFT(A38,LEN("Basic"))="Basic"</formula>
    </cfRule>
    <cfRule type="beginsWith" dxfId="1416" priority="6" stopIfTrue="1" operator="beginsWith" text="Required">
      <formula>LEFT(A38,LEN("Required"))="Required"</formula>
    </cfRule>
    <cfRule type="notContainsBlanks" dxfId="1415" priority="7" stopIfTrue="1">
      <formula>LEN(TRIM(A38))&gt;0</formula>
    </cfRule>
  </conditionalFormatting>
  <dataValidations count="2">
    <dataValidation type="list" showInputMessage="1" showErrorMessage="1" sqref="E116:F123 E95:F97 E82:F87 E99:F101 E11:F22 E46:F51 E103:F106 E62:F65 E24:F38 E40:F44 E89:F93 E108:F114 E67:F80 E53:F60">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16" sqref="C16"/>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239</v>
      </c>
      <c r="D1" s="4"/>
      <c r="E1" s="3" t="str">
        <f>""&amp;COUNTIF(E$10:E$209,$A$2)&amp;" "&amp;$A$2</f>
        <v>105 Untested</v>
      </c>
      <c r="F1" s="3" t="str">
        <f>""&amp;COUNTIF(F$10:F$209,$A$2)&amp;" "&amp;$A$2</f>
        <v>105 Untested</v>
      </c>
      <c r="G1" s="4" t="s">
        <v>681</v>
      </c>
    </row>
    <row r="2" spans="1:7" ht="14" customHeight="1" thickBot="1" x14ac:dyDescent="0.25">
      <c r="A2" s="12" t="s">
        <v>54</v>
      </c>
      <c r="B2" s="11" t="s">
        <v>55</v>
      </c>
      <c r="C2" s="262" t="s">
        <v>680</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 customHeight="1" thickBot="1" x14ac:dyDescent="0.25">
      <c r="A3" s="12" t="s">
        <v>56</v>
      </c>
      <c r="B3" s="11" t="s">
        <v>57</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 customHeight="1" thickBot="1" x14ac:dyDescent="0.25">
      <c r="A4" s="12" t="s">
        <v>58</v>
      </c>
      <c r="B4" s="11" t="s">
        <v>59</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 customHeight="1" thickBot="1" x14ac:dyDescent="0.25">
      <c r="A5" s="12" t="s">
        <v>60</v>
      </c>
      <c r="B5" s="11" t="s">
        <v>61</v>
      </c>
      <c r="C5" s="264"/>
      <c r="D5" s="265"/>
      <c r="E5" s="14">
        <f>SUMPRODUCT(($A$10:$A$209="Intermediate")*(E$10:E$209="Completed"))+SUMPRODUCT(($A$10:$A$209="Intermediate")*(E$10:E$209="Pre-Passed"))+0.5*SUMPRODUCT(($A$10:$A$209="Intermediate")*(E$10:E$209="Partial"))</f>
        <v>0</v>
      </c>
      <c r="F5" s="14">
        <f>SUMPRODUCT(($A$10:$A$209="Intermediate")*(F$10:F$209="Completed"))+SUMPRODUCT(($A$10:$A$209="Intermediate")*(F$10:F$209="Pre-Passed"))+0.5*SUMPRODUCT(($A$10:$A$209="Intermediate")*(F$10:F$209="Partial"))</f>
        <v>0</v>
      </c>
      <c r="G5" s="11" t="str">
        <f>"Intermediate "&amp;$G$1&amp;"s "&amp;A5</f>
        <v>Intermediate DESIGNs Completed</v>
      </c>
    </row>
    <row r="6" spans="1:7" ht="14" customHeight="1" thickBot="1" x14ac:dyDescent="0.25">
      <c r="A6" s="12" t="s">
        <v>62</v>
      </c>
      <c r="B6" s="11" t="s">
        <v>485</v>
      </c>
      <c r="C6" s="264"/>
      <c r="D6" s="265"/>
      <c r="E6" s="14">
        <f>SUMPRODUCT(($A$10:$A$209="Advanced")*(E$10:E$209="Missing"))+0.5*SUMPRODUCT(($A$10:$A$209="Advanced")*(E$10:E$209="Partial"))</f>
        <v>0</v>
      </c>
      <c r="F6" s="14">
        <f>SUMPRODUCT(($A$10:$A$209="Advanced")*(F$10:F$209="Missing"))+0.5*SUMPRODUCT(($A$10:$A$209="Advanced")*(F$10:F$209="Partial"))</f>
        <v>0</v>
      </c>
      <c r="G6" s="11" t="str">
        <f>"Advanced "&amp;$G$1&amp;"s "&amp;A3</f>
        <v>Advanced DESIGNs Missing</v>
      </c>
    </row>
    <row r="7" spans="1:7" ht="14" customHeight="1" thickBot="1" x14ac:dyDescent="0.25">
      <c r="A7" s="10" t="s">
        <v>63</v>
      </c>
      <c r="B7" s="11" t="s">
        <v>64</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 customHeight="1" thickBot="1" x14ac:dyDescent="0.25">
      <c r="A8" s="268" t="s">
        <v>728</v>
      </c>
      <c r="B8" s="269"/>
      <c r="C8" s="264"/>
      <c r="D8" s="265"/>
      <c r="E8" s="14">
        <f>SUMPRODUCT(($A$10:$A$209="Professional")*(E$10:E$209="Completed"))+SUMPRODUCT(($A$10:$A$209="Professional")*(E$10:E$209="Pre-Passed"))+0.5*SUMPRODUCT(($A$10:$A$209="Professional")*(E$10:E$209="Partial"))</f>
        <v>0</v>
      </c>
      <c r="F8" s="14">
        <f>SUMPRODUCT(($A$10:$A$209="Professional")*(F$10:F$209="Completed"))+SUMPRODUCT(($A$10:$A$209="Professional")*(F$10:F$209="Pre-Passed"))+0.5*SUMPRODUCT(($A$10:$A$209="Professional")*(F$10:F$209="Partial"))</f>
        <v>0</v>
      </c>
      <c r="G8" s="11" t="str">
        <f>"Professional "&amp;$G$1&amp;"s "&amp;A5</f>
        <v>Professional DESIGNs Completed</v>
      </c>
    </row>
    <row r="9" spans="1:7" ht="14" customHeight="1" thickBot="1" x14ac:dyDescent="0.25">
      <c r="A9" s="270" t="s">
        <v>729</v>
      </c>
      <c r="B9" s="271"/>
      <c r="C9" s="266"/>
      <c r="D9" s="267"/>
      <c r="E9" s="14">
        <f>SUMPRODUCT(($A$10:$A$208="Exceptional")*(E$10:E$208="Completed"))+SUMPRODUCT(($A$10:$A$208="Exceptional")*(E$10:E$208="Pre-Passed"))+0.5*SUMPRODUCT(($A$10:$A$208="Exceptional")*(E$10:E$208="Partial"))</f>
        <v>0</v>
      </c>
      <c r="F9" s="14">
        <f>SUMPRODUCT(($A$10:$A$208="Exceptional")*(F$10:F$208="Completed"))+SUMPRODUCT(($A$10:$A$208="Exceptional")*(F$10:F$208="Pre-Passed"))+0.5*SUMPRODUCT(($A$10:$A$208="Exceptional")*(F$10:F$208="Partial"))</f>
        <v>0</v>
      </c>
      <c r="G9" s="11" t="str">
        <f>"Exceptional "&amp;$G$1&amp;"s "&amp;A5</f>
        <v>Exceptional DESIGNs Completed</v>
      </c>
    </row>
    <row r="10" spans="1:7" ht="14" customHeight="1" thickBot="1" x14ac:dyDescent="0.25">
      <c r="A10" s="235" t="s">
        <v>703</v>
      </c>
      <c r="B10" s="237"/>
      <c r="C10" s="4" t="s">
        <v>65</v>
      </c>
      <c r="D10" s="4" t="s">
        <v>489</v>
      </c>
      <c r="E10" s="4" t="s">
        <v>66</v>
      </c>
      <c r="F10" s="4" t="s">
        <v>67</v>
      </c>
      <c r="G10" s="4" t="s">
        <v>490</v>
      </c>
    </row>
    <row r="11" spans="1:7" ht="29" thickBot="1" x14ac:dyDescent="0.25">
      <c r="A11" s="15" t="s">
        <v>68</v>
      </c>
      <c r="B11" s="11" t="s">
        <v>172</v>
      </c>
      <c r="C11" s="11" t="s">
        <v>218</v>
      </c>
      <c r="D11" s="11"/>
      <c r="E11" s="4" t="s">
        <v>54</v>
      </c>
      <c r="F11" s="4" t="s">
        <v>54</v>
      </c>
      <c r="G11" s="11"/>
    </row>
    <row r="12" spans="1:7" ht="17" thickBot="1" x14ac:dyDescent="0.25">
      <c r="A12" s="15" t="s">
        <v>68</v>
      </c>
      <c r="B12" s="11" t="s">
        <v>329</v>
      </c>
      <c r="C12" s="11" t="s">
        <v>330</v>
      </c>
      <c r="D12" s="11"/>
      <c r="E12" s="4" t="s">
        <v>54</v>
      </c>
      <c r="F12" s="4" t="s">
        <v>54</v>
      </c>
      <c r="G12" s="11"/>
    </row>
    <row r="13" spans="1:7" ht="17" thickBot="1" x14ac:dyDescent="0.25">
      <c r="A13" s="16" t="s">
        <v>70</v>
      </c>
      <c r="B13" s="11" t="s">
        <v>174</v>
      </c>
      <c r="C13" s="11" t="s">
        <v>219</v>
      </c>
      <c r="D13" s="11"/>
      <c r="E13" s="4" t="s">
        <v>54</v>
      </c>
      <c r="F13" s="4" t="s">
        <v>54</v>
      </c>
      <c r="G13" s="11"/>
    </row>
    <row r="14" spans="1:7" ht="17" thickBot="1" x14ac:dyDescent="0.25">
      <c r="A14" s="16" t="s">
        <v>70</v>
      </c>
      <c r="B14" s="11" t="s">
        <v>175</v>
      </c>
      <c r="C14" s="11" t="s">
        <v>220</v>
      </c>
      <c r="D14" s="11"/>
      <c r="E14" s="4" t="s">
        <v>54</v>
      </c>
      <c r="F14" s="4" t="s">
        <v>54</v>
      </c>
      <c r="G14" s="11"/>
    </row>
    <row r="15" spans="1:7" ht="17" thickBot="1" x14ac:dyDescent="0.25">
      <c r="A15" s="16" t="s">
        <v>70</v>
      </c>
      <c r="B15" s="11" t="s">
        <v>331</v>
      </c>
      <c r="C15" s="11" t="s">
        <v>332</v>
      </c>
      <c r="D15" s="11"/>
      <c r="E15" s="4" t="s">
        <v>54</v>
      </c>
      <c r="F15" s="4" t="s">
        <v>54</v>
      </c>
      <c r="G15" s="11"/>
    </row>
    <row r="16" spans="1:7" ht="17" thickBot="1" x14ac:dyDescent="0.25">
      <c r="A16" s="18" t="s">
        <v>82</v>
      </c>
      <c r="B16" s="11" t="s">
        <v>176</v>
      </c>
      <c r="C16" s="11" t="s">
        <v>221</v>
      </c>
      <c r="D16" s="11"/>
      <c r="E16" s="4" t="s">
        <v>54</v>
      </c>
      <c r="F16" s="4" t="s">
        <v>54</v>
      </c>
      <c r="G16" s="11"/>
    </row>
    <row r="17" spans="1:7" ht="17" thickBot="1" x14ac:dyDescent="0.25">
      <c r="A17" s="18" t="s">
        <v>82</v>
      </c>
      <c r="B17" s="11" t="s">
        <v>333</v>
      </c>
      <c r="C17" s="11" t="s">
        <v>682</v>
      </c>
      <c r="D17" s="11"/>
      <c r="E17" s="4" t="s">
        <v>54</v>
      </c>
      <c r="F17" s="4" t="s">
        <v>54</v>
      </c>
      <c r="G17" s="11"/>
    </row>
    <row r="18" spans="1:7" ht="17" thickBot="1" x14ac:dyDescent="0.25">
      <c r="A18" s="17" t="s">
        <v>72</v>
      </c>
      <c r="B18" s="11" t="s">
        <v>178</v>
      </c>
      <c r="C18" s="11" t="s">
        <v>222</v>
      </c>
      <c r="D18" s="11"/>
      <c r="E18" s="4" t="s">
        <v>54</v>
      </c>
      <c r="F18" s="4" t="s">
        <v>54</v>
      </c>
      <c r="G18" s="11"/>
    </row>
    <row r="19" spans="1:7" ht="29" thickBot="1" x14ac:dyDescent="0.25">
      <c r="A19" s="17" t="s">
        <v>72</v>
      </c>
      <c r="B19" s="11" t="s">
        <v>683</v>
      </c>
      <c r="C19" s="11" t="s">
        <v>684</v>
      </c>
      <c r="D19" s="11"/>
      <c r="E19" s="4" t="s">
        <v>54</v>
      </c>
      <c r="F19" s="4" t="s">
        <v>54</v>
      </c>
      <c r="G19" s="11"/>
    </row>
    <row r="20" spans="1:7" ht="17" thickBot="1" x14ac:dyDescent="0.25">
      <c r="A20" s="17" t="s">
        <v>72</v>
      </c>
      <c r="B20" s="11" t="s">
        <v>557</v>
      </c>
      <c r="C20" s="11" t="s">
        <v>685</v>
      </c>
      <c r="D20" s="11"/>
      <c r="E20" s="4" t="s">
        <v>54</v>
      </c>
      <c r="F20" s="4" t="s">
        <v>54</v>
      </c>
      <c r="G20" s="11"/>
    </row>
    <row r="21" spans="1:7" ht="29" thickBot="1" x14ac:dyDescent="0.25">
      <c r="A21" s="19" t="s">
        <v>103</v>
      </c>
      <c r="B21" s="11" t="s">
        <v>180</v>
      </c>
      <c r="C21" s="11" t="s">
        <v>686</v>
      </c>
      <c r="D21" s="11"/>
      <c r="E21" s="4" t="s">
        <v>54</v>
      </c>
      <c r="F21" s="4" t="s">
        <v>54</v>
      </c>
      <c r="G21" s="11"/>
    </row>
    <row r="22" spans="1:7" ht="17" thickBot="1" x14ac:dyDescent="0.25">
      <c r="A22" s="19" t="s">
        <v>103</v>
      </c>
      <c r="B22" s="11" t="s">
        <v>334</v>
      </c>
      <c r="C22" s="11" t="s">
        <v>687</v>
      </c>
      <c r="D22" s="11"/>
      <c r="E22" s="4" t="s">
        <v>54</v>
      </c>
      <c r="F22" s="4" t="s">
        <v>54</v>
      </c>
      <c r="G22" s="11"/>
    </row>
    <row r="23" spans="1:7" ht="17" thickBot="1" x14ac:dyDescent="0.25">
      <c r="A23" s="20" t="s">
        <v>486</v>
      </c>
      <c r="B23" s="11" t="s">
        <v>688</v>
      </c>
      <c r="C23" s="11" t="s">
        <v>223</v>
      </c>
      <c r="D23" s="11"/>
      <c r="E23" s="4" t="s">
        <v>54</v>
      </c>
      <c r="F23" s="4" t="s">
        <v>54</v>
      </c>
      <c r="G23" s="11"/>
    </row>
    <row r="24" spans="1:7" ht="17" thickBot="1" x14ac:dyDescent="0.25">
      <c r="A24" s="20" t="s">
        <v>486</v>
      </c>
      <c r="B24" s="11" t="s">
        <v>335</v>
      </c>
      <c r="C24" s="11" t="s">
        <v>689</v>
      </c>
      <c r="D24" s="11"/>
      <c r="E24" s="4" t="s">
        <v>54</v>
      </c>
      <c r="F24" s="4" t="s">
        <v>54</v>
      </c>
      <c r="G24" s="11"/>
    </row>
    <row r="25" spans="1:7" ht="14" customHeight="1" thickBot="1" x14ac:dyDescent="0.25">
      <c r="A25" s="235" t="s">
        <v>690</v>
      </c>
      <c r="B25" s="237"/>
      <c r="C25" s="4" t="s">
        <v>65</v>
      </c>
      <c r="D25" s="4" t="s">
        <v>489</v>
      </c>
      <c r="E25" s="4" t="s">
        <v>66</v>
      </c>
      <c r="F25" s="4" t="s">
        <v>67</v>
      </c>
      <c r="G25" s="4" t="s">
        <v>490</v>
      </c>
    </row>
    <row r="26" spans="1:7" ht="17" thickBot="1" x14ac:dyDescent="0.25">
      <c r="A26" s="15" t="s">
        <v>68</v>
      </c>
      <c r="B26" s="11" t="s">
        <v>173</v>
      </c>
      <c r="C26" s="11" t="s">
        <v>691</v>
      </c>
      <c r="D26" s="11"/>
      <c r="E26" s="4" t="s">
        <v>54</v>
      </c>
      <c r="F26" s="4" t="s">
        <v>54</v>
      </c>
      <c r="G26" s="11"/>
    </row>
    <row r="27" spans="1:7" ht="29" thickBot="1" x14ac:dyDescent="0.25">
      <c r="A27" s="28" t="s">
        <v>68</v>
      </c>
      <c r="B27" s="11" t="s">
        <v>182</v>
      </c>
      <c r="C27" s="11" t="s">
        <v>224</v>
      </c>
      <c r="D27" s="11"/>
      <c r="E27" s="4" t="s">
        <v>54</v>
      </c>
      <c r="F27" s="4" t="s">
        <v>54</v>
      </c>
      <c r="G27" s="11"/>
    </row>
    <row r="28" spans="1:7" ht="17" thickBot="1" x14ac:dyDescent="0.25">
      <c r="A28" s="28" t="s">
        <v>68</v>
      </c>
      <c r="B28" s="11" t="s">
        <v>189</v>
      </c>
      <c r="C28" s="11" t="s">
        <v>692</v>
      </c>
      <c r="D28" s="11"/>
      <c r="E28" s="4" t="s">
        <v>54</v>
      </c>
      <c r="F28" s="4" t="s">
        <v>54</v>
      </c>
      <c r="G28" s="11"/>
    </row>
    <row r="29" spans="1:7" ht="43" thickBot="1" x14ac:dyDescent="0.25">
      <c r="A29" s="16" t="s">
        <v>70</v>
      </c>
      <c r="B29" s="11" t="s">
        <v>177</v>
      </c>
      <c r="C29" s="11" t="s">
        <v>696</v>
      </c>
      <c r="D29" s="11"/>
      <c r="E29" s="4" t="s">
        <v>54</v>
      </c>
      <c r="F29" s="4" t="s">
        <v>54</v>
      </c>
      <c r="G29" s="11"/>
    </row>
    <row r="30" spans="1:7" ht="43" thickBot="1" x14ac:dyDescent="0.25">
      <c r="A30" s="16" t="s">
        <v>70</v>
      </c>
      <c r="B30" s="11" t="s">
        <v>183</v>
      </c>
      <c r="C30" s="11" t="s">
        <v>693</v>
      </c>
      <c r="D30" s="11"/>
      <c r="E30" s="4" t="s">
        <v>54</v>
      </c>
      <c r="F30" s="4" t="s">
        <v>54</v>
      </c>
      <c r="G30" s="11"/>
    </row>
    <row r="31" spans="1:7" ht="29" thickBot="1" x14ac:dyDescent="0.25">
      <c r="A31" s="16" t="s">
        <v>70</v>
      </c>
      <c r="B31" s="11" t="s">
        <v>694</v>
      </c>
      <c r="C31" s="11" t="s">
        <v>695</v>
      </c>
      <c r="D31" s="11"/>
      <c r="E31" s="4" t="s">
        <v>54</v>
      </c>
      <c r="F31" s="4" t="s">
        <v>54</v>
      </c>
      <c r="G31" s="11"/>
    </row>
    <row r="32" spans="1:7" ht="29" thickBot="1" x14ac:dyDescent="0.25">
      <c r="A32" s="17" t="s">
        <v>72</v>
      </c>
      <c r="B32" s="11" t="s">
        <v>179</v>
      </c>
      <c r="C32" s="11" t="s">
        <v>697</v>
      </c>
      <c r="D32" s="11"/>
      <c r="E32" s="4" t="s">
        <v>54</v>
      </c>
      <c r="F32" s="4" t="s">
        <v>54</v>
      </c>
      <c r="G32" s="11"/>
    </row>
    <row r="33" spans="1:7" ht="29" thickBot="1" x14ac:dyDescent="0.25">
      <c r="A33" s="30" t="s">
        <v>72</v>
      </c>
      <c r="B33" s="11" t="s">
        <v>184</v>
      </c>
      <c r="C33" s="11" t="s">
        <v>698</v>
      </c>
      <c r="D33" s="11"/>
      <c r="E33" s="4" t="s">
        <v>54</v>
      </c>
      <c r="F33" s="4" t="s">
        <v>54</v>
      </c>
      <c r="G33" s="11"/>
    </row>
    <row r="34" spans="1:7" ht="29" thickBot="1" x14ac:dyDescent="0.25">
      <c r="A34" s="30" t="s">
        <v>72</v>
      </c>
      <c r="B34" s="11" t="s">
        <v>701</v>
      </c>
      <c r="C34" s="11" t="s">
        <v>702</v>
      </c>
      <c r="D34" s="11"/>
      <c r="E34" s="4" t="s">
        <v>54</v>
      </c>
      <c r="F34" s="4" t="s">
        <v>54</v>
      </c>
      <c r="G34" s="11"/>
    </row>
    <row r="35" spans="1:7" ht="29" thickBot="1" x14ac:dyDescent="0.25">
      <c r="A35" s="31" t="s">
        <v>103</v>
      </c>
      <c r="B35" s="11" t="s">
        <v>699</v>
      </c>
      <c r="C35" s="11" t="s">
        <v>700</v>
      </c>
      <c r="D35" s="11"/>
      <c r="E35" s="4" t="s">
        <v>54</v>
      </c>
      <c r="F35" s="4" t="s">
        <v>54</v>
      </c>
      <c r="G35" s="11"/>
    </row>
    <row r="36" spans="1:7" ht="14" customHeight="1" thickBot="1" x14ac:dyDescent="0.25">
      <c r="A36" s="235" t="s">
        <v>614</v>
      </c>
      <c r="B36" s="237"/>
      <c r="C36" s="4" t="s">
        <v>65</v>
      </c>
      <c r="D36" s="4" t="s">
        <v>489</v>
      </c>
      <c r="E36" s="4" t="s">
        <v>66</v>
      </c>
      <c r="F36" s="4" t="s">
        <v>67</v>
      </c>
      <c r="G36" s="4" t="s">
        <v>490</v>
      </c>
    </row>
    <row r="37" spans="1:7" ht="17" thickBot="1" x14ac:dyDescent="0.25">
      <c r="A37" s="28" t="s">
        <v>68</v>
      </c>
      <c r="B37" s="11" t="s">
        <v>592</v>
      </c>
      <c r="C37" s="11" t="s">
        <v>598</v>
      </c>
      <c r="D37" s="11"/>
      <c r="E37" s="4" t="s">
        <v>54</v>
      </c>
      <c r="F37" s="4" t="s">
        <v>54</v>
      </c>
      <c r="G37" s="11"/>
    </row>
    <row r="38" spans="1:7" ht="29" thickBot="1" x14ac:dyDescent="0.25">
      <c r="A38" s="28" t="s">
        <v>68</v>
      </c>
      <c r="B38" s="11" t="s">
        <v>613</v>
      </c>
      <c r="C38" s="11" t="s">
        <v>616</v>
      </c>
      <c r="D38" s="11"/>
      <c r="E38" s="4" t="s">
        <v>54</v>
      </c>
      <c r="F38" s="4" t="s">
        <v>54</v>
      </c>
      <c r="G38" s="11"/>
    </row>
    <row r="39" spans="1:7" ht="17" thickBot="1" x14ac:dyDescent="0.25">
      <c r="A39" s="16" t="s">
        <v>70</v>
      </c>
      <c r="B39" s="11" t="s">
        <v>593</v>
      </c>
      <c r="C39" s="11" t="s">
        <v>599</v>
      </c>
      <c r="D39" s="11"/>
      <c r="E39" s="4" t="s">
        <v>54</v>
      </c>
      <c r="F39" s="4" t="s">
        <v>54</v>
      </c>
      <c r="G39" s="11"/>
    </row>
    <row r="40" spans="1:7" ht="29" thickBot="1" x14ac:dyDescent="0.25">
      <c r="A40" s="16" t="s">
        <v>70</v>
      </c>
      <c r="B40" s="11" t="s">
        <v>615</v>
      </c>
      <c r="C40" s="11" t="s">
        <v>617</v>
      </c>
      <c r="D40" s="11"/>
      <c r="E40" s="4" t="s">
        <v>54</v>
      </c>
      <c r="F40" s="4" t="s">
        <v>54</v>
      </c>
      <c r="G40" s="11"/>
    </row>
    <row r="41" spans="1:7" ht="17" thickBot="1" x14ac:dyDescent="0.25">
      <c r="A41" s="29" t="s">
        <v>82</v>
      </c>
      <c r="B41" s="11" t="s">
        <v>597</v>
      </c>
      <c r="C41" s="11" t="s">
        <v>600</v>
      </c>
      <c r="D41" s="11"/>
      <c r="E41" s="4" t="s">
        <v>54</v>
      </c>
      <c r="F41" s="4" t="s">
        <v>54</v>
      </c>
      <c r="G41" s="11"/>
    </row>
    <row r="42" spans="1:7" ht="17" thickBot="1" x14ac:dyDescent="0.25">
      <c r="A42" s="29" t="s">
        <v>82</v>
      </c>
      <c r="B42" s="11" t="s">
        <v>618</v>
      </c>
      <c r="C42" s="11" t="s">
        <v>619</v>
      </c>
      <c r="D42" s="11"/>
      <c r="E42" s="4" t="s">
        <v>54</v>
      </c>
      <c r="F42" s="4" t="s">
        <v>54</v>
      </c>
      <c r="G42" s="11"/>
    </row>
    <row r="43" spans="1:7" ht="29" thickBot="1" x14ac:dyDescent="0.25">
      <c r="A43" s="30" t="s">
        <v>72</v>
      </c>
      <c r="B43" s="11" t="s">
        <v>594</v>
      </c>
      <c r="C43" s="11" t="s">
        <v>626</v>
      </c>
      <c r="D43" s="11"/>
      <c r="E43" s="4" t="s">
        <v>54</v>
      </c>
      <c r="F43" s="4" t="s">
        <v>54</v>
      </c>
      <c r="G43" s="11"/>
    </row>
    <row r="44" spans="1:7" ht="29" thickBot="1" x14ac:dyDescent="0.25">
      <c r="A44" s="30" t="s">
        <v>72</v>
      </c>
      <c r="B44" s="11" t="s">
        <v>595</v>
      </c>
      <c r="C44" s="11" t="s">
        <v>627</v>
      </c>
      <c r="D44" s="11"/>
      <c r="E44" s="4" t="s">
        <v>54</v>
      </c>
      <c r="F44" s="4" t="s">
        <v>54</v>
      </c>
      <c r="G44" s="11"/>
    </row>
    <row r="45" spans="1:7" ht="17" thickBot="1" x14ac:dyDescent="0.25">
      <c r="A45" s="30" t="s">
        <v>72</v>
      </c>
      <c r="B45" s="11" t="s">
        <v>596</v>
      </c>
      <c r="C45" s="11" t="s">
        <v>628</v>
      </c>
      <c r="D45" s="11"/>
      <c r="E45" s="4" t="s">
        <v>54</v>
      </c>
      <c r="F45" s="4" t="s">
        <v>54</v>
      </c>
      <c r="G45" s="11"/>
    </row>
    <row r="46" spans="1:7" ht="17" thickBot="1" x14ac:dyDescent="0.25">
      <c r="A46" s="30" t="s">
        <v>72</v>
      </c>
      <c r="B46" s="11" t="s">
        <v>620</v>
      </c>
      <c r="C46" s="11" t="s">
        <v>621</v>
      </c>
      <c r="D46" s="11"/>
      <c r="E46" s="4" t="s">
        <v>54</v>
      </c>
      <c r="F46" s="4" t="s">
        <v>54</v>
      </c>
      <c r="G46" s="11"/>
    </row>
    <row r="47" spans="1:7" ht="29" thickBot="1" x14ac:dyDescent="0.25">
      <c r="A47" s="31" t="s">
        <v>103</v>
      </c>
      <c r="B47" s="11" t="s">
        <v>601</v>
      </c>
      <c r="C47" s="11" t="s">
        <v>604</v>
      </c>
      <c r="D47" s="11"/>
      <c r="E47" s="4" t="s">
        <v>54</v>
      </c>
      <c r="F47" s="4" t="s">
        <v>54</v>
      </c>
      <c r="G47" s="11"/>
    </row>
    <row r="48" spans="1:7" ht="17" thickBot="1" x14ac:dyDescent="0.25">
      <c r="A48" s="31" t="s">
        <v>103</v>
      </c>
      <c r="B48" s="11" t="s">
        <v>646</v>
      </c>
      <c r="C48" s="11" t="s">
        <v>650</v>
      </c>
      <c r="D48" s="11"/>
      <c r="E48" s="4" t="s">
        <v>54</v>
      </c>
      <c r="F48" s="4" t="s">
        <v>54</v>
      </c>
      <c r="G48" s="11"/>
    </row>
    <row r="49" spans="1:7" ht="29" thickBot="1" x14ac:dyDescent="0.25">
      <c r="A49" s="31" t="s">
        <v>103</v>
      </c>
      <c r="B49" s="11" t="s">
        <v>602</v>
      </c>
      <c r="C49" s="11" t="s">
        <v>605</v>
      </c>
      <c r="D49" s="11"/>
      <c r="E49" s="4" t="s">
        <v>54</v>
      </c>
      <c r="F49" s="4" t="s">
        <v>54</v>
      </c>
      <c r="G49" s="11"/>
    </row>
    <row r="50" spans="1:7" ht="17" thickBot="1" x14ac:dyDescent="0.25">
      <c r="A50" s="31" t="s">
        <v>103</v>
      </c>
      <c r="B50" s="11" t="s">
        <v>647</v>
      </c>
      <c r="C50" s="11" t="s">
        <v>649</v>
      </c>
      <c r="D50" s="11"/>
      <c r="E50" s="4" t="s">
        <v>54</v>
      </c>
      <c r="F50" s="4" t="s">
        <v>54</v>
      </c>
      <c r="G50" s="11"/>
    </row>
    <row r="51" spans="1:7" ht="29" thickBot="1" x14ac:dyDescent="0.25">
      <c r="A51" s="31" t="s">
        <v>103</v>
      </c>
      <c r="B51" s="11" t="s">
        <v>603</v>
      </c>
      <c r="C51" s="11" t="s">
        <v>606</v>
      </c>
      <c r="D51" s="11"/>
      <c r="E51" s="4" t="s">
        <v>54</v>
      </c>
      <c r="F51" s="4" t="s">
        <v>54</v>
      </c>
      <c r="G51" s="11"/>
    </row>
    <row r="52" spans="1:7" ht="17" thickBot="1" x14ac:dyDescent="0.25">
      <c r="A52" s="31" t="s">
        <v>103</v>
      </c>
      <c r="B52" s="11" t="s">
        <v>648</v>
      </c>
      <c r="C52" s="11" t="s">
        <v>651</v>
      </c>
      <c r="D52" s="11"/>
      <c r="E52" s="4" t="s">
        <v>54</v>
      </c>
      <c r="F52" s="4" t="s">
        <v>54</v>
      </c>
      <c r="G52" s="11"/>
    </row>
    <row r="53" spans="1:7" ht="14" customHeight="1" thickBot="1" x14ac:dyDescent="0.25">
      <c r="A53" s="31" t="s">
        <v>103</v>
      </c>
      <c r="B53" s="11" t="s">
        <v>622</v>
      </c>
      <c r="C53" s="11" t="s">
        <v>623</v>
      </c>
      <c r="D53" s="11"/>
      <c r="E53" s="4" t="s">
        <v>54</v>
      </c>
      <c r="F53" s="4" t="s">
        <v>54</v>
      </c>
      <c r="G53" s="11"/>
    </row>
    <row r="54" spans="1:7" ht="17" thickBot="1" x14ac:dyDescent="0.25">
      <c r="A54" s="32" t="s">
        <v>486</v>
      </c>
      <c r="B54" s="11" t="s">
        <v>607</v>
      </c>
      <c r="C54" s="11" t="s">
        <v>610</v>
      </c>
      <c r="D54" s="11"/>
      <c r="E54" s="4" t="s">
        <v>54</v>
      </c>
      <c r="F54" s="4" t="s">
        <v>54</v>
      </c>
      <c r="G54" s="11"/>
    </row>
    <row r="55" spans="1:7" ht="17" thickBot="1" x14ac:dyDescent="0.25">
      <c r="A55" s="32" t="s">
        <v>486</v>
      </c>
      <c r="B55" s="11" t="s">
        <v>608</v>
      </c>
      <c r="C55" s="11" t="s">
        <v>611</v>
      </c>
      <c r="D55" s="11"/>
      <c r="E55" s="4" t="s">
        <v>54</v>
      </c>
      <c r="F55" s="4" t="s">
        <v>54</v>
      </c>
      <c r="G55" s="11"/>
    </row>
    <row r="56" spans="1:7" ht="17" thickBot="1" x14ac:dyDescent="0.25">
      <c r="A56" s="32" t="s">
        <v>486</v>
      </c>
      <c r="B56" s="11" t="s">
        <v>609</v>
      </c>
      <c r="C56" s="11" t="s">
        <v>612</v>
      </c>
      <c r="D56" s="11"/>
      <c r="E56" s="4" t="s">
        <v>54</v>
      </c>
      <c r="F56" s="4" t="s">
        <v>54</v>
      </c>
      <c r="G56" s="11"/>
    </row>
    <row r="57" spans="1:7" ht="17" thickBot="1" x14ac:dyDescent="0.25">
      <c r="A57" s="32" t="s">
        <v>486</v>
      </c>
      <c r="B57" s="11" t="s">
        <v>624</v>
      </c>
      <c r="C57" s="11" t="s">
        <v>625</v>
      </c>
      <c r="D57" s="11"/>
      <c r="E57" s="4" t="s">
        <v>54</v>
      </c>
      <c r="F57" s="4" t="s">
        <v>54</v>
      </c>
      <c r="G57" s="11"/>
    </row>
    <row r="58" spans="1:7" ht="14" customHeight="1" thickBot="1" x14ac:dyDescent="0.25">
      <c r="A58" s="235" t="s">
        <v>629</v>
      </c>
      <c r="B58" s="237"/>
      <c r="C58" s="4" t="s">
        <v>65</v>
      </c>
      <c r="D58" s="4" t="s">
        <v>489</v>
      </c>
      <c r="E58" s="4" t="s">
        <v>66</v>
      </c>
      <c r="F58" s="4" t="s">
        <v>67</v>
      </c>
      <c r="G58" s="4" t="s">
        <v>490</v>
      </c>
    </row>
    <row r="59" spans="1:7" ht="17" thickBot="1" x14ac:dyDescent="0.25">
      <c r="A59" s="28" t="s">
        <v>68</v>
      </c>
      <c r="B59" s="11" t="s">
        <v>181</v>
      </c>
      <c r="C59" s="11" t="s">
        <v>479</v>
      </c>
      <c r="D59" s="11"/>
      <c r="E59" s="4" t="s">
        <v>54</v>
      </c>
      <c r="F59" s="4" t="s">
        <v>54</v>
      </c>
      <c r="G59" s="11"/>
    </row>
    <row r="60" spans="1:7" ht="29" thickBot="1" x14ac:dyDescent="0.25">
      <c r="A60" s="28" t="s">
        <v>68</v>
      </c>
      <c r="B60" s="11" t="s">
        <v>186</v>
      </c>
      <c r="C60" s="11" t="s">
        <v>630</v>
      </c>
      <c r="D60" s="11"/>
      <c r="E60" s="4" t="s">
        <v>54</v>
      </c>
      <c r="F60" s="4" t="s">
        <v>54</v>
      </c>
      <c r="G60" s="11"/>
    </row>
    <row r="61" spans="1:7" ht="17" thickBot="1" x14ac:dyDescent="0.25">
      <c r="A61" s="16" t="s">
        <v>70</v>
      </c>
      <c r="B61" s="11" t="s">
        <v>634</v>
      </c>
      <c r="C61" s="11" t="s">
        <v>635</v>
      </c>
      <c r="D61" s="11"/>
      <c r="E61" s="4" t="s">
        <v>54</v>
      </c>
      <c r="F61" s="4" t="s">
        <v>54</v>
      </c>
      <c r="G61" s="11"/>
    </row>
    <row r="62" spans="1:7" ht="17" thickBot="1" x14ac:dyDescent="0.25">
      <c r="A62" s="16" t="s">
        <v>70</v>
      </c>
      <c r="B62" s="11" t="s">
        <v>637</v>
      </c>
      <c r="C62" s="11" t="s">
        <v>636</v>
      </c>
      <c r="D62" s="11"/>
      <c r="E62" s="4" t="s">
        <v>54</v>
      </c>
      <c r="F62" s="4" t="s">
        <v>54</v>
      </c>
      <c r="G62" s="11"/>
    </row>
    <row r="63" spans="1:7" ht="71" thickBot="1" x14ac:dyDescent="0.25">
      <c r="A63" s="16" t="s">
        <v>70</v>
      </c>
      <c r="B63" s="11" t="s">
        <v>478</v>
      </c>
      <c r="C63" s="11" t="s">
        <v>631</v>
      </c>
      <c r="D63" s="11"/>
      <c r="E63" s="4" t="s">
        <v>54</v>
      </c>
      <c r="F63" s="4" t="s">
        <v>54</v>
      </c>
      <c r="G63" s="11"/>
    </row>
    <row r="64" spans="1:7" ht="85" thickBot="1" x14ac:dyDescent="0.25">
      <c r="A64" s="16" t="s">
        <v>70</v>
      </c>
      <c r="B64" s="11" t="s">
        <v>477</v>
      </c>
      <c r="C64" s="11" t="s">
        <v>632</v>
      </c>
      <c r="D64" s="11"/>
      <c r="E64" s="4" t="s">
        <v>54</v>
      </c>
      <c r="F64" s="4" t="s">
        <v>54</v>
      </c>
      <c r="G64" s="11"/>
    </row>
    <row r="65" spans="1:7" ht="99" thickBot="1" x14ac:dyDescent="0.25">
      <c r="A65" s="16" t="s">
        <v>70</v>
      </c>
      <c r="B65" s="11" t="s">
        <v>476</v>
      </c>
      <c r="C65" s="11" t="s">
        <v>633</v>
      </c>
      <c r="D65" s="11"/>
      <c r="E65" s="4" t="s">
        <v>54</v>
      </c>
      <c r="F65" s="4" t="s">
        <v>54</v>
      </c>
      <c r="G65" s="11"/>
    </row>
    <row r="66" spans="1:7" ht="29" thickBot="1" x14ac:dyDescent="0.25">
      <c r="A66" s="30" t="s">
        <v>72</v>
      </c>
      <c r="B66" s="11" t="s">
        <v>638</v>
      </c>
      <c r="C66" s="11" t="s">
        <v>639</v>
      </c>
      <c r="D66" s="11"/>
      <c r="E66" s="4" t="s">
        <v>54</v>
      </c>
      <c r="F66" s="4" t="s">
        <v>54</v>
      </c>
      <c r="G66" s="11"/>
    </row>
    <row r="67" spans="1:7" ht="17" thickBot="1" x14ac:dyDescent="0.25">
      <c r="A67" s="30" t="s">
        <v>72</v>
      </c>
      <c r="B67" s="11" t="s">
        <v>187</v>
      </c>
      <c r="C67" s="11" t="s">
        <v>225</v>
      </c>
      <c r="D67" s="11"/>
      <c r="E67" s="4" t="s">
        <v>54</v>
      </c>
      <c r="F67" s="4" t="s">
        <v>54</v>
      </c>
      <c r="G67" s="11"/>
    </row>
    <row r="68" spans="1:7" ht="29" thickBot="1" x14ac:dyDescent="0.25">
      <c r="A68" s="30" t="s">
        <v>72</v>
      </c>
      <c r="B68" s="11" t="s">
        <v>640</v>
      </c>
      <c r="C68" s="11" t="s">
        <v>641</v>
      </c>
      <c r="D68" s="11"/>
      <c r="E68" s="4" t="s">
        <v>54</v>
      </c>
      <c r="F68" s="4" t="s">
        <v>54</v>
      </c>
      <c r="G68" s="11"/>
    </row>
    <row r="69" spans="1:7" ht="29" thickBot="1" x14ac:dyDescent="0.25">
      <c r="A69" s="31" t="s">
        <v>103</v>
      </c>
      <c r="B69" s="11" t="s">
        <v>185</v>
      </c>
      <c r="C69" s="11" t="s">
        <v>480</v>
      </c>
      <c r="D69" s="11"/>
      <c r="E69" s="4" t="s">
        <v>54</v>
      </c>
      <c r="F69" s="4" t="s">
        <v>54</v>
      </c>
      <c r="G69" s="11"/>
    </row>
    <row r="70" spans="1:7" ht="17" thickBot="1" x14ac:dyDescent="0.25">
      <c r="A70" s="31" t="s">
        <v>103</v>
      </c>
      <c r="B70" s="11" t="s">
        <v>188</v>
      </c>
      <c r="C70" s="11" t="s">
        <v>226</v>
      </c>
      <c r="D70" s="11"/>
      <c r="E70" s="4" t="s">
        <v>54</v>
      </c>
      <c r="F70" s="4" t="s">
        <v>54</v>
      </c>
      <c r="G70" s="11"/>
    </row>
    <row r="71" spans="1:7" ht="29" thickBot="1" x14ac:dyDescent="0.25">
      <c r="A71" s="31" t="s">
        <v>103</v>
      </c>
      <c r="B71" s="11" t="s">
        <v>642</v>
      </c>
      <c r="C71" s="11" t="s">
        <v>643</v>
      </c>
      <c r="D71" s="11"/>
      <c r="E71" s="4" t="s">
        <v>54</v>
      </c>
      <c r="F71" s="4" t="s">
        <v>54</v>
      </c>
      <c r="G71" s="11"/>
    </row>
    <row r="72" spans="1:7" ht="14" customHeight="1" thickBot="1" x14ac:dyDescent="0.25">
      <c r="A72" s="32" t="s">
        <v>486</v>
      </c>
      <c r="B72" s="11" t="s">
        <v>652</v>
      </c>
      <c r="C72" s="11" t="s">
        <v>481</v>
      </c>
      <c r="D72" s="11"/>
      <c r="E72" s="4" t="s">
        <v>54</v>
      </c>
      <c r="F72" s="4" t="s">
        <v>54</v>
      </c>
      <c r="G72" s="11"/>
    </row>
    <row r="73" spans="1:7" ht="14" customHeight="1" thickBot="1" x14ac:dyDescent="0.25">
      <c r="A73" s="32" t="s">
        <v>486</v>
      </c>
      <c r="B73" s="11" t="s">
        <v>644</v>
      </c>
      <c r="C73" s="11" t="s">
        <v>645</v>
      </c>
      <c r="D73" s="11"/>
      <c r="E73" s="4" t="s">
        <v>54</v>
      </c>
      <c r="F73" s="4" t="s">
        <v>54</v>
      </c>
      <c r="G73" s="11"/>
    </row>
    <row r="74" spans="1:7" ht="14" customHeight="1" thickBot="1" x14ac:dyDescent="0.25">
      <c r="A74" s="235" t="s">
        <v>653</v>
      </c>
      <c r="B74" s="237"/>
      <c r="C74" s="4" t="s">
        <v>65</v>
      </c>
      <c r="D74" s="4" t="s">
        <v>489</v>
      </c>
      <c r="E74" s="4" t="s">
        <v>66</v>
      </c>
      <c r="F74" s="4" t="s">
        <v>67</v>
      </c>
      <c r="G74" s="4" t="s">
        <v>490</v>
      </c>
    </row>
    <row r="75" spans="1:7" ht="17" thickBot="1" x14ac:dyDescent="0.25">
      <c r="A75" s="28" t="s">
        <v>68</v>
      </c>
      <c r="B75" s="11" t="s">
        <v>190</v>
      </c>
      <c r="C75" s="11" t="s">
        <v>227</v>
      </c>
      <c r="D75" s="11"/>
      <c r="E75" s="4" t="s">
        <v>54</v>
      </c>
      <c r="F75" s="4" t="s">
        <v>54</v>
      </c>
      <c r="G75" s="11"/>
    </row>
    <row r="76" spans="1:7" ht="17" thickBot="1" x14ac:dyDescent="0.25">
      <c r="A76" s="28" t="s">
        <v>68</v>
      </c>
      <c r="B76" s="11" t="s">
        <v>655</v>
      </c>
      <c r="C76" s="11" t="s">
        <v>656</v>
      </c>
      <c r="D76" s="11"/>
      <c r="E76" s="4" t="s">
        <v>54</v>
      </c>
      <c r="F76" s="4" t="s">
        <v>54</v>
      </c>
      <c r="G76" s="11"/>
    </row>
    <row r="77" spans="1:7" ht="17" thickBot="1" x14ac:dyDescent="0.25">
      <c r="A77" s="16" t="s">
        <v>70</v>
      </c>
      <c r="B77" s="11" t="s">
        <v>654</v>
      </c>
      <c r="C77" s="11" t="s">
        <v>657</v>
      </c>
      <c r="D77" s="11"/>
      <c r="E77" s="4" t="s">
        <v>54</v>
      </c>
      <c r="F77" s="4" t="s">
        <v>54</v>
      </c>
      <c r="G77" s="11"/>
    </row>
    <row r="78" spans="1:7" ht="17" thickBot="1" x14ac:dyDescent="0.25">
      <c r="A78" s="16" t="s">
        <v>70</v>
      </c>
      <c r="B78" s="11" t="s">
        <v>658</v>
      </c>
      <c r="C78" s="11" t="s">
        <v>659</v>
      </c>
      <c r="D78" s="11"/>
      <c r="E78" s="4" t="s">
        <v>54</v>
      </c>
      <c r="F78" s="4" t="s">
        <v>54</v>
      </c>
      <c r="G78" s="11"/>
    </row>
    <row r="79" spans="1:7" ht="29" thickBot="1" x14ac:dyDescent="0.25">
      <c r="A79" s="29" t="s">
        <v>82</v>
      </c>
      <c r="B79" s="11" t="s">
        <v>191</v>
      </c>
      <c r="C79" s="11" t="s">
        <v>660</v>
      </c>
      <c r="D79" s="11"/>
      <c r="E79" s="4" t="s">
        <v>54</v>
      </c>
      <c r="F79" s="4" t="s">
        <v>54</v>
      </c>
      <c r="G79" s="11"/>
    </row>
    <row r="80" spans="1:7" ht="29" thickBot="1" x14ac:dyDescent="0.25">
      <c r="A80" s="30" t="s">
        <v>72</v>
      </c>
      <c r="B80" s="11" t="s">
        <v>192</v>
      </c>
      <c r="C80" s="11" t="s">
        <v>228</v>
      </c>
      <c r="D80" s="11"/>
      <c r="E80" s="4" t="s">
        <v>54</v>
      </c>
      <c r="F80" s="4" t="s">
        <v>54</v>
      </c>
      <c r="G80" s="11"/>
    </row>
    <row r="81" spans="1:7" ht="29" thickBot="1" x14ac:dyDescent="0.25">
      <c r="A81" s="30" t="s">
        <v>72</v>
      </c>
      <c r="B81" s="11" t="s">
        <v>193</v>
      </c>
      <c r="C81" s="11" t="s">
        <v>661</v>
      </c>
      <c r="D81" s="11"/>
      <c r="E81" s="4" t="s">
        <v>54</v>
      </c>
      <c r="F81" s="4" t="s">
        <v>54</v>
      </c>
      <c r="G81" s="11"/>
    </row>
    <row r="82" spans="1:7" ht="29" thickBot="1" x14ac:dyDescent="0.25">
      <c r="A82" s="31" t="s">
        <v>103</v>
      </c>
      <c r="B82" s="11" t="s">
        <v>194</v>
      </c>
      <c r="C82" s="11" t="s">
        <v>664</v>
      </c>
      <c r="D82" s="11"/>
      <c r="E82" s="4" t="s">
        <v>54</v>
      </c>
      <c r="F82" s="4" t="s">
        <v>54</v>
      </c>
      <c r="G82" s="11"/>
    </row>
    <row r="83" spans="1:7" ht="29" thickBot="1" x14ac:dyDescent="0.25">
      <c r="A83" s="31" t="s">
        <v>103</v>
      </c>
      <c r="B83" s="11" t="s">
        <v>663</v>
      </c>
      <c r="C83" s="11" t="s">
        <v>662</v>
      </c>
      <c r="D83" s="11"/>
      <c r="E83" s="4" t="s">
        <v>54</v>
      </c>
      <c r="F83" s="4" t="s">
        <v>54</v>
      </c>
      <c r="G83" s="11"/>
    </row>
    <row r="84" spans="1:7" ht="14" customHeight="1" thickBot="1" x14ac:dyDescent="0.25">
      <c r="A84" s="235" t="s">
        <v>665</v>
      </c>
      <c r="B84" s="237"/>
      <c r="C84" s="21" t="s">
        <v>458</v>
      </c>
      <c r="D84" s="4" t="s">
        <v>489</v>
      </c>
      <c r="E84" s="4" t="s">
        <v>66</v>
      </c>
      <c r="F84" s="4" t="s">
        <v>67</v>
      </c>
      <c r="G84" s="4" t="s">
        <v>490</v>
      </c>
    </row>
    <row r="85" spans="1:7" ht="29" thickBot="1" x14ac:dyDescent="0.25">
      <c r="A85" s="28" t="s">
        <v>68</v>
      </c>
      <c r="B85" s="11" t="s">
        <v>565</v>
      </c>
      <c r="C85" s="11" t="s">
        <v>666</v>
      </c>
      <c r="D85" s="11"/>
      <c r="E85" s="4" t="s">
        <v>54</v>
      </c>
      <c r="F85" s="4" t="s">
        <v>54</v>
      </c>
      <c r="G85" s="11"/>
    </row>
    <row r="86" spans="1:7" ht="29" thickBot="1" x14ac:dyDescent="0.25">
      <c r="A86" s="28" t="s">
        <v>68</v>
      </c>
      <c r="B86" s="11" t="s">
        <v>195</v>
      </c>
      <c r="C86" s="11" t="s">
        <v>564</v>
      </c>
      <c r="D86" s="11"/>
      <c r="E86" s="4" t="s">
        <v>54</v>
      </c>
      <c r="F86" s="4" t="s">
        <v>54</v>
      </c>
      <c r="G86" s="11"/>
    </row>
    <row r="87" spans="1:7" ht="29" thickBot="1" x14ac:dyDescent="0.25">
      <c r="A87" s="16" t="s">
        <v>70</v>
      </c>
      <c r="B87" s="11" t="s">
        <v>196</v>
      </c>
      <c r="C87" s="11" t="s">
        <v>667</v>
      </c>
      <c r="D87" s="11"/>
      <c r="E87" s="4" t="s">
        <v>54</v>
      </c>
      <c r="F87" s="4" t="s">
        <v>54</v>
      </c>
      <c r="G87" s="11"/>
    </row>
    <row r="88" spans="1:7" ht="29" thickBot="1" x14ac:dyDescent="0.25">
      <c r="A88" s="16" t="s">
        <v>70</v>
      </c>
      <c r="B88" s="11" t="s">
        <v>474</v>
      </c>
      <c r="C88" s="11" t="s">
        <v>475</v>
      </c>
      <c r="D88" s="11"/>
      <c r="E88" s="4" t="s">
        <v>54</v>
      </c>
      <c r="F88" s="4" t="s">
        <v>54</v>
      </c>
      <c r="G88" s="11"/>
    </row>
    <row r="89" spans="1:7" ht="29" thickBot="1" x14ac:dyDescent="0.25">
      <c r="A89" s="16" t="s">
        <v>70</v>
      </c>
      <c r="B89" s="11" t="s">
        <v>444</v>
      </c>
      <c r="C89" s="11" t="s">
        <v>445</v>
      </c>
      <c r="D89" s="11"/>
      <c r="E89" s="4" t="s">
        <v>54</v>
      </c>
      <c r="F89" s="4" t="s">
        <v>54</v>
      </c>
      <c r="G89" s="11"/>
    </row>
    <row r="90" spans="1:7" ht="29" thickBot="1" x14ac:dyDescent="0.25">
      <c r="A90" s="29" t="s">
        <v>82</v>
      </c>
      <c r="B90" s="11" t="s">
        <v>470</v>
      </c>
      <c r="C90" s="11" t="s">
        <v>471</v>
      </c>
      <c r="D90" s="11"/>
      <c r="E90" s="4" t="s">
        <v>54</v>
      </c>
      <c r="F90" s="4" t="s">
        <v>54</v>
      </c>
      <c r="G90" s="11"/>
    </row>
    <row r="91" spans="1:7" ht="17" thickBot="1" x14ac:dyDescent="0.25">
      <c r="A91" s="29" t="s">
        <v>82</v>
      </c>
      <c r="B91" s="11" t="s">
        <v>472</v>
      </c>
      <c r="C91" s="11" t="s">
        <v>473</v>
      </c>
      <c r="D91" s="11"/>
      <c r="E91" s="4" t="s">
        <v>54</v>
      </c>
      <c r="F91" s="4" t="s">
        <v>54</v>
      </c>
      <c r="G91" s="11"/>
    </row>
    <row r="92" spans="1:7" ht="29" thickBot="1" x14ac:dyDescent="0.25">
      <c r="A92" s="54" t="s">
        <v>72</v>
      </c>
      <c r="B92" s="11" t="s">
        <v>197</v>
      </c>
      <c r="C92" s="11" t="s">
        <v>229</v>
      </c>
      <c r="D92" s="11"/>
      <c r="E92" s="4" t="s">
        <v>54</v>
      </c>
      <c r="F92" s="4" t="s">
        <v>54</v>
      </c>
      <c r="G92" s="11"/>
    </row>
    <row r="93" spans="1:7" ht="17" thickBot="1" x14ac:dyDescent="0.25">
      <c r="A93" s="55" t="s">
        <v>72</v>
      </c>
      <c r="B93" s="11" t="s">
        <v>198</v>
      </c>
      <c r="C93" s="11" t="s">
        <v>668</v>
      </c>
      <c r="D93" s="11"/>
      <c r="E93" s="4" t="s">
        <v>54</v>
      </c>
      <c r="F93" s="4" t="s">
        <v>54</v>
      </c>
      <c r="G93" s="11"/>
    </row>
    <row r="94" spans="1:7" ht="29" thickBot="1" x14ac:dyDescent="0.25">
      <c r="A94" s="55" t="s">
        <v>72</v>
      </c>
      <c r="B94" s="11" t="s">
        <v>199</v>
      </c>
      <c r="C94" s="11" t="s">
        <v>230</v>
      </c>
      <c r="D94" s="11"/>
      <c r="E94" s="4" t="s">
        <v>54</v>
      </c>
      <c r="F94" s="4" t="s">
        <v>54</v>
      </c>
      <c r="G94" s="11"/>
    </row>
    <row r="95" spans="1:7" ht="17" thickBot="1" x14ac:dyDescent="0.25">
      <c r="A95" s="55" t="s">
        <v>72</v>
      </c>
      <c r="B95" s="11" t="s">
        <v>467</v>
      </c>
      <c r="C95" s="11" t="s">
        <v>466</v>
      </c>
      <c r="D95" s="11"/>
      <c r="E95" s="4" t="s">
        <v>54</v>
      </c>
      <c r="F95" s="4" t="s">
        <v>54</v>
      </c>
      <c r="G95" s="11"/>
    </row>
    <row r="96" spans="1:7" ht="17" thickBot="1" x14ac:dyDescent="0.25">
      <c r="A96" s="55" t="s">
        <v>72</v>
      </c>
      <c r="B96" s="11" t="s">
        <v>446</v>
      </c>
      <c r="C96" s="11" t="s">
        <v>447</v>
      </c>
      <c r="D96" s="11"/>
      <c r="E96" s="4" t="s">
        <v>54</v>
      </c>
      <c r="F96" s="4" t="s">
        <v>54</v>
      </c>
      <c r="G96" s="11"/>
    </row>
    <row r="97" spans="1:7" ht="29" thickBot="1" x14ac:dyDescent="0.25">
      <c r="A97" s="56" t="s">
        <v>103</v>
      </c>
      <c r="B97" s="11" t="s">
        <v>200</v>
      </c>
      <c r="C97" s="11" t="s">
        <v>457</v>
      </c>
      <c r="D97" s="11"/>
      <c r="E97" s="4" t="s">
        <v>54</v>
      </c>
      <c r="F97" s="4" t="s">
        <v>54</v>
      </c>
      <c r="G97" s="11"/>
    </row>
    <row r="98" spans="1:7" ht="29" thickBot="1" x14ac:dyDescent="0.25">
      <c r="A98" s="56" t="s">
        <v>103</v>
      </c>
      <c r="B98" s="11" t="s">
        <v>201</v>
      </c>
      <c r="C98" s="11" t="s">
        <v>231</v>
      </c>
      <c r="D98" s="11"/>
      <c r="E98" s="4" t="s">
        <v>54</v>
      </c>
      <c r="F98" s="4" t="s">
        <v>54</v>
      </c>
      <c r="G98" s="11"/>
    </row>
    <row r="99" spans="1:7" ht="29" thickBot="1" x14ac:dyDescent="0.25">
      <c r="A99" s="56" t="s">
        <v>103</v>
      </c>
      <c r="B99" s="11" t="s">
        <v>202</v>
      </c>
      <c r="C99" s="11" t="s">
        <v>232</v>
      </c>
      <c r="D99" s="11"/>
      <c r="E99" s="4" t="s">
        <v>54</v>
      </c>
      <c r="F99" s="4" t="s">
        <v>54</v>
      </c>
      <c r="G99" s="11"/>
    </row>
    <row r="100" spans="1:7" ht="17" thickBot="1" x14ac:dyDescent="0.25">
      <c r="A100" s="56" t="s">
        <v>103</v>
      </c>
      <c r="B100" s="11" t="s">
        <v>468</v>
      </c>
      <c r="C100" s="11" t="s">
        <v>469</v>
      </c>
      <c r="D100" s="11"/>
      <c r="E100" s="4" t="s">
        <v>54</v>
      </c>
      <c r="F100" s="4" t="s">
        <v>54</v>
      </c>
      <c r="G100" s="11"/>
    </row>
    <row r="101" spans="1:7" ht="17" thickBot="1" x14ac:dyDescent="0.25">
      <c r="A101" s="56" t="s">
        <v>103</v>
      </c>
      <c r="B101" s="11" t="s">
        <v>448</v>
      </c>
      <c r="C101" s="11" t="s">
        <v>449</v>
      </c>
      <c r="D101" s="11"/>
      <c r="E101" s="4" t="s">
        <v>54</v>
      </c>
      <c r="F101" s="4" t="s">
        <v>54</v>
      </c>
      <c r="G101" s="11"/>
    </row>
    <row r="102" spans="1:7" ht="29" thickBot="1" x14ac:dyDescent="0.25">
      <c r="A102" s="32" t="s">
        <v>486</v>
      </c>
      <c r="B102" s="11" t="s">
        <v>669</v>
      </c>
      <c r="C102" s="11" t="s">
        <v>670</v>
      </c>
      <c r="D102" s="11"/>
      <c r="E102" s="4" t="s">
        <v>54</v>
      </c>
      <c r="F102" s="4" t="s">
        <v>54</v>
      </c>
      <c r="G102" s="11"/>
    </row>
    <row r="103" spans="1:7" ht="14" customHeight="1" thickBot="1" x14ac:dyDescent="0.25">
      <c r="A103" s="235" t="s">
        <v>679</v>
      </c>
      <c r="B103" s="237"/>
      <c r="C103" s="4" t="s">
        <v>65</v>
      </c>
      <c r="D103" s="4" t="s">
        <v>489</v>
      </c>
      <c r="E103" s="4" t="s">
        <v>66</v>
      </c>
      <c r="F103" s="4" t="s">
        <v>67</v>
      </c>
      <c r="G103" s="4" t="s">
        <v>490</v>
      </c>
    </row>
    <row r="104" spans="1:7" ht="17" thickBot="1" x14ac:dyDescent="0.25">
      <c r="A104" s="28" t="s">
        <v>68</v>
      </c>
      <c r="B104" s="11" t="s">
        <v>203</v>
      </c>
      <c r="C104" s="11" t="s">
        <v>233</v>
      </c>
      <c r="D104" s="11"/>
      <c r="E104" s="4" t="s">
        <v>54</v>
      </c>
      <c r="F104" s="4" t="s">
        <v>54</v>
      </c>
      <c r="G104" s="11"/>
    </row>
    <row r="105" spans="1:7" ht="43" thickBot="1" x14ac:dyDescent="0.25">
      <c r="A105" s="28" t="s">
        <v>68</v>
      </c>
      <c r="B105" s="11" t="s">
        <v>204</v>
      </c>
      <c r="C105" s="11" t="s">
        <v>460</v>
      </c>
      <c r="D105" s="11"/>
      <c r="E105" s="4" t="s">
        <v>54</v>
      </c>
      <c r="F105" s="4" t="s">
        <v>54</v>
      </c>
      <c r="G105" s="11"/>
    </row>
    <row r="106" spans="1:7" ht="29" thickBot="1" x14ac:dyDescent="0.25">
      <c r="A106" s="16" t="s">
        <v>70</v>
      </c>
      <c r="B106" s="11" t="s">
        <v>205</v>
      </c>
      <c r="C106" s="11" t="s">
        <v>671</v>
      </c>
      <c r="D106" s="11"/>
      <c r="E106" s="4" t="s">
        <v>54</v>
      </c>
      <c r="F106" s="4" t="s">
        <v>54</v>
      </c>
      <c r="G106" s="11"/>
    </row>
    <row r="107" spans="1:7" ht="29" thickBot="1" x14ac:dyDescent="0.25">
      <c r="A107" s="16" t="s">
        <v>70</v>
      </c>
      <c r="B107" s="11" t="s">
        <v>206</v>
      </c>
      <c r="C107" s="11" t="s">
        <v>672</v>
      </c>
      <c r="D107" s="11"/>
      <c r="E107" s="4" t="s">
        <v>54</v>
      </c>
      <c r="F107" s="4" t="s">
        <v>54</v>
      </c>
      <c r="G107" s="11"/>
    </row>
    <row r="108" spans="1:7" ht="29" thickBot="1" x14ac:dyDescent="0.25">
      <c r="A108" s="29" t="s">
        <v>82</v>
      </c>
      <c r="B108" s="11" t="s">
        <v>207</v>
      </c>
      <c r="C108" s="11" t="s">
        <v>235</v>
      </c>
      <c r="D108" s="11"/>
      <c r="E108" s="4" t="s">
        <v>54</v>
      </c>
      <c r="F108" s="4" t="s">
        <v>54</v>
      </c>
      <c r="G108" s="11"/>
    </row>
    <row r="109" spans="1:7" ht="29" thickBot="1" x14ac:dyDescent="0.25">
      <c r="A109" s="29" t="s">
        <v>82</v>
      </c>
      <c r="B109" s="11" t="s">
        <v>209</v>
      </c>
      <c r="C109" s="11" t="s">
        <v>459</v>
      </c>
      <c r="D109" s="11"/>
      <c r="E109" s="4" t="s">
        <v>54</v>
      </c>
      <c r="F109" s="4" t="s">
        <v>54</v>
      </c>
      <c r="G109" s="11"/>
    </row>
    <row r="110" spans="1:7" ht="29" thickBot="1" x14ac:dyDescent="0.25">
      <c r="A110" s="30" t="s">
        <v>72</v>
      </c>
      <c r="B110" s="11" t="s">
        <v>674</v>
      </c>
      <c r="C110" s="11" t="s">
        <v>675</v>
      </c>
      <c r="D110" s="11"/>
      <c r="E110" s="4" t="s">
        <v>54</v>
      </c>
      <c r="F110" s="4" t="s">
        <v>54</v>
      </c>
      <c r="G110" s="11"/>
    </row>
    <row r="111" spans="1:7" ht="17" thickBot="1" x14ac:dyDescent="0.25">
      <c r="A111" s="30" t="s">
        <v>72</v>
      </c>
      <c r="B111" s="11" t="s">
        <v>673</v>
      </c>
      <c r="C111" s="11" t="s">
        <v>234</v>
      </c>
      <c r="D111" s="11"/>
      <c r="E111" s="4" t="s">
        <v>54</v>
      </c>
      <c r="F111" s="4" t="s">
        <v>54</v>
      </c>
      <c r="G111" s="11"/>
    </row>
    <row r="112" spans="1:7" ht="17" thickBot="1" x14ac:dyDescent="0.25">
      <c r="A112" s="30" t="s">
        <v>72</v>
      </c>
      <c r="B112" s="11" t="s">
        <v>208</v>
      </c>
      <c r="C112" s="11" t="s">
        <v>236</v>
      </c>
      <c r="D112" s="11"/>
      <c r="E112" s="4" t="s">
        <v>54</v>
      </c>
      <c r="F112" s="4" t="s">
        <v>54</v>
      </c>
      <c r="G112" s="11"/>
    </row>
    <row r="113" spans="1:7" ht="17" thickBot="1" x14ac:dyDescent="0.25">
      <c r="A113" s="30" t="s">
        <v>72</v>
      </c>
      <c r="B113" s="11" t="s">
        <v>676</v>
      </c>
      <c r="C113" s="11" t="s">
        <v>677</v>
      </c>
      <c r="D113" s="11"/>
      <c r="E113" s="4" t="s">
        <v>54</v>
      </c>
      <c r="F113" s="4" t="s">
        <v>54</v>
      </c>
      <c r="G113" s="11"/>
    </row>
    <row r="114" spans="1:7" ht="29" thickBot="1" x14ac:dyDescent="0.25">
      <c r="A114" s="31" t="s">
        <v>103</v>
      </c>
      <c r="B114" s="11" t="s">
        <v>210</v>
      </c>
      <c r="C114" s="11" t="s">
        <v>237</v>
      </c>
      <c r="D114" s="11"/>
      <c r="E114" s="4" t="s">
        <v>54</v>
      </c>
      <c r="F114" s="4" t="s">
        <v>54</v>
      </c>
      <c r="G114" s="11"/>
    </row>
    <row r="115" spans="1:7" ht="29" thickBot="1" x14ac:dyDescent="0.25">
      <c r="A115" s="31" t="s">
        <v>103</v>
      </c>
      <c r="B115" s="11" t="s">
        <v>211</v>
      </c>
      <c r="C115" s="11" t="s">
        <v>678</v>
      </c>
      <c r="D115" s="11"/>
      <c r="E115" s="4" t="s">
        <v>54</v>
      </c>
      <c r="F115" s="4" t="s">
        <v>54</v>
      </c>
      <c r="G115" s="11"/>
    </row>
    <row r="116" spans="1:7" ht="29" thickBot="1" x14ac:dyDescent="0.25">
      <c r="A116" s="32" t="s">
        <v>486</v>
      </c>
      <c r="B116" s="11" t="s">
        <v>212</v>
      </c>
      <c r="C116" s="11" t="s">
        <v>238</v>
      </c>
      <c r="D116" s="11"/>
      <c r="E116" s="4" t="s">
        <v>54</v>
      </c>
      <c r="F116" s="4" t="s">
        <v>54</v>
      </c>
      <c r="G116" s="11"/>
    </row>
    <row r="117" spans="1:7" ht="29" thickBot="1" x14ac:dyDescent="0.25">
      <c r="A117" s="32" t="s">
        <v>486</v>
      </c>
      <c r="B117" s="11" t="s">
        <v>213</v>
      </c>
      <c r="C117" s="11" t="s">
        <v>461</v>
      </c>
      <c r="D117" s="11"/>
      <c r="E117" s="4" t="s">
        <v>54</v>
      </c>
      <c r="F117" s="4" t="s">
        <v>54</v>
      </c>
      <c r="G117" s="11"/>
    </row>
    <row r="118" spans="1:7" ht="29" thickBot="1" x14ac:dyDescent="0.25">
      <c r="A118" s="32" t="s">
        <v>486</v>
      </c>
      <c r="B118" s="11" t="s">
        <v>214</v>
      </c>
      <c r="C118" s="11" t="s">
        <v>462</v>
      </c>
      <c r="D118" s="11"/>
      <c r="E118" s="4" t="s">
        <v>54</v>
      </c>
      <c r="F118" s="4" t="s">
        <v>54</v>
      </c>
      <c r="G118" s="11"/>
    </row>
    <row r="119" spans="1:7" ht="29" thickBot="1" x14ac:dyDescent="0.25">
      <c r="A119" s="32" t="s">
        <v>486</v>
      </c>
      <c r="B119" s="11" t="s">
        <v>215</v>
      </c>
      <c r="C119" s="11" t="s">
        <v>463</v>
      </c>
      <c r="D119" s="11"/>
      <c r="E119" s="4" t="s">
        <v>54</v>
      </c>
      <c r="F119" s="4" t="s">
        <v>54</v>
      </c>
      <c r="G119" s="11"/>
    </row>
    <row r="120" spans="1:7" ht="29" thickBot="1" x14ac:dyDescent="0.25">
      <c r="A120" s="32" t="s">
        <v>486</v>
      </c>
      <c r="B120" s="11" t="s">
        <v>216</v>
      </c>
      <c r="C120" s="11" t="s">
        <v>464</v>
      </c>
      <c r="D120" s="11"/>
      <c r="E120" s="4" t="s">
        <v>54</v>
      </c>
      <c r="F120" s="4" t="s">
        <v>54</v>
      </c>
      <c r="G120" s="11"/>
    </row>
    <row r="121" spans="1:7" ht="29" thickBot="1" x14ac:dyDescent="0.25">
      <c r="A121" s="32" t="s">
        <v>486</v>
      </c>
      <c r="B121" s="11" t="s">
        <v>217</v>
      </c>
      <c r="C121" s="11" t="s">
        <v>465</v>
      </c>
      <c r="D121" s="11"/>
      <c r="E121" s="4" t="s">
        <v>54</v>
      </c>
      <c r="F121" s="4" t="s">
        <v>54</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414" priority="1102" stopIfTrue="1" operator="beginsWith" text="Exceptional">
      <formula>LEFT(A12,LEN("Exceptional"))="Exceptional"</formula>
    </cfRule>
    <cfRule type="beginsWith" dxfId="1413" priority="1103" stopIfTrue="1" operator="beginsWith" text="Professional">
      <formula>LEFT(A12,LEN("Professional"))="Professional"</formula>
    </cfRule>
    <cfRule type="beginsWith" dxfId="1412" priority="1104" stopIfTrue="1" operator="beginsWith" text="Advanced">
      <formula>LEFT(A12,LEN("Advanced"))="Advanced"</formula>
    </cfRule>
    <cfRule type="beginsWith" dxfId="1411" priority="1105" stopIfTrue="1" operator="beginsWith" text="Intermediate">
      <formula>LEFT(A12,LEN("Intermediate"))="Intermediate"</formula>
    </cfRule>
    <cfRule type="beginsWith" dxfId="1410" priority="1106" stopIfTrue="1" operator="beginsWith" text="Basic">
      <formula>LEFT(A12,LEN("Basic"))="Basic"</formula>
    </cfRule>
    <cfRule type="beginsWith" dxfId="1409" priority="1107" stopIfTrue="1" operator="beginsWith" text="Required">
      <formula>LEFT(A12,LEN("Required"))="Required"</formula>
    </cfRule>
    <cfRule type="notContainsBlanks" dxfId="1408" priority="1108" stopIfTrue="1">
      <formula>LEN(TRIM(A12))&gt;0</formula>
    </cfRule>
  </conditionalFormatting>
  <conditionalFormatting sqref="E93:F94 E87:F91 E104:F106 E108:F109 E11:F11 E14:F14 E76:F79 E81:F83 E111:F112 E114:F116 E16:F16 E18:F18 E22:F22 E20:F20 E122:F210 E59:F59 E34:F35 E31:F31 E27:F29">
    <cfRule type="beginsWith" dxfId="1407" priority="1095" stopIfTrue="1" operator="beginsWith" text="Not Applicable">
      <formula>LEFT(E11,LEN("Not Applicable"))="Not Applicable"</formula>
    </cfRule>
    <cfRule type="beginsWith" dxfId="1406" priority="1096" stopIfTrue="1" operator="beginsWith" text="Waived">
      <formula>LEFT(E11,LEN("Waived"))="Waived"</formula>
    </cfRule>
    <cfRule type="beginsWith" dxfId="1405" priority="1097" stopIfTrue="1" operator="beginsWith" text="Pre-Passed">
      <formula>LEFT(E11,LEN("Pre-Passed"))="Pre-Passed"</formula>
    </cfRule>
    <cfRule type="beginsWith" dxfId="1404" priority="1098" stopIfTrue="1" operator="beginsWith" text="Completed">
      <formula>LEFT(E11,LEN("Completed"))="Completed"</formula>
    </cfRule>
    <cfRule type="beginsWith" dxfId="1403" priority="1099" stopIfTrue="1" operator="beginsWith" text="Partial">
      <formula>LEFT(E11,LEN("Partial"))="Partial"</formula>
    </cfRule>
    <cfRule type="beginsWith" dxfId="1402" priority="1100" stopIfTrue="1" operator="beginsWith" text="Missing">
      <formula>LEFT(E11,LEN("Missing"))="Missing"</formula>
    </cfRule>
    <cfRule type="beginsWith" dxfId="1401" priority="1101" stopIfTrue="1" operator="beginsWith" text="Untested">
      <formula>LEFT(E11,LEN("Untested"))="Untested"</formula>
    </cfRule>
    <cfRule type="notContainsBlanks" dxfId="1400" priority="1109" stopIfTrue="1">
      <formula>LEN(TRIM(E11))&gt;0</formula>
    </cfRule>
  </conditionalFormatting>
  <conditionalFormatting sqref="E80:F80">
    <cfRule type="beginsWith" dxfId="1399" priority="1023" stopIfTrue="1" operator="beginsWith" text="Not Applicable">
      <formula>LEFT(E80,LEN("Not Applicable"))="Not Applicable"</formula>
    </cfRule>
    <cfRule type="beginsWith" dxfId="1398" priority="1024" stopIfTrue="1" operator="beginsWith" text="Waived">
      <formula>LEFT(E80,LEN("Waived"))="Waived"</formula>
    </cfRule>
    <cfRule type="beginsWith" dxfId="1397" priority="1025" stopIfTrue="1" operator="beginsWith" text="Pre-Passed">
      <formula>LEFT(E80,LEN("Pre-Passed"))="Pre-Passed"</formula>
    </cfRule>
    <cfRule type="beginsWith" dxfId="1396" priority="1026" stopIfTrue="1" operator="beginsWith" text="Completed">
      <formula>LEFT(E80,LEN("Completed"))="Completed"</formula>
    </cfRule>
    <cfRule type="beginsWith" dxfId="1395" priority="1027" stopIfTrue="1" operator="beginsWith" text="Partial">
      <formula>LEFT(E80,LEN("Partial"))="Partial"</formula>
    </cfRule>
    <cfRule type="beginsWith" dxfId="1394" priority="1028" stopIfTrue="1" operator="beginsWith" text="Missing">
      <formula>LEFT(E80,LEN("Missing"))="Missing"</formula>
    </cfRule>
    <cfRule type="beginsWith" dxfId="1393" priority="1029" stopIfTrue="1" operator="beginsWith" text="Untested">
      <formula>LEFT(E80,LEN("Untested"))="Untested"</formula>
    </cfRule>
    <cfRule type="notContainsBlanks" dxfId="1392" priority="1030" stopIfTrue="1">
      <formula>LEN(TRIM(E80))&gt;0</formula>
    </cfRule>
  </conditionalFormatting>
  <conditionalFormatting sqref="E85:F86">
    <cfRule type="beginsWith" dxfId="1391" priority="991" stopIfTrue="1" operator="beginsWith" text="Not Applicable">
      <formula>LEFT(E85,LEN("Not Applicable"))="Not Applicable"</formula>
    </cfRule>
    <cfRule type="beginsWith" dxfId="1390" priority="992" stopIfTrue="1" operator="beginsWith" text="Waived">
      <formula>LEFT(E85,LEN("Waived"))="Waived"</formula>
    </cfRule>
    <cfRule type="beginsWith" dxfId="1389" priority="993" stopIfTrue="1" operator="beginsWith" text="Pre-Passed">
      <formula>LEFT(E85,LEN("Pre-Passed"))="Pre-Passed"</formula>
    </cfRule>
    <cfRule type="beginsWith" dxfId="1388" priority="994" stopIfTrue="1" operator="beginsWith" text="Completed">
      <formula>LEFT(E85,LEN("Completed"))="Completed"</formula>
    </cfRule>
    <cfRule type="beginsWith" dxfId="1387" priority="995" stopIfTrue="1" operator="beginsWith" text="Partial">
      <formula>LEFT(E85,LEN("Partial"))="Partial"</formula>
    </cfRule>
    <cfRule type="beginsWith" dxfId="1386" priority="996" stopIfTrue="1" operator="beginsWith" text="Missing">
      <formula>LEFT(E85,LEN("Missing"))="Missing"</formula>
    </cfRule>
    <cfRule type="beginsWith" dxfId="1385" priority="997" stopIfTrue="1" operator="beginsWith" text="Untested">
      <formula>LEFT(E85,LEN("Untested"))="Untested"</formula>
    </cfRule>
    <cfRule type="notContainsBlanks" dxfId="1384" priority="998" stopIfTrue="1">
      <formula>LEN(TRIM(E85))&gt;0</formula>
    </cfRule>
  </conditionalFormatting>
  <conditionalFormatting sqref="E92:F92">
    <cfRule type="beginsWith" dxfId="1383" priority="983" stopIfTrue="1" operator="beginsWith" text="Not Applicable">
      <formula>LEFT(E92,LEN("Not Applicable"))="Not Applicable"</formula>
    </cfRule>
    <cfRule type="beginsWith" dxfId="1382" priority="984" stopIfTrue="1" operator="beginsWith" text="Waived">
      <formula>LEFT(E92,LEN("Waived"))="Waived"</formula>
    </cfRule>
    <cfRule type="beginsWith" dxfId="1381" priority="985" stopIfTrue="1" operator="beginsWith" text="Pre-Passed">
      <formula>LEFT(E92,LEN("Pre-Passed"))="Pre-Passed"</formula>
    </cfRule>
    <cfRule type="beginsWith" dxfId="1380" priority="986" stopIfTrue="1" operator="beginsWith" text="Completed">
      <formula>LEFT(E92,LEN("Completed"))="Completed"</formula>
    </cfRule>
    <cfRule type="beginsWith" dxfId="1379" priority="987" stopIfTrue="1" operator="beginsWith" text="Partial">
      <formula>LEFT(E92,LEN("Partial"))="Partial"</formula>
    </cfRule>
    <cfRule type="beginsWith" dxfId="1378" priority="988" stopIfTrue="1" operator="beginsWith" text="Missing">
      <formula>LEFT(E92,LEN("Missing"))="Missing"</formula>
    </cfRule>
    <cfRule type="beginsWith" dxfId="1377" priority="989" stopIfTrue="1" operator="beginsWith" text="Untested">
      <formula>LEFT(E92,LEN("Untested"))="Untested"</formula>
    </cfRule>
    <cfRule type="notContainsBlanks" dxfId="1376" priority="990" stopIfTrue="1">
      <formula>LEN(TRIM(E92))&gt;0</formula>
    </cfRule>
  </conditionalFormatting>
  <conditionalFormatting sqref="E95:F98">
    <cfRule type="beginsWith" dxfId="1375" priority="967" stopIfTrue="1" operator="beginsWith" text="Not Applicable">
      <formula>LEFT(E95,LEN("Not Applicable"))="Not Applicable"</formula>
    </cfRule>
    <cfRule type="beginsWith" dxfId="1374" priority="968" stopIfTrue="1" operator="beginsWith" text="Waived">
      <formula>LEFT(E95,LEN("Waived"))="Waived"</formula>
    </cfRule>
    <cfRule type="beginsWith" dxfId="1373" priority="969" stopIfTrue="1" operator="beginsWith" text="Pre-Passed">
      <formula>LEFT(E95,LEN("Pre-Passed"))="Pre-Passed"</formula>
    </cfRule>
    <cfRule type="beginsWith" dxfId="1372" priority="970" stopIfTrue="1" operator="beginsWith" text="Completed">
      <formula>LEFT(E95,LEN("Completed"))="Completed"</formula>
    </cfRule>
    <cfRule type="beginsWith" dxfId="1371" priority="971" stopIfTrue="1" operator="beginsWith" text="Partial">
      <formula>LEFT(E95,LEN("Partial"))="Partial"</formula>
    </cfRule>
    <cfRule type="beginsWith" dxfId="1370" priority="972" stopIfTrue="1" operator="beginsWith" text="Missing">
      <formula>LEFT(E95,LEN("Missing"))="Missing"</formula>
    </cfRule>
    <cfRule type="beginsWith" dxfId="1369" priority="973" stopIfTrue="1" operator="beginsWith" text="Untested">
      <formula>LEFT(E95,LEN("Untested"))="Untested"</formula>
    </cfRule>
    <cfRule type="notContainsBlanks" dxfId="1368" priority="974" stopIfTrue="1">
      <formula>LEN(TRIM(E95))&gt;0</formula>
    </cfRule>
  </conditionalFormatting>
  <conditionalFormatting sqref="E99:F102">
    <cfRule type="beginsWith" dxfId="1367" priority="959" stopIfTrue="1" operator="beginsWith" text="Not Applicable">
      <formula>LEFT(E99,LEN("Not Applicable"))="Not Applicable"</formula>
    </cfRule>
    <cfRule type="beginsWith" dxfId="1366" priority="960" stopIfTrue="1" operator="beginsWith" text="Waived">
      <formula>LEFT(E99,LEN("Waived"))="Waived"</formula>
    </cfRule>
    <cfRule type="beginsWith" dxfId="1365" priority="961" stopIfTrue="1" operator="beginsWith" text="Pre-Passed">
      <formula>LEFT(E99,LEN("Pre-Passed"))="Pre-Passed"</formula>
    </cfRule>
    <cfRule type="beginsWith" dxfId="1364" priority="962" stopIfTrue="1" operator="beginsWith" text="Completed">
      <formula>LEFT(E99,LEN("Completed"))="Completed"</formula>
    </cfRule>
    <cfRule type="beginsWith" dxfId="1363" priority="963" stopIfTrue="1" operator="beginsWith" text="Partial">
      <formula>LEFT(E99,LEN("Partial"))="Partial"</formula>
    </cfRule>
    <cfRule type="beginsWith" dxfId="1362" priority="964" stopIfTrue="1" operator="beginsWith" text="Missing">
      <formula>LEFT(E99,LEN("Missing"))="Missing"</formula>
    </cfRule>
    <cfRule type="beginsWith" dxfId="1361" priority="965" stopIfTrue="1" operator="beginsWith" text="Untested">
      <formula>LEFT(E99,LEN("Untested"))="Untested"</formula>
    </cfRule>
    <cfRule type="notContainsBlanks" dxfId="1360" priority="966" stopIfTrue="1">
      <formula>LEN(TRIM(E99))&gt;0</formula>
    </cfRule>
  </conditionalFormatting>
  <conditionalFormatting sqref="E107:F107">
    <cfRule type="beginsWith" dxfId="1359" priority="943" stopIfTrue="1" operator="beginsWith" text="Not Applicable">
      <formula>LEFT(E107,LEN("Not Applicable"))="Not Applicable"</formula>
    </cfRule>
    <cfRule type="beginsWith" dxfId="1358" priority="944" stopIfTrue="1" operator="beginsWith" text="Waived">
      <formula>LEFT(E107,LEN("Waived"))="Waived"</formula>
    </cfRule>
    <cfRule type="beginsWith" dxfId="1357" priority="945" stopIfTrue="1" operator="beginsWith" text="Pre-Passed">
      <formula>LEFT(E107,LEN("Pre-Passed"))="Pre-Passed"</formula>
    </cfRule>
    <cfRule type="beginsWith" dxfId="1356" priority="946" stopIfTrue="1" operator="beginsWith" text="Completed">
      <formula>LEFT(E107,LEN("Completed"))="Completed"</formula>
    </cfRule>
    <cfRule type="beginsWith" dxfId="1355" priority="947" stopIfTrue="1" operator="beginsWith" text="Partial">
      <formula>LEFT(E107,LEN("Partial"))="Partial"</formula>
    </cfRule>
    <cfRule type="beginsWith" dxfId="1354" priority="948" stopIfTrue="1" operator="beginsWith" text="Missing">
      <formula>LEFT(E107,LEN("Missing"))="Missing"</formula>
    </cfRule>
    <cfRule type="beginsWith" dxfId="1353" priority="949" stopIfTrue="1" operator="beginsWith" text="Untested">
      <formula>LEFT(E107,LEN("Untested"))="Untested"</formula>
    </cfRule>
    <cfRule type="notContainsBlanks" dxfId="1352" priority="950" stopIfTrue="1">
      <formula>LEN(TRIM(E107))&gt;0</formula>
    </cfRule>
  </conditionalFormatting>
  <conditionalFormatting sqref="E117:F117">
    <cfRule type="beginsWith" dxfId="1351" priority="927" stopIfTrue="1" operator="beginsWith" text="Not Applicable">
      <formula>LEFT(E117,LEN("Not Applicable"))="Not Applicable"</formula>
    </cfRule>
    <cfRule type="beginsWith" dxfId="1350" priority="928" stopIfTrue="1" operator="beginsWith" text="Waived">
      <formula>LEFT(E117,LEN("Waived"))="Waived"</formula>
    </cfRule>
    <cfRule type="beginsWith" dxfId="1349" priority="929" stopIfTrue="1" operator="beginsWith" text="Pre-Passed">
      <formula>LEFT(E117,LEN("Pre-Passed"))="Pre-Passed"</formula>
    </cfRule>
    <cfRule type="beginsWith" dxfId="1348" priority="930" stopIfTrue="1" operator="beginsWith" text="Completed">
      <formula>LEFT(E117,LEN("Completed"))="Completed"</formula>
    </cfRule>
    <cfRule type="beginsWith" dxfId="1347" priority="931" stopIfTrue="1" operator="beginsWith" text="Partial">
      <formula>LEFT(E117,LEN("Partial"))="Partial"</formula>
    </cfRule>
    <cfRule type="beginsWith" dxfId="1346" priority="932" stopIfTrue="1" operator="beginsWith" text="Missing">
      <formula>LEFT(E117,LEN("Missing"))="Missing"</formula>
    </cfRule>
    <cfRule type="beginsWith" dxfId="1345" priority="933" stopIfTrue="1" operator="beginsWith" text="Untested">
      <formula>LEFT(E117,LEN("Untested"))="Untested"</formula>
    </cfRule>
    <cfRule type="notContainsBlanks" dxfId="1344" priority="934" stopIfTrue="1">
      <formula>LEN(TRIM(E117))&gt;0</formula>
    </cfRule>
  </conditionalFormatting>
  <conditionalFormatting sqref="E118:F121">
    <cfRule type="beginsWith" dxfId="1343" priority="919" stopIfTrue="1" operator="beginsWith" text="Not Applicable">
      <formula>LEFT(E118,LEN("Not Applicable"))="Not Applicable"</formula>
    </cfRule>
    <cfRule type="beginsWith" dxfId="1342" priority="920" stopIfTrue="1" operator="beginsWith" text="Waived">
      <formula>LEFT(E118,LEN("Waived"))="Waived"</formula>
    </cfRule>
    <cfRule type="beginsWith" dxfId="1341" priority="921" stopIfTrue="1" operator="beginsWith" text="Pre-Passed">
      <formula>LEFT(E118,LEN("Pre-Passed"))="Pre-Passed"</formula>
    </cfRule>
    <cfRule type="beginsWith" dxfId="1340" priority="922" stopIfTrue="1" operator="beginsWith" text="Completed">
      <formula>LEFT(E118,LEN("Completed"))="Completed"</formula>
    </cfRule>
    <cfRule type="beginsWith" dxfId="1339" priority="923" stopIfTrue="1" operator="beginsWith" text="Partial">
      <formula>LEFT(E118,LEN("Partial"))="Partial"</formula>
    </cfRule>
    <cfRule type="beginsWith" dxfId="1338" priority="924" stopIfTrue="1" operator="beginsWith" text="Missing">
      <formula>LEFT(E118,LEN("Missing"))="Missing"</formula>
    </cfRule>
    <cfRule type="beginsWith" dxfId="1337" priority="925" stopIfTrue="1" operator="beginsWith" text="Untested">
      <formula>LEFT(E118,LEN("Untested"))="Untested"</formula>
    </cfRule>
    <cfRule type="notContainsBlanks" dxfId="1336" priority="926" stopIfTrue="1">
      <formula>LEN(TRIM(E118))&gt;0</formula>
    </cfRule>
  </conditionalFormatting>
  <conditionalFormatting sqref="E74">
    <cfRule type="beginsWith" dxfId="1335" priority="786" stopIfTrue="1" operator="beginsWith" text="Not Applicable">
      <formula>LEFT(E74,LEN("Not Applicable"))="Not Applicable"</formula>
    </cfRule>
    <cfRule type="beginsWith" dxfId="1334" priority="787" stopIfTrue="1" operator="beginsWith" text="Waived">
      <formula>LEFT(E74,LEN("Waived"))="Waived"</formula>
    </cfRule>
    <cfRule type="beginsWith" dxfId="1333" priority="788" stopIfTrue="1" operator="beginsWith" text="Pre-Passed">
      <formula>LEFT(E74,LEN("Pre-Passed"))="Pre-Passed"</formula>
    </cfRule>
    <cfRule type="beginsWith" dxfId="1332" priority="789" stopIfTrue="1" operator="beginsWith" text="Completed">
      <formula>LEFT(E74,LEN("Completed"))="Completed"</formula>
    </cfRule>
    <cfRule type="beginsWith" dxfId="1331" priority="790" stopIfTrue="1" operator="beginsWith" text="Partial">
      <formula>LEFT(E74,LEN("Partial"))="Partial"</formula>
    </cfRule>
    <cfRule type="beginsWith" dxfId="1330" priority="791" stopIfTrue="1" operator="beginsWith" text="Missing">
      <formula>LEFT(E74,LEN("Missing"))="Missing"</formula>
    </cfRule>
    <cfRule type="beginsWith" dxfId="1329" priority="792" stopIfTrue="1" operator="beginsWith" text="Untested">
      <formula>LEFT(E74,LEN("Untested"))="Untested"</formula>
    </cfRule>
    <cfRule type="notContainsBlanks" dxfId="1328" priority="793" stopIfTrue="1">
      <formula>LEN(TRIM(E74))&gt;0</formula>
    </cfRule>
  </conditionalFormatting>
  <conditionalFormatting sqref="F10">
    <cfRule type="beginsWith" dxfId="1327" priority="810" stopIfTrue="1" operator="beginsWith" text="Not Applicable">
      <formula>LEFT(F10,LEN("Not Applicable"))="Not Applicable"</formula>
    </cfRule>
    <cfRule type="beginsWith" dxfId="1326" priority="811" stopIfTrue="1" operator="beginsWith" text="Waived">
      <formula>LEFT(F10,LEN("Waived"))="Waived"</formula>
    </cfRule>
    <cfRule type="beginsWith" dxfId="1325" priority="812" stopIfTrue="1" operator="beginsWith" text="Pre-Passed">
      <formula>LEFT(F10,LEN("Pre-Passed"))="Pre-Passed"</formula>
    </cfRule>
    <cfRule type="beginsWith" dxfId="1324" priority="813" stopIfTrue="1" operator="beginsWith" text="Completed">
      <formula>LEFT(F10,LEN("Completed"))="Completed"</formula>
    </cfRule>
    <cfRule type="beginsWith" dxfId="1323" priority="814" stopIfTrue="1" operator="beginsWith" text="Partial">
      <formula>LEFT(F10,LEN("Partial"))="Partial"</formula>
    </cfRule>
    <cfRule type="beginsWith" dxfId="1322" priority="815" stopIfTrue="1" operator="beginsWith" text="Missing">
      <formula>LEFT(F10,LEN("Missing"))="Missing"</formula>
    </cfRule>
    <cfRule type="beginsWith" dxfId="1321" priority="816" stopIfTrue="1" operator="beginsWith" text="Untested">
      <formula>LEFT(F10,LEN("Untested"))="Untested"</formula>
    </cfRule>
    <cfRule type="notContainsBlanks" dxfId="1320" priority="817" stopIfTrue="1">
      <formula>LEN(TRIM(F10))&gt;0</formula>
    </cfRule>
  </conditionalFormatting>
  <conditionalFormatting sqref="E10">
    <cfRule type="beginsWith" dxfId="1319" priority="818" stopIfTrue="1" operator="beginsWith" text="Not Applicable">
      <formula>LEFT(E10,LEN("Not Applicable"))="Not Applicable"</formula>
    </cfRule>
    <cfRule type="beginsWith" dxfId="1318" priority="819" stopIfTrue="1" operator="beginsWith" text="Waived">
      <formula>LEFT(E10,LEN("Waived"))="Waived"</formula>
    </cfRule>
    <cfRule type="beginsWith" dxfId="1317" priority="820" stopIfTrue="1" operator="beginsWith" text="Pre-Passed">
      <formula>LEFT(E10,LEN("Pre-Passed"))="Pre-Passed"</formula>
    </cfRule>
    <cfRule type="beginsWith" dxfId="1316" priority="821" stopIfTrue="1" operator="beginsWith" text="Completed">
      <formula>LEFT(E10,LEN("Completed"))="Completed"</formula>
    </cfRule>
    <cfRule type="beginsWith" dxfId="1315" priority="822" stopIfTrue="1" operator="beginsWith" text="Partial">
      <formula>LEFT(E10,LEN("Partial"))="Partial"</formula>
    </cfRule>
    <cfRule type="beginsWith" dxfId="1314" priority="823" stopIfTrue="1" operator="beginsWith" text="Missing">
      <formula>LEFT(E10,LEN("Missing"))="Missing"</formula>
    </cfRule>
    <cfRule type="beginsWith" dxfId="1313" priority="824" stopIfTrue="1" operator="beginsWith" text="Untested">
      <formula>LEFT(E10,LEN("Untested"))="Untested"</formula>
    </cfRule>
    <cfRule type="notContainsBlanks" dxfId="1312" priority="825" stopIfTrue="1">
      <formula>LEN(TRIM(E10))&gt;0</formula>
    </cfRule>
  </conditionalFormatting>
  <conditionalFormatting sqref="F74">
    <cfRule type="beginsWith" dxfId="1311" priority="778" stopIfTrue="1" operator="beginsWith" text="Not Applicable">
      <formula>LEFT(F74,LEN("Not Applicable"))="Not Applicable"</formula>
    </cfRule>
    <cfRule type="beginsWith" dxfId="1310" priority="779" stopIfTrue="1" operator="beginsWith" text="Waived">
      <formula>LEFT(F74,LEN("Waived"))="Waived"</formula>
    </cfRule>
    <cfRule type="beginsWith" dxfId="1309" priority="780" stopIfTrue="1" operator="beginsWith" text="Pre-Passed">
      <formula>LEFT(F74,LEN("Pre-Passed"))="Pre-Passed"</formula>
    </cfRule>
    <cfRule type="beginsWith" dxfId="1308" priority="781" stopIfTrue="1" operator="beginsWith" text="Completed">
      <formula>LEFT(F74,LEN("Completed"))="Completed"</formula>
    </cfRule>
    <cfRule type="beginsWith" dxfId="1307" priority="782" stopIfTrue="1" operator="beginsWith" text="Partial">
      <formula>LEFT(F74,LEN("Partial"))="Partial"</formula>
    </cfRule>
    <cfRule type="beginsWith" dxfId="1306" priority="783" stopIfTrue="1" operator="beginsWith" text="Missing">
      <formula>LEFT(F74,LEN("Missing"))="Missing"</formula>
    </cfRule>
    <cfRule type="beginsWith" dxfId="1305" priority="784" stopIfTrue="1" operator="beginsWith" text="Untested">
      <formula>LEFT(F74,LEN("Untested"))="Untested"</formula>
    </cfRule>
    <cfRule type="notContainsBlanks" dxfId="1304" priority="785" stopIfTrue="1">
      <formula>LEN(TRIM(F74))&gt;0</formula>
    </cfRule>
  </conditionalFormatting>
  <conditionalFormatting sqref="E84">
    <cfRule type="beginsWith" dxfId="1303" priority="770" stopIfTrue="1" operator="beginsWith" text="Not Applicable">
      <formula>LEFT(E84,LEN("Not Applicable"))="Not Applicable"</formula>
    </cfRule>
    <cfRule type="beginsWith" dxfId="1302" priority="771" stopIfTrue="1" operator="beginsWith" text="Waived">
      <formula>LEFT(E84,LEN("Waived"))="Waived"</formula>
    </cfRule>
    <cfRule type="beginsWith" dxfId="1301" priority="772" stopIfTrue="1" operator="beginsWith" text="Pre-Passed">
      <formula>LEFT(E84,LEN("Pre-Passed"))="Pre-Passed"</formula>
    </cfRule>
    <cfRule type="beginsWith" dxfId="1300" priority="773" stopIfTrue="1" operator="beginsWith" text="Completed">
      <formula>LEFT(E84,LEN("Completed"))="Completed"</formula>
    </cfRule>
    <cfRule type="beginsWith" dxfId="1299" priority="774" stopIfTrue="1" operator="beginsWith" text="Partial">
      <formula>LEFT(E84,LEN("Partial"))="Partial"</formula>
    </cfRule>
    <cfRule type="beginsWith" dxfId="1298" priority="775" stopIfTrue="1" operator="beginsWith" text="Missing">
      <formula>LEFT(E84,LEN("Missing"))="Missing"</formula>
    </cfRule>
    <cfRule type="beginsWith" dxfId="1297" priority="776" stopIfTrue="1" operator="beginsWith" text="Untested">
      <formula>LEFT(E84,LEN("Untested"))="Untested"</formula>
    </cfRule>
    <cfRule type="notContainsBlanks" dxfId="1296" priority="777" stopIfTrue="1">
      <formula>LEN(TRIM(E84))&gt;0</formula>
    </cfRule>
  </conditionalFormatting>
  <conditionalFormatting sqref="F84">
    <cfRule type="beginsWith" dxfId="1295" priority="762" stopIfTrue="1" operator="beginsWith" text="Not Applicable">
      <formula>LEFT(F84,LEN("Not Applicable"))="Not Applicable"</formula>
    </cfRule>
    <cfRule type="beginsWith" dxfId="1294" priority="763" stopIfTrue="1" operator="beginsWith" text="Waived">
      <formula>LEFT(F84,LEN("Waived"))="Waived"</formula>
    </cfRule>
    <cfRule type="beginsWith" dxfId="1293" priority="764" stopIfTrue="1" operator="beginsWith" text="Pre-Passed">
      <formula>LEFT(F84,LEN("Pre-Passed"))="Pre-Passed"</formula>
    </cfRule>
    <cfRule type="beginsWith" dxfId="1292" priority="765" stopIfTrue="1" operator="beginsWith" text="Completed">
      <formula>LEFT(F84,LEN("Completed"))="Completed"</formula>
    </cfRule>
    <cfRule type="beginsWith" dxfId="1291" priority="766" stopIfTrue="1" operator="beginsWith" text="Partial">
      <formula>LEFT(F84,LEN("Partial"))="Partial"</formula>
    </cfRule>
    <cfRule type="beginsWith" dxfId="1290" priority="767" stopIfTrue="1" operator="beginsWith" text="Missing">
      <formula>LEFT(F84,LEN("Missing"))="Missing"</formula>
    </cfRule>
    <cfRule type="beginsWith" dxfId="1289" priority="768" stopIfTrue="1" operator="beginsWith" text="Untested">
      <formula>LEFT(F84,LEN("Untested"))="Untested"</formula>
    </cfRule>
    <cfRule type="notContainsBlanks" dxfId="1288" priority="769" stopIfTrue="1">
      <formula>LEN(TRIM(F84))&gt;0</formula>
    </cfRule>
  </conditionalFormatting>
  <conditionalFormatting sqref="E103">
    <cfRule type="beginsWith" dxfId="1287" priority="754" stopIfTrue="1" operator="beginsWith" text="Not Applicable">
      <formula>LEFT(E103,LEN("Not Applicable"))="Not Applicable"</formula>
    </cfRule>
    <cfRule type="beginsWith" dxfId="1286" priority="755" stopIfTrue="1" operator="beginsWith" text="Waived">
      <formula>LEFT(E103,LEN("Waived"))="Waived"</formula>
    </cfRule>
    <cfRule type="beginsWith" dxfId="1285" priority="756" stopIfTrue="1" operator="beginsWith" text="Pre-Passed">
      <formula>LEFT(E103,LEN("Pre-Passed"))="Pre-Passed"</formula>
    </cfRule>
    <cfRule type="beginsWith" dxfId="1284" priority="757" stopIfTrue="1" operator="beginsWith" text="Completed">
      <formula>LEFT(E103,LEN("Completed"))="Completed"</formula>
    </cfRule>
    <cfRule type="beginsWith" dxfId="1283" priority="758" stopIfTrue="1" operator="beginsWith" text="Partial">
      <formula>LEFT(E103,LEN("Partial"))="Partial"</formula>
    </cfRule>
    <cfRule type="beginsWith" dxfId="1282" priority="759" stopIfTrue="1" operator="beginsWith" text="Missing">
      <formula>LEFT(E103,LEN("Missing"))="Missing"</formula>
    </cfRule>
    <cfRule type="beginsWith" dxfId="1281" priority="760" stopIfTrue="1" operator="beginsWith" text="Untested">
      <formula>LEFT(E103,LEN("Untested"))="Untested"</formula>
    </cfRule>
    <cfRule type="notContainsBlanks" dxfId="1280" priority="761" stopIfTrue="1">
      <formula>LEN(TRIM(E103))&gt;0</formula>
    </cfRule>
  </conditionalFormatting>
  <conditionalFormatting sqref="F103">
    <cfRule type="beginsWith" dxfId="1279" priority="746" stopIfTrue="1" operator="beginsWith" text="Not Applicable">
      <formula>LEFT(F103,LEN("Not Applicable"))="Not Applicable"</formula>
    </cfRule>
    <cfRule type="beginsWith" dxfId="1278" priority="747" stopIfTrue="1" operator="beginsWith" text="Waived">
      <formula>LEFT(F103,LEN("Waived"))="Waived"</formula>
    </cfRule>
    <cfRule type="beginsWith" dxfId="1277" priority="748" stopIfTrue="1" operator="beginsWith" text="Pre-Passed">
      <formula>LEFT(F103,LEN("Pre-Passed"))="Pre-Passed"</formula>
    </cfRule>
    <cfRule type="beginsWith" dxfId="1276" priority="749" stopIfTrue="1" operator="beginsWith" text="Completed">
      <formula>LEFT(F103,LEN("Completed"))="Completed"</formula>
    </cfRule>
    <cfRule type="beginsWith" dxfId="1275" priority="750" stopIfTrue="1" operator="beginsWith" text="Partial">
      <formula>LEFT(F103,LEN("Partial"))="Partial"</formula>
    </cfRule>
    <cfRule type="beginsWith" dxfId="1274" priority="751" stopIfTrue="1" operator="beginsWith" text="Missing">
      <formula>LEFT(F103,LEN("Missing"))="Missing"</formula>
    </cfRule>
    <cfRule type="beginsWith" dxfId="1273" priority="752" stopIfTrue="1" operator="beginsWith" text="Untested">
      <formula>LEFT(F103,LEN("Untested"))="Untested"</formula>
    </cfRule>
    <cfRule type="notContainsBlanks" dxfId="1272" priority="753" stopIfTrue="1">
      <formula>LEN(TRIM(F103))&gt;0</formula>
    </cfRule>
  </conditionalFormatting>
  <conditionalFormatting sqref="E13:F13">
    <cfRule type="beginsWith" dxfId="1271" priority="602" stopIfTrue="1" operator="beginsWith" text="Not Applicable">
      <formula>LEFT(E13,LEN("Not Applicable"))="Not Applicable"</formula>
    </cfRule>
    <cfRule type="beginsWith" dxfId="1270" priority="603" stopIfTrue="1" operator="beginsWith" text="Waived">
      <formula>LEFT(E13,LEN("Waived"))="Waived"</formula>
    </cfRule>
    <cfRule type="beginsWith" dxfId="1269" priority="604" stopIfTrue="1" operator="beginsWith" text="Pre-Passed">
      <formula>LEFT(E13,LEN("Pre-Passed"))="Pre-Passed"</formula>
    </cfRule>
    <cfRule type="beginsWith" dxfId="1268" priority="605" stopIfTrue="1" operator="beginsWith" text="Completed">
      <formula>LEFT(E13,LEN("Completed"))="Completed"</formula>
    </cfRule>
    <cfRule type="beginsWith" dxfId="1267" priority="606" stopIfTrue="1" operator="beginsWith" text="Partial">
      <formula>LEFT(E13,LEN("Partial"))="Partial"</formula>
    </cfRule>
    <cfRule type="beginsWith" dxfId="1266" priority="607" stopIfTrue="1" operator="beginsWith" text="Missing">
      <formula>LEFT(E13,LEN("Missing"))="Missing"</formula>
    </cfRule>
    <cfRule type="beginsWith" dxfId="1265" priority="608" stopIfTrue="1" operator="beginsWith" text="Untested">
      <formula>LEFT(E13,LEN("Untested"))="Untested"</formula>
    </cfRule>
    <cfRule type="notContainsBlanks" dxfId="1264" priority="609" stopIfTrue="1">
      <formula>LEN(TRIM(E13))&gt;0</formula>
    </cfRule>
  </conditionalFormatting>
  <conditionalFormatting sqref="E21:F21">
    <cfRule type="beginsWith" dxfId="1263" priority="706" stopIfTrue="1" operator="beginsWith" text="Not Applicable">
      <formula>LEFT(E21,LEN("Not Applicable"))="Not Applicable"</formula>
    </cfRule>
    <cfRule type="beginsWith" dxfId="1262" priority="707" stopIfTrue="1" operator="beginsWith" text="Waived">
      <formula>LEFT(E21,LEN("Waived"))="Waived"</formula>
    </cfRule>
    <cfRule type="beginsWith" dxfId="1261" priority="708" stopIfTrue="1" operator="beginsWith" text="Pre-Passed">
      <formula>LEFT(E21,LEN("Pre-Passed"))="Pre-Passed"</formula>
    </cfRule>
    <cfRule type="beginsWith" dxfId="1260" priority="709" stopIfTrue="1" operator="beginsWith" text="Completed">
      <formula>LEFT(E21,LEN("Completed"))="Completed"</formula>
    </cfRule>
    <cfRule type="beginsWith" dxfId="1259" priority="710" stopIfTrue="1" operator="beginsWith" text="Partial">
      <formula>LEFT(E21,LEN("Partial"))="Partial"</formula>
    </cfRule>
    <cfRule type="beginsWith" dxfId="1258" priority="711" stopIfTrue="1" operator="beginsWith" text="Missing">
      <formula>LEFT(E21,LEN("Missing"))="Missing"</formula>
    </cfRule>
    <cfRule type="beginsWith" dxfId="1257" priority="712" stopIfTrue="1" operator="beginsWith" text="Untested">
      <formula>LEFT(E21,LEN("Untested"))="Untested"</formula>
    </cfRule>
    <cfRule type="notContainsBlanks" dxfId="1256" priority="713" stopIfTrue="1">
      <formula>LEN(TRIM(E21))&gt;0</formula>
    </cfRule>
  </conditionalFormatting>
  <conditionalFormatting sqref="E32:F32">
    <cfRule type="beginsWith" dxfId="1255" priority="586" stopIfTrue="1" operator="beginsWith" text="Not Applicable">
      <formula>LEFT(E32,LEN("Not Applicable"))="Not Applicable"</formula>
    </cfRule>
    <cfRule type="beginsWith" dxfId="1254" priority="587" stopIfTrue="1" operator="beginsWith" text="Waived">
      <formula>LEFT(E32,LEN("Waived"))="Waived"</formula>
    </cfRule>
    <cfRule type="beginsWith" dxfId="1253" priority="588" stopIfTrue="1" operator="beginsWith" text="Pre-Passed">
      <formula>LEFT(E32,LEN("Pre-Passed"))="Pre-Passed"</formula>
    </cfRule>
    <cfRule type="beginsWith" dxfId="1252" priority="589" stopIfTrue="1" operator="beginsWith" text="Completed">
      <formula>LEFT(E32,LEN("Completed"))="Completed"</formula>
    </cfRule>
    <cfRule type="beginsWith" dxfId="1251" priority="590" stopIfTrue="1" operator="beginsWith" text="Partial">
      <formula>LEFT(E32,LEN("Partial"))="Partial"</formula>
    </cfRule>
    <cfRule type="beginsWith" dxfId="1250" priority="591" stopIfTrue="1" operator="beginsWith" text="Missing">
      <formula>LEFT(E32,LEN("Missing"))="Missing"</formula>
    </cfRule>
    <cfRule type="beginsWith" dxfId="1249" priority="592" stopIfTrue="1" operator="beginsWith" text="Untested">
      <formula>LEFT(E32,LEN("Untested"))="Untested"</formula>
    </cfRule>
    <cfRule type="notContainsBlanks" dxfId="1248" priority="593" stopIfTrue="1">
      <formula>LEN(TRIM(E32))&gt;0</formula>
    </cfRule>
  </conditionalFormatting>
  <conditionalFormatting sqref="E62:F62">
    <cfRule type="beginsWith" dxfId="1247" priority="562" stopIfTrue="1" operator="beginsWith" text="Not Applicable">
      <formula>LEFT(E62,LEN("Not Applicable"))="Not Applicable"</formula>
    </cfRule>
    <cfRule type="beginsWith" dxfId="1246" priority="563" stopIfTrue="1" operator="beginsWith" text="Waived">
      <formula>LEFT(E62,LEN("Waived"))="Waived"</formula>
    </cfRule>
    <cfRule type="beginsWith" dxfId="1245" priority="564" stopIfTrue="1" operator="beginsWith" text="Pre-Passed">
      <formula>LEFT(E62,LEN("Pre-Passed"))="Pre-Passed"</formula>
    </cfRule>
    <cfRule type="beginsWith" dxfId="1244" priority="565" stopIfTrue="1" operator="beginsWith" text="Completed">
      <formula>LEFT(E62,LEN("Completed"))="Completed"</formula>
    </cfRule>
    <cfRule type="beginsWith" dxfId="1243" priority="566" stopIfTrue="1" operator="beginsWith" text="Partial">
      <formula>LEFT(E62,LEN("Partial"))="Partial"</formula>
    </cfRule>
    <cfRule type="beginsWith" dxfId="1242" priority="567" stopIfTrue="1" operator="beginsWith" text="Missing">
      <formula>LEFT(E62,LEN("Missing"))="Missing"</formula>
    </cfRule>
    <cfRule type="beginsWith" dxfId="1241" priority="568" stopIfTrue="1" operator="beginsWith" text="Untested">
      <formula>LEFT(E62,LEN("Untested"))="Untested"</formula>
    </cfRule>
    <cfRule type="notContainsBlanks" dxfId="1240" priority="569" stopIfTrue="1">
      <formula>LEN(TRIM(E62))&gt;0</formula>
    </cfRule>
  </conditionalFormatting>
  <conditionalFormatting sqref="E30:F30 E68:F68 E71:F71 E73:F73">
    <cfRule type="beginsWith" dxfId="1239" priority="554" stopIfTrue="1" operator="beginsWith" text="Not Applicable">
      <formula>LEFT(E30,LEN("Not Applicable"))="Not Applicable"</formula>
    </cfRule>
    <cfRule type="beginsWith" dxfId="1238" priority="555" stopIfTrue="1" operator="beginsWith" text="Waived">
      <formula>LEFT(E30,LEN("Waived"))="Waived"</formula>
    </cfRule>
    <cfRule type="beginsWith" dxfId="1237" priority="556" stopIfTrue="1" operator="beginsWith" text="Pre-Passed">
      <formula>LEFT(E30,LEN("Pre-Passed"))="Pre-Passed"</formula>
    </cfRule>
    <cfRule type="beginsWith" dxfId="1236" priority="557" stopIfTrue="1" operator="beginsWith" text="Completed">
      <formula>LEFT(E30,LEN("Completed"))="Completed"</formula>
    </cfRule>
    <cfRule type="beginsWith" dxfId="1235" priority="558" stopIfTrue="1" operator="beginsWith" text="Partial">
      <formula>LEFT(E30,LEN("Partial"))="Partial"</formula>
    </cfRule>
    <cfRule type="beginsWith" dxfId="1234" priority="559" stopIfTrue="1" operator="beginsWith" text="Missing">
      <formula>LEFT(E30,LEN("Missing"))="Missing"</formula>
    </cfRule>
    <cfRule type="beginsWith" dxfId="1233" priority="560" stopIfTrue="1" operator="beginsWith" text="Untested">
      <formula>LEFT(E30,LEN("Untested"))="Untested"</formula>
    </cfRule>
    <cfRule type="notContainsBlanks" dxfId="1232" priority="561" stopIfTrue="1">
      <formula>LEN(TRIM(E30))&gt;0</formula>
    </cfRule>
  </conditionalFormatting>
  <conditionalFormatting sqref="E26:F26">
    <cfRule type="beginsWith" dxfId="1231" priority="610" stopIfTrue="1" operator="beginsWith" text="Not Applicable">
      <formula>LEFT(E26,LEN("Not Applicable"))="Not Applicable"</formula>
    </cfRule>
    <cfRule type="beginsWith" dxfId="1230" priority="611" stopIfTrue="1" operator="beginsWith" text="Waived">
      <formula>LEFT(E26,LEN("Waived"))="Waived"</formula>
    </cfRule>
    <cfRule type="beginsWith" dxfId="1229" priority="612" stopIfTrue="1" operator="beginsWith" text="Pre-Passed">
      <formula>LEFT(E26,LEN("Pre-Passed"))="Pre-Passed"</formula>
    </cfRule>
    <cfRule type="beginsWith" dxfId="1228" priority="613" stopIfTrue="1" operator="beginsWith" text="Completed">
      <formula>LEFT(E26,LEN("Completed"))="Completed"</formula>
    </cfRule>
    <cfRule type="beginsWith" dxfId="1227" priority="614" stopIfTrue="1" operator="beginsWith" text="Partial">
      <formula>LEFT(E26,LEN("Partial"))="Partial"</formula>
    </cfRule>
    <cfRule type="beginsWith" dxfId="1226" priority="615" stopIfTrue="1" operator="beginsWith" text="Missing">
      <formula>LEFT(E26,LEN("Missing"))="Missing"</formula>
    </cfRule>
    <cfRule type="beginsWith" dxfId="1225" priority="616" stopIfTrue="1" operator="beginsWith" text="Untested">
      <formula>LEFT(E26,LEN("Untested"))="Untested"</formula>
    </cfRule>
    <cfRule type="notContainsBlanks" dxfId="1224" priority="617" stopIfTrue="1">
      <formula>LEN(TRIM(E26))&gt;0</formula>
    </cfRule>
  </conditionalFormatting>
  <conditionalFormatting sqref="E58">
    <cfRule type="beginsWith" dxfId="1223" priority="530" stopIfTrue="1" operator="beginsWith" text="Not Applicable">
      <formula>LEFT(E58,LEN("Not Applicable"))="Not Applicable"</formula>
    </cfRule>
    <cfRule type="beginsWith" dxfId="1222" priority="531" stopIfTrue="1" operator="beginsWith" text="Waived">
      <formula>LEFT(E58,LEN("Waived"))="Waived"</formula>
    </cfRule>
    <cfRule type="beginsWith" dxfId="1221" priority="532" stopIfTrue="1" operator="beginsWith" text="Pre-Passed">
      <formula>LEFT(E58,LEN("Pre-Passed"))="Pre-Passed"</formula>
    </cfRule>
    <cfRule type="beginsWith" dxfId="1220" priority="533" stopIfTrue="1" operator="beginsWith" text="Completed">
      <formula>LEFT(E58,LEN("Completed"))="Completed"</formula>
    </cfRule>
    <cfRule type="beginsWith" dxfId="1219" priority="534" stopIfTrue="1" operator="beginsWith" text="Partial">
      <formula>LEFT(E58,LEN("Partial"))="Partial"</formula>
    </cfRule>
    <cfRule type="beginsWith" dxfId="1218" priority="535" stopIfTrue="1" operator="beginsWith" text="Missing">
      <formula>LEFT(E58,LEN("Missing"))="Missing"</formula>
    </cfRule>
    <cfRule type="beginsWith" dxfId="1217" priority="536" stopIfTrue="1" operator="beginsWith" text="Untested">
      <formula>LEFT(E58,LEN("Untested"))="Untested"</formula>
    </cfRule>
    <cfRule type="notContainsBlanks" dxfId="1216" priority="537" stopIfTrue="1">
      <formula>LEN(TRIM(E58))&gt;0</formula>
    </cfRule>
  </conditionalFormatting>
  <conditionalFormatting sqref="F58">
    <cfRule type="beginsWith" dxfId="1215" priority="522" stopIfTrue="1" operator="beginsWith" text="Not Applicable">
      <formula>LEFT(F58,LEN("Not Applicable"))="Not Applicable"</formula>
    </cfRule>
    <cfRule type="beginsWith" dxfId="1214" priority="523" stopIfTrue="1" operator="beginsWith" text="Waived">
      <formula>LEFT(F58,LEN("Waived"))="Waived"</formula>
    </cfRule>
    <cfRule type="beginsWith" dxfId="1213" priority="524" stopIfTrue="1" operator="beginsWith" text="Pre-Passed">
      <formula>LEFT(F58,LEN("Pre-Passed"))="Pre-Passed"</formula>
    </cfRule>
    <cfRule type="beginsWith" dxfId="1212" priority="525" stopIfTrue="1" operator="beginsWith" text="Completed">
      <formula>LEFT(F58,LEN("Completed"))="Completed"</formula>
    </cfRule>
    <cfRule type="beginsWith" dxfId="1211" priority="526" stopIfTrue="1" operator="beginsWith" text="Partial">
      <formula>LEFT(F58,LEN("Partial"))="Partial"</formula>
    </cfRule>
    <cfRule type="beginsWith" dxfId="1210" priority="527" stopIfTrue="1" operator="beginsWith" text="Missing">
      <formula>LEFT(F58,LEN("Missing"))="Missing"</formula>
    </cfRule>
    <cfRule type="beginsWith" dxfId="1209" priority="528" stopIfTrue="1" operator="beginsWith" text="Untested">
      <formula>LEFT(F58,LEN("Untested"))="Untested"</formula>
    </cfRule>
    <cfRule type="notContainsBlanks" dxfId="1208" priority="529" stopIfTrue="1">
      <formula>LEN(TRIM(F58))&gt;0</formula>
    </cfRule>
  </conditionalFormatting>
  <conditionalFormatting sqref="E60:F60">
    <cfRule type="beginsWith" dxfId="1207" priority="498" stopIfTrue="1" operator="beginsWith" text="Not Applicable">
      <formula>LEFT(E60,LEN("Not Applicable"))="Not Applicable"</formula>
    </cfRule>
    <cfRule type="beginsWith" dxfId="1206" priority="499" stopIfTrue="1" operator="beginsWith" text="Waived">
      <formula>LEFT(E60,LEN("Waived"))="Waived"</formula>
    </cfRule>
    <cfRule type="beginsWith" dxfId="1205" priority="500" stopIfTrue="1" operator="beginsWith" text="Pre-Passed">
      <formula>LEFT(E60,LEN("Pre-Passed"))="Pre-Passed"</formula>
    </cfRule>
    <cfRule type="beginsWith" dxfId="1204" priority="501" stopIfTrue="1" operator="beginsWith" text="Completed">
      <formula>LEFT(E60,LEN("Completed"))="Completed"</formula>
    </cfRule>
    <cfRule type="beginsWith" dxfId="1203" priority="502" stopIfTrue="1" operator="beginsWith" text="Partial">
      <formula>LEFT(E60,LEN("Partial"))="Partial"</formula>
    </cfRule>
    <cfRule type="beginsWith" dxfId="1202" priority="503" stopIfTrue="1" operator="beginsWith" text="Missing">
      <formula>LEFT(E60,LEN("Missing"))="Missing"</formula>
    </cfRule>
    <cfRule type="beginsWith" dxfId="1201" priority="504" stopIfTrue="1" operator="beginsWith" text="Untested">
      <formula>LEFT(E60,LEN("Untested"))="Untested"</formula>
    </cfRule>
    <cfRule type="notContainsBlanks" dxfId="1200" priority="505" stopIfTrue="1">
      <formula>LEN(TRIM(E60))&gt;0</formula>
    </cfRule>
  </conditionalFormatting>
  <conditionalFormatting sqref="E63:F64">
    <cfRule type="beginsWith" dxfId="1199" priority="490" stopIfTrue="1" operator="beginsWith" text="Not Applicable">
      <formula>LEFT(E63,LEN("Not Applicable"))="Not Applicable"</formula>
    </cfRule>
    <cfRule type="beginsWith" dxfId="1198" priority="491" stopIfTrue="1" operator="beginsWith" text="Waived">
      <formula>LEFT(E63,LEN("Waived"))="Waived"</formula>
    </cfRule>
    <cfRule type="beginsWith" dxfId="1197" priority="492" stopIfTrue="1" operator="beginsWith" text="Pre-Passed">
      <formula>LEFT(E63,LEN("Pre-Passed"))="Pre-Passed"</formula>
    </cfRule>
    <cfRule type="beginsWith" dxfId="1196" priority="493" stopIfTrue="1" operator="beginsWith" text="Completed">
      <formula>LEFT(E63,LEN("Completed"))="Completed"</formula>
    </cfRule>
    <cfRule type="beginsWith" dxfId="1195" priority="494" stopIfTrue="1" operator="beginsWith" text="Partial">
      <formula>LEFT(E63,LEN("Partial"))="Partial"</formula>
    </cfRule>
    <cfRule type="beginsWith" dxfId="1194" priority="495" stopIfTrue="1" operator="beginsWith" text="Missing">
      <formula>LEFT(E63,LEN("Missing"))="Missing"</formula>
    </cfRule>
    <cfRule type="beginsWith" dxfId="1193" priority="496" stopIfTrue="1" operator="beginsWith" text="Untested">
      <formula>LEFT(E63,LEN("Untested"))="Untested"</formula>
    </cfRule>
    <cfRule type="notContainsBlanks" dxfId="1192" priority="497" stopIfTrue="1">
      <formula>LEN(TRIM(E63))&gt;0</formula>
    </cfRule>
  </conditionalFormatting>
  <conditionalFormatting sqref="E65:F65">
    <cfRule type="beginsWith" dxfId="1191" priority="482" stopIfTrue="1" operator="beginsWith" text="Not Applicable">
      <formula>LEFT(E65,LEN("Not Applicable"))="Not Applicable"</formula>
    </cfRule>
    <cfRule type="beginsWith" dxfId="1190" priority="483" stopIfTrue="1" operator="beginsWith" text="Waived">
      <formula>LEFT(E65,LEN("Waived"))="Waived"</formula>
    </cfRule>
    <cfRule type="beginsWith" dxfId="1189" priority="484" stopIfTrue="1" operator="beginsWith" text="Pre-Passed">
      <formula>LEFT(E65,LEN("Pre-Passed"))="Pre-Passed"</formula>
    </cfRule>
    <cfRule type="beginsWith" dxfId="1188" priority="485" stopIfTrue="1" operator="beginsWith" text="Completed">
      <formula>LEFT(E65,LEN("Completed"))="Completed"</formula>
    </cfRule>
    <cfRule type="beginsWith" dxfId="1187" priority="486" stopIfTrue="1" operator="beginsWith" text="Partial">
      <formula>LEFT(E65,LEN("Partial"))="Partial"</formula>
    </cfRule>
    <cfRule type="beginsWith" dxfId="1186" priority="487" stopIfTrue="1" operator="beginsWith" text="Missing">
      <formula>LEFT(E65,LEN("Missing"))="Missing"</formula>
    </cfRule>
    <cfRule type="beginsWith" dxfId="1185" priority="488" stopIfTrue="1" operator="beginsWith" text="Untested">
      <formula>LEFT(E65,LEN("Untested"))="Untested"</formula>
    </cfRule>
    <cfRule type="notContainsBlanks" dxfId="1184" priority="489" stopIfTrue="1">
      <formula>LEN(TRIM(E65))&gt;0</formula>
    </cfRule>
  </conditionalFormatting>
  <conditionalFormatting sqref="E61:F61">
    <cfRule type="beginsWith" dxfId="1183" priority="474" stopIfTrue="1" operator="beginsWith" text="Not Applicable">
      <formula>LEFT(E61,LEN("Not Applicable"))="Not Applicable"</formula>
    </cfRule>
    <cfRule type="beginsWith" dxfId="1182" priority="475" stopIfTrue="1" operator="beginsWith" text="Waived">
      <formula>LEFT(E61,LEN("Waived"))="Waived"</formula>
    </cfRule>
    <cfRule type="beginsWith" dxfId="1181" priority="476" stopIfTrue="1" operator="beginsWith" text="Pre-Passed">
      <formula>LEFT(E61,LEN("Pre-Passed"))="Pre-Passed"</formula>
    </cfRule>
    <cfRule type="beginsWith" dxfId="1180" priority="477" stopIfTrue="1" operator="beginsWith" text="Completed">
      <formula>LEFT(E61,LEN("Completed"))="Completed"</formula>
    </cfRule>
    <cfRule type="beginsWith" dxfId="1179" priority="478" stopIfTrue="1" operator="beginsWith" text="Partial">
      <formula>LEFT(E61,LEN("Partial"))="Partial"</formula>
    </cfRule>
    <cfRule type="beginsWith" dxfId="1178" priority="479" stopIfTrue="1" operator="beginsWith" text="Missing">
      <formula>LEFT(E61,LEN("Missing"))="Missing"</formula>
    </cfRule>
    <cfRule type="beginsWith" dxfId="1177" priority="480" stopIfTrue="1" operator="beginsWith" text="Untested">
      <formula>LEFT(E61,LEN("Untested"))="Untested"</formula>
    </cfRule>
    <cfRule type="notContainsBlanks" dxfId="1176" priority="481" stopIfTrue="1">
      <formula>LEN(TRIM(E61))&gt;0</formula>
    </cfRule>
  </conditionalFormatting>
  <conditionalFormatting sqref="E66:F66">
    <cfRule type="beginsWith" dxfId="1175" priority="466" stopIfTrue="1" operator="beginsWith" text="Not Applicable">
      <formula>LEFT(E66,LEN("Not Applicable"))="Not Applicable"</formula>
    </cfRule>
    <cfRule type="beginsWith" dxfId="1174" priority="467" stopIfTrue="1" operator="beginsWith" text="Waived">
      <formula>LEFT(E66,LEN("Waived"))="Waived"</formula>
    </cfRule>
    <cfRule type="beginsWith" dxfId="1173" priority="468" stopIfTrue="1" operator="beginsWith" text="Pre-Passed">
      <formula>LEFT(E66,LEN("Pre-Passed"))="Pre-Passed"</formula>
    </cfRule>
    <cfRule type="beginsWith" dxfId="1172" priority="469" stopIfTrue="1" operator="beginsWith" text="Completed">
      <formula>LEFT(E66,LEN("Completed"))="Completed"</formula>
    </cfRule>
    <cfRule type="beginsWith" dxfId="1171" priority="470" stopIfTrue="1" operator="beginsWith" text="Partial">
      <formula>LEFT(E66,LEN("Partial"))="Partial"</formula>
    </cfRule>
    <cfRule type="beginsWith" dxfId="1170" priority="471" stopIfTrue="1" operator="beginsWith" text="Missing">
      <formula>LEFT(E66,LEN("Missing"))="Missing"</formula>
    </cfRule>
    <cfRule type="beginsWith" dxfId="1169" priority="472" stopIfTrue="1" operator="beginsWith" text="Untested">
      <formula>LEFT(E66,LEN("Untested"))="Untested"</formula>
    </cfRule>
    <cfRule type="notContainsBlanks" dxfId="1168" priority="473" stopIfTrue="1">
      <formula>LEN(TRIM(E66))&gt;0</formula>
    </cfRule>
  </conditionalFormatting>
  <conditionalFormatting sqref="E33:F33">
    <cfRule type="beginsWith" dxfId="1167" priority="458" stopIfTrue="1" operator="beginsWith" text="Not Applicable">
      <formula>LEFT(E33,LEN("Not Applicable"))="Not Applicable"</formula>
    </cfRule>
    <cfRule type="beginsWith" dxfId="1166" priority="459" stopIfTrue="1" operator="beginsWith" text="Waived">
      <formula>LEFT(E33,LEN("Waived"))="Waived"</formula>
    </cfRule>
    <cfRule type="beginsWith" dxfId="1165" priority="460" stopIfTrue="1" operator="beginsWith" text="Pre-Passed">
      <formula>LEFT(E33,LEN("Pre-Passed"))="Pre-Passed"</formula>
    </cfRule>
    <cfRule type="beginsWith" dxfId="1164" priority="461" stopIfTrue="1" operator="beginsWith" text="Completed">
      <formula>LEFT(E33,LEN("Completed"))="Completed"</formula>
    </cfRule>
    <cfRule type="beginsWith" dxfId="1163" priority="462" stopIfTrue="1" operator="beginsWith" text="Partial">
      <formula>LEFT(E33,LEN("Partial"))="Partial"</formula>
    </cfRule>
    <cfRule type="beginsWith" dxfId="1162" priority="463" stopIfTrue="1" operator="beginsWith" text="Missing">
      <formula>LEFT(E33,LEN("Missing"))="Missing"</formula>
    </cfRule>
    <cfRule type="beginsWith" dxfId="1161" priority="464" stopIfTrue="1" operator="beginsWith" text="Untested">
      <formula>LEFT(E33,LEN("Untested"))="Untested"</formula>
    </cfRule>
    <cfRule type="notContainsBlanks" dxfId="1160" priority="465" stopIfTrue="1">
      <formula>LEN(TRIM(E33))&gt;0</formula>
    </cfRule>
  </conditionalFormatting>
  <conditionalFormatting sqref="E69:F69">
    <cfRule type="beginsWith" dxfId="1159" priority="450" stopIfTrue="1" operator="beginsWith" text="Not Applicable">
      <formula>LEFT(E69,LEN("Not Applicable"))="Not Applicable"</formula>
    </cfRule>
    <cfRule type="beginsWith" dxfId="1158" priority="451" stopIfTrue="1" operator="beginsWith" text="Waived">
      <formula>LEFT(E69,LEN("Waived"))="Waived"</formula>
    </cfRule>
    <cfRule type="beginsWith" dxfId="1157" priority="452" stopIfTrue="1" operator="beginsWith" text="Pre-Passed">
      <formula>LEFT(E69,LEN("Pre-Passed"))="Pre-Passed"</formula>
    </cfRule>
    <cfRule type="beginsWith" dxfId="1156" priority="453" stopIfTrue="1" operator="beginsWith" text="Completed">
      <formula>LEFT(E69,LEN("Completed"))="Completed"</formula>
    </cfRule>
    <cfRule type="beginsWith" dxfId="1155" priority="454" stopIfTrue="1" operator="beginsWith" text="Partial">
      <formula>LEFT(E69,LEN("Partial"))="Partial"</formula>
    </cfRule>
    <cfRule type="beginsWith" dxfId="1154" priority="455" stopIfTrue="1" operator="beginsWith" text="Missing">
      <formula>LEFT(E69,LEN("Missing"))="Missing"</formula>
    </cfRule>
    <cfRule type="beginsWith" dxfId="1153" priority="456" stopIfTrue="1" operator="beginsWith" text="Untested">
      <formula>LEFT(E69,LEN("Untested"))="Untested"</formula>
    </cfRule>
    <cfRule type="notContainsBlanks" dxfId="1152" priority="457" stopIfTrue="1">
      <formula>LEN(TRIM(E69))&gt;0</formula>
    </cfRule>
  </conditionalFormatting>
  <conditionalFormatting sqref="E70:F70">
    <cfRule type="beginsWith" dxfId="1151" priority="442" stopIfTrue="1" operator="beginsWith" text="Not Applicable">
      <formula>LEFT(E70,LEN("Not Applicable"))="Not Applicable"</formula>
    </cfRule>
    <cfRule type="beginsWith" dxfId="1150" priority="443" stopIfTrue="1" operator="beginsWith" text="Waived">
      <formula>LEFT(E70,LEN("Waived"))="Waived"</formula>
    </cfRule>
    <cfRule type="beginsWith" dxfId="1149" priority="444" stopIfTrue="1" operator="beginsWith" text="Pre-Passed">
      <formula>LEFT(E70,LEN("Pre-Passed"))="Pre-Passed"</formula>
    </cfRule>
    <cfRule type="beginsWith" dxfId="1148" priority="445" stopIfTrue="1" operator="beginsWith" text="Completed">
      <formula>LEFT(E70,LEN("Completed"))="Completed"</formula>
    </cfRule>
    <cfRule type="beginsWith" dxfId="1147" priority="446" stopIfTrue="1" operator="beginsWith" text="Partial">
      <formula>LEFT(E70,LEN("Partial"))="Partial"</formula>
    </cfRule>
    <cfRule type="beginsWith" dxfId="1146" priority="447" stopIfTrue="1" operator="beginsWith" text="Missing">
      <formula>LEFT(E70,LEN("Missing"))="Missing"</formula>
    </cfRule>
    <cfRule type="beginsWith" dxfId="1145" priority="448" stopIfTrue="1" operator="beginsWith" text="Untested">
      <formula>LEFT(E70,LEN("Untested"))="Untested"</formula>
    </cfRule>
    <cfRule type="notContainsBlanks" dxfId="1144" priority="449" stopIfTrue="1">
      <formula>LEN(TRIM(E70))&gt;0</formula>
    </cfRule>
  </conditionalFormatting>
  <conditionalFormatting sqref="E67:F67">
    <cfRule type="beginsWith" dxfId="1143" priority="434" stopIfTrue="1" operator="beginsWith" text="Not Applicable">
      <formula>LEFT(E67,LEN("Not Applicable"))="Not Applicable"</formula>
    </cfRule>
    <cfRule type="beginsWith" dxfId="1142" priority="435" stopIfTrue="1" operator="beginsWith" text="Waived">
      <formula>LEFT(E67,LEN("Waived"))="Waived"</formula>
    </cfRule>
    <cfRule type="beginsWith" dxfId="1141" priority="436" stopIfTrue="1" operator="beginsWith" text="Pre-Passed">
      <formula>LEFT(E67,LEN("Pre-Passed"))="Pre-Passed"</formula>
    </cfRule>
    <cfRule type="beginsWith" dxfId="1140" priority="437" stopIfTrue="1" operator="beginsWith" text="Completed">
      <formula>LEFT(E67,LEN("Completed"))="Completed"</formula>
    </cfRule>
    <cfRule type="beginsWith" dxfId="1139" priority="438" stopIfTrue="1" operator="beginsWith" text="Partial">
      <formula>LEFT(E67,LEN("Partial"))="Partial"</formula>
    </cfRule>
    <cfRule type="beginsWith" dxfId="1138" priority="439" stopIfTrue="1" operator="beginsWith" text="Missing">
      <formula>LEFT(E67,LEN("Missing"))="Missing"</formula>
    </cfRule>
    <cfRule type="beginsWith" dxfId="1137" priority="440" stopIfTrue="1" operator="beginsWith" text="Untested">
      <formula>LEFT(E67,LEN("Untested"))="Untested"</formula>
    </cfRule>
    <cfRule type="notContainsBlanks" dxfId="1136" priority="441" stopIfTrue="1">
      <formula>LEN(TRIM(E67))&gt;0</formula>
    </cfRule>
  </conditionalFormatting>
  <conditionalFormatting sqref="E72:F72">
    <cfRule type="beginsWith" dxfId="1135" priority="426" stopIfTrue="1" operator="beginsWith" text="Not Applicable">
      <formula>LEFT(E72,LEN("Not Applicable"))="Not Applicable"</formula>
    </cfRule>
    <cfRule type="beginsWith" dxfId="1134" priority="427" stopIfTrue="1" operator="beginsWith" text="Waived">
      <formula>LEFT(E72,LEN("Waived"))="Waived"</formula>
    </cfRule>
    <cfRule type="beginsWith" dxfId="1133" priority="428" stopIfTrue="1" operator="beginsWith" text="Pre-Passed">
      <formula>LEFT(E72,LEN("Pre-Passed"))="Pre-Passed"</formula>
    </cfRule>
    <cfRule type="beginsWith" dxfId="1132" priority="429" stopIfTrue="1" operator="beginsWith" text="Completed">
      <formula>LEFT(E72,LEN("Completed"))="Completed"</formula>
    </cfRule>
    <cfRule type="beginsWith" dxfId="1131" priority="430" stopIfTrue="1" operator="beginsWith" text="Partial">
      <formula>LEFT(E72,LEN("Partial"))="Partial"</formula>
    </cfRule>
    <cfRule type="beginsWith" dxfId="1130" priority="431" stopIfTrue="1" operator="beginsWith" text="Missing">
      <formula>LEFT(E72,LEN("Missing"))="Missing"</formula>
    </cfRule>
    <cfRule type="beginsWith" dxfId="1129" priority="432" stopIfTrue="1" operator="beginsWith" text="Untested">
      <formula>LEFT(E72,LEN("Untested"))="Untested"</formula>
    </cfRule>
    <cfRule type="notContainsBlanks" dxfId="1128" priority="433" stopIfTrue="1">
      <formula>LEN(TRIM(E72))&gt;0</formula>
    </cfRule>
  </conditionalFormatting>
  <conditionalFormatting sqref="E23:F23">
    <cfRule type="beginsWith" dxfId="1127" priority="418" stopIfTrue="1" operator="beginsWith" text="Not Applicable">
      <formula>LEFT(E23,LEN("Not Applicable"))="Not Applicable"</formula>
    </cfRule>
    <cfRule type="beginsWith" dxfId="1126" priority="419" stopIfTrue="1" operator="beginsWith" text="Waived">
      <formula>LEFT(E23,LEN("Waived"))="Waived"</formula>
    </cfRule>
    <cfRule type="beginsWith" dxfId="1125" priority="420" stopIfTrue="1" operator="beginsWith" text="Pre-Passed">
      <formula>LEFT(E23,LEN("Pre-Passed"))="Pre-Passed"</formula>
    </cfRule>
    <cfRule type="beginsWith" dxfId="1124" priority="421" stopIfTrue="1" operator="beginsWith" text="Completed">
      <formula>LEFT(E23,LEN("Completed"))="Completed"</formula>
    </cfRule>
    <cfRule type="beginsWith" dxfId="1123" priority="422" stopIfTrue="1" operator="beginsWith" text="Partial">
      <formula>LEFT(E23,LEN("Partial"))="Partial"</formula>
    </cfRule>
    <cfRule type="beginsWith" dxfId="1122" priority="423" stopIfTrue="1" operator="beginsWith" text="Missing">
      <formula>LEFT(E23,LEN("Missing"))="Missing"</formula>
    </cfRule>
    <cfRule type="beginsWith" dxfId="1121" priority="424" stopIfTrue="1" operator="beginsWith" text="Untested">
      <formula>LEFT(E23,LEN("Untested"))="Untested"</formula>
    </cfRule>
    <cfRule type="notContainsBlanks" dxfId="1120" priority="425" stopIfTrue="1">
      <formula>LEN(TRIM(E23))&gt;0</formula>
    </cfRule>
  </conditionalFormatting>
  <conditionalFormatting sqref="E75:F75">
    <cfRule type="beginsWith" dxfId="1119" priority="394" stopIfTrue="1" operator="beginsWith" text="Not Applicable">
      <formula>LEFT(E75,LEN("Not Applicable"))="Not Applicable"</formula>
    </cfRule>
    <cfRule type="beginsWith" dxfId="1118" priority="395" stopIfTrue="1" operator="beginsWith" text="Waived">
      <formula>LEFT(E75,LEN("Waived"))="Waived"</formula>
    </cfRule>
    <cfRule type="beginsWith" dxfId="1117" priority="396" stopIfTrue="1" operator="beginsWith" text="Pre-Passed">
      <formula>LEFT(E75,LEN("Pre-Passed"))="Pre-Passed"</formula>
    </cfRule>
    <cfRule type="beginsWith" dxfId="1116" priority="397" stopIfTrue="1" operator="beginsWith" text="Completed">
      <formula>LEFT(E75,LEN("Completed"))="Completed"</formula>
    </cfRule>
    <cfRule type="beginsWith" dxfId="1115" priority="398" stopIfTrue="1" operator="beginsWith" text="Partial">
      <formula>LEFT(E75,LEN("Partial"))="Partial"</formula>
    </cfRule>
    <cfRule type="beginsWith" dxfId="1114" priority="399" stopIfTrue="1" operator="beginsWith" text="Missing">
      <formula>LEFT(E75,LEN("Missing"))="Missing"</formula>
    </cfRule>
    <cfRule type="beginsWith" dxfId="1113" priority="400" stopIfTrue="1" operator="beginsWith" text="Untested">
      <formula>LEFT(E75,LEN("Untested"))="Untested"</formula>
    </cfRule>
    <cfRule type="notContainsBlanks" dxfId="1112" priority="401" stopIfTrue="1">
      <formula>LEN(TRIM(E75))&gt;0</formula>
    </cfRule>
  </conditionalFormatting>
  <conditionalFormatting sqref="E110:F110">
    <cfRule type="beginsWith" dxfId="1111" priority="386" stopIfTrue="1" operator="beginsWith" text="Not Applicable">
      <formula>LEFT(E110,LEN("Not Applicable"))="Not Applicable"</formula>
    </cfRule>
    <cfRule type="beginsWith" dxfId="1110" priority="387" stopIfTrue="1" operator="beginsWith" text="Waived">
      <formula>LEFT(E110,LEN("Waived"))="Waived"</formula>
    </cfRule>
    <cfRule type="beginsWith" dxfId="1109" priority="388" stopIfTrue="1" operator="beginsWith" text="Pre-Passed">
      <formula>LEFT(E110,LEN("Pre-Passed"))="Pre-Passed"</formula>
    </cfRule>
    <cfRule type="beginsWith" dxfId="1108" priority="389" stopIfTrue="1" operator="beginsWith" text="Completed">
      <formula>LEFT(E110,LEN("Completed"))="Completed"</formula>
    </cfRule>
    <cfRule type="beginsWith" dxfId="1107" priority="390" stopIfTrue="1" operator="beginsWith" text="Partial">
      <formula>LEFT(E110,LEN("Partial"))="Partial"</formula>
    </cfRule>
    <cfRule type="beginsWith" dxfId="1106" priority="391" stopIfTrue="1" operator="beginsWith" text="Missing">
      <formula>LEFT(E110,LEN("Missing"))="Missing"</formula>
    </cfRule>
    <cfRule type="beginsWith" dxfId="1105" priority="392" stopIfTrue="1" operator="beginsWith" text="Untested">
      <formula>LEFT(E110,LEN("Untested"))="Untested"</formula>
    </cfRule>
    <cfRule type="notContainsBlanks" dxfId="1104" priority="393" stopIfTrue="1">
      <formula>LEN(TRIM(E110))&gt;0</formula>
    </cfRule>
  </conditionalFormatting>
  <conditionalFormatting sqref="E113:F113">
    <cfRule type="beginsWith" dxfId="1103" priority="378" stopIfTrue="1" operator="beginsWith" text="Not Applicable">
      <formula>LEFT(E113,LEN("Not Applicable"))="Not Applicable"</formula>
    </cfRule>
    <cfRule type="beginsWith" dxfId="1102" priority="379" stopIfTrue="1" operator="beginsWith" text="Waived">
      <formula>LEFT(E113,LEN("Waived"))="Waived"</formula>
    </cfRule>
    <cfRule type="beginsWith" dxfId="1101" priority="380" stopIfTrue="1" operator="beginsWith" text="Pre-Passed">
      <formula>LEFT(E113,LEN("Pre-Passed"))="Pre-Passed"</formula>
    </cfRule>
    <cfRule type="beginsWith" dxfId="1100" priority="381" stopIfTrue="1" operator="beginsWith" text="Completed">
      <formula>LEFT(E113,LEN("Completed"))="Completed"</formula>
    </cfRule>
    <cfRule type="beginsWith" dxfId="1099" priority="382" stopIfTrue="1" operator="beginsWith" text="Partial">
      <formula>LEFT(E113,LEN("Partial"))="Partial"</formula>
    </cfRule>
    <cfRule type="beginsWith" dxfId="1098" priority="383" stopIfTrue="1" operator="beginsWith" text="Missing">
      <formula>LEFT(E113,LEN("Missing"))="Missing"</formula>
    </cfRule>
    <cfRule type="beginsWith" dxfId="1097" priority="384" stopIfTrue="1" operator="beginsWith" text="Untested">
      <formula>LEFT(E113,LEN("Untested"))="Untested"</formula>
    </cfRule>
    <cfRule type="notContainsBlanks" dxfId="1096" priority="385" stopIfTrue="1">
      <formula>LEN(TRIM(E113))&gt;0</formula>
    </cfRule>
  </conditionalFormatting>
  <conditionalFormatting sqref="E37:F38 E41:F41">
    <cfRule type="beginsWith" dxfId="1095" priority="370" stopIfTrue="1" operator="beginsWith" text="Not Applicable">
      <formula>LEFT(E37,LEN("Not Applicable"))="Not Applicable"</formula>
    </cfRule>
    <cfRule type="beginsWith" dxfId="1094" priority="371" stopIfTrue="1" operator="beginsWith" text="Waived">
      <formula>LEFT(E37,LEN("Waived"))="Waived"</formula>
    </cfRule>
    <cfRule type="beginsWith" dxfId="1093" priority="372" stopIfTrue="1" operator="beginsWith" text="Pre-Passed">
      <formula>LEFT(E37,LEN("Pre-Passed"))="Pre-Passed"</formula>
    </cfRule>
    <cfRule type="beginsWith" dxfId="1092" priority="373" stopIfTrue="1" operator="beginsWith" text="Completed">
      <formula>LEFT(E37,LEN("Completed"))="Completed"</formula>
    </cfRule>
    <cfRule type="beginsWith" dxfId="1091" priority="374" stopIfTrue="1" operator="beginsWith" text="Partial">
      <formula>LEFT(E37,LEN("Partial"))="Partial"</formula>
    </cfRule>
    <cfRule type="beginsWith" dxfId="1090" priority="375" stopIfTrue="1" operator="beginsWith" text="Missing">
      <formula>LEFT(E37,LEN("Missing"))="Missing"</formula>
    </cfRule>
    <cfRule type="beginsWith" dxfId="1089" priority="376" stopIfTrue="1" operator="beginsWith" text="Untested">
      <formula>LEFT(E37,LEN("Untested"))="Untested"</formula>
    </cfRule>
    <cfRule type="notContainsBlanks" dxfId="1088" priority="377" stopIfTrue="1">
      <formula>LEN(TRIM(E37))&gt;0</formula>
    </cfRule>
  </conditionalFormatting>
  <conditionalFormatting sqref="E42:F42 E49:F49 E52:F52">
    <cfRule type="beginsWith" dxfId="1087" priority="362" stopIfTrue="1" operator="beginsWith" text="Not Applicable">
      <formula>LEFT(E42,LEN("Not Applicable"))="Not Applicable"</formula>
    </cfRule>
    <cfRule type="beginsWith" dxfId="1086" priority="363" stopIfTrue="1" operator="beginsWith" text="Waived">
      <formula>LEFT(E42,LEN("Waived"))="Waived"</formula>
    </cfRule>
    <cfRule type="beginsWith" dxfId="1085" priority="364" stopIfTrue="1" operator="beginsWith" text="Pre-Passed">
      <formula>LEFT(E42,LEN("Pre-Passed"))="Pre-Passed"</formula>
    </cfRule>
    <cfRule type="beginsWith" dxfId="1084" priority="365" stopIfTrue="1" operator="beginsWith" text="Completed">
      <formula>LEFT(E42,LEN("Completed"))="Completed"</formula>
    </cfRule>
    <cfRule type="beginsWith" dxfId="1083" priority="366" stopIfTrue="1" operator="beginsWith" text="Partial">
      <formula>LEFT(E42,LEN("Partial"))="Partial"</formula>
    </cfRule>
    <cfRule type="beginsWith" dxfId="1082" priority="367" stopIfTrue="1" operator="beginsWith" text="Missing">
      <formula>LEFT(E42,LEN("Missing"))="Missing"</formula>
    </cfRule>
    <cfRule type="beginsWith" dxfId="1081" priority="368" stopIfTrue="1" operator="beginsWith" text="Untested">
      <formula>LEFT(E42,LEN("Untested"))="Untested"</formula>
    </cfRule>
    <cfRule type="notContainsBlanks" dxfId="1080" priority="369" stopIfTrue="1">
      <formula>LEN(TRIM(E42))&gt;0</formula>
    </cfRule>
  </conditionalFormatting>
  <conditionalFormatting sqref="E36">
    <cfRule type="beginsWith" dxfId="1079" priority="354" stopIfTrue="1" operator="beginsWith" text="Not Applicable">
      <formula>LEFT(E36,LEN("Not Applicable"))="Not Applicable"</formula>
    </cfRule>
    <cfRule type="beginsWith" dxfId="1078" priority="355" stopIfTrue="1" operator="beginsWith" text="Waived">
      <formula>LEFT(E36,LEN("Waived"))="Waived"</formula>
    </cfRule>
    <cfRule type="beginsWith" dxfId="1077" priority="356" stopIfTrue="1" operator="beginsWith" text="Pre-Passed">
      <formula>LEFT(E36,LEN("Pre-Passed"))="Pre-Passed"</formula>
    </cfRule>
    <cfRule type="beginsWith" dxfId="1076" priority="357" stopIfTrue="1" operator="beginsWith" text="Completed">
      <formula>LEFT(E36,LEN("Completed"))="Completed"</formula>
    </cfRule>
    <cfRule type="beginsWith" dxfId="1075" priority="358" stopIfTrue="1" operator="beginsWith" text="Partial">
      <formula>LEFT(E36,LEN("Partial"))="Partial"</formula>
    </cfRule>
    <cfRule type="beginsWith" dxfId="1074" priority="359" stopIfTrue="1" operator="beginsWith" text="Missing">
      <formula>LEFT(E36,LEN("Missing"))="Missing"</formula>
    </cfRule>
    <cfRule type="beginsWith" dxfId="1073" priority="360" stopIfTrue="1" operator="beginsWith" text="Untested">
      <formula>LEFT(E36,LEN("Untested"))="Untested"</formula>
    </cfRule>
    <cfRule type="notContainsBlanks" dxfId="1072" priority="361" stopIfTrue="1">
      <formula>LEN(TRIM(E36))&gt;0</formula>
    </cfRule>
  </conditionalFormatting>
  <conditionalFormatting sqref="F36">
    <cfRule type="beginsWith" dxfId="1071" priority="346" stopIfTrue="1" operator="beginsWith" text="Not Applicable">
      <formula>LEFT(F36,LEN("Not Applicable"))="Not Applicable"</formula>
    </cfRule>
    <cfRule type="beginsWith" dxfId="1070" priority="347" stopIfTrue="1" operator="beginsWith" text="Waived">
      <formula>LEFT(F36,LEN("Waived"))="Waived"</formula>
    </cfRule>
    <cfRule type="beginsWith" dxfId="1069" priority="348" stopIfTrue="1" operator="beginsWith" text="Pre-Passed">
      <formula>LEFT(F36,LEN("Pre-Passed"))="Pre-Passed"</formula>
    </cfRule>
    <cfRule type="beginsWith" dxfId="1068" priority="349" stopIfTrue="1" operator="beginsWith" text="Completed">
      <formula>LEFT(F36,LEN("Completed"))="Completed"</formula>
    </cfRule>
    <cfRule type="beginsWith" dxfId="1067" priority="350" stopIfTrue="1" operator="beginsWith" text="Partial">
      <formula>LEFT(F36,LEN("Partial"))="Partial"</formula>
    </cfRule>
    <cfRule type="beginsWith" dxfId="1066" priority="351" stopIfTrue="1" operator="beginsWith" text="Missing">
      <formula>LEFT(F36,LEN("Missing"))="Missing"</formula>
    </cfRule>
    <cfRule type="beginsWith" dxfId="1065" priority="352" stopIfTrue="1" operator="beginsWith" text="Untested">
      <formula>LEFT(F36,LEN("Untested"))="Untested"</formula>
    </cfRule>
    <cfRule type="notContainsBlanks" dxfId="1064" priority="353" stopIfTrue="1">
      <formula>LEN(TRIM(F36))&gt;0</formula>
    </cfRule>
  </conditionalFormatting>
  <conditionalFormatting sqref="E39:F39">
    <cfRule type="beginsWith" dxfId="1063" priority="338" stopIfTrue="1" operator="beginsWith" text="Not Applicable">
      <formula>LEFT(E39,LEN("Not Applicable"))="Not Applicable"</formula>
    </cfRule>
    <cfRule type="beginsWith" dxfId="1062" priority="339" stopIfTrue="1" operator="beginsWith" text="Waived">
      <formula>LEFT(E39,LEN("Waived"))="Waived"</formula>
    </cfRule>
    <cfRule type="beginsWith" dxfId="1061" priority="340" stopIfTrue="1" operator="beginsWith" text="Pre-Passed">
      <formula>LEFT(E39,LEN("Pre-Passed"))="Pre-Passed"</formula>
    </cfRule>
    <cfRule type="beginsWith" dxfId="1060" priority="341" stopIfTrue="1" operator="beginsWith" text="Completed">
      <formula>LEFT(E39,LEN("Completed"))="Completed"</formula>
    </cfRule>
    <cfRule type="beginsWith" dxfId="1059" priority="342" stopIfTrue="1" operator="beginsWith" text="Partial">
      <formula>LEFT(E39,LEN("Partial"))="Partial"</formula>
    </cfRule>
    <cfRule type="beginsWith" dxfId="1058" priority="343" stopIfTrue="1" operator="beginsWith" text="Missing">
      <formula>LEFT(E39,LEN("Missing"))="Missing"</formula>
    </cfRule>
    <cfRule type="beginsWith" dxfId="1057" priority="344" stopIfTrue="1" operator="beginsWith" text="Untested">
      <formula>LEFT(E39,LEN("Untested"))="Untested"</formula>
    </cfRule>
    <cfRule type="notContainsBlanks" dxfId="1056" priority="345" stopIfTrue="1">
      <formula>LEN(TRIM(E39))&gt;0</formula>
    </cfRule>
  </conditionalFormatting>
  <conditionalFormatting sqref="E43:F44">
    <cfRule type="beginsWith" dxfId="1055" priority="330" stopIfTrue="1" operator="beginsWith" text="Not Applicable">
      <formula>LEFT(E43,LEN("Not Applicable"))="Not Applicable"</formula>
    </cfRule>
    <cfRule type="beginsWith" dxfId="1054" priority="331" stopIfTrue="1" operator="beginsWith" text="Waived">
      <formula>LEFT(E43,LEN("Waived"))="Waived"</formula>
    </cfRule>
    <cfRule type="beginsWith" dxfId="1053" priority="332" stopIfTrue="1" operator="beginsWith" text="Pre-Passed">
      <formula>LEFT(E43,LEN("Pre-Passed"))="Pre-Passed"</formula>
    </cfRule>
    <cfRule type="beginsWith" dxfId="1052" priority="333" stopIfTrue="1" operator="beginsWith" text="Completed">
      <formula>LEFT(E43,LEN("Completed"))="Completed"</formula>
    </cfRule>
    <cfRule type="beginsWith" dxfId="1051" priority="334" stopIfTrue="1" operator="beginsWith" text="Partial">
      <formula>LEFT(E43,LEN("Partial"))="Partial"</formula>
    </cfRule>
    <cfRule type="beginsWith" dxfId="1050" priority="335" stopIfTrue="1" operator="beginsWith" text="Missing">
      <formula>LEFT(E43,LEN("Missing"))="Missing"</formula>
    </cfRule>
    <cfRule type="beginsWith" dxfId="1049" priority="336" stopIfTrue="1" operator="beginsWith" text="Untested">
      <formula>LEFT(E43,LEN("Untested"))="Untested"</formula>
    </cfRule>
    <cfRule type="notContainsBlanks" dxfId="1048" priority="337" stopIfTrue="1">
      <formula>LEN(TRIM(E43))&gt;0</formula>
    </cfRule>
  </conditionalFormatting>
  <conditionalFormatting sqref="E45:F45">
    <cfRule type="beginsWith" dxfId="1047" priority="322" stopIfTrue="1" operator="beginsWith" text="Not Applicable">
      <formula>LEFT(E45,LEN("Not Applicable"))="Not Applicable"</formula>
    </cfRule>
    <cfRule type="beginsWith" dxfId="1046" priority="323" stopIfTrue="1" operator="beginsWith" text="Waived">
      <formula>LEFT(E45,LEN("Waived"))="Waived"</formula>
    </cfRule>
    <cfRule type="beginsWith" dxfId="1045" priority="324" stopIfTrue="1" operator="beginsWith" text="Pre-Passed">
      <formula>LEFT(E45,LEN("Pre-Passed"))="Pre-Passed"</formula>
    </cfRule>
    <cfRule type="beginsWith" dxfId="1044" priority="325" stopIfTrue="1" operator="beginsWith" text="Completed">
      <formula>LEFT(E45,LEN("Completed"))="Completed"</formula>
    </cfRule>
    <cfRule type="beginsWith" dxfId="1043" priority="326" stopIfTrue="1" operator="beginsWith" text="Partial">
      <formula>LEFT(E45,LEN("Partial"))="Partial"</formula>
    </cfRule>
    <cfRule type="beginsWith" dxfId="1042" priority="327" stopIfTrue="1" operator="beginsWith" text="Missing">
      <formula>LEFT(E45,LEN("Missing"))="Missing"</formula>
    </cfRule>
    <cfRule type="beginsWith" dxfId="1041" priority="328" stopIfTrue="1" operator="beginsWith" text="Untested">
      <formula>LEFT(E45,LEN("Untested"))="Untested"</formula>
    </cfRule>
    <cfRule type="notContainsBlanks" dxfId="1040" priority="329" stopIfTrue="1">
      <formula>LEN(TRIM(E45))&gt;0</formula>
    </cfRule>
  </conditionalFormatting>
  <conditionalFormatting sqref="E40:F40">
    <cfRule type="beginsWith" dxfId="1039" priority="314" stopIfTrue="1" operator="beginsWith" text="Not Applicable">
      <formula>LEFT(E40,LEN("Not Applicable"))="Not Applicable"</formula>
    </cfRule>
    <cfRule type="beginsWith" dxfId="1038" priority="315" stopIfTrue="1" operator="beginsWith" text="Waived">
      <formula>LEFT(E40,LEN("Waived"))="Waived"</formula>
    </cfRule>
    <cfRule type="beginsWith" dxfId="1037" priority="316" stopIfTrue="1" operator="beginsWith" text="Pre-Passed">
      <formula>LEFT(E40,LEN("Pre-Passed"))="Pre-Passed"</formula>
    </cfRule>
    <cfRule type="beginsWith" dxfId="1036" priority="317" stopIfTrue="1" operator="beginsWith" text="Completed">
      <formula>LEFT(E40,LEN("Completed"))="Completed"</formula>
    </cfRule>
    <cfRule type="beginsWith" dxfId="1035" priority="318" stopIfTrue="1" operator="beginsWith" text="Partial">
      <formula>LEFT(E40,LEN("Partial"))="Partial"</formula>
    </cfRule>
    <cfRule type="beginsWith" dxfId="1034" priority="319" stopIfTrue="1" operator="beginsWith" text="Missing">
      <formula>LEFT(E40,LEN("Missing"))="Missing"</formula>
    </cfRule>
    <cfRule type="beginsWith" dxfId="1033" priority="320" stopIfTrue="1" operator="beginsWith" text="Untested">
      <formula>LEFT(E40,LEN("Untested"))="Untested"</formula>
    </cfRule>
    <cfRule type="notContainsBlanks" dxfId="1032" priority="321" stopIfTrue="1">
      <formula>LEN(TRIM(E40))&gt;0</formula>
    </cfRule>
  </conditionalFormatting>
  <conditionalFormatting sqref="E46:F46">
    <cfRule type="beginsWith" dxfId="1031" priority="306" stopIfTrue="1" operator="beginsWith" text="Not Applicable">
      <formula>LEFT(E46,LEN("Not Applicable"))="Not Applicable"</formula>
    </cfRule>
    <cfRule type="beginsWith" dxfId="1030" priority="307" stopIfTrue="1" operator="beginsWith" text="Waived">
      <formula>LEFT(E46,LEN("Waived"))="Waived"</formula>
    </cfRule>
    <cfRule type="beginsWith" dxfId="1029" priority="308" stopIfTrue="1" operator="beginsWith" text="Pre-Passed">
      <formula>LEFT(E46,LEN("Pre-Passed"))="Pre-Passed"</formula>
    </cfRule>
    <cfRule type="beginsWith" dxfId="1028" priority="309" stopIfTrue="1" operator="beginsWith" text="Completed">
      <formula>LEFT(E46,LEN("Completed"))="Completed"</formula>
    </cfRule>
    <cfRule type="beginsWith" dxfId="1027" priority="310" stopIfTrue="1" operator="beginsWith" text="Partial">
      <formula>LEFT(E46,LEN("Partial"))="Partial"</formula>
    </cfRule>
    <cfRule type="beginsWith" dxfId="1026" priority="311" stopIfTrue="1" operator="beginsWith" text="Missing">
      <formula>LEFT(E46,LEN("Missing"))="Missing"</formula>
    </cfRule>
    <cfRule type="beginsWith" dxfId="1025" priority="312" stopIfTrue="1" operator="beginsWith" text="Untested">
      <formula>LEFT(E46,LEN("Untested"))="Untested"</formula>
    </cfRule>
    <cfRule type="notContainsBlanks" dxfId="1024" priority="313" stopIfTrue="1">
      <formula>LEN(TRIM(E46))&gt;0</formula>
    </cfRule>
  </conditionalFormatting>
  <conditionalFormatting sqref="E47:F47">
    <cfRule type="beginsWith" dxfId="1023" priority="298" stopIfTrue="1" operator="beginsWith" text="Not Applicable">
      <formula>LEFT(E47,LEN("Not Applicable"))="Not Applicable"</formula>
    </cfRule>
    <cfRule type="beginsWith" dxfId="1022" priority="299" stopIfTrue="1" operator="beginsWith" text="Waived">
      <formula>LEFT(E47,LEN("Waived"))="Waived"</formula>
    </cfRule>
    <cfRule type="beginsWith" dxfId="1021" priority="300" stopIfTrue="1" operator="beginsWith" text="Pre-Passed">
      <formula>LEFT(E47,LEN("Pre-Passed"))="Pre-Passed"</formula>
    </cfRule>
    <cfRule type="beginsWith" dxfId="1020" priority="301" stopIfTrue="1" operator="beginsWith" text="Completed">
      <formula>LEFT(E47,LEN("Completed"))="Completed"</formula>
    </cfRule>
    <cfRule type="beginsWith" dxfId="1019" priority="302" stopIfTrue="1" operator="beginsWith" text="Partial">
      <formula>LEFT(E47,LEN("Partial"))="Partial"</formula>
    </cfRule>
    <cfRule type="beginsWith" dxfId="1018" priority="303" stopIfTrue="1" operator="beginsWith" text="Missing">
      <formula>LEFT(E47,LEN("Missing"))="Missing"</formula>
    </cfRule>
    <cfRule type="beginsWith" dxfId="1017" priority="304" stopIfTrue="1" operator="beginsWith" text="Untested">
      <formula>LEFT(E47,LEN("Untested"))="Untested"</formula>
    </cfRule>
    <cfRule type="notContainsBlanks" dxfId="1016" priority="305" stopIfTrue="1">
      <formula>LEN(TRIM(E47))&gt;0</formula>
    </cfRule>
  </conditionalFormatting>
  <conditionalFormatting sqref="E50:F50">
    <cfRule type="beginsWith" dxfId="1015" priority="290" stopIfTrue="1" operator="beginsWith" text="Not Applicable">
      <formula>LEFT(E50,LEN("Not Applicable"))="Not Applicable"</formula>
    </cfRule>
    <cfRule type="beginsWith" dxfId="1014" priority="291" stopIfTrue="1" operator="beginsWith" text="Waived">
      <formula>LEFT(E50,LEN("Waived"))="Waived"</formula>
    </cfRule>
    <cfRule type="beginsWith" dxfId="1013" priority="292" stopIfTrue="1" operator="beginsWith" text="Pre-Passed">
      <formula>LEFT(E50,LEN("Pre-Passed"))="Pre-Passed"</formula>
    </cfRule>
    <cfRule type="beginsWith" dxfId="1012" priority="293" stopIfTrue="1" operator="beginsWith" text="Completed">
      <formula>LEFT(E50,LEN("Completed"))="Completed"</formula>
    </cfRule>
    <cfRule type="beginsWith" dxfId="1011" priority="294" stopIfTrue="1" operator="beginsWith" text="Partial">
      <formula>LEFT(E50,LEN("Partial"))="Partial"</formula>
    </cfRule>
    <cfRule type="beginsWith" dxfId="1010" priority="295" stopIfTrue="1" operator="beginsWith" text="Missing">
      <formula>LEFT(E50,LEN("Missing"))="Missing"</formula>
    </cfRule>
    <cfRule type="beginsWith" dxfId="1009" priority="296" stopIfTrue="1" operator="beginsWith" text="Untested">
      <formula>LEFT(E50,LEN("Untested"))="Untested"</formula>
    </cfRule>
    <cfRule type="notContainsBlanks" dxfId="1008" priority="297" stopIfTrue="1">
      <formula>LEN(TRIM(E50))&gt;0</formula>
    </cfRule>
  </conditionalFormatting>
  <conditionalFormatting sqref="E51:F51">
    <cfRule type="beginsWith" dxfId="1007" priority="282" stopIfTrue="1" operator="beginsWith" text="Not Applicable">
      <formula>LEFT(E51,LEN("Not Applicable"))="Not Applicable"</formula>
    </cfRule>
    <cfRule type="beginsWith" dxfId="1006" priority="283" stopIfTrue="1" operator="beginsWith" text="Waived">
      <formula>LEFT(E51,LEN("Waived"))="Waived"</formula>
    </cfRule>
    <cfRule type="beginsWith" dxfId="1005" priority="284" stopIfTrue="1" operator="beginsWith" text="Pre-Passed">
      <formula>LEFT(E51,LEN("Pre-Passed"))="Pre-Passed"</formula>
    </cfRule>
    <cfRule type="beginsWith" dxfId="1004" priority="285" stopIfTrue="1" operator="beginsWith" text="Completed">
      <formula>LEFT(E51,LEN("Completed"))="Completed"</formula>
    </cfRule>
    <cfRule type="beginsWith" dxfId="1003" priority="286" stopIfTrue="1" operator="beginsWith" text="Partial">
      <formula>LEFT(E51,LEN("Partial"))="Partial"</formula>
    </cfRule>
    <cfRule type="beginsWith" dxfId="1002" priority="287" stopIfTrue="1" operator="beginsWith" text="Missing">
      <formula>LEFT(E51,LEN("Missing"))="Missing"</formula>
    </cfRule>
    <cfRule type="beginsWith" dxfId="1001" priority="288" stopIfTrue="1" operator="beginsWith" text="Untested">
      <formula>LEFT(E51,LEN("Untested"))="Untested"</formula>
    </cfRule>
    <cfRule type="notContainsBlanks" dxfId="1000" priority="289" stopIfTrue="1">
      <formula>LEN(TRIM(E51))&gt;0</formula>
    </cfRule>
  </conditionalFormatting>
  <conditionalFormatting sqref="E48:F48">
    <cfRule type="beginsWith" dxfId="999" priority="274" stopIfTrue="1" operator="beginsWith" text="Not Applicable">
      <formula>LEFT(E48,LEN("Not Applicable"))="Not Applicable"</formula>
    </cfRule>
    <cfRule type="beginsWith" dxfId="998" priority="275" stopIfTrue="1" operator="beginsWith" text="Waived">
      <formula>LEFT(E48,LEN("Waived"))="Waived"</formula>
    </cfRule>
    <cfRule type="beginsWith" dxfId="997" priority="276" stopIfTrue="1" operator="beginsWith" text="Pre-Passed">
      <formula>LEFT(E48,LEN("Pre-Passed"))="Pre-Passed"</formula>
    </cfRule>
    <cfRule type="beginsWith" dxfId="996" priority="277" stopIfTrue="1" operator="beginsWith" text="Completed">
      <formula>LEFT(E48,LEN("Completed"))="Completed"</formula>
    </cfRule>
    <cfRule type="beginsWith" dxfId="995" priority="278" stopIfTrue="1" operator="beginsWith" text="Partial">
      <formula>LEFT(E48,LEN("Partial"))="Partial"</formula>
    </cfRule>
    <cfRule type="beginsWith" dxfId="994" priority="279" stopIfTrue="1" operator="beginsWith" text="Missing">
      <formula>LEFT(E48,LEN("Missing"))="Missing"</formula>
    </cfRule>
    <cfRule type="beginsWith" dxfId="993" priority="280" stopIfTrue="1" operator="beginsWith" text="Untested">
      <formula>LEFT(E48,LEN("Untested"))="Untested"</formula>
    </cfRule>
    <cfRule type="notContainsBlanks" dxfId="992" priority="281" stopIfTrue="1">
      <formula>LEN(TRIM(E48))&gt;0</formula>
    </cfRule>
  </conditionalFormatting>
  <conditionalFormatting sqref="E53:F53">
    <cfRule type="beginsWith" dxfId="991" priority="266" stopIfTrue="1" operator="beginsWith" text="Not Applicable">
      <formula>LEFT(E53,LEN("Not Applicable"))="Not Applicable"</formula>
    </cfRule>
    <cfRule type="beginsWith" dxfId="990" priority="267" stopIfTrue="1" operator="beginsWith" text="Waived">
      <formula>LEFT(E53,LEN("Waived"))="Waived"</formula>
    </cfRule>
    <cfRule type="beginsWith" dxfId="989" priority="268" stopIfTrue="1" operator="beginsWith" text="Pre-Passed">
      <formula>LEFT(E53,LEN("Pre-Passed"))="Pre-Passed"</formula>
    </cfRule>
    <cfRule type="beginsWith" dxfId="988" priority="269" stopIfTrue="1" operator="beginsWith" text="Completed">
      <formula>LEFT(E53,LEN("Completed"))="Completed"</formula>
    </cfRule>
    <cfRule type="beginsWith" dxfId="987" priority="270" stopIfTrue="1" operator="beginsWith" text="Partial">
      <formula>LEFT(E53,LEN("Partial"))="Partial"</formula>
    </cfRule>
    <cfRule type="beginsWith" dxfId="986" priority="271" stopIfTrue="1" operator="beginsWith" text="Missing">
      <formula>LEFT(E53,LEN("Missing"))="Missing"</formula>
    </cfRule>
    <cfRule type="beginsWith" dxfId="985" priority="272" stopIfTrue="1" operator="beginsWith" text="Untested">
      <formula>LEFT(E53,LEN("Untested"))="Untested"</formula>
    </cfRule>
    <cfRule type="notContainsBlanks" dxfId="984" priority="273" stopIfTrue="1">
      <formula>LEN(TRIM(E53))&gt;0</formula>
    </cfRule>
  </conditionalFormatting>
  <conditionalFormatting sqref="E54:F54">
    <cfRule type="beginsWith" dxfId="983" priority="258" stopIfTrue="1" operator="beginsWith" text="Not Applicable">
      <formula>LEFT(E54,LEN("Not Applicable"))="Not Applicable"</formula>
    </cfRule>
    <cfRule type="beginsWith" dxfId="982" priority="259" stopIfTrue="1" operator="beginsWith" text="Waived">
      <formula>LEFT(E54,LEN("Waived"))="Waived"</formula>
    </cfRule>
    <cfRule type="beginsWith" dxfId="981" priority="260" stopIfTrue="1" operator="beginsWith" text="Pre-Passed">
      <formula>LEFT(E54,LEN("Pre-Passed"))="Pre-Passed"</formula>
    </cfRule>
    <cfRule type="beginsWith" dxfId="980" priority="261" stopIfTrue="1" operator="beginsWith" text="Completed">
      <formula>LEFT(E54,LEN("Completed"))="Completed"</formula>
    </cfRule>
    <cfRule type="beginsWith" dxfId="979" priority="262" stopIfTrue="1" operator="beginsWith" text="Partial">
      <formula>LEFT(E54,LEN("Partial"))="Partial"</formula>
    </cfRule>
    <cfRule type="beginsWith" dxfId="978" priority="263" stopIfTrue="1" operator="beginsWith" text="Missing">
      <formula>LEFT(E54,LEN("Missing"))="Missing"</formula>
    </cfRule>
    <cfRule type="beginsWith" dxfId="977" priority="264" stopIfTrue="1" operator="beginsWith" text="Untested">
      <formula>LEFT(E54,LEN("Untested"))="Untested"</formula>
    </cfRule>
    <cfRule type="notContainsBlanks" dxfId="976" priority="265" stopIfTrue="1">
      <formula>LEN(TRIM(E54))&gt;0</formula>
    </cfRule>
  </conditionalFormatting>
  <conditionalFormatting sqref="E55:F55 E57:F57">
    <cfRule type="beginsWith" dxfId="975" priority="250" stopIfTrue="1" operator="beginsWith" text="Not Applicable">
      <formula>LEFT(E55,LEN("Not Applicable"))="Not Applicable"</formula>
    </cfRule>
    <cfRule type="beginsWith" dxfId="974" priority="251" stopIfTrue="1" operator="beginsWith" text="Waived">
      <formula>LEFT(E55,LEN("Waived"))="Waived"</formula>
    </cfRule>
    <cfRule type="beginsWith" dxfId="973" priority="252" stopIfTrue="1" operator="beginsWith" text="Pre-Passed">
      <formula>LEFT(E55,LEN("Pre-Passed"))="Pre-Passed"</formula>
    </cfRule>
    <cfRule type="beginsWith" dxfId="972" priority="253" stopIfTrue="1" operator="beginsWith" text="Completed">
      <formula>LEFT(E55,LEN("Completed"))="Completed"</formula>
    </cfRule>
    <cfRule type="beginsWith" dxfId="971" priority="254" stopIfTrue="1" operator="beginsWith" text="Partial">
      <formula>LEFT(E55,LEN("Partial"))="Partial"</formula>
    </cfRule>
    <cfRule type="beginsWith" dxfId="970" priority="255" stopIfTrue="1" operator="beginsWith" text="Missing">
      <formula>LEFT(E55,LEN("Missing"))="Missing"</formula>
    </cfRule>
    <cfRule type="beginsWith" dxfId="969" priority="256" stopIfTrue="1" operator="beginsWith" text="Untested">
      <formula>LEFT(E55,LEN("Untested"))="Untested"</formula>
    </cfRule>
    <cfRule type="notContainsBlanks" dxfId="968" priority="257" stopIfTrue="1">
      <formula>LEN(TRIM(E55))&gt;0</formula>
    </cfRule>
  </conditionalFormatting>
  <conditionalFormatting sqref="E56:F56">
    <cfRule type="beginsWith" dxfId="967" priority="242" stopIfTrue="1" operator="beginsWith" text="Not Applicable">
      <formula>LEFT(E56,LEN("Not Applicable"))="Not Applicable"</formula>
    </cfRule>
    <cfRule type="beginsWith" dxfId="966" priority="243" stopIfTrue="1" operator="beginsWith" text="Waived">
      <formula>LEFT(E56,LEN("Waived"))="Waived"</formula>
    </cfRule>
    <cfRule type="beginsWith" dxfId="965" priority="244" stopIfTrue="1" operator="beginsWith" text="Pre-Passed">
      <formula>LEFT(E56,LEN("Pre-Passed"))="Pre-Passed"</formula>
    </cfRule>
    <cfRule type="beginsWith" dxfId="964" priority="245" stopIfTrue="1" operator="beginsWith" text="Completed">
      <formula>LEFT(E56,LEN("Completed"))="Completed"</formula>
    </cfRule>
    <cfRule type="beginsWith" dxfId="963" priority="246" stopIfTrue="1" operator="beginsWith" text="Partial">
      <formula>LEFT(E56,LEN("Partial"))="Partial"</formula>
    </cfRule>
    <cfRule type="beginsWith" dxfId="962" priority="247" stopIfTrue="1" operator="beginsWith" text="Missing">
      <formula>LEFT(E56,LEN("Missing"))="Missing"</formula>
    </cfRule>
    <cfRule type="beginsWith" dxfId="961" priority="248" stopIfTrue="1" operator="beginsWith" text="Untested">
      <formula>LEFT(E56,LEN("Untested"))="Untested"</formula>
    </cfRule>
    <cfRule type="notContainsBlanks" dxfId="960" priority="249" stopIfTrue="1">
      <formula>LEN(TRIM(E56))&gt;0</formula>
    </cfRule>
  </conditionalFormatting>
  <conditionalFormatting sqref="A11">
    <cfRule type="beginsWith" dxfId="959" priority="235" stopIfTrue="1" operator="beginsWith" text="Exceptional">
      <formula>LEFT(A11,LEN("Exceptional"))="Exceptional"</formula>
    </cfRule>
    <cfRule type="beginsWith" dxfId="958" priority="236" stopIfTrue="1" operator="beginsWith" text="Professional">
      <formula>LEFT(A11,LEN("Professional"))="Professional"</formula>
    </cfRule>
    <cfRule type="beginsWith" dxfId="957" priority="237" stopIfTrue="1" operator="beginsWith" text="Advanced">
      <formula>LEFT(A11,LEN("Advanced"))="Advanced"</formula>
    </cfRule>
    <cfRule type="beginsWith" dxfId="956" priority="238" stopIfTrue="1" operator="beginsWith" text="Intermediate">
      <formula>LEFT(A11,LEN("Intermediate"))="Intermediate"</formula>
    </cfRule>
    <cfRule type="beginsWith" dxfId="955" priority="239" stopIfTrue="1" operator="beginsWith" text="Basic">
      <formula>LEFT(A11,LEN("Basic"))="Basic"</formula>
    </cfRule>
    <cfRule type="beginsWith" dxfId="954" priority="240" stopIfTrue="1" operator="beginsWith" text="Required">
      <formula>LEFT(A11,LEN("Required"))="Required"</formula>
    </cfRule>
    <cfRule type="notContainsBlanks" dxfId="953" priority="241" stopIfTrue="1">
      <formula>LEN(TRIM(A11))&gt;0</formula>
    </cfRule>
  </conditionalFormatting>
  <conditionalFormatting sqref="E12:F12 E19:F19">
    <cfRule type="beginsWith" dxfId="952" priority="227" stopIfTrue="1" operator="beginsWith" text="Not Applicable">
      <formula>LEFT(E12,LEN("Not Applicable"))="Not Applicable"</formula>
    </cfRule>
    <cfRule type="beginsWith" dxfId="951" priority="228" stopIfTrue="1" operator="beginsWith" text="Waived">
      <formula>LEFT(E12,LEN("Waived"))="Waived"</formula>
    </cfRule>
    <cfRule type="beginsWith" dxfId="950" priority="229" stopIfTrue="1" operator="beginsWith" text="Pre-Passed">
      <formula>LEFT(E12,LEN("Pre-Passed"))="Pre-Passed"</formula>
    </cfRule>
    <cfRule type="beginsWith" dxfId="949" priority="230" stopIfTrue="1" operator="beginsWith" text="Completed">
      <formula>LEFT(E12,LEN("Completed"))="Completed"</formula>
    </cfRule>
    <cfRule type="beginsWith" dxfId="948" priority="231" stopIfTrue="1" operator="beginsWith" text="Partial">
      <formula>LEFT(E12,LEN("Partial"))="Partial"</formula>
    </cfRule>
    <cfRule type="beginsWith" dxfId="947" priority="232" stopIfTrue="1" operator="beginsWith" text="Missing">
      <formula>LEFT(E12,LEN("Missing"))="Missing"</formula>
    </cfRule>
    <cfRule type="beginsWith" dxfId="946" priority="233" stopIfTrue="1" operator="beginsWith" text="Untested">
      <formula>LEFT(E12,LEN("Untested"))="Untested"</formula>
    </cfRule>
    <cfRule type="notContainsBlanks" dxfId="945" priority="234" stopIfTrue="1">
      <formula>LEN(TRIM(E12))&gt;0</formula>
    </cfRule>
  </conditionalFormatting>
  <conditionalFormatting sqref="E17:F17">
    <cfRule type="beginsWith" dxfId="944" priority="195" stopIfTrue="1" operator="beginsWith" text="Not Applicable">
      <formula>LEFT(E17,LEN("Not Applicable"))="Not Applicable"</formula>
    </cfRule>
    <cfRule type="beginsWith" dxfId="943" priority="196" stopIfTrue="1" operator="beginsWith" text="Waived">
      <formula>LEFT(E17,LEN("Waived"))="Waived"</formula>
    </cfRule>
    <cfRule type="beginsWith" dxfId="942" priority="197" stopIfTrue="1" operator="beginsWith" text="Pre-Passed">
      <formula>LEFT(E17,LEN("Pre-Passed"))="Pre-Passed"</formula>
    </cfRule>
    <cfRule type="beginsWith" dxfId="941" priority="198" stopIfTrue="1" operator="beginsWith" text="Completed">
      <formula>LEFT(E17,LEN("Completed"))="Completed"</formula>
    </cfRule>
    <cfRule type="beginsWith" dxfId="940" priority="199" stopIfTrue="1" operator="beginsWith" text="Partial">
      <formula>LEFT(E17,LEN("Partial"))="Partial"</formula>
    </cfRule>
    <cfRule type="beginsWith" dxfId="939" priority="200" stopIfTrue="1" operator="beginsWith" text="Missing">
      <formula>LEFT(E17,LEN("Missing"))="Missing"</formula>
    </cfRule>
    <cfRule type="beginsWith" dxfId="938" priority="201" stopIfTrue="1" operator="beginsWith" text="Untested">
      <formula>LEFT(E17,LEN("Untested"))="Untested"</formula>
    </cfRule>
    <cfRule type="notContainsBlanks" dxfId="937" priority="202" stopIfTrue="1">
      <formula>LEN(TRIM(E17))&gt;0</formula>
    </cfRule>
  </conditionalFormatting>
  <conditionalFormatting sqref="E24:F24">
    <cfRule type="beginsWith" dxfId="936" priority="179" stopIfTrue="1" operator="beginsWith" text="Not Applicable">
      <formula>LEFT(E24,LEN("Not Applicable"))="Not Applicable"</formula>
    </cfRule>
    <cfRule type="beginsWith" dxfId="935" priority="180" stopIfTrue="1" operator="beginsWith" text="Waived">
      <formula>LEFT(E24,LEN("Waived"))="Waived"</formula>
    </cfRule>
    <cfRule type="beginsWith" dxfId="934" priority="181" stopIfTrue="1" operator="beginsWith" text="Pre-Passed">
      <formula>LEFT(E24,LEN("Pre-Passed"))="Pre-Passed"</formula>
    </cfRule>
    <cfRule type="beginsWith" dxfId="933" priority="182" stopIfTrue="1" operator="beginsWith" text="Completed">
      <formula>LEFT(E24,LEN("Completed"))="Completed"</formula>
    </cfRule>
    <cfRule type="beginsWith" dxfId="932" priority="183" stopIfTrue="1" operator="beginsWith" text="Partial">
      <formula>LEFT(E24,LEN("Partial"))="Partial"</formula>
    </cfRule>
    <cfRule type="beginsWith" dxfId="931" priority="184" stopIfTrue="1" operator="beginsWith" text="Missing">
      <formula>LEFT(E24,LEN("Missing"))="Missing"</formula>
    </cfRule>
    <cfRule type="beginsWith" dxfId="930" priority="185" stopIfTrue="1" operator="beginsWith" text="Untested">
      <formula>LEFT(E24,LEN("Untested"))="Untested"</formula>
    </cfRule>
    <cfRule type="notContainsBlanks" dxfId="929" priority="186" stopIfTrue="1">
      <formula>LEN(TRIM(E24))&gt;0</formula>
    </cfRule>
  </conditionalFormatting>
  <conditionalFormatting sqref="E15:F15">
    <cfRule type="beginsWith" dxfId="928" priority="203" stopIfTrue="1" operator="beginsWith" text="Not Applicable">
      <formula>LEFT(E15,LEN("Not Applicable"))="Not Applicable"</formula>
    </cfRule>
    <cfRule type="beginsWith" dxfId="927" priority="204" stopIfTrue="1" operator="beginsWith" text="Waived">
      <formula>LEFT(E15,LEN("Waived"))="Waived"</formula>
    </cfRule>
    <cfRule type="beginsWith" dxfId="926" priority="205" stopIfTrue="1" operator="beginsWith" text="Pre-Passed">
      <formula>LEFT(E15,LEN("Pre-Passed"))="Pre-Passed"</formula>
    </cfRule>
    <cfRule type="beginsWith" dxfId="925" priority="206" stopIfTrue="1" operator="beginsWith" text="Completed">
      <formula>LEFT(E15,LEN("Completed"))="Completed"</formula>
    </cfRule>
    <cfRule type="beginsWith" dxfId="924" priority="207" stopIfTrue="1" operator="beginsWith" text="Partial">
      <formula>LEFT(E15,LEN("Partial"))="Partial"</formula>
    </cfRule>
    <cfRule type="beginsWith" dxfId="923" priority="208" stopIfTrue="1" operator="beginsWith" text="Missing">
      <formula>LEFT(E15,LEN("Missing"))="Missing"</formula>
    </cfRule>
    <cfRule type="beginsWith" dxfId="922" priority="209" stopIfTrue="1" operator="beginsWith" text="Untested">
      <formula>LEFT(E15,LEN("Untested"))="Untested"</formula>
    </cfRule>
    <cfRule type="notContainsBlanks" dxfId="921" priority="210" stopIfTrue="1">
      <formula>LEN(TRIM(E15))&gt;0</formula>
    </cfRule>
  </conditionalFormatting>
  <conditionalFormatting sqref="A24">
    <cfRule type="beginsWith" dxfId="920" priority="157" stopIfTrue="1" operator="beginsWith" text="Exceptional">
      <formula>LEFT(A24,LEN("Exceptional"))="Exceptional"</formula>
    </cfRule>
    <cfRule type="beginsWith" dxfId="919" priority="158" stopIfTrue="1" operator="beginsWith" text="Professional">
      <formula>LEFT(A24,LEN("Professional"))="Professional"</formula>
    </cfRule>
    <cfRule type="beginsWith" dxfId="918" priority="159" stopIfTrue="1" operator="beginsWith" text="Advanced">
      <formula>LEFT(A24,LEN("Advanced"))="Advanced"</formula>
    </cfRule>
    <cfRule type="beginsWith" dxfId="917" priority="160" stopIfTrue="1" operator="beginsWith" text="Intermediate">
      <formula>LEFT(A24,LEN("Intermediate"))="Intermediate"</formula>
    </cfRule>
    <cfRule type="beginsWith" dxfId="916" priority="161" stopIfTrue="1" operator="beginsWith" text="Basic">
      <formula>LEFT(A24,LEN("Basic"))="Basic"</formula>
    </cfRule>
    <cfRule type="beginsWith" dxfId="915" priority="162" stopIfTrue="1" operator="beginsWith" text="Required">
      <formula>LEFT(A24,LEN("Required"))="Required"</formula>
    </cfRule>
    <cfRule type="notContainsBlanks" dxfId="914" priority="163" stopIfTrue="1">
      <formula>LEN(TRIM(A24))&gt;0</formula>
    </cfRule>
  </conditionalFormatting>
  <conditionalFormatting sqref="E25">
    <cfRule type="beginsWith" dxfId="913" priority="142" stopIfTrue="1" operator="beginsWith" text="Not Applicable">
      <formula>LEFT(E25,LEN("Not Applicable"))="Not Applicable"</formula>
    </cfRule>
    <cfRule type="beginsWith" dxfId="912" priority="143" stopIfTrue="1" operator="beginsWith" text="Waived">
      <formula>LEFT(E25,LEN("Waived"))="Waived"</formula>
    </cfRule>
    <cfRule type="beginsWith" dxfId="911" priority="144" stopIfTrue="1" operator="beginsWith" text="Pre-Passed">
      <formula>LEFT(E25,LEN("Pre-Passed"))="Pre-Passed"</formula>
    </cfRule>
    <cfRule type="beginsWith" dxfId="910" priority="145" stopIfTrue="1" operator="beginsWith" text="Completed">
      <formula>LEFT(E25,LEN("Completed"))="Completed"</formula>
    </cfRule>
    <cfRule type="beginsWith" dxfId="909" priority="146" stopIfTrue="1" operator="beginsWith" text="Partial">
      <formula>LEFT(E25,LEN("Partial"))="Partial"</formula>
    </cfRule>
    <cfRule type="beginsWith" dxfId="908" priority="147" stopIfTrue="1" operator="beginsWith" text="Missing">
      <formula>LEFT(E25,LEN("Missing"))="Missing"</formula>
    </cfRule>
    <cfRule type="beginsWith" dxfId="907" priority="148" stopIfTrue="1" operator="beginsWith" text="Untested">
      <formula>LEFT(E25,LEN("Untested"))="Untested"</formula>
    </cfRule>
    <cfRule type="notContainsBlanks" dxfId="906" priority="149" stopIfTrue="1">
      <formula>LEN(TRIM(E25))&gt;0</formula>
    </cfRule>
  </conditionalFormatting>
  <conditionalFormatting sqref="F25">
    <cfRule type="beginsWith" dxfId="905" priority="134" stopIfTrue="1" operator="beginsWith" text="Not Applicable">
      <formula>LEFT(F25,LEN("Not Applicable"))="Not Applicable"</formula>
    </cfRule>
    <cfRule type="beginsWith" dxfId="904" priority="135" stopIfTrue="1" operator="beginsWith" text="Waived">
      <formula>LEFT(F25,LEN("Waived"))="Waived"</formula>
    </cfRule>
    <cfRule type="beginsWith" dxfId="903" priority="136" stopIfTrue="1" operator="beginsWith" text="Pre-Passed">
      <formula>LEFT(F25,LEN("Pre-Passed"))="Pre-Passed"</formula>
    </cfRule>
    <cfRule type="beginsWith" dxfId="902" priority="137" stopIfTrue="1" operator="beginsWith" text="Completed">
      <formula>LEFT(F25,LEN("Completed"))="Completed"</formula>
    </cfRule>
    <cfRule type="beginsWith" dxfId="901" priority="138" stopIfTrue="1" operator="beginsWith" text="Partial">
      <formula>LEFT(F25,LEN("Partial"))="Partial"</formula>
    </cfRule>
    <cfRule type="beginsWith" dxfId="900" priority="139" stopIfTrue="1" operator="beginsWith" text="Missing">
      <formula>LEFT(F25,LEN("Missing"))="Missing"</formula>
    </cfRule>
    <cfRule type="beginsWith" dxfId="899" priority="140" stopIfTrue="1" operator="beginsWith" text="Untested">
      <formula>LEFT(F25,LEN("Untested"))="Untested"</formula>
    </cfRule>
    <cfRule type="notContainsBlanks" dxfId="898" priority="141" stopIfTrue="1">
      <formula>LEN(TRIM(F25))&gt;0</formula>
    </cfRule>
  </conditionalFormatting>
  <conditionalFormatting sqref="A31">
    <cfRule type="beginsWith" dxfId="897" priority="120" stopIfTrue="1" operator="beginsWith" text="Exceptional">
      <formula>LEFT(A31,LEN("Exceptional"))="Exceptional"</formula>
    </cfRule>
    <cfRule type="beginsWith" dxfId="896" priority="121" stopIfTrue="1" operator="beginsWith" text="Professional">
      <formula>LEFT(A31,LEN("Professional"))="Professional"</formula>
    </cfRule>
    <cfRule type="beginsWith" dxfId="895" priority="122" stopIfTrue="1" operator="beginsWith" text="Advanced">
      <formula>LEFT(A31,LEN("Advanced"))="Advanced"</formula>
    </cfRule>
    <cfRule type="beginsWith" dxfId="894" priority="123" stopIfTrue="1" operator="beginsWith" text="Intermediate">
      <formula>LEFT(A31,LEN("Intermediate"))="Intermediate"</formula>
    </cfRule>
    <cfRule type="beginsWith" dxfId="893" priority="124" stopIfTrue="1" operator="beginsWith" text="Basic">
      <formula>LEFT(A31,LEN("Basic"))="Basic"</formula>
    </cfRule>
    <cfRule type="beginsWith" dxfId="892" priority="125" stopIfTrue="1" operator="beginsWith" text="Required">
      <formula>LEFT(A31,LEN("Required"))="Required"</formula>
    </cfRule>
    <cfRule type="notContainsBlanks" dxfId="891" priority="126" stopIfTrue="1">
      <formula>LEN(TRIM(A31))&gt;0</formula>
    </cfRule>
  </conditionalFormatting>
  <conditionalFormatting sqref="A39">
    <cfRule type="beginsWith" dxfId="890" priority="113" stopIfTrue="1" operator="beginsWith" text="Exceptional">
      <formula>LEFT(A39,LEN("Exceptional"))="Exceptional"</formula>
    </cfRule>
    <cfRule type="beginsWith" dxfId="889" priority="114" stopIfTrue="1" operator="beginsWith" text="Professional">
      <formula>LEFT(A39,LEN("Professional"))="Professional"</formula>
    </cfRule>
    <cfRule type="beginsWith" dxfId="888" priority="115" stopIfTrue="1" operator="beginsWith" text="Advanced">
      <formula>LEFT(A39,LEN("Advanced"))="Advanced"</formula>
    </cfRule>
    <cfRule type="beginsWith" dxfId="887" priority="116" stopIfTrue="1" operator="beginsWith" text="Intermediate">
      <formula>LEFT(A39,LEN("Intermediate"))="Intermediate"</formula>
    </cfRule>
    <cfRule type="beginsWith" dxfId="886" priority="117" stopIfTrue="1" operator="beginsWith" text="Basic">
      <formula>LEFT(A39,LEN("Basic"))="Basic"</formula>
    </cfRule>
    <cfRule type="beginsWith" dxfId="885" priority="118" stopIfTrue="1" operator="beginsWith" text="Required">
      <formula>LEFT(A39,LEN("Required"))="Required"</formula>
    </cfRule>
    <cfRule type="notContainsBlanks" dxfId="884" priority="119" stopIfTrue="1">
      <formula>LEN(TRIM(A39))&gt;0</formula>
    </cfRule>
  </conditionalFormatting>
  <conditionalFormatting sqref="A40">
    <cfRule type="beginsWith" dxfId="883" priority="106" stopIfTrue="1" operator="beginsWith" text="Exceptional">
      <formula>LEFT(A40,LEN("Exceptional"))="Exceptional"</formula>
    </cfRule>
    <cfRule type="beginsWith" dxfId="882" priority="107" stopIfTrue="1" operator="beginsWith" text="Professional">
      <formula>LEFT(A40,LEN("Professional"))="Professional"</formula>
    </cfRule>
    <cfRule type="beginsWith" dxfId="881" priority="108" stopIfTrue="1" operator="beginsWith" text="Advanced">
      <formula>LEFT(A40,LEN("Advanced"))="Advanced"</formula>
    </cfRule>
    <cfRule type="beginsWith" dxfId="880" priority="109" stopIfTrue="1" operator="beginsWith" text="Intermediate">
      <formula>LEFT(A40,LEN("Intermediate"))="Intermediate"</formula>
    </cfRule>
    <cfRule type="beginsWith" dxfId="879" priority="110" stopIfTrue="1" operator="beginsWith" text="Basic">
      <formula>LEFT(A40,LEN("Basic"))="Basic"</formula>
    </cfRule>
    <cfRule type="beginsWith" dxfId="878" priority="111" stopIfTrue="1" operator="beginsWith" text="Required">
      <formula>LEFT(A40,LEN("Required"))="Required"</formula>
    </cfRule>
    <cfRule type="notContainsBlanks" dxfId="877" priority="112" stopIfTrue="1">
      <formula>LEN(TRIM(A40))&gt;0</formula>
    </cfRule>
  </conditionalFormatting>
  <conditionalFormatting sqref="A61">
    <cfRule type="beginsWith" dxfId="876" priority="99" stopIfTrue="1" operator="beginsWith" text="Exceptional">
      <formula>LEFT(A61,LEN("Exceptional"))="Exceptional"</formula>
    </cfRule>
    <cfRule type="beginsWith" dxfId="875" priority="100" stopIfTrue="1" operator="beginsWith" text="Professional">
      <formula>LEFT(A61,LEN("Professional"))="Professional"</formula>
    </cfRule>
    <cfRule type="beginsWith" dxfId="874" priority="101" stopIfTrue="1" operator="beginsWith" text="Advanced">
      <formula>LEFT(A61,LEN("Advanced"))="Advanced"</formula>
    </cfRule>
    <cfRule type="beginsWith" dxfId="873" priority="102" stopIfTrue="1" operator="beginsWith" text="Intermediate">
      <formula>LEFT(A61,LEN("Intermediate"))="Intermediate"</formula>
    </cfRule>
    <cfRule type="beginsWith" dxfId="872" priority="103" stopIfTrue="1" operator="beginsWith" text="Basic">
      <formula>LEFT(A61,LEN("Basic"))="Basic"</formula>
    </cfRule>
    <cfRule type="beginsWith" dxfId="871" priority="104" stopIfTrue="1" operator="beginsWith" text="Required">
      <formula>LEFT(A61,LEN("Required"))="Required"</formula>
    </cfRule>
    <cfRule type="notContainsBlanks" dxfId="870" priority="105" stopIfTrue="1">
      <formula>LEN(TRIM(A61))&gt;0</formula>
    </cfRule>
  </conditionalFormatting>
  <conditionalFormatting sqref="A62">
    <cfRule type="beginsWith" dxfId="869" priority="92" stopIfTrue="1" operator="beginsWith" text="Exceptional">
      <formula>LEFT(A62,LEN("Exceptional"))="Exceptional"</formula>
    </cfRule>
    <cfRule type="beginsWith" dxfId="868" priority="93" stopIfTrue="1" operator="beginsWith" text="Professional">
      <formula>LEFT(A62,LEN("Professional"))="Professional"</formula>
    </cfRule>
    <cfRule type="beginsWith" dxfId="867" priority="94" stopIfTrue="1" operator="beginsWith" text="Advanced">
      <formula>LEFT(A62,LEN("Advanced"))="Advanced"</formula>
    </cfRule>
    <cfRule type="beginsWith" dxfId="866" priority="95" stopIfTrue="1" operator="beginsWith" text="Intermediate">
      <formula>LEFT(A62,LEN("Intermediate"))="Intermediate"</formula>
    </cfRule>
    <cfRule type="beginsWith" dxfId="865" priority="96" stopIfTrue="1" operator="beginsWith" text="Basic">
      <formula>LEFT(A62,LEN("Basic"))="Basic"</formula>
    </cfRule>
    <cfRule type="beginsWith" dxfId="864" priority="97" stopIfTrue="1" operator="beginsWith" text="Required">
      <formula>LEFT(A62,LEN("Required"))="Required"</formula>
    </cfRule>
    <cfRule type="notContainsBlanks" dxfId="863" priority="98" stopIfTrue="1">
      <formula>LEN(TRIM(A62))&gt;0</formula>
    </cfRule>
  </conditionalFormatting>
  <conditionalFormatting sqref="A63">
    <cfRule type="beginsWith" dxfId="862" priority="85" stopIfTrue="1" operator="beginsWith" text="Exceptional">
      <formula>LEFT(A63,LEN("Exceptional"))="Exceptional"</formula>
    </cfRule>
    <cfRule type="beginsWith" dxfId="861" priority="86" stopIfTrue="1" operator="beginsWith" text="Professional">
      <formula>LEFT(A63,LEN("Professional"))="Professional"</formula>
    </cfRule>
    <cfRule type="beginsWith" dxfId="860" priority="87" stopIfTrue="1" operator="beginsWith" text="Advanced">
      <formula>LEFT(A63,LEN("Advanced"))="Advanced"</formula>
    </cfRule>
    <cfRule type="beginsWith" dxfId="859" priority="88" stopIfTrue="1" operator="beginsWith" text="Intermediate">
      <formula>LEFT(A63,LEN("Intermediate"))="Intermediate"</formula>
    </cfRule>
    <cfRule type="beginsWith" dxfId="858" priority="89" stopIfTrue="1" operator="beginsWith" text="Basic">
      <formula>LEFT(A63,LEN("Basic"))="Basic"</formula>
    </cfRule>
    <cfRule type="beginsWith" dxfId="857" priority="90" stopIfTrue="1" operator="beginsWith" text="Required">
      <formula>LEFT(A63,LEN("Required"))="Required"</formula>
    </cfRule>
    <cfRule type="notContainsBlanks" dxfId="856" priority="91" stopIfTrue="1">
      <formula>LEN(TRIM(A63))&gt;0</formula>
    </cfRule>
  </conditionalFormatting>
  <conditionalFormatting sqref="A64">
    <cfRule type="beginsWith" dxfId="855" priority="78" stopIfTrue="1" operator="beginsWith" text="Exceptional">
      <formula>LEFT(A64,LEN("Exceptional"))="Exceptional"</formula>
    </cfRule>
    <cfRule type="beginsWith" dxfId="854" priority="79" stopIfTrue="1" operator="beginsWith" text="Professional">
      <formula>LEFT(A64,LEN("Professional"))="Professional"</formula>
    </cfRule>
    <cfRule type="beginsWith" dxfId="853" priority="80" stopIfTrue="1" operator="beginsWith" text="Advanced">
      <formula>LEFT(A64,LEN("Advanced"))="Advanced"</formula>
    </cfRule>
    <cfRule type="beginsWith" dxfId="852" priority="81" stopIfTrue="1" operator="beginsWith" text="Intermediate">
      <formula>LEFT(A64,LEN("Intermediate"))="Intermediate"</formula>
    </cfRule>
    <cfRule type="beginsWith" dxfId="851" priority="82" stopIfTrue="1" operator="beginsWith" text="Basic">
      <formula>LEFT(A64,LEN("Basic"))="Basic"</formula>
    </cfRule>
    <cfRule type="beginsWith" dxfId="850" priority="83" stopIfTrue="1" operator="beginsWith" text="Required">
      <formula>LEFT(A64,LEN("Required"))="Required"</formula>
    </cfRule>
    <cfRule type="notContainsBlanks" dxfId="849" priority="84" stopIfTrue="1">
      <formula>LEN(TRIM(A64))&gt;0</formula>
    </cfRule>
  </conditionalFormatting>
  <conditionalFormatting sqref="A65">
    <cfRule type="beginsWith" dxfId="848" priority="71" stopIfTrue="1" operator="beginsWith" text="Exceptional">
      <formula>LEFT(A65,LEN("Exceptional"))="Exceptional"</formula>
    </cfRule>
    <cfRule type="beginsWith" dxfId="847" priority="72" stopIfTrue="1" operator="beginsWith" text="Professional">
      <formula>LEFT(A65,LEN("Professional"))="Professional"</formula>
    </cfRule>
    <cfRule type="beginsWith" dxfId="846" priority="73" stopIfTrue="1" operator="beginsWith" text="Advanced">
      <formula>LEFT(A65,LEN("Advanced"))="Advanced"</formula>
    </cfRule>
    <cfRule type="beginsWith" dxfId="845" priority="74" stopIfTrue="1" operator="beginsWith" text="Intermediate">
      <formula>LEFT(A65,LEN("Intermediate"))="Intermediate"</formula>
    </cfRule>
    <cfRule type="beginsWith" dxfId="844" priority="75" stopIfTrue="1" operator="beginsWith" text="Basic">
      <formula>LEFT(A65,LEN("Basic"))="Basic"</formula>
    </cfRule>
    <cfRule type="beginsWith" dxfId="843" priority="76" stopIfTrue="1" operator="beginsWith" text="Required">
      <formula>LEFT(A65,LEN("Required"))="Required"</formula>
    </cfRule>
    <cfRule type="notContainsBlanks" dxfId="842" priority="77" stopIfTrue="1">
      <formula>LEN(TRIM(A65))&gt;0</formula>
    </cfRule>
  </conditionalFormatting>
  <conditionalFormatting sqref="A77">
    <cfRule type="beginsWith" dxfId="841" priority="64" stopIfTrue="1" operator="beginsWith" text="Exceptional">
      <formula>LEFT(A77,LEN("Exceptional"))="Exceptional"</formula>
    </cfRule>
    <cfRule type="beginsWith" dxfId="840" priority="65" stopIfTrue="1" operator="beginsWith" text="Professional">
      <formula>LEFT(A77,LEN("Professional"))="Professional"</formula>
    </cfRule>
    <cfRule type="beginsWith" dxfId="839" priority="66" stopIfTrue="1" operator="beginsWith" text="Advanced">
      <formula>LEFT(A77,LEN("Advanced"))="Advanced"</formula>
    </cfRule>
    <cfRule type="beginsWith" dxfId="838" priority="67" stopIfTrue="1" operator="beginsWith" text="Intermediate">
      <formula>LEFT(A77,LEN("Intermediate"))="Intermediate"</formula>
    </cfRule>
    <cfRule type="beginsWith" dxfId="837" priority="68" stopIfTrue="1" operator="beginsWith" text="Basic">
      <formula>LEFT(A77,LEN("Basic"))="Basic"</formula>
    </cfRule>
    <cfRule type="beginsWith" dxfId="836" priority="69" stopIfTrue="1" operator="beginsWith" text="Required">
      <formula>LEFT(A77,LEN("Required"))="Required"</formula>
    </cfRule>
    <cfRule type="notContainsBlanks" dxfId="835" priority="70" stopIfTrue="1">
      <formula>LEN(TRIM(A77))&gt;0</formula>
    </cfRule>
  </conditionalFormatting>
  <conditionalFormatting sqref="A78">
    <cfRule type="beginsWith" dxfId="834" priority="57" stopIfTrue="1" operator="beginsWith" text="Exceptional">
      <formula>LEFT(A78,LEN("Exceptional"))="Exceptional"</formula>
    </cfRule>
    <cfRule type="beginsWith" dxfId="833" priority="58" stopIfTrue="1" operator="beginsWith" text="Professional">
      <formula>LEFT(A78,LEN("Professional"))="Professional"</formula>
    </cfRule>
    <cfRule type="beginsWith" dxfId="832" priority="59" stopIfTrue="1" operator="beginsWith" text="Advanced">
      <formula>LEFT(A78,LEN("Advanced"))="Advanced"</formula>
    </cfRule>
    <cfRule type="beginsWith" dxfId="831" priority="60" stopIfTrue="1" operator="beginsWith" text="Intermediate">
      <formula>LEFT(A78,LEN("Intermediate"))="Intermediate"</formula>
    </cfRule>
    <cfRule type="beginsWith" dxfId="830" priority="61" stopIfTrue="1" operator="beginsWith" text="Basic">
      <formula>LEFT(A78,LEN("Basic"))="Basic"</formula>
    </cfRule>
    <cfRule type="beginsWith" dxfId="829" priority="62" stopIfTrue="1" operator="beginsWith" text="Required">
      <formula>LEFT(A78,LEN("Required"))="Required"</formula>
    </cfRule>
    <cfRule type="notContainsBlanks" dxfId="828" priority="63" stopIfTrue="1">
      <formula>LEN(TRIM(A78))&gt;0</formula>
    </cfRule>
  </conditionalFormatting>
  <conditionalFormatting sqref="A87">
    <cfRule type="beginsWith" dxfId="827" priority="50" stopIfTrue="1" operator="beginsWith" text="Exceptional">
      <formula>LEFT(A87,LEN("Exceptional"))="Exceptional"</formula>
    </cfRule>
    <cfRule type="beginsWith" dxfId="826" priority="51" stopIfTrue="1" operator="beginsWith" text="Professional">
      <formula>LEFT(A87,LEN("Professional"))="Professional"</formula>
    </cfRule>
    <cfRule type="beginsWith" dxfId="825" priority="52" stopIfTrue="1" operator="beginsWith" text="Advanced">
      <formula>LEFT(A87,LEN("Advanced"))="Advanced"</formula>
    </cfRule>
    <cfRule type="beginsWith" dxfId="824" priority="53" stopIfTrue="1" operator="beginsWith" text="Intermediate">
      <formula>LEFT(A87,LEN("Intermediate"))="Intermediate"</formula>
    </cfRule>
    <cfRule type="beginsWith" dxfId="823" priority="54" stopIfTrue="1" operator="beginsWith" text="Basic">
      <formula>LEFT(A87,LEN("Basic"))="Basic"</formula>
    </cfRule>
    <cfRule type="beginsWith" dxfId="822" priority="55" stopIfTrue="1" operator="beginsWith" text="Required">
      <formula>LEFT(A87,LEN("Required"))="Required"</formula>
    </cfRule>
    <cfRule type="notContainsBlanks" dxfId="821" priority="56" stopIfTrue="1">
      <formula>LEN(TRIM(A87))&gt;0</formula>
    </cfRule>
  </conditionalFormatting>
  <conditionalFormatting sqref="A88">
    <cfRule type="beginsWith" dxfId="820" priority="43" stopIfTrue="1" operator="beginsWith" text="Exceptional">
      <formula>LEFT(A88,LEN("Exceptional"))="Exceptional"</formula>
    </cfRule>
    <cfRule type="beginsWith" dxfId="819" priority="44" stopIfTrue="1" operator="beginsWith" text="Professional">
      <formula>LEFT(A88,LEN("Professional"))="Professional"</formula>
    </cfRule>
    <cfRule type="beginsWith" dxfId="818" priority="45" stopIfTrue="1" operator="beginsWith" text="Advanced">
      <formula>LEFT(A88,LEN("Advanced"))="Advanced"</formula>
    </cfRule>
    <cfRule type="beginsWith" dxfId="817" priority="46" stopIfTrue="1" operator="beginsWith" text="Intermediate">
      <formula>LEFT(A88,LEN("Intermediate"))="Intermediate"</formula>
    </cfRule>
    <cfRule type="beginsWith" dxfId="816" priority="47" stopIfTrue="1" operator="beginsWith" text="Basic">
      <formula>LEFT(A88,LEN("Basic"))="Basic"</formula>
    </cfRule>
    <cfRule type="beginsWith" dxfId="815" priority="48" stopIfTrue="1" operator="beginsWith" text="Required">
      <formula>LEFT(A88,LEN("Required"))="Required"</formula>
    </cfRule>
    <cfRule type="notContainsBlanks" dxfId="814" priority="49" stopIfTrue="1">
      <formula>LEN(TRIM(A88))&gt;0</formula>
    </cfRule>
  </conditionalFormatting>
  <conditionalFormatting sqref="A89">
    <cfRule type="beginsWith" dxfId="813" priority="36" stopIfTrue="1" operator="beginsWith" text="Exceptional">
      <formula>LEFT(A89,LEN("Exceptional"))="Exceptional"</formula>
    </cfRule>
    <cfRule type="beginsWith" dxfId="812" priority="37" stopIfTrue="1" operator="beginsWith" text="Professional">
      <formula>LEFT(A89,LEN("Professional"))="Professional"</formula>
    </cfRule>
    <cfRule type="beginsWith" dxfId="811" priority="38" stopIfTrue="1" operator="beginsWith" text="Advanced">
      <formula>LEFT(A89,LEN("Advanced"))="Advanced"</formula>
    </cfRule>
    <cfRule type="beginsWith" dxfId="810" priority="39" stopIfTrue="1" operator="beginsWith" text="Intermediate">
      <formula>LEFT(A89,LEN("Intermediate"))="Intermediate"</formula>
    </cfRule>
    <cfRule type="beginsWith" dxfId="809" priority="40" stopIfTrue="1" operator="beginsWith" text="Basic">
      <formula>LEFT(A89,LEN("Basic"))="Basic"</formula>
    </cfRule>
    <cfRule type="beginsWith" dxfId="808" priority="41" stopIfTrue="1" operator="beginsWith" text="Required">
      <formula>LEFT(A89,LEN("Required"))="Required"</formula>
    </cfRule>
    <cfRule type="notContainsBlanks" dxfId="807" priority="42" stopIfTrue="1">
      <formula>LEN(TRIM(A89))&gt;0</formula>
    </cfRule>
  </conditionalFormatting>
  <conditionalFormatting sqref="A106">
    <cfRule type="beginsWith" dxfId="806" priority="29" stopIfTrue="1" operator="beginsWith" text="Exceptional">
      <formula>LEFT(A106,LEN("Exceptional"))="Exceptional"</formula>
    </cfRule>
    <cfRule type="beginsWith" dxfId="805" priority="30" stopIfTrue="1" operator="beginsWith" text="Professional">
      <formula>LEFT(A106,LEN("Professional"))="Professional"</formula>
    </cfRule>
    <cfRule type="beginsWith" dxfId="804" priority="31" stopIfTrue="1" operator="beginsWith" text="Advanced">
      <formula>LEFT(A106,LEN("Advanced"))="Advanced"</formula>
    </cfRule>
    <cfRule type="beginsWith" dxfId="803" priority="32" stopIfTrue="1" operator="beginsWith" text="Intermediate">
      <formula>LEFT(A106,LEN("Intermediate"))="Intermediate"</formula>
    </cfRule>
    <cfRule type="beginsWith" dxfId="802" priority="33" stopIfTrue="1" operator="beginsWith" text="Basic">
      <formula>LEFT(A106,LEN("Basic"))="Basic"</formula>
    </cfRule>
    <cfRule type="beginsWith" dxfId="801" priority="34" stopIfTrue="1" operator="beginsWith" text="Required">
      <formula>LEFT(A106,LEN("Required"))="Required"</formula>
    </cfRule>
    <cfRule type="notContainsBlanks" dxfId="800" priority="35" stopIfTrue="1">
      <formula>LEN(TRIM(A106))&gt;0</formula>
    </cfRule>
  </conditionalFormatting>
  <conditionalFormatting sqref="A107">
    <cfRule type="beginsWith" dxfId="799" priority="22" stopIfTrue="1" operator="beginsWith" text="Exceptional">
      <formula>LEFT(A107,LEN("Exceptional"))="Exceptional"</formula>
    </cfRule>
    <cfRule type="beginsWith" dxfId="798" priority="23" stopIfTrue="1" operator="beginsWith" text="Professional">
      <formula>LEFT(A107,LEN("Professional"))="Professional"</formula>
    </cfRule>
    <cfRule type="beginsWith" dxfId="797" priority="24" stopIfTrue="1" operator="beginsWith" text="Advanced">
      <formula>LEFT(A107,LEN("Advanced"))="Advanced"</formula>
    </cfRule>
    <cfRule type="beginsWith" dxfId="796" priority="25" stopIfTrue="1" operator="beginsWith" text="Intermediate">
      <formula>LEFT(A107,LEN("Intermediate"))="Intermediate"</formula>
    </cfRule>
    <cfRule type="beginsWith" dxfId="795" priority="26" stopIfTrue="1" operator="beginsWith" text="Basic">
      <formula>LEFT(A107,LEN("Basic"))="Basic"</formula>
    </cfRule>
    <cfRule type="beginsWith" dxfId="794" priority="27" stopIfTrue="1" operator="beginsWith" text="Required">
      <formula>LEFT(A107,LEN("Required"))="Required"</formula>
    </cfRule>
    <cfRule type="notContainsBlanks" dxfId="793" priority="28" stopIfTrue="1">
      <formula>LEN(TRIM(A107))&gt;0</formula>
    </cfRule>
  </conditionalFormatting>
  <conditionalFormatting sqref="A29">
    <cfRule type="beginsWith" dxfId="792" priority="1" stopIfTrue="1" operator="beginsWith" text="Exceptional">
      <formula>LEFT(A29,LEN("Exceptional"))="Exceptional"</formula>
    </cfRule>
    <cfRule type="beginsWith" dxfId="791" priority="2" stopIfTrue="1" operator="beginsWith" text="Professional">
      <formula>LEFT(A29,LEN("Professional"))="Professional"</formula>
    </cfRule>
    <cfRule type="beginsWith" dxfId="790" priority="3" stopIfTrue="1" operator="beginsWith" text="Advanced">
      <formula>LEFT(A29,LEN("Advanced"))="Advanced"</formula>
    </cfRule>
    <cfRule type="beginsWith" dxfId="789" priority="4" stopIfTrue="1" operator="beginsWith" text="Intermediate">
      <formula>LEFT(A29,LEN("Intermediate"))="Intermediate"</formula>
    </cfRule>
    <cfRule type="beginsWith" dxfId="788" priority="5" stopIfTrue="1" operator="beginsWith" text="Basic">
      <formula>LEFT(A29,LEN("Basic"))="Basic"</formula>
    </cfRule>
    <cfRule type="beginsWith" dxfId="787" priority="6" stopIfTrue="1" operator="beginsWith" text="Required">
      <formula>LEFT(A29,LEN("Required"))="Required"</formula>
    </cfRule>
    <cfRule type="notContainsBlanks" dxfId="786" priority="7" stopIfTrue="1">
      <formula>LEN(TRIM(A29))&gt;0</formula>
    </cfRule>
  </conditionalFormatting>
  <conditionalFormatting sqref="A30">
    <cfRule type="beginsWith" dxfId="785" priority="8" stopIfTrue="1" operator="beginsWith" text="Exceptional">
      <formula>LEFT(A30,LEN("Exceptional"))="Exceptional"</formula>
    </cfRule>
    <cfRule type="beginsWith" dxfId="784" priority="9" stopIfTrue="1" operator="beginsWith" text="Professional">
      <formula>LEFT(A30,LEN("Professional"))="Professional"</formula>
    </cfRule>
    <cfRule type="beginsWith" dxfId="783" priority="10" stopIfTrue="1" operator="beginsWith" text="Advanced">
      <formula>LEFT(A30,LEN("Advanced"))="Advanced"</formula>
    </cfRule>
    <cfRule type="beginsWith" dxfId="782" priority="11" stopIfTrue="1" operator="beginsWith" text="Intermediate">
      <formula>LEFT(A30,LEN("Intermediate"))="Intermediate"</formula>
    </cfRule>
    <cfRule type="beginsWith" dxfId="781" priority="12" stopIfTrue="1" operator="beginsWith" text="Basic">
      <formula>LEFT(A30,LEN("Basic"))="Basic"</formula>
    </cfRule>
    <cfRule type="beginsWith" dxfId="780" priority="13" stopIfTrue="1" operator="beginsWith" text="Required">
      <formula>LEFT(A30,LEN("Required"))="Required"</formula>
    </cfRule>
    <cfRule type="notContainsBlanks" dxfId="779" priority="14" stopIfTrue="1">
      <formula>LEN(TRIM(A30))&gt;0</formula>
    </cfRule>
  </conditionalFormatting>
  <dataValidations count="2">
    <dataValidation type="list" showInputMessage="1" showErrorMessage="1" sqref="E104:F121 E75:F83 E85:F102 E37:F57 E11:F24 E59:F73 E26:F35">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A63" sqref="A63"/>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292</v>
      </c>
      <c r="D1" s="4"/>
      <c r="E1" s="3" t="str">
        <f>""&amp;COUNTIF(E$10:E$238,$A$2)&amp;" "&amp;$A$2</f>
        <v>56 Untested</v>
      </c>
      <c r="F1" s="3" t="str">
        <f>""&amp;COUNTIF(F$10:F$238,$A$2)&amp;" "&amp;$A$2</f>
        <v>56 Untested</v>
      </c>
      <c r="G1" s="4" t="s">
        <v>706</v>
      </c>
    </row>
    <row r="2" spans="1:7" ht="14" customHeight="1" thickBot="1" x14ac:dyDescent="0.25">
      <c r="A2" s="12" t="s">
        <v>54</v>
      </c>
      <c r="B2" s="11" t="s">
        <v>55</v>
      </c>
      <c r="C2" s="262" t="s">
        <v>559</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 customHeight="1" thickBot="1" x14ac:dyDescent="0.25">
      <c r="A3" s="12" t="s">
        <v>56</v>
      </c>
      <c r="B3" s="11" t="s">
        <v>57</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 customHeight="1" thickBot="1" x14ac:dyDescent="0.25">
      <c r="A4" s="12" t="s">
        <v>58</v>
      </c>
      <c r="B4" s="11" t="s">
        <v>59</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 customHeight="1" thickBot="1" x14ac:dyDescent="0.25">
      <c r="A5" s="12" t="s">
        <v>60</v>
      </c>
      <c r="B5" s="11" t="s">
        <v>61</v>
      </c>
      <c r="C5" s="264"/>
      <c r="D5" s="265"/>
      <c r="E5" s="14">
        <f>SUMPRODUCT(($A$10:$A$238="Intermediate")*(E$10:E$238="Completed"))+SUMPRODUCT(($A$10:$A$238="Intermediate")*(E$10:E$238="Pre-Passed"))+0.5*SUMPRODUCT(($A$10:$A$238="Intermediate")*(E$10:E$238="Partial"))</f>
        <v>0</v>
      </c>
      <c r="F5" s="14">
        <f>SUMPRODUCT(($A$10:$A$238="Intermediate")*(F$10:F$238="Completed"))+SUMPRODUCT(($A$10:$A$238="Intermediate")*(F$10:F$238="Pre-Passed"))+0.5*SUMPRODUCT(($A$10:$A$238="Intermediate")*(F$10:F$238="Partial"))</f>
        <v>0</v>
      </c>
      <c r="G5" s="11" t="str">
        <f>"Intermediate "&amp;$G$1&amp;"s "&amp;A5</f>
        <v>Intermediate ARTs Completed</v>
      </c>
    </row>
    <row r="6" spans="1:7" ht="14" customHeight="1" thickBot="1" x14ac:dyDescent="0.25">
      <c r="A6" s="12" t="s">
        <v>62</v>
      </c>
      <c r="B6" s="11" t="s">
        <v>485</v>
      </c>
      <c r="C6" s="264"/>
      <c r="D6" s="265"/>
      <c r="E6" s="14">
        <f>SUMPRODUCT(($A$10:$A$238="Advanced")*(E$10:E$238="Missing"))+0.5*SUMPRODUCT(($A$10:$A$238="Advanced")*(E$10:E$238="Partial"))</f>
        <v>0</v>
      </c>
      <c r="F6" s="14">
        <f>SUMPRODUCT(($A$10:$A$238="Advanced")*(F$10:F$238="Missing"))+0.5*SUMPRODUCT(($A$10:$A$238="Advanced")*(F$10:F$238="Partial"))</f>
        <v>0</v>
      </c>
      <c r="G6" s="11" t="str">
        <f>"Advanced "&amp;$G$1&amp;"s "&amp;A3</f>
        <v>Advanced ARTs Missing</v>
      </c>
    </row>
    <row r="7" spans="1:7" ht="14" customHeight="1" thickBot="1" x14ac:dyDescent="0.25">
      <c r="A7" s="10" t="s">
        <v>63</v>
      </c>
      <c r="B7" s="11" t="s">
        <v>64</v>
      </c>
      <c r="C7" s="264"/>
      <c r="D7" s="265"/>
      <c r="E7" s="14">
        <f>SUMPRODUCT(($A$10:$A$238="Advanced")*(E$10:E$238="Completed"))+SUMPRODUCT(($A$10:$A$238="Advanced")*(E$10:E$238="Pre-Passed"))+0.5*SUMPRODUCT(($A$10:$A$238="Advanced")*(E$10:E$238="Partial"))</f>
        <v>0</v>
      </c>
      <c r="F7" s="14">
        <f>SUMPRODUCT(($A$10:$A$238="Advanced")*(F$10:F$238="Completed"))+SUMPRODUCT(($A$10:$A$238="Advanced")*(F$10:F$238="Pre-Passed"))+0.5*SUMPRODUCT(($A$10:$A$238="Advanced")*(F$10:F$238="Partial"))</f>
        <v>0</v>
      </c>
      <c r="G7" s="11" t="str">
        <f>"Advanced "&amp;$G$1&amp;"s "&amp;A5</f>
        <v>Advanced ARTs Completed</v>
      </c>
    </row>
    <row r="8" spans="1:7" ht="14" customHeight="1" thickBot="1" x14ac:dyDescent="0.25">
      <c r="A8" s="268" t="s">
        <v>728</v>
      </c>
      <c r="B8" s="269"/>
      <c r="C8" s="264"/>
      <c r="D8" s="265"/>
      <c r="E8" s="14">
        <f>SUMPRODUCT(($A$10:$A$238="Professional")*(E$10:E$238="Completed"))+SUMPRODUCT(($A$10:$A$238="Professional")*(E$10:E$238="Pre-Passed"))+0.5*SUMPRODUCT(($A$10:$A$238="Professional")*(E$10:E$238="Partial"))</f>
        <v>0</v>
      </c>
      <c r="F8" s="14">
        <f>SUMPRODUCT(($A$10:$A$238="Professional")*(F$10:F$238="Completed"))+SUMPRODUCT(($A$10:$A$238="Professional")*(F$10:F$238="Pre-Passed"))+0.5*SUMPRODUCT(($A$10:$A$238="Professional")*(F$10:F$238="Partial"))</f>
        <v>0</v>
      </c>
      <c r="G8" s="11" t="str">
        <f>"Professional "&amp;$G$1&amp;"s "&amp;A5</f>
        <v>Professional ARTs Completed</v>
      </c>
    </row>
    <row r="9" spans="1:7" ht="14" customHeight="1" thickBot="1" x14ac:dyDescent="0.25">
      <c r="A9" s="270" t="s">
        <v>729</v>
      </c>
      <c r="B9" s="271"/>
      <c r="C9" s="266"/>
      <c r="D9" s="267"/>
      <c r="E9" s="14">
        <f>SUMPRODUCT(($A$10:$A$251="Exceptional")*(E$10:E$251="Completed"))+SUMPRODUCT(($A$10:$A$251="Exceptional")*(E$10:E$251="Pre-Passed"))+0.5*SUMPRODUCT(($A$10:$A$251="Exceptional")*(E$10:E$251="Partial"))</f>
        <v>0</v>
      </c>
      <c r="F9" s="14">
        <f>SUMPRODUCT(($A$10:$A$251="Exceptional")*(F$10:F$251="Completed"))+SUMPRODUCT(($A$10:$A$251="Exceptional")*(F$10:F$251="Pre-Passed"))+0.5*SUMPRODUCT(($A$10:$A$251="Exceptional")*(F$10:F$251="Partial"))</f>
        <v>0</v>
      </c>
      <c r="G9" s="11" t="str">
        <f>"Exceptional "&amp;$G$1&amp;"s "&amp;A5</f>
        <v>Exceptional ARTs Completed</v>
      </c>
    </row>
    <row r="10" spans="1:7" ht="14" customHeight="1" thickBot="1" x14ac:dyDescent="0.25">
      <c r="A10" s="235" t="s">
        <v>293</v>
      </c>
      <c r="B10" s="237"/>
      <c r="C10" s="4" t="s">
        <v>65</v>
      </c>
      <c r="D10" s="4" t="s">
        <v>489</v>
      </c>
      <c r="E10" s="4" t="s">
        <v>66</v>
      </c>
      <c r="F10" s="4" t="s">
        <v>67</v>
      </c>
      <c r="G10" s="4" t="s">
        <v>490</v>
      </c>
    </row>
    <row r="11" spans="1:7" ht="17" thickBot="1" x14ac:dyDescent="0.25">
      <c r="A11" s="28" t="s">
        <v>68</v>
      </c>
      <c r="B11" s="11" t="s">
        <v>294</v>
      </c>
      <c r="C11" s="11" t="s">
        <v>295</v>
      </c>
      <c r="D11" s="11"/>
      <c r="E11" s="4" t="s">
        <v>54</v>
      </c>
      <c r="F11" s="4" t="s">
        <v>54</v>
      </c>
      <c r="G11" s="11"/>
    </row>
    <row r="12" spans="1:7" ht="17" thickBot="1" x14ac:dyDescent="0.25">
      <c r="A12" s="28" t="s">
        <v>68</v>
      </c>
      <c r="B12" s="11" t="s">
        <v>297</v>
      </c>
      <c r="C12" s="11" t="s">
        <v>298</v>
      </c>
      <c r="D12" s="11"/>
      <c r="E12" s="4" t="s">
        <v>54</v>
      </c>
      <c r="F12" s="4" t="s">
        <v>54</v>
      </c>
      <c r="G12" s="11"/>
    </row>
    <row r="13" spans="1:7" ht="17" thickBot="1" x14ac:dyDescent="0.25">
      <c r="A13" s="28" t="s">
        <v>68</v>
      </c>
      <c r="B13" s="11" t="s">
        <v>296</v>
      </c>
      <c r="C13" s="11" t="s">
        <v>795</v>
      </c>
      <c r="D13" s="11"/>
      <c r="E13" s="4" t="s">
        <v>54</v>
      </c>
      <c r="F13" s="4" t="s">
        <v>54</v>
      </c>
      <c r="G13" s="11"/>
    </row>
    <row r="14" spans="1:7" ht="17" thickBot="1" x14ac:dyDescent="0.25">
      <c r="A14" s="16" t="s">
        <v>70</v>
      </c>
      <c r="B14" s="11" t="s">
        <v>301</v>
      </c>
      <c r="C14" s="11" t="s">
        <v>302</v>
      </c>
      <c r="D14" s="11"/>
      <c r="E14" s="4" t="s">
        <v>54</v>
      </c>
      <c r="F14" s="4" t="s">
        <v>54</v>
      </c>
      <c r="G14" s="11"/>
    </row>
    <row r="15" spans="1:7" ht="17" thickBot="1" x14ac:dyDescent="0.25">
      <c r="A15" s="16" t="s">
        <v>70</v>
      </c>
      <c r="B15" s="11" t="s">
        <v>299</v>
      </c>
      <c r="C15" s="11" t="s">
        <v>300</v>
      </c>
      <c r="D15" s="11"/>
      <c r="E15" s="4" t="s">
        <v>54</v>
      </c>
      <c r="F15" s="4" t="s">
        <v>54</v>
      </c>
      <c r="G15" s="11"/>
    </row>
    <row r="16" spans="1:7" ht="17" thickBot="1" x14ac:dyDescent="0.25">
      <c r="A16" s="16" t="s">
        <v>70</v>
      </c>
      <c r="B16" s="11" t="s">
        <v>303</v>
      </c>
      <c r="C16" s="11" t="s">
        <v>304</v>
      </c>
      <c r="D16" s="11"/>
      <c r="E16" s="4" t="s">
        <v>54</v>
      </c>
      <c r="F16" s="4" t="s">
        <v>54</v>
      </c>
      <c r="G16" s="11"/>
    </row>
    <row r="17" spans="1:7" ht="14" customHeight="1" thickBot="1" x14ac:dyDescent="0.25">
      <c r="A17" s="16" t="s">
        <v>70</v>
      </c>
      <c r="B17" s="11" t="s">
        <v>305</v>
      </c>
      <c r="C17" s="11" t="s">
        <v>306</v>
      </c>
      <c r="D17" s="11"/>
      <c r="E17" s="4" t="s">
        <v>54</v>
      </c>
      <c r="F17" s="4" t="s">
        <v>54</v>
      </c>
      <c r="G17" s="11"/>
    </row>
    <row r="18" spans="1:7" ht="17" thickBot="1" x14ac:dyDescent="0.25">
      <c r="A18" s="29" t="s">
        <v>82</v>
      </c>
      <c r="B18" s="11" t="s">
        <v>307</v>
      </c>
      <c r="C18" s="11" t="s">
        <v>796</v>
      </c>
      <c r="D18" s="11"/>
      <c r="E18" s="4" t="s">
        <v>54</v>
      </c>
      <c r="F18" s="4" t="s">
        <v>54</v>
      </c>
      <c r="G18" s="11"/>
    </row>
    <row r="19" spans="1:7" ht="17" thickBot="1" x14ac:dyDescent="0.25">
      <c r="A19" s="29" t="s">
        <v>82</v>
      </c>
      <c r="B19" s="11" t="s">
        <v>308</v>
      </c>
      <c r="C19" s="11" t="s">
        <v>309</v>
      </c>
      <c r="D19" s="11"/>
      <c r="E19" s="4" t="s">
        <v>54</v>
      </c>
      <c r="F19" s="4" t="s">
        <v>54</v>
      </c>
      <c r="G19" s="11"/>
    </row>
    <row r="20" spans="1:7" ht="17" thickBot="1" x14ac:dyDescent="0.25">
      <c r="A20" s="30" t="s">
        <v>72</v>
      </c>
      <c r="B20" s="11" t="s">
        <v>797</v>
      </c>
      <c r="C20" s="11" t="s">
        <v>310</v>
      </c>
      <c r="D20" s="11"/>
      <c r="E20" s="4" t="s">
        <v>54</v>
      </c>
      <c r="F20" s="4" t="s">
        <v>54</v>
      </c>
      <c r="G20" s="11"/>
    </row>
    <row r="21" spans="1:7" ht="17" thickBot="1" x14ac:dyDescent="0.25">
      <c r="A21" s="30" t="s">
        <v>72</v>
      </c>
      <c r="B21" s="11" t="s">
        <v>311</v>
      </c>
      <c r="C21" s="11" t="s">
        <v>312</v>
      </c>
      <c r="D21" s="11"/>
      <c r="E21" s="4" t="s">
        <v>54</v>
      </c>
      <c r="F21" s="4" t="s">
        <v>54</v>
      </c>
      <c r="G21" s="11"/>
    </row>
    <row r="22" spans="1:7" ht="17" thickBot="1" x14ac:dyDescent="0.25">
      <c r="A22" s="30" t="s">
        <v>72</v>
      </c>
      <c r="B22" s="11" t="s">
        <v>313</v>
      </c>
      <c r="C22" s="11" t="s">
        <v>314</v>
      </c>
      <c r="D22" s="11"/>
      <c r="E22" s="4" t="s">
        <v>54</v>
      </c>
      <c r="F22" s="4" t="s">
        <v>54</v>
      </c>
      <c r="G22" s="11"/>
    </row>
    <row r="23" spans="1:7" ht="17" thickBot="1" x14ac:dyDescent="0.25">
      <c r="A23" s="31" t="s">
        <v>103</v>
      </c>
      <c r="B23" s="11" t="s">
        <v>321</v>
      </c>
      <c r="C23" s="11" t="s">
        <v>322</v>
      </c>
      <c r="D23" s="11"/>
      <c r="E23" s="4" t="s">
        <v>54</v>
      </c>
      <c r="F23" s="4" t="s">
        <v>54</v>
      </c>
      <c r="G23" s="11"/>
    </row>
    <row r="24" spans="1:7" ht="17" thickBot="1" x14ac:dyDescent="0.25">
      <c r="A24" s="31" t="s">
        <v>103</v>
      </c>
      <c r="B24" s="11" t="s">
        <v>319</v>
      </c>
      <c r="C24" s="11" t="s">
        <v>320</v>
      </c>
      <c r="D24" s="11"/>
      <c r="E24" s="4" t="s">
        <v>54</v>
      </c>
      <c r="F24" s="4" t="s">
        <v>54</v>
      </c>
      <c r="G24" s="11"/>
    </row>
    <row r="25" spans="1:7" ht="17" thickBot="1" x14ac:dyDescent="0.25">
      <c r="A25" s="31" t="s">
        <v>103</v>
      </c>
      <c r="B25" s="11" t="s">
        <v>317</v>
      </c>
      <c r="C25" s="11" t="s">
        <v>318</v>
      </c>
      <c r="D25" s="11"/>
      <c r="E25" s="4" t="s">
        <v>54</v>
      </c>
      <c r="F25" s="4" t="s">
        <v>54</v>
      </c>
      <c r="G25" s="11"/>
    </row>
    <row r="26" spans="1:7" ht="17" thickBot="1" x14ac:dyDescent="0.25">
      <c r="A26" s="32" t="s">
        <v>486</v>
      </c>
      <c r="B26" s="11" t="s">
        <v>315</v>
      </c>
      <c r="C26" s="11" t="s">
        <v>316</v>
      </c>
      <c r="D26" s="11"/>
      <c r="E26" s="4" t="s">
        <v>54</v>
      </c>
      <c r="F26" s="4" t="s">
        <v>54</v>
      </c>
      <c r="G26" s="11"/>
    </row>
    <row r="27" spans="1:7" ht="17" thickBot="1" x14ac:dyDescent="0.25">
      <c r="A27" s="32" t="s">
        <v>486</v>
      </c>
      <c r="B27" s="11" t="s">
        <v>323</v>
      </c>
      <c r="C27" s="11" t="s">
        <v>324</v>
      </c>
      <c r="D27" s="11"/>
      <c r="E27" s="4" t="s">
        <v>54</v>
      </c>
      <c r="F27" s="4" t="s">
        <v>54</v>
      </c>
      <c r="G27" s="11"/>
    </row>
    <row r="28" spans="1:7" ht="17" thickBot="1" x14ac:dyDescent="0.25">
      <c r="A28" s="32" t="s">
        <v>486</v>
      </c>
      <c r="B28" s="11" t="s">
        <v>325</v>
      </c>
      <c r="C28" s="11" t="s">
        <v>326</v>
      </c>
      <c r="D28" s="11"/>
      <c r="E28" s="4" t="s">
        <v>54</v>
      </c>
      <c r="F28" s="4" t="s">
        <v>54</v>
      </c>
      <c r="G28" s="11"/>
    </row>
    <row r="29" spans="1:7" ht="14" customHeight="1" thickBot="1" x14ac:dyDescent="0.25">
      <c r="A29" s="235" t="s">
        <v>566</v>
      </c>
      <c r="B29" s="237"/>
      <c r="C29" s="4" t="s">
        <v>453</v>
      </c>
      <c r="D29" s="4" t="s">
        <v>489</v>
      </c>
      <c r="E29" s="4" t="s">
        <v>66</v>
      </c>
      <c r="F29" s="4" t="s">
        <v>67</v>
      </c>
      <c r="G29" s="4" t="s">
        <v>490</v>
      </c>
    </row>
    <row r="30" spans="1:7" ht="29" thickBot="1" x14ac:dyDescent="0.25">
      <c r="A30" s="28" t="s">
        <v>68</v>
      </c>
      <c r="B30" s="11" t="s">
        <v>567</v>
      </c>
      <c r="C30" s="11" t="s">
        <v>798</v>
      </c>
      <c r="D30" s="11"/>
      <c r="E30" s="4" t="s">
        <v>54</v>
      </c>
      <c r="F30" s="4" t="s">
        <v>54</v>
      </c>
      <c r="G30" s="11"/>
    </row>
    <row r="31" spans="1:7" ht="17" thickBot="1" x14ac:dyDescent="0.25">
      <c r="A31" s="16" t="s">
        <v>70</v>
      </c>
      <c r="B31" s="11" t="s">
        <v>568</v>
      </c>
      <c r="C31" s="11" t="s">
        <v>799</v>
      </c>
      <c r="D31" s="11"/>
      <c r="E31" s="4" t="s">
        <v>54</v>
      </c>
      <c r="F31" s="4" t="s">
        <v>54</v>
      </c>
      <c r="G31" s="11"/>
    </row>
    <row r="32" spans="1:7" ht="29" thickBot="1" x14ac:dyDescent="0.25">
      <c r="A32" s="16" t="s">
        <v>70</v>
      </c>
      <c r="B32" s="11" t="s">
        <v>569</v>
      </c>
      <c r="C32" s="11" t="s">
        <v>570</v>
      </c>
      <c r="D32" s="11"/>
      <c r="E32" s="4" t="s">
        <v>54</v>
      </c>
      <c r="F32" s="4" t="s">
        <v>54</v>
      </c>
      <c r="G32" s="11"/>
    </row>
    <row r="33" spans="1:7" ht="29" thickBot="1" x14ac:dyDescent="0.25">
      <c r="A33" s="29" t="s">
        <v>82</v>
      </c>
      <c r="B33" s="11" t="s">
        <v>572</v>
      </c>
      <c r="C33" s="11" t="s">
        <v>571</v>
      </c>
      <c r="D33" s="11"/>
      <c r="E33" s="4" t="s">
        <v>54</v>
      </c>
      <c r="F33" s="4" t="s">
        <v>54</v>
      </c>
      <c r="G33" s="11"/>
    </row>
    <row r="34" spans="1:7" ht="17" thickBot="1" x14ac:dyDescent="0.25">
      <c r="A34" s="30" t="s">
        <v>72</v>
      </c>
      <c r="B34" s="11" t="s">
        <v>573</v>
      </c>
      <c r="C34" s="11" t="s">
        <v>574</v>
      </c>
      <c r="D34" s="11"/>
      <c r="E34" s="4" t="s">
        <v>54</v>
      </c>
      <c r="F34" s="4" t="s">
        <v>54</v>
      </c>
      <c r="G34" s="11"/>
    </row>
    <row r="35" spans="1:7" ht="29" thickBot="1" x14ac:dyDescent="0.25">
      <c r="A35" s="30" t="s">
        <v>72</v>
      </c>
      <c r="B35" s="11" t="s">
        <v>327</v>
      </c>
      <c r="C35" s="11" t="s">
        <v>800</v>
      </c>
      <c r="D35" s="11"/>
      <c r="E35" s="4" t="s">
        <v>54</v>
      </c>
      <c r="F35" s="4" t="s">
        <v>54</v>
      </c>
      <c r="G35" s="11"/>
    </row>
    <row r="36" spans="1:7" ht="29" thickBot="1" x14ac:dyDescent="0.25">
      <c r="A36" s="31" t="s">
        <v>103</v>
      </c>
      <c r="B36" s="11" t="s">
        <v>575</v>
      </c>
      <c r="C36" s="11" t="s">
        <v>801</v>
      </c>
      <c r="D36" s="11"/>
      <c r="E36" s="4" t="s">
        <v>54</v>
      </c>
      <c r="F36" s="4" t="s">
        <v>54</v>
      </c>
      <c r="G36" s="11"/>
    </row>
    <row r="37" spans="1:7" ht="17" thickBot="1" x14ac:dyDescent="0.25">
      <c r="A37" s="31" t="s">
        <v>103</v>
      </c>
      <c r="B37" s="11" t="s">
        <v>576</v>
      </c>
      <c r="C37" s="11" t="s">
        <v>577</v>
      </c>
      <c r="D37" s="11"/>
      <c r="E37" s="4" t="s">
        <v>54</v>
      </c>
      <c r="F37" s="4" t="s">
        <v>54</v>
      </c>
      <c r="G37" s="11"/>
    </row>
    <row r="38" spans="1:7" ht="29" thickBot="1" x14ac:dyDescent="0.25">
      <c r="A38" s="31" t="s">
        <v>103</v>
      </c>
      <c r="B38" s="11" t="s">
        <v>328</v>
      </c>
      <c r="C38" s="11" t="s">
        <v>802</v>
      </c>
      <c r="D38" s="11"/>
      <c r="E38" s="4" t="s">
        <v>54</v>
      </c>
      <c r="F38" s="4" t="s">
        <v>54</v>
      </c>
      <c r="G38" s="11"/>
    </row>
    <row r="39" spans="1:7" ht="17" thickBot="1" x14ac:dyDescent="0.25">
      <c r="A39" s="32" t="s">
        <v>486</v>
      </c>
      <c r="B39" s="11" t="s">
        <v>578</v>
      </c>
      <c r="C39" s="11" t="s">
        <v>580</v>
      </c>
      <c r="D39" s="11"/>
      <c r="E39" s="4" t="s">
        <v>54</v>
      </c>
      <c r="F39" s="4" t="s">
        <v>54</v>
      </c>
      <c r="G39" s="11"/>
    </row>
    <row r="40" spans="1:7" ht="17" thickBot="1" x14ac:dyDescent="0.25">
      <c r="A40" s="32" t="s">
        <v>486</v>
      </c>
      <c r="B40" s="11" t="s">
        <v>579</v>
      </c>
      <c r="C40" s="11" t="s">
        <v>581</v>
      </c>
      <c r="D40" s="11"/>
      <c r="E40" s="4" t="s">
        <v>54</v>
      </c>
      <c r="F40" s="4" t="s">
        <v>54</v>
      </c>
      <c r="G40" s="11"/>
    </row>
    <row r="41" spans="1:7" ht="14" customHeight="1" thickBot="1" x14ac:dyDescent="0.25">
      <c r="A41" s="235" t="s">
        <v>336</v>
      </c>
      <c r="B41" s="237"/>
      <c r="C41" s="4" t="s">
        <v>65</v>
      </c>
      <c r="D41" s="4" t="s">
        <v>489</v>
      </c>
      <c r="E41" s="4" t="s">
        <v>66</v>
      </c>
      <c r="F41" s="4" t="s">
        <v>67</v>
      </c>
      <c r="G41" s="4" t="s">
        <v>490</v>
      </c>
    </row>
    <row r="42" spans="1:7" ht="71" thickBot="1" x14ac:dyDescent="0.25">
      <c r="A42" s="15" t="s">
        <v>68</v>
      </c>
      <c r="B42" s="11" t="s">
        <v>337</v>
      </c>
      <c r="C42" s="11" t="s">
        <v>803</v>
      </c>
      <c r="D42" s="11"/>
      <c r="E42" s="4" t="s">
        <v>54</v>
      </c>
      <c r="F42" s="4" t="s">
        <v>54</v>
      </c>
      <c r="G42" s="11"/>
    </row>
    <row r="43" spans="1:7" ht="17" thickBot="1" x14ac:dyDescent="0.25">
      <c r="A43" s="15" t="s">
        <v>68</v>
      </c>
      <c r="B43" s="11" t="s">
        <v>338</v>
      </c>
      <c r="C43" s="11" t="s">
        <v>339</v>
      </c>
      <c r="D43" s="11"/>
      <c r="E43" s="4" t="s">
        <v>54</v>
      </c>
      <c r="F43" s="4" t="s">
        <v>54</v>
      </c>
      <c r="G43" s="11"/>
    </row>
    <row r="44" spans="1:7" ht="29" thickBot="1" x14ac:dyDescent="0.25">
      <c r="A44" s="15" t="s">
        <v>68</v>
      </c>
      <c r="B44" s="11" t="s">
        <v>340</v>
      </c>
      <c r="C44" s="11" t="s">
        <v>341</v>
      </c>
      <c r="D44" s="11"/>
      <c r="E44" s="4" t="s">
        <v>54</v>
      </c>
      <c r="F44" s="4" t="s">
        <v>54</v>
      </c>
      <c r="G44" s="11"/>
    </row>
    <row r="45" spans="1:7" ht="57" thickBot="1" x14ac:dyDescent="0.25">
      <c r="A45" s="16" t="s">
        <v>70</v>
      </c>
      <c r="B45" s="11" t="s">
        <v>342</v>
      </c>
      <c r="C45" s="11" t="s">
        <v>343</v>
      </c>
      <c r="D45" s="11"/>
      <c r="E45" s="4" t="s">
        <v>54</v>
      </c>
      <c r="F45" s="4" t="s">
        <v>54</v>
      </c>
      <c r="G45" s="11"/>
    </row>
    <row r="46" spans="1:7" ht="57" thickBot="1" x14ac:dyDescent="0.25">
      <c r="A46" s="16" t="s">
        <v>70</v>
      </c>
      <c r="B46" s="11" t="s">
        <v>344</v>
      </c>
      <c r="C46" s="11" t="s">
        <v>345</v>
      </c>
      <c r="D46" s="11"/>
      <c r="E46" s="4" t="s">
        <v>54</v>
      </c>
      <c r="F46" s="4" t="s">
        <v>54</v>
      </c>
      <c r="G46" s="11"/>
    </row>
    <row r="47" spans="1:7" ht="43" thickBot="1" x14ac:dyDescent="0.25">
      <c r="A47" s="17" t="s">
        <v>72</v>
      </c>
      <c r="B47" s="11" t="s">
        <v>346</v>
      </c>
      <c r="C47" s="11" t="s">
        <v>347</v>
      </c>
      <c r="D47" s="11"/>
      <c r="E47" s="4" t="s">
        <v>54</v>
      </c>
      <c r="F47" s="4" t="s">
        <v>54</v>
      </c>
      <c r="G47" s="11"/>
    </row>
    <row r="48" spans="1:7" ht="17" thickBot="1" x14ac:dyDescent="0.25">
      <c r="A48" s="17" t="s">
        <v>72</v>
      </c>
      <c r="B48" s="11" t="s">
        <v>348</v>
      </c>
      <c r="C48" s="11" t="s">
        <v>349</v>
      </c>
      <c r="D48" s="11"/>
      <c r="E48" s="4" t="s">
        <v>54</v>
      </c>
      <c r="F48" s="4" t="s">
        <v>54</v>
      </c>
      <c r="G48" s="11"/>
    </row>
    <row r="49" spans="1:7" ht="29" thickBot="1" x14ac:dyDescent="0.25">
      <c r="A49" s="19" t="s">
        <v>103</v>
      </c>
      <c r="B49" s="11" t="s">
        <v>350</v>
      </c>
      <c r="C49" s="11" t="s">
        <v>351</v>
      </c>
      <c r="D49" s="11"/>
      <c r="E49" s="4" t="s">
        <v>54</v>
      </c>
      <c r="F49" s="4" t="s">
        <v>54</v>
      </c>
      <c r="G49" s="11"/>
    </row>
    <row r="50" spans="1:7" ht="17" thickBot="1" x14ac:dyDescent="0.25">
      <c r="A50" s="19" t="s">
        <v>103</v>
      </c>
      <c r="B50" s="11" t="s">
        <v>352</v>
      </c>
      <c r="C50" s="11" t="s">
        <v>353</v>
      </c>
      <c r="D50" s="11"/>
      <c r="E50" s="4" t="s">
        <v>54</v>
      </c>
      <c r="F50" s="4" t="s">
        <v>54</v>
      </c>
      <c r="G50" s="11"/>
    </row>
    <row r="51" spans="1:7" ht="29" thickBot="1" x14ac:dyDescent="0.25">
      <c r="A51" s="20" t="s">
        <v>486</v>
      </c>
      <c r="B51" s="11" t="s">
        <v>354</v>
      </c>
      <c r="C51" s="11" t="s">
        <v>355</v>
      </c>
      <c r="D51" s="11"/>
      <c r="E51" s="4" t="s">
        <v>54</v>
      </c>
      <c r="F51" s="4" t="s">
        <v>54</v>
      </c>
      <c r="G51" s="11"/>
    </row>
    <row r="52" spans="1:7" s="7" customFormat="1" ht="14" customHeight="1" thickBot="1" x14ac:dyDescent="0.25">
      <c r="A52" s="235" t="s">
        <v>86</v>
      </c>
      <c r="B52" s="237"/>
      <c r="C52" s="4" t="s">
        <v>65</v>
      </c>
      <c r="D52" s="4" t="s">
        <v>489</v>
      </c>
      <c r="E52" s="4" t="s">
        <v>66</v>
      </c>
      <c r="F52" s="4" t="s">
        <v>67</v>
      </c>
      <c r="G52" s="4" t="s">
        <v>490</v>
      </c>
    </row>
    <row r="53" spans="1:7" s="7" customFormat="1" ht="17" thickBot="1" x14ac:dyDescent="0.25">
      <c r="A53" s="28" t="s">
        <v>68</v>
      </c>
      <c r="B53" s="11" t="s">
        <v>356</v>
      </c>
      <c r="C53" s="11" t="s">
        <v>357</v>
      </c>
      <c r="D53" s="11"/>
      <c r="E53" s="4" t="s">
        <v>54</v>
      </c>
      <c r="F53" s="4" t="s">
        <v>54</v>
      </c>
      <c r="G53" s="11"/>
    </row>
    <row r="54" spans="1:7" s="7" customFormat="1" ht="43" thickBot="1" x14ac:dyDescent="0.25">
      <c r="A54" s="16" t="s">
        <v>70</v>
      </c>
      <c r="B54" s="11" t="s">
        <v>358</v>
      </c>
      <c r="C54" s="11" t="s">
        <v>359</v>
      </c>
      <c r="D54" s="11"/>
      <c r="E54" s="4" t="s">
        <v>54</v>
      </c>
      <c r="F54" s="4" t="s">
        <v>54</v>
      </c>
      <c r="G54" s="11"/>
    </row>
    <row r="55" spans="1:7" s="7" customFormat="1" ht="17" thickBot="1" x14ac:dyDescent="0.25">
      <c r="A55" s="29" t="s">
        <v>82</v>
      </c>
      <c r="B55" s="11" t="s">
        <v>362</v>
      </c>
      <c r="C55" s="11" t="s">
        <v>363</v>
      </c>
      <c r="D55" s="11"/>
      <c r="E55" s="4" t="s">
        <v>54</v>
      </c>
      <c r="F55" s="4" t="s">
        <v>54</v>
      </c>
      <c r="G55" s="11"/>
    </row>
    <row r="56" spans="1:7" s="7" customFormat="1" ht="29" thickBot="1" x14ac:dyDescent="0.25">
      <c r="A56" s="29" t="s">
        <v>82</v>
      </c>
      <c r="B56" s="11" t="s">
        <v>360</v>
      </c>
      <c r="C56" s="11" t="s">
        <v>361</v>
      </c>
      <c r="D56" s="11"/>
      <c r="E56" s="4" t="s">
        <v>54</v>
      </c>
      <c r="F56" s="4" t="s">
        <v>54</v>
      </c>
      <c r="G56" s="11"/>
    </row>
    <row r="57" spans="1:7" s="7" customFormat="1" ht="17" thickBot="1" x14ac:dyDescent="0.25">
      <c r="A57" s="30" t="s">
        <v>72</v>
      </c>
      <c r="B57" s="11" t="s">
        <v>366</v>
      </c>
      <c r="C57" s="11" t="s">
        <v>367</v>
      </c>
      <c r="D57" s="11"/>
      <c r="E57" s="4" t="s">
        <v>54</v>
      </c>
      <c r="F57" s="4" t="s">
        <v>54</v>
      </c>
      <c r="G57" s="11"/>
    </row>
    <row r="58" spans="1:7" s="7" customFormat="1" ht="17" thickBot="1" x14ac:dyDescent="0.25">
      <c r="A58" s="30" t="s">
        <v>72</v>
      </c>
      <c r="B58" s="11" t="s">
        <v>364</v>
      </c>
      <c r="C58" s="11" t="s">
        <v>365</v>
      </c>
      <c r="D58" s="11"/>
      <c r="E58" s="4" t="s">
        <v>54</v>
      </c>
      <c r="F58" s="4" t="s">
        <v>54</v>
      </c>
      <c r="G58" s="11"/>
    </row>
    <row r="59" spans="1:7" s="7" customFormat="1" ht="17" thickBot="1" x14ac:dyDescent="0.25">
      <c r="A59" s="31" t="s">
        <v>103</v>
      </c>
      <c r="B59" s="11" t="s">
        <v>370</v>
      </c>
      <c r="C59" s="11" t="s">
        <v>371</v>
      </c>
      <c r="D59" s="11"/>
      <c r="E59" s="4" t="s">
        <v>54</v>
      </c>
      <c r="F59" s="4" t="s">
        <v>54</v>
      </c>
      <c r="G59" s="11"/>
    </row>
    <row r="60" spans="1:7" s="7" customFormat="1" ht="17" thickBot="1" x14ac:dyDescent="0.25">
      <c r="A60" s="31" t="s">
        <v>103</v>
      </c>
      <c r="B60" s="11" t="s">
        <v>368</v>
      </c>
      <c r="C60" s="11" t="s">
        <v>369</v>
      </c>
      <c r="D60" s="11"/>
      <c r="E60" s="4" t="s">
        <v>54</v>
      </c>
      <c r="F60" s="4" t="s">
        <v>54</v>
      </c>
      <c r="G60" s="11"/>
    </row>
    <row r="61" spans="1:7" s="7" customFormat="1" ht="14" customHeight="1" thickBot="1" x14ac:dyDescent="0.25">
      <c r="A61" s="235" t="s">
        <v>372</v>
      </c>
      <c r="B61" s="237"/>
      <c r="C61" s="21" t="s">
        <v>454</v>
      </c>
      <c r="D61" s="4" t="s">
        <v>489</v>
      </c>
      <c r="E61" s="4" t="s">
        <v>66</v>
      </c>
      <c r="F61" s="4" t="s">
        <v>67</v>
      </c>
      <c r="G61" s="4" t="s">
        <v>490</v>
      </c>
    </row>
    <row r="62" spans="1:7" s="7" customFormat="1" ht="17" thickBot="1" x14ac:dyDescent="0.25">
      <c r="A62" s="28" t="s">
        <v>68</v>
      </c>
      <c r="B62" s="11" t="s">
        <v>373</v>
      </c>
      <c r="C62" s="11" t="s">
        <v>374</v>
      </c>
      <c r="D62" s="11"/>
      <c r="E62" s="4" t="s">
        <v>54</v>
      </c>
      <c r="F62" s="4" t="s">
        <v>54</v>
      </c>
      <c r="G62" s="11"/>
    </row>
    <row r="63" spans="1:7" s="7" customFormat="1" ht="57" thickBot="1" x14ac:dyDescent="0.25">
      <c r="A63" s="16" t="s">
        <v>70</v>
      </c>
      <c r="B63" s="11" t="s">
        <v>375</v>
      </c>
      <c r="C63" s="11" t="s">
        <v>376</v>
      </c>
      <c r="D63" s="11"/>
      <c r="E63" s="4" t="s">
        <v>54</v>
      </c>
      <c r="F63" s="4" t="s">
        <v>54</v>
      </c>
      <c r="G63" s="11"/>
    </row>
    <row r="64" spans="1:7" s="7" customFormat="1" ht="17" thickBot="1" x14ac:dyDescent="0.25">
      <c r="A64" s="29" t="s">
        <v>82</v>
      </c>
      <c r="B64" s="11" t="s">
        <v>379</v>
      </c>
      <c r="C64" s="11" t="s">
        <v>380</v>
      </c>
      <c r="D64" s="11"/>
      <c r="E64" s="4" t="s">
        <v>54</v>
      </c>
      <c r="F64" s="4" t="s">
        <v>54</v>
      </c>
      <c r="G64" s="11"/>
    </row>
    <row r="65" spans="1:7" s="7" customFormat="1" ht="29" thickBot="1" x14ac:dyDescent="0.25">
      <c r="A65" s="29" t="s">
        <v>82</v>
      </c>
      <c r="B65" s="11" t="s">
        <v>377</v>
      </c>
      <c r="C65" s="11" t="s">
        <v>378</v>
      </c>
      <c r="D65" s="11"/>
      <c r="E65" s="4" t="s">
        <v>54</v>
      </c>
      <c r="F65" s="4" t="s">
        <v>54</v>
      </c>
      <c r="G65" s="11"/>
    </row>
    <row r="66" spans="1:7" s="7" customFormat="1" ht="17" thickBot="1" x14ac:dyDescent="0.25">
      <c r="A66" s="30" t="s">
        <v>72</v>
      </c>
      <c r="B66" s="11" t="s">
        <v>384</v>
      </c>
      <c r="C66" s="11" t="s">
        <v>385</v>
      </c>
      <c r="D66" s="11"/>
      <c r="E66" s="4" t="s">
        <v>54</v>
      </c>
      <c r="F66" s="4" t="s">
        <v>54</v>
      </c>
      <c r="G66" s="11"/>
    </row>
    <row r="67" spans="1:7" s="7" customFormat="1" ht="29" thickBot="1" x14ac:dyDescent="0.25">
      <c r="A67" s="30" t="s">
        <v>72</v>
      </c>
      <c r="B67" s="11" t="s">
        <v>381</v>
      </c>
      <c r="C67" s="11" t="s">
        <v>804</v>
      </c>
      <c r="D67" s="11"/>
      <c r="E67" s="4" t="s">
        <v>54</v>
      </c>
      <c r="F67" s="4" t="s">
        <v>54</v>
      </c>
      <c r="G67" s="11"/>
    </row>
    <row r="68" spans="1:7" s="7" customFormat="1" ht="17" thickBot="1" x14ac:dyDescent="0.25">
      <c r="A68" s="30" t="s">
        <v>72</v>
      </c>
      <c r="B68" s="11" t="s">
        <v>382</v>
      </c>
      <c r="C68" s="11" t="s">
        <v>383</v>
      </c>
      <c r="D68" s="11"/>
      <c r="E68" s="4" t="s">
        <v>54</v>
      </c>
      <c r="F68" s="4" t="s">
        <v>54</v>
      </c>
      <c r="G68" s="11"/>
    </row>
    <row r="69" spans="1:7" s="7" customFormat="1" ht="29" thickBot="1" x14ac:dyDescent="0.25">
      <c r="A69" s="31" t="s">
        <v>103</v>
      </c>
      <c r="B69" s="11" t="s">
        <v>388</v>
      </c>
      <c r="C69" s="11" t="s">
        <v>389</v>
      </c>
      <c r="D69" s="11"/>
      <c r="E69" s="4" t="s">
        <v>54</v>
      </c>
      <c r="F69" s="4" t="s">
        <v>54</v>
      </c>
      <c r="G69" s="11"/>
    </row>
    <row r="70" spans="1:7" s="7" customFormat="1" ht="17" thickBot="1" x14ac:dyDescent="0.25">
      <c r="A70" s="31" t="s">
        <v>103</v>
      </c>
      <c r="B70" s="11" t="s">
        <v>386</v>
      </c>
      <c r="C70" s="11" t="s">
        <v>387</v>
      </c>
      <c r="D70" s="11"/>
      <c r="E70" s="4" t="s">
        <v>54</v>
      </c>
      <c r="F70" s="4" t="s">
        <v>54</v>
      </c>
      <c r="G70" s="11"/>
    </row>
    <row r="71" spans="1:7" s="7" customFormat="1" ht="16" x14ac:dyDescent="0.2"/>
    <row r="72" spans="1:7" s="7" customFormat="1" ht="16" x14ac:dyDescent="0.2"/>
    <row r="73" spans="1:7" s="7" customFormat="1" ht="16" x14ac:dyDescent="0.2"/>
    <row r="74" spans="1:7" s="7" customFormat="1" ht="16" x14ac:dyDescent="0.2"/>
    <row r="75" spans="1:7" s="7" customFormat="1" ht="16" x14ac:dyDescent="0.2"/>
    <row r="76" spans="1:7" s="7" customFormat="1" ht="16" x14ac:dyDescent="0.2"/>
    <row r="77" spans="1:7" s="7" customFormat="1" ht="16" x14ac:dyDescent="0.2"/>
    <row r="78" spans="1:7" s="7" customFormat="1" ht="14" customHeight="1" x14ac:dyDescent="0.2"/>
    <row r="79" spans="1:7" s="7" customFormat="1" ht="16" x14ac:dyDescent="0.2"/>
    <row r="80" spans="1:7" s="7" customFormat="1" ht="16" x14ac:dyDescent="0.2"/>
    <row r="81" s="7" customFormat="1" ht="16" x14ac:dyDescent="0.2"/>
    <row r="82" s="7" customFormat="1" ht="16" x14ac:dyDescent="0.2"/>
    <row r="83" s="7" customFormat="1" ht="16" x14ac:dyDescent="0.2"/>
    <row r="84" s="7" customFormat="1" ht="16" x14ac:dyDescent="0.2"/>
    <row r="85" s="7" customFormat="1" ht="14" customHeight="1"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4" customHeight="1" x14ac:dyDescent="0.2"/>
    <row r="98" s="7" customFormat="1" ht="16" x14ac:dyDescent="0.2"/>
    <row r="99" s="7" customFormat="1" ht="16" x14ac:dyDescent="0.2"/>
    <row r="100" s="7" customFormat="1" ht="16" x14ac:dyDescent="0.2"/>
    <row r="101" s="7" customFormat="1" ht="14" customHeight="1" x14ac:dyDescent="0.2"/>
    <row r="102" s="7" customFormat="1" ht="16" x14ac:dyDescent="0.2"/>
    <row r="103" s="7" customFormat="1" ht="16" x14ac:dyDescent="0.2"/>
    <row r="104" s="7" customFormat="1" ht="16" x14ac:dyDescent="0.2"/>
    <row r="105" s="7" customFormat="1" ht="16" x14ac:dyDescent="0.2"/>
    <row r="106" s="7" customFormat="1" ht="14" customHeight="1" x14ac:dyDescent="0.2"/>
    <row r="107" s="7" customFormat="1" ht="16" x14ac:dyDescent="0.2"/>
    <row r="108" s="7" customFormat="1" ht="16" x14ac:dyDescent="0.2"/>
    <row r="109" s="7" customFormat="1" ht="16" x14ac:dyDescent="0.2"/>
    <row r="110" s="7" customFormat="1" ht="16" x14ac:dyDescent="0.2"/>
    <row r="111" s="7" customFormat="1" ht="16" x14ac:dyDescent="0.2"/>
    <row r="112" s="7" customFormat="1" ht="16" x14ac:dyDescent="0.2"/>
    <row r="113" s="7" customFormat="1" ht="16" x14ac:dyDescent="0.2"/>
    <row r="114" s="7" customFormat="1" ht="16" x14ac:dyDescent="0.2"/>
  </sheetData>
  <mergeCells count="8">
    <mergeCell ref="C2:D9"/>
    <mergeCell ref="A61:B61"/>
    <mergeCell ref="A29:B29"/>
    <mergeCell ref="A52:B52"/>
    <mergeCell ref="A10:B10"/>
    <mergeCell ref="A41:B41"/>
    <mergeCell ref="A8:B8"/>
    <mergeCell ref="A9:B9"/>
  </mergeCells>
  <conditionalFormatting sqref="A115:A239">
    <cfRule type="beginsWith" dxfId="778" priority="454" stopIfTrue="1" operator="beginsWith" text="Exceptional">
      <formula>LEFT(A115,LEN("Exceptional"))="Exceptional"</formula>
    </cfRule>
    <cfRule type="beginsWith" dxfId="777" priority="455" stopIfTrue="1" operator="beginsWith" text="Professional">
      <formula>LEFT(A115,LEN("Professional"))="Professional"</formula>
    </cfRule>
    <cfRule type="beginsWith" dxfId="776" priority="456" stopIfTrue="1" operator="beginsWith" text="Advanced">
      <formula>LEFT(A115,LEN("Advanced"))="Advanced"</formula>
    </cfRule>
    <cfRule type="beginsWith" dxfId="775" priority="457" stopIfTrue="1" operator="beginsWith" text="Intermediate">
      <formula>LEFT(A115,LEN("Intermediate"))="Intermediate"</formula>
    </cfRule>
    <cfRule type="beginsWith" dxfId="774" priority="458" stopIfTrue="1" operator="beginsWith" text="Basic">
      <formula>LEFT(A115,LEN("Basic"))="Basic"</formula>
    </cfRule>
    <cfRule type="beginsWith" dxfId="773" priority="459" stopIfTrue="1" operator="beginsWith" text="Required">
      <formula>LEFT(A115,LEN("Required"))="Required"</formula>
    </cfRule>
    <cfRule type="notContainsBlanks" dxfId="772" priority="460" stopIfTrue="1">
      <formula>LEN(TRIM(A115))&gt;0</formula>
    </cfRule>
  </conditionalFormatting>
  <conditionalFormatting sqref="E115:F239 E12:F18 E32:F36 E27:F28 E23:F24 E68:F70 E62:F66 E53:F60">
    <cfRule type="beginsWith" dxfId="771" priority="447" stopIfTrue="1" operator="beginsWith" text="Not Applicable">
      <formula>LEFT(E12,LEN("Not Applicable"))="Not Applicable"</formula>
    </cfRule>
    <cfRule type="beginsWith" dxfId="770" priority="448" stopIfTrue="1" operator="beginsWith" text="Waived">
      <formula>LEFT(E12,LEN("Waived"))="Waived"</formula>
    </cfRule>
    <cfRule type="beginsWith" dxfId="769" priority="449" stopIfTrue="1" operator="beginsWith" text="Pre-Passed">
      <formula>LEFT(E12,LEN("Pre-Passed"))="Pre-Passed"</formula>
    </cfRule>
    <cfRule type="beginsWith" dxfId="768" priority="450" stopIfTrue="1" operator="beginsWith" text="Completed">
      <formula>LEFT(E12,LEN("Completed"))="Completed"</formula>
    </cfRule>
    <cfRule type="beginsWith" dxfId="767" priority="451" stopIfTrue="1" operator="beginsWith" text="Partial">
      <formula>LEFT(E12,LEN("Partial"))="Partial"</formula>
    </cfRule>
    <cfRule type="beginsWith" dxfId="766" priority="452" stopIfTrue="1" operator="beginsWith" text="Missing">
      <formula>LEFT(E12,LEN("Missing"))="Missing"</formula>
    </cfRule>
    <cfRule type="beginsWith" dxfId="765" priority="453" stopIfTrue="1" operator="beginsWith" text="Untested">
      <formula>LEFT(E12,LEN("Untested"))="Untested"</formula>
    </cfRule>
    <cfRule type="notContainsBlanks" dxfId="764" priority="461" stopIfTrue="1">
      <formula>LEN(TRIM(E12))&gt;0</formula>
    </cfRule>
  </conditionalFormatting>
  <conditionalFormatting sqref="E37:F40">
    <cfRule type="beginsWith" dxfId="763" priority="287" stopIfTrue="1" operator="beginsWith" text="Not Applicable">
      <formula>LEFT(E37,LEN("Not Applicable"))="Not Applicable"</formula>
    </cfRule>
    <cfRule type="beginsWith" dxfId="762" priority="288" stopIfTrue="1" operator="beginsWith" text="Waived">
      <formula>LEFT(E37,LEN("Waived"))="Waived"</formula>
    </cfRule>
    <cfRule type="beginsWith" dxfId="761" priority="289" stopIfTrue="1" operator="beginsWith" text="Pre-Passed">
      <formula>LEFT(E37,LEN("Pre-Passed"))="Pre-Passed"</formula>
    </cfRule>
    <cfRule type="beginsWith" dxfId="760" priority="290" stopIfTrue="1" operator="beginsWith" text="Completed">
      <formula>LEFT(E37,LEN("Completed"))="Completed"</formula>
    </cfRule>
    <cfRule type="beginsWith" dxfId="759" priority="291" stopIfTrue="1" operator="beginsWith" text="Partial">
      <formula>LEFT(E37,LEN("Partial"))="Partial"</formula>
    </cfRule>
    <cfRule type="beginsWith" dxfId="758" priority="292" stopIfTrue="1" operator="beginsWith" text="Missing">
      <formula>LEFT(E37,LEN("Missing"))="Missing"</formula>
    </cfRule>
    <cfRule type="beginsWith" dxfId="757" priority="293" stopIfTrue="1" operator="beginsWith" text="Untested">
      <formula>LEFT(E37,LEN("Untested"))="Untested"</formula>
    </cfRule>
    <cfRule type="notContainsBlanks" dxfId="756" priority="294" stopIfTrue="1">
      <formula>LEN(TRIM(E37))&gt;0</formula>
    </cfRule>
  </conditionalFormatting>
  <conditionalFormatting sqref="E67:F67">
    <cfRule type="beginsWith" dxfId="755" priority="215" stopIfTrue="1" operator="beginsWith" text="Not Applicable">
      <formula>LEFT(E67,LEN("Not Applicable"))="Not Applicable"</formula>
    </cfRule>
    <cfRule type="beginsWith" dxfId="754" priority="216" stopIfTrue="1" operator="beginsWith" text="Waived">
      <formula>LEFT(E67,LEN("Waived"))="Waived"</formula>
    </cfRule>
    <cfRule type="beginsWith" dxfId="753" priority="217" stopIfTrue="1" operator="beginsWith" text="Pre-Passed">
      <formula>LEFT(E67,LEN("Pre-Passed"))="Pre-Passed"</formula>
    </cfRule>
    <cfRule type="beginsWith" dxfId="752" priority="218" stopIfTrue="1" operator="beginsWith" text="Completed">
      <formula>LEFT(E67,LEN("Completed"))="Completed"</formula>
    </cfRule>
    <cfRule type="beginsWith" dxfId="751" priority="219" stopIfTrue="1" operator="beginsWith" text="Partial">
      <formula>LEFT(E67,LEN("Partial"))="Partial"</formula>
    </cfRule>
    <cfRule type="beginsWith" dxfId="750" priority="220" stopIfTrue="1" operator="beginsWith" text="Missing">
      <formula>LEFT(E67,LEN("Missing"))="Missing"</formula>
    </cfRule>
    <cfRule type="beginsWith" dxfId="749" priority="221" stopIfTrue="1" operator="beginsWith" text="Untested">
      <formula>LEFT(E67,LEN("Untested"))="Untested"</formula>
    </cfRule>
    <cfRule type="notContainsBlanks" dxfId="748" priority="222" stopIfTrue="1">
      <formula>LEN(TRIM(E67))&gt;0</formula>
    </cfRule>
  </conditionalFormatting>
  <conditionalFormatting sqref="E11:F11">
    <cfRule type="beginsWith" dxfId="747" priority="343" stopIfTrue="1" operator="beginsWith" text="Not Applicable">
      <formula>LEFT(E11,LEN("Not Applicable"))="Not Applicable"</formula>
    </cfRule>
    <cfRule type="beginsWith" dxfId="746" priority="344" stopIfTrue="1" operator="beginsWith" text="Waived">
      <formula>LEFT(E11,LEN("Waived"))="Waived"</formula>
    </cfRule>
    <cfRule type="beginsWith" dxfId="745" priority="345" stopIfTrue="1" operator="beginsWith" text="Pre-Passed">
      <formula>LEFT(E11,LEN("Pre-Passed"))="Pre-Passed"</formula>
    </cfRule>
    <cfRule type="beginsWith" dxfId="744" priority="346" stopIfTrue="1" operator="beginsWith" text="Completed">
      <formula>LEFT(E11,LEN("Completed"))="Completed"</formula>
    </cfRule>
    <cfRule type="beginsWith" dxfId="743" priority="347" stopIfTrue="1" operator="beginsWith" text="Partial">
      <formula>LEFT(E11,LEN("Partial"))="Partial"</formula>
    </cfRule>
    <cfRule type="beginsWith" dxfId="742" priority="348" stopIfTrue="1" operator="beginsWith" text="Missing">
      <formula>LEFT(E11,LEN("Missing"))="Missing"</formula>
    </cfRule>
    <cfRule type="beginsWith" dxfId="741" priority="349" stopIfTrue="1" operator="beginsWith" text="Untested">
      <formula>LEFT(E11,LEN("Untested"))="Untested"</formula>
    </cfRule>
    <cfRule type="notContainsBlanks" dxfId="740" priority="350" stopIfTrue="1">
      <formula>LEN(TRIM(E11))&gt;0</formula>
    </cfRule>
  </conditionalFormatting>
  <conditionalFormatting sqref="E19:F22">
    <cfRule type="beginsWith" dxfId="739" priority="327" stopIfTrue="1" operator="beginsWith" text="Not Applicable">
      <formula>LEFT(E19,LEN("Not Applicable"))="Not Applicable"</formula>
    </cfRule>
    <cfRule type="beginsWith" dxfId="738" priority="328" stopIfTrue="1" operator="beginsWith" text="Waived">
      <formula>LEFT(E19,LEN("Waived"))="Waived"</formula>
    </cfRule>
    <cfRule type="beginsWith" dxfId="737" priority="329" stopIfTrue="1" operator="beginsWith" text="Pre-Passed">
      <formula>LEFT(E19,LEN("Pre-Passed"))="Pre-Passed"</formula>
    </cfRule>
    <cfRule type="beginsWith" dxfId="736" priority="330" stopIfTrue="1" operator="beginsWith" text="Completed">
      <formula>LEFT(E19,LEN("Completed"))="Completed"</formula>
    </cfRule>
    <cfRule type="beginsWith" dxfId="735" priority="331" stopIfTrue="1" operator="beginsWith" text="Partial">
      <formula>LEFT(E19,LEN("Partial"))="Partial"</formula>
    </cfRule>
    <cfRule type="beginsWith" dxfId="734" priority="332" stopIfTrue="1" operator="beginsWith" text="Missing">
      <formula>LEFT(E19,LEN("Missing"))="Missing"</formula>
    </cfRule>
    <cfRule type="beginsWith" dxfId="733" priority="333" stopIfTrue="1" operator="beginsWith" text="Untested">
      <formula>LEFT(E19,LEN("Untested"))="Untested"</formula>
    </cfRule>
    <cfRule type="notContainsBlanks" dxfId="732" priority="334" stopIfTrue="1">
      <formula>LEN(TRIM(E19))&gt;0</formula>
    </cfRule>
  </conditionalFormatting>
  <conditionalFormatting sqref="E25:F26">
    <cfRule type="beginsWith" dxfId="731" priority="319" stopIfTrue="1" operator="beginsWith" text="Not Applicable">
      <formula>LEFT(E25,LEN("Not Applicable"))="Not Applicable"</formula>
    </cfRule>
    <cfRule type="beginsWith" dxfId="730" priority="320" stopIfTrue="1" operator="beginsWith" text="Waived">
      <formula>LEFT(E25,LEN("Waived"))="Waived"</formula>
    </cfRule>
    <cfRule type="beginsWith" dxfId="729" priority="321" stopIfTrue="1" operator="beginsWith" text="Pre-Passed">
      <formula>LEFT(E25,LEN("Pre-Passed"))="Pre-Passed"</formula>
    </cfRule>
    <cfRule type="beginsWith" dxfId="728" priority="322" stopIfTrue="1" operator="beginsWith" text="Completed">
      <formula>LEFT(E25,LEN("Completed"))="Completed"</formula>
    </cfRule>
    <cfRule type="beginsWith" dxfId="727" priority="323" stopIfTrue="1" operator="beginsWith" text="Partial">
      <formula>LEFT(E25,LEN("Partial"))="Partial"</formula>
    </cfRule>
    <cfRule type="beginsWith" dxfId="726" priority="324" stopIfTrue="1" operator="beginsWith" text="Missing">
      <formula>LEFT(E25,LEN("Missing"))="Missing"</formula>
    </cfRule>
    <cfRule type="beginsWith" dxfId="725" priority="325" stopIfTrue="1" operator="beginsWith" text="Untested">
      <formula>LEFT(E25,LEN("Untested"))="Untested"</formula>
    </cfRule>
    <cfRule type="notContainsBlanks" dxfId="724" priority="326" stopIfTrue="1">
      <formula>LEN(TRIM(E25))&gt;0</formula>
    </cfRule>
  </conditionalFormatting>
  <conditionalFormatting sqref="E30:F31">
    <cfRule type="beginsWith" dxfId="723" priority="303" stopIfTrue="1" operator="beginsWith" text="Not Applicable">
      <formula>LEFT(E30,LEN("Not Applicable"))="Not Applicable"</formula>
    </cfRule>
    <cfRule type="beginsWith" dxfId="722" priority="304" stopIfTrue="1" operator="beginsWith" text="Waived">
      <formula>LEFT(E30,LEN("Waived"))="Waived"</formula>
    </cfRule>
    <cfRule type="beginsWith" dxfId="721" priority="305" stopIfTrue="1" operator="beginsWith" text="Pre-Passed">
      <formula>LEFT(E30,LEN("Pre-Passed"))="Pre-Passed"</formula>
    </cfRule>
    <cfRule type="beginsWith" dxfId="720" priority="306" stopIfTrue="1" operator="beginsWith" text="Completed">
      <formula>LEFT(E30,LEN("Completed"))="Completed"</formula>
    </cfRule>
    <cfRule type="beginsWith" dxfId="719" priority="307" stopIfTrue="1" operator="beginsWith" text="Partial">
      <formula>LEFT(E30,LEN("Partial"))="Partial"</formula>
    </cfRule>
    <cfRule type="beginsWith" dxfId="718" priority="308" stopIfTrue="1" operator="beginsWith" text="Missing">
      <formula>LEFT(E30,LEN("Missing"))="Missing"</formula>
    </cfRule>
    <cfRule type="beginsWith" dxfId="717" priority="309" stopIfTrue="1" operator="beginsWith" text="Untested">
      <formula>LEFT(E30,LEN("Untested"))="Untested"</formula>
    </cfRule>
    <cfRule type="notContainsBlanks" dxfId="716" priority="310" stopIfTrue="1">
      <formula>LEN(TRIM(E30))&gt;0</formula>
    </cfRule>
  </conditionalFormatting>
  <conditionalFormatting sqref="E52">
    <cfRule type="beginsWith" dxfId="715" priority="135" stopIfTrue="1" operator="beginsWith" text="Not Applicable">
      <formula>LEFT(E52,LEN("Not Applicable"))="Not Applicable"</formula>
    </cfRule>
    <cfRule type="beginsWith" dxfId="714" priority="136" stopIfTrue="1" operator="beginsWith" text="Waived">
      <formula>LEFT(E52,LEN("Waived"))="Waived"</formula>
    </cfRule>
    <cfRule type="beginsWith" dxfId="713" priority="137" stopIfTrue="1" operator="beginsWith" text="Pre-Passed">
      <formula>LEFT(E52,LEN("Pre-Passed"))="Pre-Passed"</formula>
    </cfRule>
    <cfRule type="beginsWith" dxfId="712" priority="138" stopIfTrue="1" operator="beginsWith" text="Completed">
      <formula>LEFT(E52,LEN("Completed"))="Completed"</formula>
    </cfRule>
    <cfRule type="beginsWith" dxfId="711" priority="139" stopIfTrue="1" operator="beginsWith" text="Partial">
      <formula>LEFT(E52,LEN("Partial"))="Partial"</formula>
    </cfRule>
    <cfRule type="beginsWith" dxfId="710" priority="140" stopIfTrue="1" operator="beginsWith" text="Missing">
      <formula>LEFT(E52,LEN("Missing"))="Missing"</formula>
    </cfRule>
    <cfRule type="beginsWith" dxfId="709" priority="141" stopIfTrue="1" operator="beginsWith" text="Untested">
      <formula>LEFT(E52,LEN("Untested"))="Untested"</formula>
    </cfRule>
    <cfRule type="notContainsBlanks" dxfId="708" priority="142" stopIfTrue="1">
      <formula>LEN(TRIM(E52))&gt;0</formula>
    </cfRule>
  </conditionalFormatting>
  <conditionalFormatting sqref="F29">
    <cfRule type="beginsWith" dxfId="707" priority="143" stopIfTrue="1" operator="beginsWith" text="Not Applicable">
      <formula>LEFT(F29,LEN("Not Applicable"))="Not Applicable"</formula>
    </cfRule>
    <cfRule type="beginsWith" dxfId="706" priority="144" stopIfTrue="1" operator="beginsWith" text="Waived">
      <formula>LEFT(F29,LEN("Waived"))="Waived"</formula>
    </cfRule>
    <cfRule type="beginsWith" dxfId="705" priority="145" stopIfTrue="1" operator="beginsWith" text="Pre-Passed">
      <formula>LEFT(F29,LEN("Pre-Passed"))="Pre-Passed"</formula>
    </cfRule>
    <cfRule type="beginsWith" dxfId="704" priority="146" stopIfTrue="1" operator="beginsWith" text="Completed">
      <formula>LEFT(F29,LEN("Completed"))="Completed"</formula>
    </cfRule>
    <cfRule type="beginsWith" dxfId="703" priority="147" stopIfTrue="1" operator="beginsWith" text="Partial">
      <formula>LEFT(F29,LEN("Partial"))="Partial"</formula>
    </cfRule>
    <cfRule type="beginsWith" dxfId="702" priority="148" stopIfTrue="1" operator="beginsWith" text="Missing">
      <formula>LEFT(F29,LEN("Missing"))="Missing"</formula>
    </cfRule>
    <cfRule type="beginsWith" dxfId="701" priority="149" stopIfTrue="1" operator="beginsWith" text="Untested">
      <formula>LEFT(F29,LEN("Untested"))="Untested"</formula>
    </cfRule>
    <cfRule type="notContainsBlanks" dxfId="700" priority="150" stopIfTrue="1">
      <formula>LEN(TRIM(F29))&gt;0</formula>
    </cfRule>
  </conditionalFormatting>
  <conditionalFormatting sqref="E29">
    <cfRule type="beginsWith" dxfId="699" priority="151" stopIfTrue="1" operator="beginsWith" text="Not Applicable">
      <formula>LEFT(E29,LEN("Not Applicable"))="Not Applicable"</formula>
    </cfRule>
    <cfRule type="beginsWith" dxfId="698" priority="152" stopIfTrue="1" operator="beginsWith" text="Waived">
      <formula>LEFT(E29,LEN("Waived"))="Waived"</formula>
    </cfRule>
    <cfRule type="beginsWith" dxfId="697" priority="153" stopIfTrue="1" operator="beginsWith" text="Pre-Passed">
      <formula>LEFT(E29,LEN("Pre-Passed"))="Pre-Passed"</formula>
    </cfRule>
    <cfRule type="beginsWith" dxfId="696" priority="154" stopIfTrue="1" operator="beginsWith" text="Completed">
      <formula>LEFT(E29,LEN("Completed"))="Completed"</formula>
    </cfRule>
    <cfRule type="beginsWith" dxfId="695" priority="155" stopIfTrue="1" operator="beginsWith" text="Partial">
      <formula>LEFT(E29,LEN("Partial"))="Partial"</formula>
    </cfRule>
    <cfRule type="beginsWith" dxfId="694" priority="156" stopIfTrue="1" operator="beginsWith" text="Missing">
      <formula>LEFT(E29,LEN("Missing"))="Missing"</formula>
    </cfRule>
    <cfRule type="beginsWith" dxfId="693" priority="157" stopIfTrue="1" operator="beginsWith" text="Untested">
      <formula>LEFT(E29,LEN("Untested"))="Untested"</formula>
    </cfRule>
    <cfRule type="notContainsBlanks" dxfId="692" priority="158" stopIfTrue="1">
      <formula>LEN(TRIM(E29))&gt;0</formula>
    </cfRule>
  </conditionalFormatting>
  <conditionalFormatting sqref="F10">
    <cfRule type="beginsWith" dxfId="691" priority="159" stopIfTrue="1" operator="beginsWith" text="Not Applicable">
      <formula>LEFT(F10,LEN("Not Applicable"))="Not Applicable"</formula>
    </cfRule>
    <cfRule type="beginsWith" dxfId="690" priority="160" stopIfTrue="1" operator="beginsWith" text="Waived">
      <formula>LEFT(F10,LEN("Waived"))="Waived"</formula>
    </cfRule>
    <cfRule type="beginsWith" dxfId="689" priority="161" stopIfTrue="1" operator="beginsWith" text="Pre-Passed">
      <formula>LEFT(F10,LEN("Pre-Passed"))="Pre-Passed"</formula>
    </cfRule>
    <cfRule type="beginsWith" dxfId="688" priority="162" stopIfTrue="1" operator="beginsWith" text="Completed">
      <formula>LEFT(F10,LEN("Completed"))="Completed"</formula>
    </cfRule>
    <cfRule type="beginsWith" dxfId="687" priority="163" stopIfTrue="1" operator="beginsWith" text="Partial">
      <formula>LEFT(F10,LEN("Partial"))="Partial"</formula>
    </cfRule>
    <cfRule type="beginsWith" dxfId="686" priority="164" stopIfTrue="1" operator="beginsWith" text="Missing">
      <formula>LEFT(F10,LEN("Missing"))="Missing"</formula>
    </cfRule>
    <cfRule type="beginsWith" dxfId="685" priority="165" stopIfTrue="1" operator="beginsWith" text="Untested">
      <formula>LEFT(F10,LEN("Untested"))="Untested"</formula>
    </cfRule>
    <cfRule type="notContainsBlanks" dxfId="684" priority="166" stopIfTrue="1">
      <formula>LEN(TRIM(F10))&gt;0</formula>
    </cfRule>
  </conditionalFormatting>
  <conditionalFormatting sqref="E10">
    <cfRule type="beginsWith" dxfId="683" priority="167" stopIfTrue="1" operator="beginsWith" text="Not Applicable">
      <formula>LEFT(E10,LEN("Not Applicable"))="Not Applicable"</formula>
    </cfRule>
    <cfRule type="beginsWith" dxfId="682" priority="168" stopIfTrue="1" operator="beginsWith" text="Waived">
      <formula>LEFT(E10,LEN("Waived"))="Waived"</formula>
    </cfRule>
    <cfRule type="beginsWith" dxfId="681" priority="169" stopIfTrue="1" operator="beginsWith" text="Pre-Passed">
      <formula>LEFT(E10,LEN("Pre-Passed"))="Pre-Passed"</formula>
    </cfRule>
    <cfRule type="beginsWith" dxfId="680" priority="170" stopIfTrue="1" operator="beginsWith" text="Completed">
      <formula>LEFT(E10,LEN("Completed"))="Completed"</formula>
    </cfRule>
    <cfRule type="beginsWith" dxfId="679" priority="171" stopIfTrue="1" operator="beginsWith" text="Partial">
      <formula>LEFT(E10,LEN("Partial"))="Partial"</formula>
    </cfRule>
    <cfRule type="beginsWith" dxfId="678" priority="172" stopIfTrue="1" operator="beginsWith" text="Missing">
      <formula>LEFT(E10,LEN("Missing"))="Missing"</formula>
    </cfRule>
    <cfRule type="beginsWith" dxfId="677" priority="173" stopIfTrue="1" operator="beginsWith" text="Untested">
      <formula>LEFT(E10,LEN("Untested"))="Untested"</formula>
    </cfRule>
    <cfRule type="notContainsBlanks" dxfId="676" priority="174" stopIfTrue="1">
      <formula>LEN(TRIM(E10))&gt;0</formula>
    </cfRule>
  </conditionalFormatting>
  <conditionalFormatting sqref="F52">
    <cfRule type="beginsWith" dxfId="675" priority="127" stopIfTrue="1" operator="beginsWith" text="Not Applicable">
      <formula>LEFT(F52,LEN("Not Applicable"))="Not Applicable"</formula>
    </cfRule>
    <cfRule type="beginsWith" dxfId="674" priority="128" stopIfTrue="1" operator="beginsWith" text="Waived">
      <formula>LEFT(F52,LEN("Waived"))="Waived"</formula>
    </cfRule>
    <cfRule type="beginsWith" dxfId="673" priority="129" stopIfTrue="1" operator="beginsWith" text="Pre-Passed">
      <formula>LEFT(F52,LEN("Pre-Passed"))="Pre-Passed"</formula>
    </cfRule>
    <cfRule type="beginsWith" dxfId="672" priority="130" stopIfTrue="1" operator="beginsWith" text="Completed">
      <formula>LEFT(F52,LEN("Completed"))="Completed"</formula>
    </cfRule>
    <cfRule type="beginsWith" dxfId="671" priority="131" stopIfTrue="1" operator="beginsWith" text="Partial">
      <formula>LEFT(F52,LEN("Partial"))="Partial"</formula>
    </cfRule>
    <cfRule type="beginsWith" dxfId="670" priority="132" stopIfTrue="1" operator="beginsWith" text="Missing">
      <formula>LEFT(F52,LEN("Missing"))="Missing"</formula>
    </cfRule>
    <cfRule type="beginsWith" dxfId="669" priority="133" stopIfTrue="1" operator="beginsWith" text="Untested">
      <formula>LEFT(F52,LEN("Untested"))="Untested"</formula>
    </cfRule>
    <cfRule type="notContainsBlanks" dxfId="668" priority="134" stopIfTrue="1">
      <formula>LEN(TRIM(F52))&gt;0</formula>
    </cfRule>
  </conditionalFormatting>
  <conditionalFormatting sqref="F61">
    <cfRule type="beginsWith" dxfId="667" priority="111" stopIfTrue="1" operator="beginsWith" text="Not Applicable">
      <formula>LEFT(F61,LEN("Not Applicable"))="Not Applicable"</formula>
    </cfRule>
    <cfRule type="beginsWith" dxfId="666" priority="112" stopIfTrue="1" operator="beginsWith" text="Waived">
      <formula>LEFT(F61,LEN("Waived"))="Waived"</formula>
    </cfRule>
    <cfRule type="beginsWith" dxfId="665" priority="113" stopIfTrue="1" operator="beginsWith" text="Pre-Passed">
      <formula>LEFT(F61,LEN("Pre-Passed"))="Pre-Passed"</formula>
    </cfRule>
    <cfRule type="beginsWith" dxfId="664" priority="114" stopIfTrue="1" operator="beginsWith" text="Completed">
      <formula>LEFT(F61,LEN("Completed"))="Completed"</formula>
    </cfRule>
    <cfRule type="beginsWith" dxfId="663" priority="115" stopIfTrue="1" operator="beginsWith" text="Partial">
      <formula>LEFT(F61,LEN("Partial"))="Partial"</formula>
    </cfRule>
    <cfRule type="beginsWith" dxfId="662" priority="116" stopIfTrue="1" operator="beginsWith" text="Missing">
      <formula>LEFT(F61,LEN("Missing"))="Missing"</formula>
    </cfRule>
    <cfRule type="beginsWith" dxfId="661" priority="117" stopIfTrue="1" operator="beginsWith" text="Untested">
      <formula>LEFT(F61,LEN("Untested"))="Untested"</formula>
    </cfRule>
    <cfRule type="notContainsBlanks" dxfId="660" priority="118" stopIfTrue="1">
      <formula>LEN(TRIM(F61))&gt;0</formula>
    </cfRule>
  </conditionalFormatting>
  <conditionalFormatting sqref="E61">
    <cfRule type="beginsWith" dxfId="659" priority="119" stopIfTrue="1" operator="beginsWith" text="Not Applicable">
      <formula>LEFT(E61,LEN("Not Applicable"))="Not Applicable"</formula>
    </cfRule>
    <cfRule type="beginsWith" dxfId="658" priority="120" stopIfTrue="1" operator="beginsWith" text="Waived">
      <formula>LEFT(E61,LEN("Waived"))="Waived"</formula>
    </cfRule>
    <cfRule type="beginsWith" dxfId="657" priority="121" stopIfTrue="1" operator="beginsWith" text="Pre-Passed">
      <formula>LEFT(E61,LEN("Pre-Passed"))="Pre-Passed"</formula>
    </cfRule>
    <cfRule type="beginsWith" dxfId="656" priority="122" stopIfTrue="1" operator="beginsWith" text="Completed">
      <formula>LEFT(E61,LEN("Completed"))="Completed"</formula>
    </cfRule>
    <cfRule type="beginsWith" dxfId="655" priority="123" stopIfTrue="1" operator="beginsWith" text="Partial">
      <formula>LEFT(E61,LEN("Partial"))="Partial"</formula>
    </cfRule>
    <cfRule type="beginsWith" dxfId="654" priority="124" stopIfTrue="1" operator="beginsWith" text="Missing">
      <formula>LEFT(E61,LEN("Missing"))="Missing"</formula>
    </cfRule>
    <cfRule type="beginsWith" dxfId="653" priority="125" stopIfTrue="1" operator="beginsWith" text="Untested">
      <formula>LEFT(E61,LEN("Untested"))="Untested"</formula>
    </cfRule>
    <cfRule type="notContainsBlanks" dxfId="652" priority="126" stopIfTrue="1">
      <formula>LEN(TRIM(E61))&gt;0</formula>
    </cfRule>
  </conditionalFormatting>
  <conditionalFormatting sqref="E44:F48">
    <cfRule type="beginsWith" dxfId="651" priority="103" stopIfTrue="1" operator="beginsWith" text="Not Applicable">
      <formula>LEFT(E44,LEN("Not Applicable"))="Not Applicable"</formula>
    </cfRule>
    <cfRule type="beginsWith" dxfId="650" priority="104" stopIfTrue="1" operator="beginsWith" text="Waived">
      <formula>LEFT(E44,LEN("Waived"))="Waived"</formula>
    </cfRule>
    <cfRule type="beginsWith" dxfId="649" priority="105" stopIfTrue="1" operator="beginsWith" text="Pre-Passed">
      <formula>LEFT(E44,LEN("Pre-Passed"))="Pre-Passed"</formula>
    </cfRule>
    <cfRule type="beginsWith" dxfId="648" priority="106" stopIfTrue="1" operator="beginsWith" text="Completed">
      <formula>LEFT(E44,LEN("Completed"))="Completed"</formula>
    </cfRule>
    <cfRule type="beginsWith" dxfId="647" priority="107" stopIfTrue="1" operator="beginsWith" text="Partial">
      <formula>LEFT(E44,LEN("Partial"))="Partial"</formula>
    </cfRule>
    <cfRule type="beginsWith" dxfId="646" priority="108" stopIfTrue="1" operator="beginsWith" text="Missing">
      <formula>LEFT(E44,LEN("Missing"))="Missing"</formula>
    </cfRule>
    <cfRule type="beginsWith" dxfId="645" priority="109" stopIfTrue="1" operator="beginsWith" text="Untested">
      <formula>LEFT(E44,LEN("Untested"))="Untested"</formula>
    </cfRule>
    <cfRule type="notContainsBlanks" dxfId="644" priority="110" stopIfTrue="1">
      <formula>LEN(TRIM(E44))&gt;0</formula>
    </cfRule>
  </conditionalFormatting>
  <conditionalFormatting sqref="E49:F51">
    <cfRule type="beginsWith" dxfId="643" priority="87" stopIfTrue="1" operator="beginsWith" text="Not Applicable">
      <formula>LEFT(E49,LEN("Not Applicable"))="Not Applicable"</formula>
    </cfRule>
    <cfRule type="beginsWith" dxfId="642" priority="88" stopIfTrue="1" operator="beginsWith" text="Waived">
      <formula>LEFT(E49,LEN("Waived"))="Waived"</formula>
    </cfRule>
    <cfRule type="beginsWith" dxfId="641" priority="89" stopIfTrue="1" operator="beginsWith" text="Pre-Passed">
      <formula>LEFT(E49,LEN("Pre-Passed"))="Pre-Passed"</formula>
    </cfRule>
    <cfRule type="beginsWith" dxfId="640" priority="90" stopIfTrue="1" operator="beginsWith" text="Completed">
      <formula>LEFT(E49,LEN("Completed"))="Completed"</formula>
    </cfRule>
    <cfRule type="beginsWith" dxfId="639" priority="91" stopIfTrue="1" operator="beginsWith" text="Partial">
      <formula>LEFT(E49,LEN("Partial"))="Partial"</formula>
    </cfRule>
    <cfRule type="beginsWith" dxfId="638" priority="92" stopIfTrue="1" operator="beginsWith" text="Missing">
      <formula>LEFT(E49,LEN("Missing"))="Missing"</formula>
    </cfRule>
    <cfRule type="beginsWith" dxfId="637" priority="93" stopIfTrue="1" operator="beginsWith" text="Untested">
      <formula>LEFT(E49,LEN("Untested"))="Untested"</formula>
    </cfRule>
    <cfRule type="notContainsBlanks" dxfId="636" priority="94" stopIfTrue="1">
      <formula>LEN(TRIM(E49))&gt;0</formula>
    </cfRule>
  </conditionalFormatting>
  <conditionalFormatting sqref="E42:F43">
    <cfRule type="beginsWith" dxfId="635" priority="95" stopIfTrue="1" operator="beginsWith" text="Not Applicable">
      <formula>LEFT(E42,LEN("Not Applicable"))="Not Applicable"</formula>
    </cfRule>
    <cfRule type="beginsWith" dxfId="634" priority="96" stopIfTrue="1" operator="beginsWith" text="Waived">
      <formula>LEFT(E42,LEN("Waived"))="Waived"</formula>
    </cfRule>
    <cfRule type="beginsWith" dxfId="633" priority="97" stopIfTrue="1" operator="beginsWith" text="Pre-Passed">
      <formula>LEFT(E42,LEN("Pre-Passed"))="Pre-Passed"</formula>
    </cfRule>
    <cfRule type="beginsWith" dxfId="632" priority="98" stopIfTrue="1" operator="beginsWith" text="Completed">
      <formula>LEFT(E42,LEN("Completed"))="Completed"</formula>
    </cfRule>
    <cfRule type="beginsWith" dxfId="631" priority="99" stopIfTrue="1" operator="beginsWith" text="Partial">
      <formula>LEFT(E42,LEN("Partial"))="Partial"</formula>
    </cfRule>
    <cfRule type="beginsWith" dxfId="630" priority="100" stopIfTrue="1" operator="beginsWith" text="Missing">
      <formula>LEFT(E42,LEN("Missing"))="Missing"</formula>
    </cfRule>
    <cfRule type="beginsWith" dxfId="629" priority="101" stopIfTrue="1" operator="beginsWith" text="Untested">
      <formula>LEFT(E42,LEN("Untested"))="Untested"</formula>
    </cfRule>
    <cfRule type="notContainsBlanks" dxfId="628" priority="102" stopIfTrue="1">
      <formula>LEN(TRIM(E42))&gt;0</formula>
    </cfRule>
  </conditionalFormatting>
  <conditionalFormatting sqref="F41">
    <cfRule type="beginsWith" dxfId="627" priority="71" stopIfTrue="1" operator="beginsWith" text="Not Applicable">
      <formula>LEFT(F41,LEN("Not Applicable"))="Not Applicable"</formula>
    </cfRule>
    <cfRule type="beginsWith" dxfId="626" priority="72" stopIfTrue="1" operator="beginsWith" text="Waived">
      <formula>LEFT(F41,LEN("Waived"))="Waived"</formula>
    </cfRule>
    <cfRule type="beginsWith" dxfId="625" priority="73" stopIfTrue="1" operator="beginsWith" text="Pre-Passed">
      <formula>LEFT(F41,LEN("Pre-Passed"))="Pre-Passed"</formula>
    </cfRule>
    <cfRule type="beginsWith" dxfId="624" priority="74" stopIfTrue="1" operator="beginsWith" text="Completed">
      <formula>LEFT(F41,LEN("Completed"))="Completed"</formula>
    </cfRule>
    <cfRule type="beginsWith" dxfId="623" priority="75" stopIfTrue="1" operator="beginsWith" text="Partial">
      <formula>LEFT(F41,LEN("Partial"))="Partial"</formula>
    </cfRule>
    <cfRule type="beginsWith" dxfId="622" priority="76" stopIfTrue="1" operator="beginsWith" text="Missing">
      <formula>LEFT(F41,LEN("Missing"))="Missing"</formula>
    </cfRule>
    <cfRule type="beginsWith" dxfId="621" priority="77" stopIfTrue="1" operator="beginsWith" text="Untested">
      <formula>LEFT(F41,LEN("Untested"))="Untested"</formula>
    </cfRule>
    <cfRule type="notContainsBlanks" dxfId="620" priority="78" stopIfTrue="1">
      <formula>LEN(TRIM(F41))&gt;0</formula>
    </cfRule>
  </conditionalFormatting>
  <conditionalFormatting sqref="E41">
    <cfRule type="beginsWith" dxfId="619" priority="79" stopIfTrue="1" operator="beginsWith" text="Not Applicable">
      <formula>LEFT(E41,LEN("Not Applicable"))="Not Applicable"</formula>
    </cfRule>
    <cfRule type="beginsWith" dxfId="618" priority="80" stopIfTrue="1" operator="beginsWith" text="Waived">
      <formula>LEFT(E41,LEN("Waived"))="Waived"</formula>
    </cfRule>
    <cfRule type="beginsWith" dxfId="617" priority="81" stopIfTrue="1" operator="beginsWith" text="Pre-Passed">
      <formula>LEFT(E41,LEN("Pre-Passed"))="Pre-Passed"</formula>
    </cfRule>
    <cfRule type="beginsWith" dxfId="616" priority="82" stopIfTrue="1" operator="beginsWith" text="Completed">
      <formula>LEFT(E41,LEN("Completed"))="Completed"</formula>
    </cfRule>
    <cfRule type="beginsWith" dxfId="615" priority="83" stopIfTrue="1" operator="beginsWith" text="Partial">
      <formula>LEFT(E41,LEN("Partial"))="Partial"</formula>
    </cfRule>
    <cfRule type="beginsWith" dxfId="614" priority="84" stopIfTrue="1" operator="beginsWith" text="Missing">
      <formula>LEFT(E41,LEN("Missing"))="Missing"</formula>
    </cfRule>
    <cfRule type="beginsWith" dxfId="613" priority="85" stopIfTrue="1" operator="beginsWith" text="Untested">
      <formula>LEFT(E41,LEN("Untested"))="Untested"</formula>
    </cfRule>
    <cfRule type="notContainsBlanks" dxfId="612" priority="86" stopIfTrue="1">
      <formula>LEN(TRIM(E41))&gt;0</formula>
    </cfRule>
  </conditionalFormatting>
  <conditionalFormatting sqref="A42:A51">
    <cfRule type="beginsWith" dxfId="611" priority="64" stopIfTrue="1" operator="beginsWith" text="Exceptional">
      <formula>LEFT(A42,LEN("Exceptional"))="Exceptional"</formula>
    </cfRule>
    <cfRule type="beginsWith" dxfId="610" priority="65" stopIfTrue="1" operator="beginsWith" text="Professional">
      <formula>LEFT(A42,LEN("Professional"))="Professional"</formula>
    </cfRule>
    <cfRule type="beginsWith" dxfId="609" priority="66" stopIfTrue="1" operator="beginsWith" text="Advanced">
      <formula>LEFT(A42,LEN("Advanced"))="Advanced"</formula>
    </cfRule>
    <cfRule type="beginsWith" dxfId="608" priority="67" stopIfTrue="1" operator="beginsWith" text="Intermediate">
      <formula>LEFT(A42,LEN("Intermediate"))="Intermediate"</formula>
    </cfRule>
    <cfRule type="beginsWith" dxfId="607" priority="68" stopIfTrue="1" operator="beginsWith" text="Basic">
      <formula>LEFT(A42,LEN("Basic"))="Basic"</formula>
    </cfRule>
    <cfRule type="beginsWith" dxfId="606" priority="69" stopIfTrue="1" operator="beginsWith" text="Required">
      <formula>LEFT(A42,LEN("Required"))="Required"</formula>
    </cfRule>
    <cfRule type="notContainsBlanks" dxfId="605" priority="70" stopIfTrue="1">
      <formula>LEN(TRIM(A42))&gt;0</formula>
    </cfRule>
  </conditionalFormatting>
  <conditionalFormatting sqref="A41">
    <cfRule type="beginsWith" dxfId="604" priority="57" stopIfTrue="1" operator="beginsWith" text="Exceptional">
      <formula>LEFT(A41,LEN("Exceptional"))="Exceptional"</formula>
    </cfRule>
    <cfRule type="beginsWith" dxfId="603" priority="58" stopIfTrue="1" operator="beginsWith" text="Professional">
      <formula>LEFT(A41,LEN("Professional"))="Professional"</formula>
    </cfRule>
    <cfRule type="beginsWith" dxfId="602" priority="59" stopIfTrue="1" operator="beginsWith" text="Advanced">
      <formula>LEFT(A41,LEN("Advanced"))="Advanced"</formula>
    </cfRule>
    <cfRule type="beginsWith" dxfId="601" priority="60" stopIfTrue="1" operator="beginsWith" text="Intermediate">
      <formula>LEFT(A41,LEN("Intermediate"))="Intermediate"</formula>
    </cfRule>
    <cfRule type="beginsWith" dxfId="600" priority="61" stopIfTrue="1" operator="beginsWith" text="Basic">
      <formula>LEFT(A41,LEN("Basic"))="Basic"</formula>
    </cfRule>
    <cfRule type="beginsWith" dxfId="599" priority="62" stopIfTrue="1" operator="beginsWith" text="Required">
      <formula>LEFT(A41,LEN("Required"))="Required"</formula>
    </cfRule>
    <cfRule type="notContainsBlanks" dxfId="598" priority="63" stopIfTrue="1">
      <formula>LEN(TRIM(A41))&gt;0</formula>
    </cfRule>
  </conditionalFormatting>
  <conditionalFormatting sqref="A32">
    <cfRule type="beginsWith" dxfId="597" priority="50" stopIfTrue="1" operator="beginsWith" text="Exceptional">
      <formula>LEFT(A32,LEN("Exceptional"))="Exceptional"</formula>
    </cfRule>
    <cfRule type="beginsWith" dxfId="596" priority="51" stopIfTrue="1" operator="beginsWith" text="Professional">
      <formula>LEFT(A32,LEN("Professional"))="Professional"</formula>
    </cfRule>
    <cfRule type="beginsWith" dxfId="595" priority="52" stopIfTrue="1" operator="beginsWith" text="Advanced">
      <formula>LEFT(A32,LEN("Advanced"))="Advanced"</formula>
    </cfRule>
    <cfRule type="beginsWith" dxfId="594" priority="53" stopIfTrue="1" operator="beginsWith" text="Intermediate">
      <formula>LEFT(A32,LEN("Intermediate"))="Intermediate"</formula>
    </cfRule>
    <cfRule type="beginsWith" dxfId="593" priority="54" stopIfTrue="1" operator="beginsWith" text="Basic">
      <formula>LEFT(A32,LEN("Basic"))="Basic"</formula>
    </cfRule>
    <cfRule type="beginsWith" dxfId="592" priority="55" stopIfTrue="1" operator="beginsWith" text="Required">
      <formula>LEFT(A32,LEN("Required"))="Required"</formula>
    </cfRule>
    <cfRule type="notContainsBlanks" dxfId="591" priority="56" stopIfTrue="1">
      <formula>LEN(TRIM(A32))&gt;0</formula>
    </cfRule>
  </conditionalFormatting>
  <conditionalFormatting sqref="A31">
    <cfRule type="beginsWith" dxfId="590" priority="43" stopIfTrue="1" operator="beginsWith" text="Exceptional">
      <formula>LEFT(A31,LEN("Exceptional"))="Exceptional"</formula>
    </cfRule>
    <cfRule type="beginsWith" dxfId="589" priority="44" stopIfTrue="1" operator="beginsWith" text="Professional">
      <formula>LEFT(A31,LEN("Professional"))="Professional"</formula>
    </cfRule>
    <cfRule type="beginsWith" dxfId="588" priority="45" stopIfTrue="1" operator="beginsWith" text="Advanced">
      <formula>LEFT(A31,LEN("Advanced"))="Advanced"</formula>
    </cfRule>
    <cfRule type="beginsWith" dxfId="587" priority="46" stopIfTrue="1" operator="beginsWith" text="Intermediate">
      <formula>LEFT(A31,LEN("Intermediate"))="Intermediate"</formula>
    </cfRule>
    <cfRule type="beginsWith" dxfId="586" priority="47" stopIfTrue="1" operator="beginsWith" text="Basic">
      <formula>LEFT(A31,LEN("Basic"))="Basic"</formula>
    </cfRule>
    <cfRule type="beginsWith" dxfId="585" priority="48" stopIfTrue="1" operator="beginsWith" text="Required">
      <formula>LEFT(A31,LEN("Required"))="Required"</formula>
    </cfRule>
    <cfRule type="notContainsBlanks" dxfId="584" priority="49" stopIfTrue="1">
      <formula>LEN(TRIM(A31))&gt;0</formula>
    </cfRule>
  </conditionalFormatting>
  <conditionalFormatting sqref="A17">
    <cfRule type="beginsWith" dxfId="583" priority="36" stopIfTrue="1" operator="beginsWith" text="Exceptional">
      <formula>LEFT(A17,LEN("Exceptional"))="Exceptional"</formula>
    </cfRule>
    <cfRule type="beginsWith" dxfId="582" priority="37" stopIfTrue="1" operator="beginsWith" text="Professional">
      <formula>LEFT(A17,LEN("Professional"))="Professional"</formula>
    </cfRule>
    <cfRule type="beginsWith" dxfId="581" priority="38" stopIfTrue="1" operator="beginsWith" text="Advanced">
      <formula>LEFT(A17,LEN("Advanced"))="Advanced"</formula>
    </cfRule>
    <cfRule type="beginsWith" dxfId="580" priority="39" stopIfTrue="1" operator="beginsWith" text="Intermediate">
      <formula>LEFT(A17,LEN("Intermediate"))="Intermediate"</formula>
    </cfRule>
    <cfRule type="beginsWith" dxfId="579" priority="40" stopIfTrue="1" operator="beginsWith" text="Basic">
      <formula>LEFT(A17,LEN("Basic"))="Basic"</formula>
    </cfRule>
    <cfRule type="beginsWith" dxfId="578" priority="41" stopIfTrue="1" operator="beginsWith" text="Required">
      <formula>LEFT(A17,LEN("Required"))="Required"</formula>
    </cfRule>
    <cfRule type="notContainsBlanks" dxfId="577" priority="42" stopIfTrue="1">
      <formula>LEN(TRIM(A17))&gt;0</formula>
    </cfRule>
  </conditionalFormatting>
  <conditionalFormatting sqref="A16">
    <cfRule type="beginsWith" dxfId="576" priority="29" stopIfTrue="1" operator="beginsWith" text="Exceptional">
      <formula>LEFT(A16,LEN("Exceptional"))="Exceptional"</formula>
    </cfRule>
    <cfRule type="beginsWith" dxfId="575" priority="30" stopIfTrue="1" operator="beginsWith" text="Professional">
      <formula>LEFT(A16,LEN("Professional"))="Professional"</formula>
    </cfRule>
    <cfRule type="beginsWith" dxfId="574" priority="31" stopIfTrue="1" operator="beginsWith" text="Advanced">
      <formula>LEFT(A16,LEN("Advanced"))="Advanced"</formula>
    </cfRule>
    <cfRule type="beginsWith" dxfId="573" priority="32" stopIfTrue="1" operator="beginsWith" text="Intermediate">
      <formula>LEFT(A16,LEN("Intermediate"))="Intermediate"</formula>
    </cfRule>
    <cfRule type="beginsWith" dxfId="572" priority="33" stopIfTrue="1" operator="beginsWith" text="Basic">
      <formula>LEFT(A16,LEN("Basic"))="Basic"</formula>
    </cfRule>
    <cfRule type="beginsWith" dxfId="571" priority="34" stopIfTrue="1" operator="beginsWith" text="Required">
      <formula>LEFT(A16,LEN("Required"))="Required"</formula>
    </cfRule>
    <cfRule type="notContainsBlanks" dxfId="570" priority="35" stopIfTrue="1">
      <formula>LEN(TRIM(A16))&gt;0</formula>
    </cfRule>
  </conditionalFormatting>
  <conditionalFormatting sqref="A15">
    <cfRule type="beginsWith" dxfId="569" priority="22" stopIfTrue="1" operator="beginsWith" text="Exceptional">
      <formula>LEFT(A15,LEN("Exceptional"))="Exceptional"</formula>
    </cfRule>
    <cfRule type="beginsWith" dxfId="568" priority="23" stopIfTrue="1" operator="beginsWith" text="Professional">
      <formula>LEFT(A15,LEN("Professional"))="Professional"</formula>
    </cfRule>
    <cfRule type="beginsWith" dxfId="567" priority="24" stopIfTrue="1" operator="beginsWith" text="Advanced">
      <formula>LEFT(A15,LEN("Advanced"))="Advanced"</formula>
    </cfRule>
    <cfRule type="beginsWith" dxfId="566" priority="25" stopIfTrue="1" operator="beginsWith" text="Intermediate">
      <formula>LEFT(A15,LEN("Intermediate"))="Intermediate"</formula>
    </cfRule>
    <cfRule type="beginsWith" dxfId="565" priority="26" stopIfTrue="1" operator="beginsWith" text="Basic">
      <formula>LEFT(A15,LEN("Basic"))="Basic"</formula>
    </cfRule>
    <cfRule type="beginsWith" dxfId="564" priority="27" stopIfTrue="1" operator="beginsWith" text="Required">
      <formula>LEFT(A15,LEN("Required"))="Required"</formula>
    </cfRule>
    <cfRule type="notContainsBlanks" dxfId="563" priority="28" stopIfTrue="1">
      <formula>LEN(TRIM(A15))&gt;0</formula>
    </cfRule>
  </conditionalFormatting>
  <conditionalFormatting sqref="A14">
    <cfRule type="beginsWith" dxfId="562" priority="15" stopIfTrue="1" operator="beginsWith" text="Exceptional">
      <formula>LEFT(A14,LEN("Exceptional"))="Exceptional"</formula>
    </cfRule>
    <cfRule type="beginsWith" dxfId="561" priority="16" stopIfTrue="1" operator="beginsWith" text="Professional">
      <formula>LEFT(A14,LEN("Professional"))="Professional"</formula>
    </cfRule>
    <cfRule type="beginsWith" dxfId="560" priority="17" stopIfTrue="1" operator="beginsWith" text="Advanced">
      <formula>LEFT(A14,LEN("Advanced"))="Advanced"</formula>
    </cfRule>
    <cfRule type="beginsWith" dxfId="559" priority="18" stopIfTrue="1" operator="beginsWith" text="Intermediate">
      <formula>LEFT(A14,LEN("Intermediate"))="Intermediate"</formula>
    </cfRule>
    <cfRule type="beginsWith" dxfId="558" priority="19" stopIfTrue="1" operator="beginsWith" text="Basic">
      <formula>LEFT(A14,LEN("Basic"))="Basic"</formula>
    </cfRule>
    <cfRule type="beginsWith" dxfId="557" priority="20" stopIfTrue="1" operator="beginsWith" text="Required">
      <formula>LEFT(A14,LEN("Required"))="Required"</formula>
    </cfRule>
    <cfRule type="notContainsBlanks" dxfId="556" priority="21" stopIfTrue="1">
      <formula>LEN(TRIM(A14))&gt;0</formula>
    </cfRule>
  </conditionalFormatting>
  <conditionalFormatting sqref="A54">
    <cfRule type="beginsWith" dxfId="555" priority="8" stopIfTrue="1" operator="beginsWith" text="Exceptional">
      <formula>LEFT(A54,LEN("Exceptional"))="Exceptional"</formula>
    </cfRule>
    <cfRule type="beginsWith" dxfId="554" priority="9" stopIfTrue="1" operator="beginsWith" text="Professional">
      <formula>LEFT(A54,LEN("Professional"))="Professional"</formula>
    </cfRule>
    <cfRule type="beginsWith" dxfId="553" priority="10" stopIfTrue="1" operator="beginsWith" text="Advanced">
      <formula>LEFT(A54,LEN("Advanced"))="Advanced"</formula>
    </cfRule>
    <cfRule type="beginsWith" dxfId="552" priority="11" stopIfTrue="1" operator="beginsWith" text="Intermediate">
      <formula>LEFT(A54,LEN("Intermediate"))="Intermediate"</formula>
    </cfRule>
    <cfRule type="beginsWith" dxfId="551" priority="12" stopIfTrue="1" operator="beginsWith" text="Basic">
      <formula>LEFT(A54,LEN("Basic"))="Basic"</formula>
    </cfRule>
    <cfRule type="beginsWith" dxfId="550" priority="13" stopIfTrue="1" operator="beginsWith" text="Required">
      <formula>LEFT(A54,LEN("Required"))="Required"</formula>
    </cfRule>
    <cfRule type="notContainsBlanks" dxfId="549" priority="14" stopIfTrue="1">
      <formula>LEN(TRIM(A54))&gt;0</formula>
    </cfRule>
  </conditionalFormatting>
  <conditionalFormatting sqref="A63">
    <cfRule type="beginsWith" dxfId="548" priority="1" stopIfTrue="1" operator="beginsWith" text="Exceptional">
      <formula>LEFT(A63,LEN("Exceptional"))="Exceptional"</formula>
    </cfRule>
    <cfRule type="beginsWith" dxfId="547" priority="2" stopIfTrue="1" operator="beginsWith" text="Professional">
      <formula>LEFT(A63,LEN("Professional"))="Professional"</formula>
    </cfRule>
    <cfRule type="beginsWith" dxfId="546" priority="3" stopIfTrue="1" operator="beginsWith" text="Advanced">
      <formula>LEFT(A63,LEN("Advanced"))="Advanced"</formula>
    </cfRule>
    <cfRule type="beginsWith" dxfId="545" priority="4" stopIfTrue="1" operator="beginsWith" text="Intermediate">
      <formula>LEFT(A63,LEN("Intermediate"))="Intermediate"</formula>
    </cfRule>
    <cfRule type="beginsWith" dxfId="544" priority="5" stopIfTrue="1" operator="beginsWith" text="Basic">
      <formula>LEFT(A63,LEN("Basic"))="Basic"</formula>
    </cfRule>
    <cfRule type="beginsWith" dxfId="543" priority="6" stopIfTrue="1" operator="beginsWith" text="Required">
      <formula>LEFT(A63,LEN("Required"))="Required"</formula>
    </cfRule>
    <cfRule type="notContainsBlanks" dxfId="542" priority="7" stopIfTrue="1">
      <formula>LEN(TRIM(A63))&gt;0</formula>
    </cfRule>
  </conditionalFormatting>
  <dataValidations count="2">
    <dataValidation type="list" showInputMessage="1" showErrorMessage="1" sqref="E98:F100 E107:F114 E102:F105 E76:F96 E42:F51 E11:F28 E30:F40 E62:F74 E53:F6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A52" sqref="A52"/>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390</v>
      </c>
      <c r="D1" s="4"/>
      <c r="E1" s="3" t="str">
        <f>""&amp;COUNTIF(E$10:E$257,$A$2)&amp;" "&amp;$A$2</f>
        <v>49 Untested</v>
      </c>
      <c r="F1" s="3" t="str">
        <f>""&amp;COUNTIF(F$10:F$257,$A$2)&amp;" "&amp;$A$2</f>
        <v>49 Untested</v>
      </c>
      <c r="G1" s="4" t="s">
        <v>705</v>
      </c>
    </row>
    <row r="2" spans="1:7" ht="14" customHeight="1" thickBot="1" x14ac:dyDescent="0.25">
      <c r="A2" s="12" t="s">
        <v>54</v>
      </c>
      <c r="B2" s="11" t="s">
        <v>55</v>
      </c>
      <c r="C2" s="262" t="s">
        <v>391</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 customHeight="1" thickBot="1" x14ac:dyDescent="0.25">
      <c r="A3" s="12" t="s">
        <v>56</v>
      </c>
      <c r="B3" s="11" t="s">
        <v>57</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 customHeight="1" thickBot="1" x14ac:dyDescent="0.25">
      <c r="A4" s="12" t="s">
        <v>58</v>
      </c>
      <c r="B4" s="11" t="s">
        <v>59</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 customHeight="1" thickBot="1" x14ac:dyDescent="0.25">
      <c r="A5" s="12" t="s">
        <v>60</v>
      </c>
      <c r="B5" s="11" t="s">
        <v>61</v>
      </c>
      <c r="C5" s="264"/>
      <c r="D5" s="265"/>
      <c r="E5" s="14">
        <f>SUMPRODUCT(($A$10:$A$257="Intermediate")*(E$10:E$257="Completed"))+SUMPRODUCT(($A$10:$A$257="Intermediate")*(E$10:E$257="Pre-Passed"))+0.5*SUMPRODUCT(($A$10:$A$257="Intermediate")*(E$10:E$257="Partial"))</f>
        <v>0</v>
      </c>
      <c r="F5" s="14">
        <f>SUMPRODUCT(($A$10:$A$257="Intermediate")*(F$10:F$257="Completed"))+SUMPRODUCT(($A$10:$A$257="Intermediate")*(F$10:F$257="Pre-Passed"))+0.5*SUMPRODUCT(($A$10:$A$257="Intermediate")*(F$10:F$257="Partial"))</f>
        <v>0</v>
      </c>
      <c r="G5" s="11" t="str">
        <f>"Intermediate "&amp;$G$1&amp;"s "&amp;A5</f>
        <v>Intermediate AUDIOs Completed</v>
      </c>
    </row>
    <row r="6" spans="1:7" ht="14" customHeight="1" thickBot="1" x14ac:dyDescent="0.25">
      <c r="A6" s="12" t="s">
        <v>62</v>
      </c>
      <c r="B6" s="11" t="s">
        <v>485</v>
      </c>
      <c r="C6" s="264"/>
      <c r="D6" s="265"/>
      <c r="E6" s="14">
        <f>SUMPRODUCT(($A$10:$A$257="Advanced")*(E$10:E$257="Missing"))+0.5*SUMPRODUCT(($A$10:$A$257="Advanced")*(E$10:E$257="Partial"))</f>
        <v>0</v>
      </c>
      <c r="F6" s="14">
        <f>SUMPRODUCT(($A$10:$A$257="Advanced")*(F$10:F$257="Missing"))+0.5*SUMPRODUCT(($A$10:$A$257="Advanced")*(F$10:F$257="Partial"))</f>
        <v>0</v>
      </c>
      <c r="G6" s="11" t="str">
        <f>"Advanced "&amp;$G$1&amp;"s "&amp;A3</f>
        <v>Advanced AUDIOs Missing</v>
      </c>
    </row>
    <row r="7" spans="1:7" ht="14" customHeight="1" thickBot="1" x14ac:dyDescent="0.25">
      <c r="A7" s="10" t="s">
        <v>63</v>
      </c>
      <c r="B7" s="11" t="s">
        <v>64</v>
      </c>
      <c r="C7" s="264"/>
      <c r="D7" s="265"/>
      <c r="E7" s="14">
        <f>SUMPRODUCT(($A$10:$A$257="Advanced")*(E$10:E$257="Completed"))+SUMPRODUCT(($A$10:$A$257="Advanced")*(E$10:E$257="Pre-Passed"))+0.5*SUMPRODUCT(($A$10:$A$257="Advanced")*(E$10:E$257="Partial"))</f>
        <v>0</v>
      </c>
      <c r="F7" s="14">
        <f>SUMPRODUCT(($A$10:$A$257="Advanced")*(F$10:F$257="Completed"))+SUMPRODUCT(($A$10:$A$257="Advanced")*(F$10:F$257="Pre-Passed"))+0.5*SUMPRODUCT(($A$10:$A$257="Advanced")*(F$10:F$257="Partial"))</f>
        <v>0</v>
      </c>
      <c r="G7" s="11" t="str">
        <f>"Advanced "&amp;$G$1&amp;"s "&amp;A5</f>
        <v>Advanced AUDIOs Completed</v>
      </c>
    </row>
    <row r="8" spans="1:7" ht="14" customHeight="1" thickBot="1" x14ac:dyDescent="0.25">
      <c r="A8" s="268" t="s">
        <v>728</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 customHeight="1" thickBot="1" x14ac:dyDescent="0.25">
      <c r="A9" s="270" t="s">
        <v>729</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 customHeight="1" thickBot="1" x14ac:dyDescent="0.25">
      <c r="A10" s="235" t="s">
        <v>812</v>
      </c>
      <c r="B10" s="237"/>
      <c r="C10" s="4" t="s">
        <v>65</v>
      </c>
      <c r="D10" s="4" t="s">
        <v>489</v>
      </c>
      <c r="E10" s="4" t="s">
        <v>66</v>
      </c>
      <c r="F10" s="4" t="s">
        <v>67</v>
      </c>
      <c r="G10" s="4" t="s">
        <v>490</v>
      </c>
    </row>
    <row r="11" spans="1:7" ht="17" thickBot="1" x14ac:dyDescent="0.25">
      <c r="A11" s="15" t="s">
        <v>68</v>
      </c>
      <c r="B11" s="11" t="s">
        <v>813</v>
      </c>
      <c r="C11" s="13" t="s">
        <v>816</v>
      </c>
      <c r="D11" s="13"/>
      <c r="E11" s="4" t="s">
        <v>54</v>
      </c>
      <c r="F11" s="4" t="s">
        <v>54</v>
      </c>
      <c r="G11" s="11"/>
    </row>
    <row r="12" spans="1:7" ht="17" thickBot="1" x14ac:dyDescent="0.25">
      <c r="A12" s="15" t="s">
        <v>68</v>
      </c>
      <c r="B12" s="11" t="s">
        <v>814</v>
      </c>
      <c r="C12" s="11" t="s">
        <v>817</v>
      </c>
      <c r="D12" s="11"/>
      <c r="E12" s="4" t="s">
        <v>54</v>
      </c>
      <c r="F12" s="4" t="s">
        <v>54</v>
      </c>
      <c r="G12" s="11"/>
    </row>
    <row r="13" spans="1:7" ht="17" thickBot="1" x14ac:dyDescent="0.25">
      <c r="A13" s="15" t="s">
        <v>68</v>
      </c>
      <c r="B13" s="11" t="s">
        <v>839</v>
      </c>
      <c r="C13" s="11" t="s">
        <v>840</v>
      </c>
      <c r="D13" s="11"/>
      <c r="E13" s="4" t="s">
        <v>54</v>
      </c>
      <c r="F13" s="4" t="s">
        <v>54</v>
      </c>
      <c r="G13" s="11"/>
    </row>
    <row r="14" spans="1:7" ht="17" thickBot="1" x14ac:dyDescent="0.25">
      <c r="A14" s="16" t="s">
        <v>70</v>
      </c>
      <c r="B14" s="11" t="s">
        <v>815</v>
      </c>
      <c r="C14" s="101" t="s">
        <v>818</v>
      </c>
      <c r="D14" s="11"/>
      <c r="E14" s="4" t="s">
        <v>54</v>
      </c>
      <c r="F14" s="4" t="s">
        <v>54</v>
      </c>
      <c r="G14" s="11"/>
    </row>
    <row r="15" spans="1:7" ht="17" thickBot="1" x14ac:dyDescent="0.25">
      <c r="A15" s="16" t="s">
        <v>70</v>
      </c>
      <c r="B15" s="11" t="s">
        <v>823</v>
      </c>
      <c r="C15" s="11" t="s">
        <v>836</v>
      </c>
      <c r="D15" s="11"/>
      <c r="E15" s="4" t="s">
        <v>54</v>
      </c>
      <c r="F15" s="4" t="s">
        <v>54</v>
      </c>
      <c r="G15" s="11"/>
    </row>
    <row r="16" spans="1:7" ht="29" thickBot="1" x14ac:dyDescent="0.25">
      <c r="A16" s="16" t="s">
        <v>70</v>
      </c>
      <c r="B16" s="11" t="s">
        <v>841</v>
      </c>
      <c r="C16" s="11" t="s">
        <v>842</v>
      </c>
      <c r="D16" s="11"/>
      <c r="E16" s="4" t="s">
        <v>54</v>
      </c>
      <c r="F16" s="4" t="s">
        <v>54</v>
      </c>
      <c r="G16" s="11"/>
    </row>
    <row r="17" spans="1:7" ht="17" thickBot="1" x14ac:dyDescent="0.25">
      <c r="A17" s="18" t="s">
        <v>82</v>
      </c>
      <c r="B17" s="11" t="s">
        <v>824</v>
      </c>
      <c r="C17" s="11" t="s">
        <v>819</v>
      </c>
      <c r="D17" s="11"/>
      <c r="E17" s="4" t="s">
        <v>54</v>
      </c>
      <c r="F17" s="4" t="s">
        <v>54</v>
      </c>
      <c r="G17" s="11"/>
    </row>
    <row r="18" spans="1:7" ht="17" thickBot="1" x14ac:dyDescent="0.25">
      <c r="A18" s="18" t="s">
        <v>82</v>
      </c>
      <c r="B18" s="11" t="s">
        <v>825</v>
      </c>
      <c r="C18" s="11" t="s">
        <v>834</v>
      </c>
      <c r="D18" s="11"/>
      <c r="E18" s="4" t="s">
        <v>54</v>
      </c>
      <c r="F18" s="4" t="s">
        <v>54</v>
      </c>
      <c r="G18" s="11"/>
    </row>
    <row r="19" spans="1:7" ht="29" thickBot="1" x14ac:dyDescent="0.25">
      <c r="A19" s="17" t="s">
        <v>72</v>
      </c>
      <c r="B19" s="11" t="s">
        <v>826</v>
      </c>
      <c r="C19" s="11" t="s">
        <v>832</v>
      </c>
      <c r="D19" s="11"/>
      <c r="E19" s="4" t="s">
        <v>54</v>
      </c>
      <c r="F19" s="4" t="s">
        <v>54</v>
      </c>
      <c r="G19" s="11"/>
    </row>
    <row r="20" spans="1:7" ht="17" thickBot="1" x14ac:dyDescent="0.25">
      <c r="A20" s="17" t="s">
        <v>72</v>
      </c>
      <c r="B20" s="11" t="s">
        <v>828</v>
      </c>
      <c r="C20" s="11" t="s">
        <v>821</v>
      </c>
      <c r="D20" s="11"/>
      <c r="E20" s="4" t="s">
        <v>54</v>
      </c>
      <c r="F20" s="4" t="s">
        <v>54</v>
      </c>
      <c r="G20" s="11"/>
    </row>
    <row r="21" spans="1:7" ht="29" thickBot="1" x14ac:dyDescent="0.25">
      <c r="A21" s="19" t="s">
        <v>103</v>
      </c>
      <c r="B21" s="11" t="s">
        <v>827</v>
      </c>
      <c r="C21" s="11" t="s">
        <v>820</v>
      </c>
      <c r="D21" s="11"/>
      <c r="E21" s="4" t="s">
        <v>54</v>
      </c>
      <c r="F21" s="4" t="s">
        <v>54</v>
      </c>
      <c r="G21" s="11"/>
    </row>
    <row r="22" spans="1:7" ht="29" thickBot="1" x14ac:dyDescent="0.25">
      <c r="A22" s="19" t="s">
        <v>103</v>
      </c>
      <c r="B22" s="11" t="s">
        <v>829</v>
      </c>
      <c r="C22" s="11" t="s">
        <v>833</v>
      </c>
      <c r="D22" s="11"/>
      <c r="E22" s="4" t="s">
        <v>54</v>
      </c>
      <c r="F22" s="4" t="s">
        <v>54</v>
      </c>
      <c r="G22" s="11"/>
    </row>
    <row r="23" spans="1:7" ht="29" thickBot="1" x14ac:dyDescent="0.25">
      <c r="A23" s="19" t="s">
        <v>103</v>
      </c>
      <c r="B23" s="11" t="s">
        <v>830</v>
      </c>
      <c r="C23" s="11" t="s">
        <v>835</v>
      </c>
      <c r="D23" s="11"/>
      <c r="E23" s="4" t="s">
        <v>54</v>
      </c>
      <c r="F23" s="4" t="s">
        <v>54</v>
      </c>
      <c r="G23" s="11"/>
    </row>
    <row r="24" spans="1:7" ht="17" thickBot="1" x14ac:dyDescent="0.25">
      <c r="A24" s="20" t="s">
        <v>486</v>
      </c>
      <c r="B24" s="11" t="s">
        <v>837</v>
      </c>
      <c r="C24" s="11" t="s">
        <v>838</v>
      </c>
      <c r="D24" s="11"/>
      <c r="E24" s="4" t="s">
        <v>54</v>
      </c>
      <c r="F24" s="4" t="s">
        <v>54</v>
      </c>
      <c r="G24" s="11"/>
    </row>
    <row r="25" spans="1:7" ht="17" thickBot="1" x14ac:dyDescent="0.25">
      <c r="A25" s="20" t="s">
        <v>486</v>
      </c>
      <c r="B25" s="11" t="s">
        <v>831</v>
      </c>
      <c r="C25" s="11" t="s">
        <v>822</v>
      </c>
      <c r="D25" s="11"/>
      <c r="E25" s="4" t="s">
        <v>54</v>
      </c>
      <c r="F25" s="4" t="s">
        <v>54</v>
      </c>
      <c r="G25" s="11"/>
    </row>
    <row r="26" spans="1:7" ht="14" customHeight="1" thickBot="1" x14ac:dyDescent="0.25">
      <c r="A26" s="235" t="s">
        <v>392</v>
      </c>
      <c r="B26" s="237"/>
      <c r="C26" s="4" t="s">
        <v>857</v>
      </c>
      <c r="D26" s="4" t="s">
        <v>489</v>
      </c>
      <c r="E26" s="4" t="s">
        <v>66</v>
      </c>
      <c r="F26" s="4" t="s">
        <v>67</v>
      </c>
      <c r="G26" s="4" t="s">
        <v>490</v>
      </c>
    </row>
    <row r="27" spans="1:7" ht="17" thickBot="1" x14ac:dyDescent="0.25">
      <c r="A27" s="15" t="s">
        <v>68</v>
      </c>
      <c r="B27" s="11" t="s">
        <v>393</v>
      </c>
      <c r="C27" s="13" t="s">
        <v>394</v>
      </c>
      <c r="D27" s="13"/>
      <c r="E27" s="4" t="s">
        <v>54</v>
      </c>
      <c r="F27" s="4" t="s">
        <v>54</v>
      </c>
      <c r="G27" s="11"/>
    </row>
    <row r="28" spans="1:7" ht="17" thickBot="1" x14ac:dyDescent="0.25">
      <c r="A28" s="15" t="s">
        <v>68</v>
      </c>
      <c r="B28" s="11" t="s">
        <v>395</v>
      </c>
      <c r="C28" s="11" t="s">
        <v>805</v>
      </c>
      <c r="D28" s="11"/>
      <c r="E28" s="4" t="s">
        <v>54</v>
      </c>
      <c r="F28" s="4" t="s">
        <v>54</v>
      </c>
      <c r="G28" s="11"/>
    </row>
    <row r="29" spans="1:7" ht="17" thickBot="1" x14ac:dyDescent="0.25">
      <c r="A29" s="15" t="s">
        <v>68</v>
      </c>
      <c r="B29" s="11" t="s">
        <v>843</v>
      </c>
      <c r="C29" s="11" t="s">
        <v>844</v>
      </c>
      <c r="D29" s="11"/>
      <c r="E29" s="4" t="s">
        <v>54</v>
      </c>
      <c r="F29" s="4" t="s">
        <v>54</v>
      </c>
      <c r="G29" s="11"/>
    </row>
    <row r="30" spans="1:7" ht="17" thickBot="1" x14ac:dyDescent="0.25">
      <c r="A30" s="16" t="s">
        <v>70</v>
      </c>
      <c r="B30" s="11" t="s">
        <v>396</v>
      </c>
      <c r="C30" s="11" t="s">
        <v>397</v>
      </c>
      <c r="D30" s="11"/>
      <c r="E30" s="4" t="s">
        <v>54</v>
      </c>
      <c r="F30" s="4" t="s">
        <v>54</v>
      </c>
      <c r="G30" s="11"/>
    </row>
    <row r="31" spans="1:7" ht="17" thickBot="1" x14ac:dyDescent="0.25">
      <c r="A31" s="16" t="s">
        <v>70</v>
      </c>
      <c r="B31" s="11" t="s">
        <v>398</v>
      </c>
      <c r="C31" s="11" t="s">
        <v>399</v>
      </c>
      <c r="D31" s="11"/>
      <c r="E31" s="4" t="s">
        <v>54</v>
      </c>
      <c r="F31" s="4" t="s">
        <v>54</v>
      </c>
      <c r="G31" s="11"/>
    </row>
    <row r="32" spans="1:7" ht="29" thickBot="1" x14ac:dyDescent="0.25">
      <c r="A32" s="16" t="s">
        <v>70</v>
      </c>
      <c r="B32" s="11" t="s">
        <v>845</v>
      </c>
      <c r="C32" s="11" t="s">
        <v>846</v>
      </c>
      <c r="D32" s="11"/>
      <c r="E32" s="4" t="s">
        <v>54</v>
      </c>
      <c r="F32" s="4" t="s">
        <v>54</v>
      </c>
      <c r="G32" s="11"/>
    </row>
    <row r="33" spans="1:7" ht="17" thickBot="1" x14ac:dyDescent="0.25">
      <c r="A33" s="18" t="s">
        <v>82</v>
      </c>
      <c r="B33" s="11" t="s">
        <v>401</v>
      </c>
      <c r="C33" s="11" t="s">
        <v>806</v>
      </c>
      <c r="D33" s="11"/>
      <c r="E33" s="4" t="s">
        <v>54</v>
      </c>
      <c r="F33" s="4" t="s">
        <v>54</v>
      </c>
      <c r="G33" s="11"/>
    </row>
    <row r="34" spans="1:7" ht="17" thickBot="1" x14ac:dyDescent="0.25">
      <c r="A34" s="18" t="s">
        <v>82</v>
      </c>
      <c r="B34" s="11" t="s">
        <v>402</v>
      </c>
      <c r="C34" s="11" t="s">
        <v>403</v>
      </c>
      <c r="D34" s="11"/>
      <c r="E34" s="4" t="s">
        <v>54</v>
      </c>
      <c r="F34" s="4" t="s">
        <v>54</v>
      </c>
      <c r="G34" s="11"/>
    </row>
    <row r="35" spans="1:7" ht="17" thickBot="1" x14ac:dyDescent="0.25">
      <c r="A35" s="17" t="s">
        <v>72</v>
      </c>
      <c r="B35" s="11" t="s">
        <v>404</v>
      </c>
      <c r="C35" s="11" t="s">
        <v>405</v>
      </c>
      <c r="D35" s="11"/>
      <c r="E35" s="4" t="s">
        <v>54</v>
      </c>
      <c r="F35" s="4" t="s">
        <v>54</v>
      </c>
      <c r="G35" s="11"/>
    </row>
    <row r="36" spans="1:7" ht="17" thickBot="1" x14ac:dyDescent="0.25">
      <c r="A36" s="17" t="s">
        <v>72</v>
      </c>
      <c r="B36" s="11" t="s">
        <v>406</v>
      </c>
      <c r="C36" s="11" t="s">
        <v>407</v>
      </c>
      <c r="D36" s="11"/>
      <c r="E36" s="4" t="s">
        <v>54</v>
      </c>
      <c r="F36" s="4" t="s">
        <v>54</v>
      </c>
      <c r="G36" s="11"/>
    </row>
    <row r="37" spans="1:7" ht="29" thickBot="1" x14ac:dyDescent="0.25">
      <c r="A37" s="19" t="s">
        <v>103</v>
      </c>
      <c r="B37" s="11" t="s">
        <v>408</v>
      </c>
      <c r="C37" s="11" t="s">
        <v>409</v>
      </c>
      <c r="D37" s="11"/>
      <c r="E37" s="4" t="s">
        <v>54</v>
      </c>
      <c r="F37" s="4" t="s">
        <v>54</v>
      </c>
      <c r="G37" s="11"/>
    </row>
    <row r="38" spans="1:7" ht="29" thickBot="1" x14ac:dyDescent="0.25">
      <c r="A38" s="19" t="s">
        <v>103</v>
      </c>
      <c r="B38" s="11" t="s">
        <v>410</v>
      </c>
      <c r="C38" s="11" t="s">
        <v>411</v>
      </c>
      <c r="D38" s="11"/>
      <c r="E38" s="4" t="s">
        <v>54</v>
      </c>
      <c r="F38" s="4" t="s">
        <v>54</v>
      </c>
      <c r="G38" s="11"/>
    </row>
    <row r="39" spans="1:7" ht="29" thickBot="1" x14ac:dyDescent="0.25">
      <c r="A39" s="20" t="s">
        <v>486</v>
      </c>
      <c r="B39" s="11" t="s">
        <v>412</v>
      </c>
      <c r="C39" s="11" t="s">
        <v>413</v>
      </c>
      <c r="D39" s="11"/>
      <c r="E39" s="4" t="s">
        <v>54</v>
      </c>
      <c r="F39" s="4" t="s">
        <v>54</v>
      </c>
      <c r="G39" s="11"/>
    </row>
    <row r="40" spans="1:7" ht="14" customHeight="1" thickBot="1" x14ac:dyDescent="0.25">
      <c r="A40" s="235" t="s">
        <v>450</v>
      </c>
      <c r="B40" s="237"/>
      <c r="C40" s="102" t="s">
        <v>858</v>
      </c>
      <c r="D40" s="4" t="s">
        <v>489</v>
      </c>
      <c r="E40" s="4" t="s">
        <v>66</v>
      </c>
      <c r="F40" s="4" t="s">
        <v>67</v>
      </c>
      <c r="G40" s="4" t="s">
        <v>490</v>
      </c>
    </row>
    <row r="41" spans="1:7" ht="17" thickBot="1" x14ac:dyDescent="0.25">
      <c r="A41" s="15" t="s">
        <v>68</v>
      </c>
      <c r="B41" s="11" t="s">
        <v>852</v>
      </c>
      <c r="C41" s="13" t="s">
        <v>451</v>
      </c>
      <c r="D41" s="13"/>
      <c r="E41" s="4" t="s">
        <v>54</v>
      </c>
      <c r="F41" s="4" t="s">
        <v>54</v>
      </c>
      <c r="G41" s="11"/>
    </row>
    <row r="42" spans="1:7" ht="17" thickBot="1" x14ac:dyDescent="0.25">
      <c r="A42" s="15" t="s">
        <v>68</v>
      </c>
      <c r="B42" s="11" t="s">
        <v>853</v>
      </c>
      <c r="C42" s="11" t="s">
        <v>452</v>
      </c>
      <c r="D42" s="11"/>
      <c r="E42" s="4" t="s">
        <v>54</v>
      </c>
      <c r="F42" s="4" t="s">
        <v>54</v>
      </c>
      <c r="G42" s="11"/>
    </row>
    <row r="43" spans="1:7" ht="17" thickBot="1" x14ac:dyDescent="0.25">
      <c r="A43" s="15" t="s">
        <v>68</v>
      </c>
      <c r="B43" s="11" t="s">
        <v>854</v>
      </c>
      <c r="C43" s="11" t="s">
        <v>850</v>
      </c>
      <c r="D43" s="11"/>
      <c r="E43" s="4" t="s">
        <v>54</v>
      </c>
      <c r="F43" s="4" t="s">
        <v>54</v>
      </c>
      <c r="G43" s="11"/>
    </row>
    <row r="44" spans="1:7" ht="17" thickBot="1" x14ac:dyDescent="0.25">
      <c r="A44" s="16" t="s">
        <v>70</v>
      </c>
      <c r="B44" s="11" t="s">
        <v>867</v>
      </c>
      <c r="C44" s="11" t="s">
        <v>868</v>
      </c>
      <c r="D44" s="11"/>
      <c r="E44" s="4" t="s">
        <v>54</v>
      </c>
      <c r="F44" s="4" t="s">
        <v>54</v>
      </c>
      <c r="G44" s="11"/>
    </row>
    <row r="45" spans="1:7" ht="17" thickBot="1" x14ac:dyDescent="0.25">
      <c r="A45" s="16" t="s">
        <v>70</v>
      </c>
      <c r="B45" s="11" t="s">
        <v>400</v>
      </c>
      <c r="C45" s="11" t="s">
        <v>851</v>
      </c>
      <c r="D45" s="11"/>
      <c r="E45" s="4" t="s">
        <v>54</v>
      </c>
      <c r="F45" s="4" t="s">
        <v>54</v>
      </c>
      <c r="G45" s="11"/>
    </row>
    <row r="46" spans="1:7" ht="29" thickBot="1" x14ac:dyDescent="0.25">
      <c r="A46" s="16" t="s">
        <v>70</v>
      </c>
      <c r="B46" s="11" t="s">
        <v>855</v>
      </c>
      <c r="C46" s="11" t="s">
        <v>860</v>
      </c>
      <c r="D46" s="11"/>
      <c r="E46" s="4" t="s">
        <v>54</v>
      </c>
      <c r="F46" s="4" t="s">
        <v>54</v>
      </c>
      <c r="G46" s="11"/>
    </row>
    <row r="47" spans="1:7" ht="17" thickBot="1" x14ac:dyDescent="0.25">
      <c r="A47" s="18" t="s">
        <v>82</v>
      </c>
      <c r="B47" s="11" t="s">
        <v>861</v>
      </c>
      <c r="C47" s="11" t="s">
        <v>862</v>
      </c>
      <c r="D47" s="11"/>
      <c r="E47" s="4" t="s">
        <v>54</v>
      </c>
      <c r="F47" s="4" t="s">
        <v>54</v>
      </c>
      <c r="G47" s="11"/>
    </row>
    <row r="48" spans="1:7" ht="17" thickBot="1" x14ac:dyDescent="0.25">
      <c r="A48" s="18" t="s">
        <v>82</v>
      </c>
      <c r="B48" s="11" t="s">
        <v>863</v>
      </c>
      <c r="C48" s="11" t="s">
        <v>864</v>
      </c>
      <c r="D48" s="11"/>
      <c r="E48" s="4" t="s">
        <v>54</v>
      </c>
      <c r="F48" s="4" t="s">
        <v>54</v>
      </c>
      <c r="G48" s="11"/>
    </row>
    <row r="49" spans="1:7" ht="17" thickBot="1" x14ac:dyDescent="0.25">
      <c r="A49" s="17" t="s">
        <v>72</v>
      </c>
      <c r="B49" s="11" t="s">
        <v>866</v>
      </c>
      <c r="C49" s="11" t="s">
        <v>869</v>
      </c>
      <c r="D49" s="11"/>
      <c r="E49" s="4" t="s">
        <v>54</v>
      </c>
      <c r="F49" s="4" t="s">
        <v>54</v>
      </c>
      <c r="G49" s="11"/>
    </row>
    <row r="50" spans="1:7" ht="17" thickBot="1" x14ac:dyDescent="0.25">
      <c r="A50" s="17" t="s">
        <v>72</v>
      </c>
      <c r="B50" s="11" t="s">
        <v>865</v>
      </c>
      <c r="C50" s="11" t="s">
        <v>870</v>
      </c>
      <c r="D50" s="11"/>
      <c r="E50" s="4" t="s">
        <v>54</v>
      </c>
      <c r="F50" s="4" t="s">
        <v>54</v>
      </c>
      <c r="G50" s="11"/>
    </row>
    <row r="51" spans="1:7" ht="29" thickBot="1" x14ac:dyDescent="0.25">
      <c r="A51" s="19" t="s">
        <v>103</v>
      </c>
      <c r="B51" s="11" t="s">
        <v>871</v>
      </c>
      <c r="C51" s="11" t="s">
        <v>872</v>
      </c>
      <c r="D51" s="11"/>
      <c r="E51" s="4" t="s">
        <v>54</v>
      </c>
      <c r="F51" s="4" t="s">
        <v>54</v>
      </c>
      <c r="G51" s="11"/>
    </row>
    <row r="52" spans="1:7" ht="17" thickBot="1" x14ac:dyDescent="0.25">
      <c r="A52" s="19" t="s">
        <v>103</v>
      </c>
      <c r="B52" s="11" t="s">
        <v>873</v>
      </c>
      <c r="C52" s="11" t="s">
        <v>874</v>
      </c>
      <c r="D52" s="11"/>
      <c r="E52" s="4" t="s">
        <v>54</v>
      </c>
      <c r="F52" s="4" t="s">
        <v>54</v>
      </c>
      <c r="G52" s="11"/>
    </row>
    <row r="53" spans="1:7" ht="17" thickBot="1" x14ac:dyDescent="0.25">
      <c r="A53" s="20" t="s">
        <v>486</v>
      </c>
      <c r="B53" s="11" t="s">
        <v>856</v>
      </c>
      <c r="C53" s="11" t="s">
        <v>807</v>
      </c>
      <c r="D53" s="11"/>
      <c r="E53" s="4" t="s">
        <v>54</v>
      </c>
      <c r="F53" s="4" t="s">
        <v>54</v>
      </c>
      <c r="G53" s="11"/>
    </row>
    <row r="54" spans="1:7" ht="14" customHeight="1" thickBot="1" x14ac:dyDescent="0.25">
      <c r="A54" s="235" t="s">
        <v>414</v>
      </c>
      <c r="B54" s="237"/>
      <c r="C54" s="4" t="s">
        <v>65</v>
      </c>
      <c r="D54" s="4" t="s">
        <v>489</v>
      </c>
      <c r="E54" s="4" t="s">
        <v>66</v>
      </c>
      <c r="F54" s="4" t="s">
        <v>67</v>
      </c>
      <c r="G54" s="4" t="s">
        <v>490</v>
      </c>
    </row>
    <row r="55" spans="1:7" ht="43" thickBot="1" x14ac:dyDescent="0.25">
      <c r="A55" s="15" t="s">
        <v>68</v>
      </c>
      <c r="B55" s="11" t="s">
        <v>415</v>
      </c>
      <c r="C55" s="11" t="s">
        <v>859</v>
      </c>
      <c r="D55" s="13"/>
      <c r="E55" s="4" t="s">
        <v>54</v>
      </c>
      <c r="F55" s="4" t="s">
        <v>54</v>
      </c>
      <c r="G55" s="11"/>
    </row>
    <row r="56" spans="1:7" ht="29" thickBot="1" x14ac:dyDescent="0.25">
      <c r="A56" s="16" t="s">
        <v>70</v>
      </c>
      <c r="B56" s="11" t="s">
        <v>416</v>
      </c>
      <c r="C56" s="11" t="s">
        <v>417</v>
      </c>
      <c r="D56" s="11"/>
      <c r="E56" s="4" t="s">
        <v>54</v>
      </c>
      <c r="F56" s="4" t="s">
        <v>54</v>
      </c>
      <c r="G56" s="11"/>
    </row>
    <row r="57" spans="1:7" ht="29" thickBot="1" x14ac:dyDescent="0.25">
      <c r="A57" s="16" t="s">
        <v>70</v>
      </c>
      <c r="B57" s="11" t="s">
        <v>418</v>
      </c>
      <c r="C57" s="11" t="s">
        <v>419</v>
      </c>
      <c r="D57" s="11"/>
      <c r="E57" s="4" t="s">
        <v>54</v>
      </c>
      <c r="F57" s="4" t="s">
        <v>54</v>
      </c>
      <c r="G57" s="11"/>
    </row>
    <row r="58" spans="1:7" ht="29" thickBot="1" x14ac:dyDescent="0.25">
      <c r="A58" s="17" t="s">
        <v>72</v>
      </c>
      <c r="B58" s="11" t="s">
        <v>420</v>
      </c>
      <c r="C58" s="11" t="s">
        <v>847</v>
      </c>
      <c r="D58" s="11"/>
      <c r="E58" s="4" t="s">
        <v>54</v>
      </c>
      <c r="F58" s="4" t="s">
        <v>54</v>
      </c>
      <c r="G58" s="11"/>
    </row>
    <row r="59" spans="1:7" ht="29" thickBot="1" x14ac:dyDescent="0.25">
      <c r="A59" s="17" t="s">
        <v>72</v>
      </c>
      <c r="B59" s="11" t="s">
        <v>848</v>
      </c>
      <c r="C59" s="11" t="s">
        <v>849</v>
      </c>
      <c r="D59" s="11"/>
      <c r="E59" s="4" t="s">
        <v>54</v>
      </c>
      <c r="F59" s="4" t="s">
        <v>54</v>
      </c>
      <c r="G59" s="11"/>
    </row>
    <row r="60" spans="1:7" ht="29" thickBot="1" x14ac:dyDescent="0.25">
      <c r="A60" s="19" t="s">
        <v>103</v>
      </c>
      <c r="B60" s="11" t="s">
        <v>421</v>
      </c>
      <c r="C60" s="11" t="s">
        <v>422</v>
      </c>
      <c r="D60" s="11"/>
      <c r="E60" s="4" t="s">
        <v>54</v>
      </c>
      <c r="F60" s="4" t="s">
        <v>54</v>
      </c>
      <c r="G60" s="11"/>
    </row>
    <row r="61" spans="1:7" ht="17" thickBot="1" x14ac:dyDescent="0.25">
      <c r="A61" s="19" t="s">
        <v>103</v>
      </c>
      <c r="B61" s="11" t="s">
        <v>423</v>
      </c>
      <c r="C61" s="11" t="s">
        <v>424</v>
      </c>
      <c r="D61" s="11"/>
      <c r="E61" s="4" t="s">
        <v>54</v>
      </c>
      <c r="F61" s="4" t="s">
        <v>54</v>
      </c>
      <c r="G61" s="11"/>
    </row>
    <row r="62" spans="1:7" ht="29" thickBot="1" x14ac:dyDescent="0.25">
      <c r="A62" s="20" t="s">
        <v>486</v>
      </c>
      <c r="B62" s="11" t="s">
        <v>425</v>
      </c>
      <c r="C62" s="11" t="s">
        <v>426</v>
      </c>
      <c r="D62" s="11"/>
      <c r="E62" s="4" t="s">
        <v>54</v>
      </c>
      <c r="F62" s="4" t="s">
        <v>54</v>
      </c>
      <c r="G62" s="11"/>
    </row>
    <row r="63" spans="1:7" s="7" customFormat="1" ht="16" x14ac:dyDescent="0.2"/>
    <row r="64" spans="1:7" s="7" customFormat="1" ht="16" x14ac:dyDescent="0.2"/>
    <row r="65" s="7" customFormat="1" ht="14" customHeight="1" x14ac:dyDescent="0.2"/>
    <row r="66" s="7" customFormat="1" ht="16" x14ac:dyDescent="0.2"/>
    <row r="67" s="7" customFormat="1" ht="16" x14ac:dyDescent="0.2"/>
    <row r="68" s="7" customFormat="1" ht="16" x14ac:dyDescent="0.2"/>
    <row r="69" s="7" customFormat="1" ht="16" x14ac:dyDescent="0.2"/>
    <row r="70" s="7" customFormat="1" ht="16" x14ac:dyDescent="0.2"/>
    <row r="71" s="7" customFormat="1" ht="16" x14ac:dyDescent="0.2"/>
    <row r="72" s="7" customFormat="1" ht="16" x14ac:dyDescent="0.2"/>
    <row r="73" s="7" customFormat="1" ht="16" x14ac:dyDescent="0.2"/>
    <row r="74" s="7" customFormat="1" ht="14" customHeight="1" x14ac:dyDescent="0.2"/>
    <row r="75" s="7" customFormat="1" ht="16" x14ac:dyDescent="0.2"/>
    <row r="76" s="7" customFormat="1" ht="16" x14ac:dyDescent="0.2"/>
    <row r="77" s="7" customFormat="1" ht="16" x14ac:dyDescent="0.2"/>
    <row r="78" s="7" customFormat="1" ht="16" x14ac:dyDescent="0.2"/>
    <row r="79" s="7" customFormat="1" ht="16" x14ac:dyDescent="0.2"/>
    <row r="80" s="7" customFormat="1" ht="14" customHeight="1" x14ac:dyDescent="0.2"/>
    <row r="81" s="7" customFormat="1" ht="16" x14ac:dyDescent="0.2"/>
    <row r="82" s="7" customFormat="1" ht="16" x14ac:dyDescent="0.2"/>
    <row r="83" s="7" customFormat="1" ht="16" x14ac:dyDescent="0.2"/>
    <row r="84" s="7" customFormat="1" ht="16" x14ac:dyDescent="0.2"/>
    <row r="85" s="7" customFormat="1" ht="16"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6" x14ac:dyDescent="0.2"/>
    <row r="93" s="7" customFormat="1" ht="16" x14ac:dyDescent="0.2"/>
    <row r="94" s="7" customFormat="1" ht="16" x14ac:dyDescent="0.2"/>
    <row r="95" s="7" customFormat="1" ht="16" x14ac:dyDescent="0.2"/>
    <row r="96" s="7" customFormat="1" ht="16" x14ac:dyDescent="0.2"/>
    <row r="97" s="7" customFormat="1" ht="14" customHeight="1" x14ac:dyDescent="0.2"/>
    <row r="98" s="7" customFormat="1" ht="16" x14ac:dyDescent="0.2"/>
    <row r="99" s="7" customFormat="1" ht="16"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6" x14ac:dyDescent="0.2"/>
    <row r="109" s="7" customFormat="1" ht="16" x14ac:dyDescent="0.2"/>
    <row r="110" s="7" customFormat="1" ht="16" x14ac:dyDescent="0.2"/>
    <row r="111" s="7" customFormat="1" ht="14" customHeight="1" x14ac:dyDescent="0.2"/>
    <row r="112" s="7" customFormat="1" ht="16" x14ac:dyDescent="0.2"/>
    <row r="113" s="7" customFormat="1" ht="16" x14ac:dyDescent="0.2"/>
    <row r="114" s="7" customFormat="1" ht="16" x14ac:dyDescent="0.2"/>
    <row r="115" s="7" customFormat="1" ht="16" x14ac:dyDescent="0.2"/>
    <row r="116" s="7" customFormat="1" ht="14" customHeight="1" x14ac:dyDescent="0.2"/>
    <row r="117" s="7" customFormat="1" ht="16" x14ac:dyDescent="0.2"/>
    <row r="118" s="7" customFormat="1" ht="16" x14ac:dyDescent="0.2"/>
    <row r="119" s="7" customFormat="1" ht="16" x14ac:dyDescent="0.2"/>
    <row r="120" s="7" customFormat="1" ht="14" customHeight="1" x14ac:dyDescent="0.2"/>
    <row r="121" s="7" customFormat="1" ht="16" x14ac:dyDescent="0.2"/>
    <row r="122" s="7" customFormat="1" ht="16" x14ac:dyDescent="0.2"/>
    <row r="123" s="7" customFormat="1" ht="16" x14ac:dyDescent="0.2"/>
    <row r="124" s="7" customFormat="1" ht="16" x14ac:dyDescent="0.2"/>
    <row r="125" s="7" customFormat="1" ht="14" customHeight="1" x14ac:dyDescent="0.2"/>
    <row r="126" s="7" customFormat="1" ht="16" x14ac:dyDescent="0.2"/>
    <row r="127" s="7" customFormat="1" ht="16" x14ac:dyDescent="0.2"/>
    <row r="128" s="7" customFormat="1" ht="16" x14ac:dyDescent="0.2"/>
    <row r="129" s="7" customFormat="1" ht="16" x14ac:dyDescent="0.2"/>
    <row r="130" s="7" customFormat="1" ht="16" x14ac:dyDescent="0.2"/>
    <row r="131" s="7" customFormat="1" ht="16" x14ac:dyDescent="0.2"/>
    <row r="132" s="7" customFormat="1" ht="16" x14ac:dyDescent="0.2"/>
    <row r="133" s="7" customFormat="1" ht="16" x14ac:dyDescent="0.2"/>
  </sheetData>
  <mergeCells count="7">
    <mergeCell ref="C2:D9"/>
    <mergeCell ref="A40:B40"/>
    <mergeCell ref="A26:B26"/>
    <mergeCell ref="A10:B10"/>
    <mergeCell ref="A54:B54"/>
    <mergeCell ref="A8:B8"/>
    <mergeCell ref="A9:B9"/>
  </mergeCells>
  <conditionalFormatting sqref="E17:F18 E23:F25 E33:F39 E50:F50 E21:F21 E63:F258 E52:F53">
    <cfRule type="beginsWith" dxfId="541" priority="615" stopIfTrue="1" operator="beginsWith" text="Not Applicable">
      <formula>LEFT(E17,LEN("Not Applicable"))="Not Applicable"</formula>
    </cfRule>
    <cfRule type="beginsWith" dxfId="540" priority="616" stopIfTrue="1" operator="beginsWith" text="Waived">
      <formula>LEFT(E17,LEN("Waived"))="Waived"</formula>
    </cfRule>
    <cfRule type="beginsWith" dxfId="539" priority="617" stopIfTrue="1" operator="beginsWith" text="Pre-Passed">
      <formula>LEFT(E17,LEN("Pre-Passed"))="Pre-Passed"</formula>
    </cfRule>
    <cfRule type="beginsWith" dxfId="538" priority="618" stopIfTrue="1" operator="beginsWith" text="Completed">
      <formula>LEFT(E17,LEN("Completed"))="Completed"</formula>
    </cfRule>
    <cfRule type="beginsWith" dxfId="537" priority="619" stopIfTrue="1" operator="beginsWith" text="Partial">
      <formula>LEFT(E17,LEN("Partial"))="Partial"</formula>
    </cfRule>
    <cfRule type="beginsWith" dxfId="536" priority="620" stopIfTrue="1" operator="beginsWith" text="Missing">
      <formula>LEFT(E17,LEN("Missing"))="Missing"</formula>
    </cfRule>
    <cfRule type="beginsWith" dxfId="535" priority="621" stopIfTrue="1" operator="beginsWith" text="Untested">
      <formula>LEFT(E17,LEN("Untested"))="Untested"</formula>
    </cfRule>
    <cfRule type="notContainsBlanks" dxfId="534" priority="629" stopIfTrue="1">
      <formula>LEN(TRIM(E17))&gt;0</formula>
    </cfRule>
  </conditionalFormatting>
  <conditionalFormatting sqref="A10:A11 A23:A28 A13:A14 A16:A18 A30:A31 A33:A42 A45 A50 A63:A258 A52:A53">
    <cfRule type="beginsWith" dxfId="533" priority="622" stopIfTrue="1" operator="beginsWith" text="Exceptional">
      <formula>LEFT(A10,LEN("Exceptional"))="Exceptional"</formula>
    </cfRule>
    <cfRule type="beginsWith" dxfId="532" priority="623" stopIfTrue="1" operator="beginsWith" text="Professional">
      <formula>LEFT(A10,LEN("Professional"))="Professional"</formula>
    </cfRule>
    <cfRule type="beginsWith" dxfId="531" priority="624" stopIfTrue="1" operator="beginsWith" text="Advanced">
      <formula>LEFT(A10,LEN("Advanced"))="Advanced"</formula>
    </cfRule>
    <cfRule type="beginsWith" dxfId="530" priority="625" stopIfTrue="1" operator="beginsWith" text="Intermediate">
      <formula>LEFT(A10,LEN("Intermediate"))="Intermediate"</formula>
    </cfRule>
    <cfRule type="beginsWith" dxfId="529" priority="626" stopIfTrue="1" operator="beginsWith" text="Basic">
      <formula>LEFT(A10,LEN("Basic"))="Basic"</formula>
    </cfRule>
    <cfRule type="beginsWith" dxfId="528" priority="627" stopIfTrue="1" operator="beginsWith" text="Required">
      <formula>LEFT(A10,LEN("Required"))="Required"</formula>
    </cfRule>
    <cfRule type="notContainsBlanks" dxfId="527" priority="628" stopIfTrue="1">
      <formula>LEN(TRIM(A10))&gt;0</formula>
    </cfRule>
  </conditionalFormatting>
  <conditionalFormatting sqref="E11:F11 E13:F14 E16:F16">
    <cfRule type="beginsWith" dxfId="526" priority="463" stopIfTrue="1" operator="beginsWith" text="Not Applicable">
      <formula>LEFT(E11,LEN("Not Applicable"))="Not Applicable"</formula>
    </cfRule>
    <cfRule type="beginsWith" dxfId="525" priority="464" stopIfTrue="1" operator="beginsWith" text="Waived">
      <formula>LEFT(E11,LEN("Waived"))="Waived"</formula>
    </cfRule>
    <cfRule type="beginsWith" dxfId="524" priority="465" stopIfTrue="1" operator="beginsWith" text="Pre-Passed">
      <formula>LEFT(E11,LEN("Pre-Passed"))="Pre-Passed"</formula>
    </cfRule>
    <cfRule type="beginsWith" dxfId="523" priority="466" stopIfTrue="1" operator="beginsWith" text="Completed">
      <formula>LEFT(E11,LEN("Completed"))="Completed"</formula>
    </cfRule>
    <cfRule type="beginsWith" dxfId="522" priority="467" stopIfTrue="1" operator="beginsWith" text="Partial">
      <formula>LEFT(E11,LEN("Partial"))="Partial"</formula>
    </cfRule>
    <cfRule type="beginsWith" dxfId="521" priority="468" stopIfTrue="1" operator="beginsWith" text="Missing">
      <formula>LEFT(E11,LEN("Missing"))="Missing"</formula>
    </cfRule>
    <cfRule type="beginsWith" dxfId="520" priority="469" stopIfTrue="1" operator="beginsWith" text="Untested">
      <formula>LEFT(E11,LEN("Untested"))="Untested"</formula>
    </cfRule>
    <cfRule type="notContainsBlanks" dxfId="519" priority="470" stopIfTrue="1">
      <formula>LEN(TRIM(E11))&gt;0</formula>
    </cfRule>
  </conditionalFormatting>
  <conditionalFormatting sqref="E20:F20">
    <cfRule type="beginsWith" dxfId="518" priority="447" stopIfTrue="1" operator="beginsWith" text="Not Applicable">
      <formula>LEFT(E20,LEN("Not Applicable"))="Not Applicable"</formula>
    </cfRule>
    <cfRule type="beginsWith" dxfId="517" priority="448" stopIfTrue="1" operator="beginsWith" text="Waived">
      <formula>LEFT(E20,LEN("Waived"))="Waived"</formula>
    </cfRule>
    <cfRule type="beginsWith" dxfId="516" priority="449" stopIfTrue="1" operator="beginsWith" text="Pre-Passed">
      <formula>LEFT(E20,LEN("Pre-Passed"))="Pre-Passed"</formula>
    </cfRule>
    <cfRule type="beginsWith" dxfId="515" priority="450" stopIfTrue="1" operator="beginsWith" text="Completed">
      <formula>LEFT(E20,LEN("Completed"))="Completed"</formula>
    </cfRule>
    <cfRule type="beginsWith" dxfId="514" priority="451" stopIfTrue="1" operator="beginsWith" text="Partial">
      <formula>LEFT(E20,LEN("Partial"))="Partial"</formula>
    </cfRule>
    <cfRule type="beginsWith" dxfId="513" priority="452" stopIfTrue="1" operator="beginsWith" text="Missing">
      <formula>LEFT(E20,LEN("Missing"))="Missing"</formula>
    </cfRule>
    <cfRule type="beginsWith" dxfId="512" priority="453" stopIfTrue="1" operator="beginsWith" text="Untested">
      <formula>LEFT(E20,LEN("Untested"))="Untested"</formula>
    </cfRule>
    <cfRule type="notContainsBlanks" dxfId="511" priority="454" stopIfTrue="1">
      <formula>LEN(TRIM(E20))&gt;0</formula>
    </cfRule>
  </conditionalFormatting>
  <conditionalFormatting sqref="E41:F42">
    <cfRule type="beginsWith" dxfId="510" priority="431" stopIfTrue="1" operator="beginsWith" text="Not Applicable">
      <formula>LEFT(E41,LEN("Not Applicable"))="Not Applicable"</formula>
    </cfRule>
    <cfRule type="beginsWith" dxfId="509" priority="432" stopIfTrue="1" operator="beginsWith" text="Waived">
      <formula>LEFT(E41,LEN("Waived"))="Waived"</formula>
    </cfRule>
    <cfRule type="beginsWith" dxfId="508" priority="433" stopIfTrue="1" operator="beginsWith" text="Pre-Passed">
      <formula>LEFT(E41,LEN("Pre-Passed"))="Pre-Passed"</formula>
    </cfRule>
    <cfRule type="beginsWith" dxfId="507" priority="434" stopIfTrue="1" operator="beginsWith" text="Completed">
      <formula>LEFT(E41,LEN("Completed"))="Completed"</formula>
    </cfRule>
    <cfRule type="beginsWith" dxfId="506" priority="435" stopIfTrue="1" operator="beginsWith" text="Partial">
      <formula>LEFT(E41,LEN("Partial"))="Partial"</formula>
    </cfRule>
    <cfRule type="beginsWith" dxfId="505" priority="436" stopIfTrue="1" operator="beginsWith" text="Missing">
      <formula>LEFT(E41,LEN("Missing"))="Missing"</formula>
    </cfRule>
    <cfRule type="beginsWith" dxfId="504" priority="437" stopIfTrue="1" operator="beginsWith" text="Untested">
      <formula>LEFT(E41,LEN("Untested"))="Untested"</formula>
    </cfRule>
    <cfRule type="notContainsBlanks" dxfId="503" priority="438" stopIfTrue="1">
      <formula>LEN(TRIM(E41))&gt;0</formula>
    </cfRule>
  </conditionalFormatting>
  <conditionalFormatting sqref="E45:F45">
    <cfRule type="beginsWith" dxfId="502" priority="423" stopIfTrue="1" operator="beginsWith" text="Not Applicable">
      <formula>LEFT(E45,LEN("Not Applicable"))="Not Applicable"</formula>
    </cfRule>
    <cfRule type="beginsWith" dxfId="501" priority="424" stopIfTrue="1" operator="beginsWith" text="Waived">
      <formula>LEFT(E45,LEN("Waived"))="Waived"</formula>
    </cfRule>
    <cfRule type="beginsWith" dxfId="500" priority="425" stopIfTrue="1" operator="beginsWith" text="Pre-Passed">
      <formula>LEFT(E45,LEN("Pre-Passed"))="Pre-Passed"</formula>
    </cfRule>
    <cfRule type="beginsWith" dxfId="499" priority="426" stopIfTrue="1" operator="beginsWith" text="Completed">
      <formula>LEFT(E45,LEN("Completed"))="Completed"</formula>
    </cfRule>
    <cfRule type="beginsWith" dxfId="498" priority="427" stopIfTrue="1" operator="beginsWith" text="Partial">
      <formula>LEFT(E45,LEN("Partial"))="Partial"</formula>
    </cfRule>
    <cfRule type="beginsWith" dxfId="497" priority="428" stopIfTrue="1" operator="beginsWith" text="Missing">
      <formula>LEFT(E45,LEN("Missing"))="Missing"</formula>
    </cfRule>
    <cfRule type="beginsWith" dxfId="496" priority="429" stopIfTrue="1" operator="beginsWith" text="Untested">
      <formula>LEFT(E45,LEN("Untested"))="Untested"</formula>
    </cfRule>
    <cfRule type="notContainsBlanks" dxfId="495" priority="430" stopIfTrue="1">
      <formula>LEN(TRIM(E45))&gt;0</formula>
    </cfRule>
  </conditionalFormatting>
  <conditionalFormatting sqref="E27:F28 E30:F31">
    <cfRule type="beginsWith" dxfId="494" priority="352" stopIfTrue="1" operator="beginsWith" text="Not Applicable">
      <formula>LEFT(E27,LEN("Not Applicable"))="Not Applicable"</formula>
    </cfRule>
    <cfRule type="beginsWith" dxfId="493" priority="353" stopIfTrue="1" operator="beginsWith" text="Waived">
      <formula>LEFT(E27,LEN("Waived"))="Waived"</formula>
    </cfRule>
    <cfRule type="beginsWith" dxfId="492" priority="354" stopIfTrue="1" operator="beginsWith" text="Pre-Passed">
      <formula>LEFT(E27,LEN("Pre-Passed"))="Pre-Passed"</formula>
    </cfRule>
    <cfRule type="beginsWith" dxfId="491" priority="355" stopIfTrue="1" operator="beginsWith" text="Completed">
      <formula>LEFT(E27,LEN("Completed"))="Completed"</formula>
    </cfRule>
    <cfRule type="beginsWith" dxfId="490" priority="356" stopIfTrue="1" operator="beginsWith" text="Partial">
      <formula>LEFT(E27,LEN("Partial"))="Partial"</formula>
    </cfRule>
    <cfRule type="beginsWith" dxfId="489" priority="357" stopIfTrue="1" operator="beginsWith" text="Missing">
      <formula>LEFT(E27,LEN("Missing"))="Missing"</formula>
    </cfRule>
    <cfRule type="beginsWith" dxfId="488" priority="358" stopIfTrue="1" operator="beginsWith" text="Untested">
      <formula>LEFT(E27,LEN("Untested"))="Untested"</formula>
    </cfRule>
    <cfRule type="notContainsBlanks" dxfId="487" priority="359" stopIfTrue="1">
      <formula>LEN(TRIM(E27))&gt;0</formula>
    </cfRule>
  </conditionalFormatting>
  <conditionalFormatting sqref="F10">
    <cfRule type="beginsWith" dxfId="486" priority="304" stopIfTrue="1" operator="beginsWith" text="Not Applicable">
      <formula>LEFT(F10,LEN("Not Applicable"))="Not Applicable"</formula>
    </cfRule>
    <cfRule type="beginsWith" dxfId="485" priority="305" stopIfTrue="1" operator="beginsWith" text="Waived">
      <formula>LEFT(F10,LEN("Waived"))="Waived"</formula>
    </cfRule>
    <cfRule type="beginsWith" dxfId="484" priority="306" stopIfTrue="1" operator="beginsWith" text="Pre-Passed">
      <formula>LEFT(F10,LEN("Pre-Passed"))="Pre-Passed"</formula>
    </cfRule>
    <cfRule type="beginsWith" dxfId="483" priority="307" stopIfTrue="1" operator="beginsWith" text="Completed">
      <formula>LEFT(F10,LEN("Completed"))="Completed"</formula>
    </cfRule>
    <cfRule type="beginsWith" dxfId="482" priority="308" stopIfTrue="1" operator="beginsWith" text="Partial">
      <formula>LEFT(F10,LEN("Partial"))="Partial"</formula>
    </cfRule>
    <cfRule type="beginsWith" dxfId="481" priority="309" stopIfTrue="1" operator="beginsWith" text="Missing">
      <formula>LEFT(F10,LEN("Missing"))="Missing"</formula>
    </cfRule>
    <cfRule type="beginsWith" dxfId="480" priority="310" stopIfTrue="1" operator="beginsWith" text="Untested">
      <formula>LEFT(F10,LEN("Untested"))="Untested"</formula>
    </cfRule>
    <cfRule type="notContainsBlanks" dxfId="479" priority="311" stopIfTrue="1">
      <formula>LEN(TRIM(F10))&gt;0</formula>
    </cfRule>
  </conditionalFormatting>
  <conditionalFormatting sqref="E10">
    <cfRule type="beginsWith" dxfId="478" priority="312" stopIfTrue="1" operator="beginsWith" text="Not Applicable">
      <formula>LEFT(E10,LEN("Not Applicable"))="Not Applicable"</formula>
    </cfRule>
    <cfRule type="beginsWith" dxfId="477" priority="313" stopIfTrue="1" operator="beginsWith" text="Waived">
      <formula>LEFT(E10,LEN("Waived"))="Waived"</formula>
    </cfRule>
    <cfRule type="beginsWith" dxfId="476" priority="314" stopIfTrue="1" operator="beginsWith" text="Pre-Passed">
      <formula>LEFT(E10,LEN("Pre-Passed"))="Pre-Passed"</formula>
    </cfRule>
    <cfRule type="beginsWith" dxfId="475" priority="315" stopIfTrue="1" operator="beginsWith" text="Completed">
      <formula>LEFT(E10,LEN("Completed"))="Completed"</formula>
    </cfRule>
    <cfRule type="beginsWith" dxfId="474" priority="316" stopIfTrue="1" operator="beginsWith" text="Partial">
      <formula>LEFT(E10,LEN("Partial"))="Partial"</formula>
    </cfRule>
    <cfRule type="beginsWith" dxfId="473" priority="317" stopIfTrue="1" operator="beginsWith" text="Missing">
      <formula>LEFT(E10,LEN("Missing"))="Missing"</formula>
    </cfRule>
    <cfRule type="beginsWith" dxfId="472" priority="318" stopIfTrue="1" operator="beginsWith" text="Untested">
      <formula>LEFT(E10,LEN("Untested"))="Untested"</formula>
    </cfRule>
    <cfRule type="notContainsBlanks" dxfId="471" priority="319" stopIfTrue="1">
      <formula>LEN(TRIM(E10))&gt;0</formula>
    </cfRule>
  </conditionalFormatting>
  <conditionalFormatting sqref="F26">
    <cfRule type="beginsWith" dxfId="470" priority="288" stopIfTrue="1" operator="beginsWith" text="Not Applicable">
      <formula>LEFT(F26,LEN("Not Applicable"))="Not Applicable"</formula>
    </cfRule>
    <cfRule type="beginsWith" dxfId="469" priority="289" stopIfTrue="1" operator="beginsWith" text="Waived">
      <formula>LEFT(F26,LEN("Waived"))="Waived"</formula>
    </cfRule>
    <cfRule type="beginsWith" dxfId="468" priority="290" stopIfTrue="1" operator="beginsWith" text="Pre-Passed">
      <formula>LEFT(F26,LEN("Pre-Passed"))="Pre-Passed"</formula>
    </cfRule>
    <cfRule type="beginsWith" dxfId="467" priority="291" stopIfTrue="1" operator="beginsWith" text="Completed">
      <formula>LEFT(F26,LEN("Completed"))="Completed"</formula>
    </cfRule>
    <cfRule type="beginsWith" dxfId="466" priority="292" stopIfTrue="1" operator="beginsWith" text="Partial">
      <formula>LEFT(F26,LEN("Partial"))="Partial"</formula>
    </cfRule>
    <cfRule type="beginsWith" dxfId="465" priority="293" stopIfTrue="1" operator="beginsWith" text="Missing">
      <formula>LEFT(F26,LEN("Missing"))="Missing"</formula>
    </cfRule>
    <cfRule type="beginsWith" dxfId="464" priority="294" stopIfTrue="1" operator="beginsWith" text="Untested">
      <formula>LEFT(F26,LEN("Untested"))="Untested"</formula>
    </cfRule>
    <cfRule type="notContainsBlanks" dxfId="463" priority="295" stopIfTrue="1">
      <formula>LEN(TRIM(F26))&gt;0</formula>
    </cfRule>
  </conditionalFormatting>
  <conditionalFormatting sqref="E26">
    <cfRule type="beginsWith" dxfId="462" priority="296" stopIfTrue="1" operator="beginsWith" text="Not Applicable">
      <formula>LEFT(E26,LEN("Not Applicable"))="Not Applicable"</formula>
    </cfRule>
    <cfRule type="beginsWith" dxfId="461" priority="297" stopIfTrue="1" operator="beginsWith" text="Waived">
      <formula>LEFT(E26,LEN("Waived"))="Waived"</formula>
    </cfRule>
    <cfRule type="beginsWith" dxfId="460" priority="298" stopIfTrue="1" operator="beginsWith" text="Pre-Passed">
      <formula>LEFT(E26,LEN("Pre-Passed"))="Pre-Passed"</formula>
    </cfRule>
    <cfRule type="beginsWith" dxfId="459" priority="299" stopIfTrue="1" operator="beginsWith" text="Completed">
      <formula>LEFT(E26,LEN("Completed"))="Completed"</formula>
    </cfRule>
    <cfRule type="beginsWith" dxfId="458" priority="300" stopIfTrue="1" operator="beginsWith" text="Partial">
      <formula>LEFT(E26,LEN("Partial"))="Partial"</formula>
    </cfRule>
    <cfRule type="beginsWith" dxfId="457" priority="301" stopIfTrue="1" operator="beginsWith" text="Missing">
      <formula>LEFT(E26,LEN("Missing"))="Missing"</formula>
    </cfRule>
    <cfRule type="beginsWith" dxfId="456" priority="302" stopIfTrue="1" operator="beginsWith" text="Untested">
      <formula>LEFT(E26,LEN("Untested"))="Untested"</formula>
    </cfRule>
    <cfRule type="notContainsBlanks" dxfId="455" priority="303" stopIfTrue="1">
      <formula>LEN(TRIM(E26))&gt;0</formula>
    </cfRule>
  </conditionalFormatting>
  <conditionalFormatting sqref="F40">
    <cfRule type="beginsWith" dxfId="454" priority="272" stopIfTrue="1" operator="beginsWith" text="Not Applicable">
      <formula>LEFT(F40,LEN("Not Applicable"))="Not Applicable"</formula>
    </cfRule>
    <cfRule type="beginsWith" dxfId="453" priority="273" stopIfTrue="1" operator="beginsWith" text="Waived">
      <formula>LEFT(F40,LEN("Waived"))="Waived"</formula>
    </cfRule>
    <cfRule type="beginsWith" dxfId="452" priority="274" stopIfTrue="1" operator="beginsWith" text="Pre-Passed">
      <formula>LEFT(F40,LEN("Pre-Passed"))="Pre-Passed"</formula>
    </cfRule>
    <cfRule type="beginsWith" dxfId="451" priority="275" stopIfTrue="1" operator="beginsWith" text="Completed">
      <formula>LEFT(F40,LEN("Completed"))="Completed"</formula>
    </cfRule>
    <cfRule type="beginsWith" dxfId="450" priority="276" stopIfTrue="1" operator="beginsWith" text="Partial">
      <formula>LEFT(F40,LEN("Partial"))="Partial"</formula>
    </cfRule>
    <cfRule type="beginsWith" dxfId="449" priority="277" stopIfTrue="1" operator="beginsWith" text="Missing">
      <formula>LEFT(F40,LEN("Missing"))="Missing"</formula>
    </cfRule>
    <cfRule type="beginsWith" dxfId="448" priority="278" stopIfTrue="1" operator="beginsWith" text="Untested">
      <formula>LEFT(F40,LEN("Untested"))="Untested"</formula>
    </cfRule>
    <cfRule type="notContainsBlanks" dxfId="447" priority="279" stopIfTrue="1">
      <formula>LEN(TRIM(F40))&gt;0</formula>
    </cfRule>
  </conditionalFormatting>
  <conditionalFormatting sqref="E40">
    <cfRule type="beginsWith" dxfId="446" priority="280" stopIfTrue="1" operator="beginsWith" text="Not Applicable">
      <formula>LEFT(E40,LEN("Not Applicable"))="Not Applicable"</formula>
    </cfRule>
    <cfRule type="beginsWith" dxfId="445" priority="281" stopIfTrue="1" operator="beginsWith" text="Waived">
      <formula>LEFT(E40,LEN("Waived"))="Waived"</formula>
    </cfRule>
    <cfRule type="beginsWith" dxfId="444" priority="282" stopIfTrue="1" operator="beginsWith" text="Pre-Passed">
      <formula>LEFT(E40,LEN("Pre-Passed"))="Pre-Passed"</formula>
    </cfRule>
    <cfRule type="beginsWith" dxfId="443" priority="283" stopIfTrue="1" operator="beginsWith" text="Completed">
      <formula>LEFT(E40,LEN("Completed"))="Completed"</formula>
    </cfRule>
    <cfRule type="beginsWith" dxfId="442" priority="284" stopIfTrue="1" operator="beginsWith" text="Partial">
      <formula>LEFT(E40,LEN("Partial"))="Partial"</formula>
    </cfRule>
    <cfRule type="beginsWith" dxfId="441" priority="285" stopIfTrue="1" operator="beginsWith" text="Missing">
      <formula>LEFT(E40,LEN("Missing"))="Missing"</formula>
    </cfRule>
    <cfRule type="beginsWith" dxfId="440" priority="286" stopIfTrue="1" operator="beginsWith" text="Untested">
      <formula>LEFT(E40,LEN("Untested"))="Untested"</formula>
    </cfRule>
    <cfRule type="notContainsBlanks" dxfId="439" priority="287" stopIfTrue="1">
      <formula>LEN(TRIM(E40))&gt;0</formula>
    </cfRule>
  </conditionalFormatting>
  <conditionalFormatting sqref="E22:F22">
    <cfRule type="beginsWith" dxfId="438" priority="241" stopIfTrue="1" operator="beginsWith" text="Not Applicable">
      <formula>LEFT(E22,LEN("Not Applicable"))="Not Applicable"</formula>
    </cfRule>
    <cfRule type="beginsWith" dxfId="437" priority="242" stopIfTrue="1" operator="beginsWith" text="Waived">
      <formula>LEFT(E22,LEN("Waived"))="Waived"</formula>
    </cfRule>
    <cfRule type="beginsWith" dxfId="436" priority="243" stopIfTrue="1" operator="beginsWith" text="Pre-Passed">
      <formula>LEFT(E22,LEN("Pre-Passed"))="Pre-Passed"</formula>
    </cfRule>
    <cfRule type="beginsWith" dxfId="435" priority="244" stopIfTrue="1" operator="beginsWith" text="Completed">
      <formula>LEFT(E22,LEN("Completed"))="Completed"</formula>
    </cfRule>
    <cfRule type="beginsWith" dxfId="434" priority="245" stopIfTrue="1" operator="beginsWith" text="Partial">
      <formula>LEFT(E22,LEN("Partial"))="Partial"</formula>
    </cfRule>
    <cfRule type="beginsWith" dxfId="433" priority="246" stopIfTrue="1" operator="beginsWith" text="Missing">
      <formula>LEFT(E22,LEN("Missing"))="Missing"</formula>
    </cfRule>
    <cfRule type="beginsWith" dxfId="432" priority="247" stopIfTrue="1" operator="beginsWith" text="Untested">
      <formula>LEFT(E22,LEN("Untested"))="Untested"</formula>
    </cfRule>
    <cfRule type="notContainsBlanks" dxfId="431" priority="255" stopIfTrue="1">
      <formula>LEN(TRIM(E22))&gt;0</formula>
    </cfRule>
  </conditionalFormatting>
  <conditionalFormatting sqref="A22">
    <cfRule type="beginsWith" dxfId="430" priority="248" stopIfTrue="1" operator="beginsWith" text="Exceptional">
      <formula>LEFT(A22,LEN("Exceptional"))="Exceptional"</formula>
    </cfRule>
    <cfRule type="beginsWith" dxfId="429" priority="249" stopIfTrue="1" operator="beginsWith" text="Professional">
      <formula>LEFT(A22,LEN("Professional"))="Professional"</formula>
    </cfRule>
    <cfRule type="beginsWith" dxfId="428" priority="250" stopIfTrue="1" operator="beginsWith" text="Advanced">
      <formula>LEFT(A22,LEN("Advanced"))="Advanced"</formula>
    </cfRule>
    <cfRule type="beginsWith" dxfId="427" priority="251" stopIfTrue="1" operator="beginsWith" text="Intermediate">
      <formula>LEFT(A22,LEN("Intermediate"))="Intermediate"</formula>
    </cfRule>
    <cfRule type="beginsWith" dxfId="426" priority="252" stopIfTrue="1" operator="beginsWith" text="Basic">
      <formula>LEFT(A22,LEN("Basic"))="Basic"</formula>
    </cfRule>
    <cfRule type="beginsWith" dxfId="425" priority="253" stopIfTrue="1" operator="beginsWith" text="Required">
      <formula>LEFT(A22,LEN("Required"))="Required"</formula>
    </cfRule>
    <cfRule type="notContainsBlanks" dxfId="424" priority="254" stopIfTrue="1">
      <formula>LEN(TRIM(A22))&gt;0</formula>
    </cfRule>
  </conditionalFormatting>
  <conditionalFormatting sqref="E19:F19">
    <cfRule type="beginsWith" dxfId="423" priority="226" stopIfTrue="1" operator="beginsWith" text="Not Applicable">
      <formula>LEFT(E19,LEN("Not Applicable"))="Not Applicable"</formula>
    </cfRule>
    <cfRule type="beginsWith" dxfId="422" priority="227" stopIfTrue="1" operator="beginsWith" text="Waived">
      <formula>LEFT(E19,LEN("Waived"))="Waived"</formula>
    </cfRule>
    <cfRule type="beginsWith" dxfId="421" priority="228" stopIfTrue="1" operator="beginsWith" text="Pre-Passed">
      <formula>LEFT(E19,LEN("Pre-Passed"))="Pre-Passed"</formula>
    </cfRule>
    <cfRule type="beginsWith" dxfId="420" priority="229" stopIfTrue="1" operator="beginsWith" text="Completed">
      <formula>LEFT(E19,LEN("Completed"))="Completed"</formula>
    </cfRule>
    <cfRule type="beginsWith" dxfId="419" priority="230" stopIfTrue="1" operator="beginsWith" text="Partial">
      <formula>LEFT(E19,LEN("Partial"))="Partial"</formula>
    </cfRule>
    <cfRule type="beginsWith" dxfId="418" priority="231" stopIfTrue="1" operator="beginsWith" text="Missing">
      <formula>LEFT(E19,LEN("Missing"))="Missing"</formula>
    </cfRule>
    <cfRule type="beginsWith" dxfId="417" priority="232" stopIfTrue="1" operator="beginsWith" text="Untested">
      <formula>LEFT(E19,LEN("Untested"))="Untested"</formula>
    </cfRule>
    <cfRule type="notContainsBlanks" dxfId="416" priority="240" stopIfTrue="1">
      <formula>LEN(TRIM(E19))&gt;0</formula>
    </cfRule>
  </conditionalFormatting>
  <conditionalFormatting sqref="A19">
    <cfRule type="beginsWith" dxfId="415" priority="233" stopIfTrue="1" operator="beginsWith" text="Exceptional">
      <formula>LEFT(A19,LEN("Exceptional"))="Exceptional"</formula>
    </cfRule>
    <cfRule type="beginsWith" dxfId="414" priority="234" stopIfTrue="1" operator="beginsWith" text="Professional">
      <formula>LEFT(A19,LEN("Professional"))="Professional"</formula>
    </cfRule>
    <cfRule type="beginsWith" dxfId="413" priority="235" stopIfTrue="1" operator="beginsWith" text="Advanced">
      <formula>LEFT(A19,LEN("Advanced"))="Advanced"</formula>
    </cfRule>
    <cfRule type="beginsWith" dxfId="412" priority="236" stopIfTrue="1" operator="beginsWith" text="Intermediate">
      <formula>LEFT(A19,LEN("Intermediate"))="Intermediate"</formula>
    </cfRule>
    <cfRule type="beginsWith" dxfId="411" priority="237" stopIfTrue="1" operator="beginsWith" text="Basic">
      <formula>LEFT(A19,LEN("Basic"))="Basic"</formula>
    </cfRule>
    <cfRule type="beginsWith" dxfId="410" priority="238" stopIfTrue="1" operator="beginsWith" text="Required">
      <formula>LEFT(A19,LEN("Required"))="Required"</formula>
    </cfRule>
    <cfRule type="notContainsBlanks" dxfId="409" priority="239" stopIfTrue="1">
      <formula>LEN(TRIM(A19))&gt;0</formula>
    </cfRule>
  </conditionalFormatting>
  <conditionalFormatting sqref="E59:F62">
    <cfRule type="beginsWith" dxfId="408" priority="211" stopIfTrue="1" operator="beginsWith" text="Not Applicable">
      <formula>LEFT(E59,LEN("Not Applicable"))="Not Applicable"</formula>
    </cfRule>
    <cfRule type="beginsWith" dxfId="407" priority="212" stopIfTrue="1" operator="beginsWith" text="Waived">
      <formula>LEFT(E59,LEN("Waived"))="Waived"</formula>
    </cfRule>
    <cfRule type="beginsWith" dxfId="406" priority="213" stopIfTrue="1" operator="beginsWith" text="Pre-Passed">
      <formula>LEFT(E59,LEN("Pre-Passed"))="Pre-Passed"</formula>
    </cfRule>
    <cfRule type="beginsWith" dxfId="405" priority="214" stopIfTrue="1" operator="beginsWith" text="Completed">
      <formula>LEFT(E59,LEN("Completed"))="Completed"</formula>
    </cfRule>
    <cfRule type="beginsWith" dxfId="404" priority="215" stopIfTrue="1" operator="beginsWith" text="Partial">
      <formula>LEFT(E59,LEN("Partial"))="Partial"</formula>
    </cfRule>
    <cfRule type="beginsWith" dxfId="403" priority="216" stopIfTrue="1" operator="beginsWith" text="Missing">
      <formula>LEFT(E59,LEN("Missing"))="Missing"</formula>
    </cfRule>
    <cfRule type="beginsWith" dxfId="402" priority="217" stopIfTrue="1" operator="beginsWith" text="Untested">
      <formula>LEFT(E59,LEN("Untested"))="Untested"</formula>
    </cfRule>
    <cfRule type="notContainsBlanks" dxfId="401" priority="225" stopIfTrue="1">
      <formula>LEN(TRIM(E59))&gt;0</formula>
    </cfRule>
  </conditionalFormatting>
  <conditionalFormatting sqref="E55:F58">
    <cfRule type="beginsWith" dxfId="400" priority="203" stopIfTrue="1" operator="beginsWith" text="Not Applicable">
      <formula>LEFT(E55,LEN("Not Applicable"))="Not Applicable"</formula>
    </cfRule>
    <cfRule type="beginsWith" dxfId="399" priority="204" stopIfTrue="1" operator="beginsWith" text="Waived">
      <formula>LEFT(E55,LEN("Waived"))="Waived"</formula>
    </cfRule>
    <cfRule type="beginsWith" dxfId="398" priority="205" stopIfTrue="1" operator="beginsWith" text="Pre-Passed">
      <formula>LEFT(E55,LEN("Pre-Passed"))="Pre-Passed"</formula>
    </cfRule>
    <cfRule type="beginsWith" dxfId="397" priority="206" stopIfTrue="1" operator="beginsWith" text="Completed">
      <formula>LEFT(E55,LEN("Completed"))="Completed"</formula>
    </cfRule>
    <cfRule type="beginsWith" dxfId="396" priority="207" stopIfTrue="1" operator="beginsWith" text="Partial">
      <formula>LEFT(E55,LEN("Partial"))="Partial"</formula>
    </cfRule>
    <cfRule type="beginsWith" dxfId="395" priority="208" stopIfTrue="1" operator="beginsWith" text="Missing">
      <formula>LEFT(E55,LEN("Missing"))="Missing"</formula>
    </cfRule>
    <cfRule type="beginsWith" dxfId="394" priority="209" stopIfTrue="1" operator="beginsWith" text="Untested">
      <formula>LEFT(E55,LEN("Untested"))="Untested"</formula>
    </cfRule>
    <cfRule type="notContainsBlanks" dxfId="393" priority="210" stopIfTrue="1">
      <formula>LEN(TRIM(E55))&gt;0</formula>
    </cfRule>
  </conditionalFormatting>
  <conditionalFormatting sqref="F54">
    <cfRule type="beginsWith" dxfId="392" priority="187" stopIfTrue="1" operator="beginsWith" text="Not Applicable">
      <formula>LEFT(F54,LEN("Not Applicable"))="Not Applicable"</formula>
    </cfRule>
    <cfRule type="beginsWith" dxfId="391" priority="188" stopIfTrue="1" operator="beginsWith" text="Waived">
      <formula>LEFT(F54,LEN("Waived"))="Waived"</formula>
    </cfRule>
    <cfRule type="beginsWith" dxfId="390" priority="189" stopIfTrue="1" operator="beginsWith" text="Pre-Passed">
      <formula>LEFT(F54,LEN("Pre-Passed"))="Pre-Passed"</formula>
    </cfRule>
    <cfRule type="beginsWith" dxfId="389" priority="190" stopIfTrue="1" operator="beginsWith" text="Completed">
      <formula>LEFT(F54,LEN("Completed"))="Completed"</formula>
    </cfRule>
    <cfRule type="beginsWith" dxfId="388" priority="191" stopIfTrue="1" operator="beginsWith" text="Partial">
      <formula>LEFT(F54,LEN("Partial"))="Partial"</formula>
    </cfRule>
    <cfRule type="beginsWith" dxfId="387" priority="192" stopIfTrue="1" operator="beginsWith" text="Missing">
      <formula>LEFT(F54,LEN("Missing"))="Missing"</formula>
    </cfRule>
    <cfRule type="beginsWith" dxfId="386" priority="193" stopIfTrue="1" operator="beginsWith" text="Untested">
      <formula>LEFT(F54,LEN("Untested"))="Untested"</formula>
    </cfRule>
    <cfRule type="notContainsBlanks" dxfId="385" priority="194" stopIfTrue="1">
      <formula>LEN(TRIM(F54))&gt;0</formula>
    </cfRule>
  </conditionalFormatting>
  <conditionalFormatting sqref="E54">
    <cfRule type="beginsWith" dxfId="384" priority="195" stopIfTrue="1" operator="beginsWith" text="Not Applicable">
      <formula>LEFT(E54,LEN("Not Applicable"))="Not Applicable"</formula>
    </cfRule>
    <cfRule type="beginsWith" dxfId="383" priority="196" stopIfTrue="1" operator="beginsWith" text="Waived">
      <formula>LEFT(E54,LEN("Waived"))="Waived"</formula>
    </cfRule>
    <cfRule type="beginsWith" dxfId="382" priority="197" stopIfTrue="1" operator="beginsWith" text="Pre-Passed">
      <formula>LEFT(E54,LEN("Pre-Passed"))="Pre-Passed"</formula>
    </cfRule>
    <cfRule type="beginsWith" dxfId="381" priority="198" stopIfTrue="1" operator="beginsWith" text="Completed">
      <formula>LEFT(E54,LEN("Completed"))="Completed"</formula>
    </cfRule>
    <cfRule type="beginsWith" dxfId="380" priority="199" stopIfTrue="1" operator="beginsWith" text="Partial">
      <formula>LEFT(E54,LEN("Partial"))="Partial"</formula>
    </cfRule>
    <cfRule type="beginsWith" dxfId="379" priority="200" stopIfTrue="1" operator="beginsWith" text="Missing">
      <formula>LEFT(E54,LEN("Missing"))="Missing"</formula>
    </cfRule>
    <cfRule type="beginsWith" dxfId="378" priority="201" stopIfTrue="1" operator="beginsWith" text="Untested">
      <formula>LEFT(E54,LEN("Untested"))="Untested"</formula>
    </cfRule>
    <cfRule type="notContainsBlanks" dxfId="377" priority="202" stopIfTrue="1">
      <formula>LEN(TRIM(E54))&gt;0</formula>
    </cfRule>
  </conditionalFormatting>
  <conditionalFormatting sqref="A54:A62">
    <cfRule type="beginsWith" dxfId="376" priority="180" stopIfTrue="1" operator="beginsWith" text="Exceptional">
      <formula>LEFT(A54,LEN("Exceptional"))="Exceptional"</formula>
    </cfRule>
    <cfRule type="beginsWith" dxfId="375" priority="181" stopIfTrue="1" operator="beginsWith" text="Professional">
      <formula>LEFT(A54,LEN("Professional"))="Professional"</formula>
    </cfRule>
    <cfRule type="beginsWith" dxfId="374" priority="182" stopIfTrue="1" operator="beginsWith" text="Advanced">
      <formula>LEFT(A54,LEN("Advanced"))="Advanced"</formula>
    </cfRule>
    <cfRule type="beginsWith" dxfId="373" priority="183" stopIfTrue="1" operator="beginsWith" text="Intermediate">
      <formula>LEFT(A54,LEN("Intermediate"))="Intermediate"</formula>
    </cfRule>
    <cfRule type="beginsWith" dxfId="372" priority="184" stopIfTrue="1" operator="beginsWith" text="Basic">
      <formula>LEFT(A54,LEN("Basic"))="Basic"</formula>
    </cfRule>
    <cfRule type="beginsWith" dxfId="371" priority="185" stopIfTrue="1" operator="beginsWith" text="Required">
      <formula>LEFT(A54,LEN("Required"))="Required"</formula>
    </cfRule>
    <cfRule type="notContainsBlanks" dxfId="370" priority="186" stopIfTrue="1">
      <formula>LEN(TRIM(A54))&gt;0</formula>
    </cfRule>
  </conditionalFormatting>
  <conditionalFormatting sqref="A12">
    <cfRule type="beginsWith" dxfId="369" priority="173" stopIfTrue="1" operator="beginsWith" text="Exceptional">
      <formula>LEFT(A12,LEN("Exceptional"))="Exceptional"</formula>
    </cfRule>
    <cfRule type="beginsWith" dxfId="368" priority="174" stopIfTrue="1" operator="beginsWith" text="Professional">
      <formula>LEFT(A12,LEN("Professional"))="Professional"</formula>
    </cfRule>
    <cfRule type="beginsWith" dxfId="367" priority="175" stopIfTrue="1" operator="beginsWith" text="Advanced">
      <formula>LEFT(A12,LEN("Advanced"))="Advanced"</formula>
    </cfRule>
    <cfRule type="beginsWith" dxfId="366" priority="176" stopIfTrue="1" operator="beginsWith" text="Intermediate">
      <formula>LEFT(A12,LEN("Intermediate"))="Intermediate"</formula>
    </cfRule>
    <cfRule type="beginsWith" dxfId="365" priority="177" stopIfTrue="1" operator="beginsWith" text="Basic">
      <formula>LEFT(A12,LEN("Basic"))="Basic"</formula>
    </cfRule>
    <cfRule type="beginsWith" dxfId="364" priority="178" stopIfTrue="1" operator="beginsWith" text="Required">
      <formula>LEFT(A12,LEN("Required"))="Required"</formula>
    </cfRule>
    <cfRule type="notContainsBlanks" dxfId="363" priority="179" stopIfTrue="1">
      <formula>LEN(TRIM(A12))&gt;0</formula>
    </cfRule>
  </conditionalFormatting>
  <conditionalFormatting sqref="E12:F12">
    <cfRule type="beginsWith" dxfId="362" priority="165" stopIfTrue="1" operator="beginsWith" text="Not Applicable">
      <formula>LEFT(E12,LEN("Not Applicable"))="Not Applicable"</formula>
    </cfRule>
    <cfRule type="beginsWith" dxfId="361" priority="166" stopIfTrue="1" operator="beginsWith" text="Waived">
      <formula>LEFT(E12,LEN("Waived"))="Waived"</formula>
    </cfRule>
    <cfRule type="beginsWith" dxfId="360" priority="167" stopIfTrue="1" operator="beginsWith" text="Pre-Passed">
      <formula>LEFT(E12,LEN("Pre-Passed"))="Pre-Passed"</formula>
    </cfRule>
    <cfRule type="beginsWith" dxfId="359" priority="168" stopIfTrue="1" operator="beginsWith" text="Completed">
      <formula>LEFT(E12,LEN("Completed"))="Completed"</formula>
    </cfRule>
    <cfRule type="beginsWith" dxfId="358" priority="169" stopIfTrue="1" operator="beginsWith" text="Partial">
      <formula>LEFT(E12,LEN("Partial"))="Partial"</formula>
    </cfRule>
    <cfRule type="beginsWith" dxfId="357" priority="170" stopIfTrue="1" operator="beginsWith" text="Missing">
      <formula>LEFT(E12,LEN("Missing"))="Missing"</formula>
    </cfRule>
    <cfRule type="beginsWith" dxfId="356" priority="171" stopIfTrue="1" operator="beginsWith" text="Untested">
      <formula>LEFT(E12,LEN("Untested"))="Untested"</formula>
    </cfRule>
    <cfRule type="notContainsBlanks" dxfId="355" priority="172" stopIfTrue="1">
      <formula>LEN(TRIM(E12))&gt;0</formula>
    </cfRule>
  </conditionalFormatting>
  <conditionalFormatting sqref="A15">
    <cfRule type="beginsWith" dxfId="354" priority="158" stopIfTrue="1" operator="beginsWith" text="Exceptional">
      <formula>LEFT(A15,LEN("Exceptional"))="Exceptional"</formula>
    </cfRule>
    <cfRule type="beginsWith" dxfId="353" priority="159" stopIfTrue="1" operator="beginsWith" text="Professional">
      <formula>LEFT(A15,LEN("Professional"))="Professional"</formula>
    </cfRule>
    <cfRule type="beginsWith" dxfId="352" priority="160" stopIfTrue="1" operator="beginsWith" text="Advanced">
      <formula>LEFT(A15,LEN("Advanced"))="Advanced"</formula>
    </cfRule>
    <cfRule type="beginsWith" dxfId="351" priority="161" stopIfTrue="1" operator="beginsWith" text="Intermediate">
      <formula>LEFT(A15,LEN("Intermediate"))="Intermediate"</formula>
    </cfRule>
    <cfRule type="beginsWith" dxfId="350" priority="162" stopIfTrue="1" operator="beginsWith" text="Basic">
      <formula>LEFT(A15,LEN("Basic"))="Basic"</formula>
    </cfRule>
    <cfRule type="beginsWith" dxfId="349" priority="163" stopIfTrue="1" operator="beginsWith" text="Required">
      <formula>LEFT(A15,LEN("Required"))="Required"</formula>
    </cfRule>
    <cfRule type="notContainsBlanks" dxfId="348" priority="164" stopIfTrue="1">
      <formula>LEN(TRIM(A15))&gt;0</formula>
    </cfRule>
  </conditionalFormatting>
  <conditionalFormatting sqref="E15:F15">
    <cfRule type="beginsWith" dxfId="347" priority="150" stopIfTrue="1" operator="beginsWith" text="Not Applicable">
      <formula>LEFT(E15,LEN("Not Applicable"))="Not Applicable"</formula>
    </cfRule>
    <cfRule type="beginsWith" dxfId="346" priority="151" stopIfTrue="1" operator="beginsWith" text="Waived">
      <formula>LEFT(E15,LEN("Waived"))="Waived"</formula>
    </cfRule>
    <cfRule type="beginsWith" dxfId="345" priority="152" stopIfTrue="1" operator="beginsWith" text="Pre-Passed">
      <formula>LEFT(E15,LEN("Pre-Passed"))="Pre-Passed"</formula>
    </cfRule>
    <cfRule type="beginsWith" dxfId="344" priority="153" stopIfTrue="1" operator="beginsWith" text="Completed">
      <formula>LEFT(E15,LEN("Completed"))="Completed"</formula>
    </cfRule>
    <cfRule type="beginsWith" dxfId="343" priority="154" stopIfTrue="1" operator="beginsWith" text="Partial">
      <formula>LEFT(E15,LEN("Partial"))="Partial"</formula>
    </cfRule>
    <cfRule type="beginsWith" dxfId="342" priority="155" stopIfTrue="1" operator="beginsWith" text="Missing">
      <formula>LEFT(E15,LEN("Missing"))="Missing"</formula>
    </cfRule>
    <cfRule type="beginsWith" dxfId="341" priority="156" stopIfTrue="1" operator="beginsWith" text="Untested">
      <formula>LEFT(E15,LEN("Untested"))="Untested"</formula>
    </cfRule>
    <cfRule type="notContainsBlanks" dxfId="340" priority="157" stopIfTrue="1">
      <formula>LEN(TRIM(E15))&gt;0</formula>
    </cfRule>
  </conditionalFormatting>
  <conditionalFormatting sqref="A29">
    <cfRule type="beginsWith" dxfId="339" priority="143" stopIfTrue="1" operator="beginsWith" text="Exceptional">
      <formula>LEFT(A29,LEN("Exceptional"))="Exceptional"</formula>
    </cfRule>
    <cfRule type="beginsWith" dxfId="338" priority="144" stopIfTrue="1" operator="beginsWith" text="Professional">
      <formula>LEFT(A29,LEN("Professional"))="Professional"</formula>
    </cfRule>
    <cfRule type="beginsWith" dxfId="337" priority="145" stopIfTrue="1" operator="beginsWith" text="Advanced">
      <formula>LEFT(A29,LEN("Advanced"))="Advanced"</formula>
    </cfRule>
    <cfRule type="beginsWith" dxfId="336" priority="146" stopIfTrue="1" operator="beginsWith" text="Intermediate">
      <formula>LEFT(A29,LEN("Intermediate"))="Intermediate"</formula>
    </cfRule>
    <cfRule type="beginsWith" dxfId="335" priority="147" stopIfTrue="1" operator="beginsWith" text="Basic">
      <formula>LEFT(A29,LEN("Basic"))="Basic"</formula>
    </cfRule>
    <cfRule type="beginsWith" dxfId="334" priority="148" stopIfTrue="1" operator="beginsWith" text="Required">
      <formula>LEFT(A29,LEN("Required"))="Required"</formula>
    </cfRule>
    <cfRule type="notContainsBlanks" dxfId="333" priority="149" stopIfTrue="1">
      <formula>LEN(TRIM(A29))&gt;0</formula>
    </cfRule>
  </conditionalFormatting>
  <conditionalFormatting sqref="E29:F29">
    <cfRule type="beginsWith" dxfId="332" priority="135" stopIfTrue="1" operator="beginsWith" text="Not Applicable">
      <formula>LEFT(E29,LEN("Not Applicable"))="Not Applicable"</formula>
    </cfRule>
    <cfRule type="beginsWith" dxfId="331" priority="136" stopIfTrue="1" operator="beginsWith" text="Waived">
      <formula>LEFT(E29,LEN("Waived"))="Waived"</formula>
    </cfRule>
    <cfRule type="beginsWith" dxfId="330" priority="137" stopIfTrue="1" operator="beginsWith" text="Pre-Passed">
      <formula>LEFT(E29,LEN("Pre-Passed"))="Pre-Passed"</formula>
    </cfRule>
    <cfRule type="beginsWith" dxfId="329" priority="138" stopIfTrue="1" operator="beginsWith" text="Completed">
      <formula>LEFT(E29,LEN("Completed"))="Completed"</formula>
    </cfRule>
    <cfRule type="beginsWith" dxfId="328" priority="139" stopIfTrue="1" operator="beginsWith" text="Partial">
      <formula>LEFT(E29,LEN("Partial"))="Partial"</formula>
    </cfRule>
    <cfRule type="beginsWith" dxfId="327" priority="140" stopIfTrue="1" operator="beginsWith" text="Missing">
      <formula>LEFT(E29,LEN("Missing"))="Missing"</formula>
    </cfRule>
    <cfRule type="beginsWith" dxfId="326" priority="141" stopIfTrue="1" operator="beginsWith" text="Untested">
      <formula>LEFT(E29,LEN("Untested"))="Untested"</formula>
    </cfRule>
    <cfRule type="notContainsBlanks" dxfId="325" priority="142" stopIfTrue="1">
      <formula>LEN(TRIM(E29))&gt;0</formula>
    </cfRule>
  </conditionalFormatting>
  <conditionalFormatting sqref="A32">
    <cfRule type="beginsWith" dxfId="324" priority="128" stopIfTrue="1" operator="beginsWith" text="Exceptional">
      <formula>LEFT(A32,LEN("Exceptional"))="Exceptional"</formula>
    </cfRule>
    <cfRule type="beginsWith" dxfId="323" priority="129" stopIfTrue="1" operator="beginsWith" text="Professional">
      <formula>LEFT(A32,LEN("Professional"))="Professional"</formula>
    </cfRule>
    <cfRule type="beginsWith" dxfId="322" priority="130" stopIfTrue="1" operator="beginsWith" text="Advanced">
      <formula>LEFT(A32,LEN("Advanced"))="Advanced"</formula>
    </cfRule>
    <cfRule type="beginsWith" dxfId="321" priority="131" stopIfTrue="1" operator="beginsWith" text="Intermediate">
      <formula>LEFT(A32,LEN("Intermediate"))="Intermediate"</formula>
    </cfRule>
    <cfRule type="beginsWith" dxfId="320" priority="132" stopIfTrue="1" operator="beginsWith" text="Basic">
      <formula>LEFT(A32,LEN("Basic"))="Basic"</formula>
    </cfRule>
    <cfRule type="beginsWith" dxfId="319" priority="133" stopIfTrue="1" operator="beginsWith" text="Required">
      <formula>LEFT(A32,LEN("Required"))="Required"</formula>
    </cfRule>
    <cfRule type="notContainsBlanks" dxfId="318" priority="134" stopIfTrue="1">
      <formula>LEN(TRIM(A32))&gt;0</formula>
    </cfRule>
  </conditionalFormatting>
  <conditionalFormatting sqref="E32:F32">
    <cfRule type="beginsWith" dxfId="317" priority="120" stopIfTrue="1" operator="beginsWith" text="Not Applicable">
      <formula>LEFT(E32,LEN("Not Applicable"))="Not Applicable"</formula>
    </cfRule>
    <cfRule type="beginsWith" dxfId="316" priority="121" stopIfTrue="1" operator="beginsWith" text="Waived">
      <formula>LEFT(E32,LEN("Waived"))="Waived"</formula>
    </cfRule>
    <cfRule type="beginsWith" dxfId="315" priority="122" stopIfTrue="1" operator="beginsWith" text="Pre-Passed">
      <formula>LEFT(E32,LEN("Pre-Passed"))="Pre-Passed"</formula>
    </cfRule>
    <cfRule type="beginsWith" dxfId="314" priority="123" stopIfTrue="1" operator="beginsWith" text="Completed">
      <formula>LEFT(E32,LEN("Completed"))="Completed"</formula>
    </cfRule>
    <cfRule type="beginsWith" dxfId="313" priority="124" stopIfTrue="1" operator="beginsWith" text="Partial">
      <formula>LEFT(E32,LEN("Partial"))="Partial"</formula>
    </cfRule>
    <cfRule type="beginsWith" dxfId="312" priority="125" stopIfTrue="1" operator="beginsWith" text="Missing">
      <formula>LEFT(E32,LEN("Missing"))="Missing"</formula>
    </cfRule>
    <cfRule type="beginsWith" dxfId="311" priority="126" stopIfTrue="1" operator="beginsWith" text="Untested">
      <formula>LEFT(E32,LEN("Untested"))="Untested"</formula>
    </cfRule>
    <cfRule type="notContainsBlanks" dxfId="310" priority="127" stopIfTrue="1">
      <formula>LEN(TRIM(E32))&gt;0</formula>
    </cfRule>
  </conditionalFormatting>
  <conditionalFormatting sqref="A43">
    <cfRule type="beginsWith" dxfId="309" priority="113" stopIfTrue="1" operator="beginsWith" text="Exceptional">
      <formula>LEFT(A43,LEN("Exceptional"))="Exceptional"</formula>
    </cfRule>
    <cfRule type="beginsWith" dxfId="308" priority="114" stopIfTrue="1" operator="beginsWith" text="Professional">
      <formula>LEFT(A43,LEN("Professional"))="Professional"</formula>
    </cfRule>
    <cfRule type="beginsWith" dxfId="307" priority="115" stopIfTrue="1" operator="beginsWith" text="Advanced">
      <formula>LEFT(A43,LEN("Advanced"))="Advanced"</formula>
    </cfRule>
    <cfRule type="beginsWith" dxfId="306" priority="116" stopIfTrue="1" operator="beginsWith" text="Intermediate">
      <formula>LEFT(A43,LEN("Intermediate"))="Intermediate"</formula>
    </cfRule>
    <cfRule type="beginsWith" dxfId="305" priority="117" stopIfTrue="1" operator="beginsWith" text="Basic">
      <formula>LEFT(A43,LEN("Basic"))="Basic"</formula>
    </cfRule>
    <cfRule type="beginsWith" dxfId="304" priority="118" stopIfTrue="1" operator="beginsWith" text="Required">
      <formula>LEFT(A43,LEN("Required"))="Required"</formula>
    </cfRule>
    <cfRule type="notContainsBlanks" dxfId="303" priority="119" stopIfTrue="1">
      <formula>LEN(TRIM(A43))&gt;0</formula>
    </cfRule>
  </conditionalFormatting>
  <conditionalFormatting sqref="E43:F43">
    <cfRule type="beginsWith" dxfId="302" priority="105" stopIfTrue="1" operator="beginsWith" text="Not Applicable">
      <formula>LEFT(E43,LEN("Not Applicable"))="Not Applicable"</formula>
    </cfRule>
    <cfRule type="beginsWith" dxfId="301" priority="106" stopIfTrue="1" operator="beginsWith" text="Waived">
      <formula>LEFT(E43,LEN("Waived"))="Waived"</formula>
    </cfRule>
    <cfRule type="beginsWith" dxfId="300" priority="107" stopIfTrue="1" operator="beginsWith" text="Pre-Passed">
      <formula>LEFT(E43,LEN("Pre-Passed"))="Pre-Passed"</formula>
    </cfRule>
    <cfRule type="beginsWith" dxfId="299" priority="108" stopIfTrue="1" operator="beginsWith" text="Completed">
      <formula>LEFT(E43,LEN("Completed"))="Completed"</formula>
    </cfRule>
    <cfRule type="beginsWith" dxfId="298" priority="109" stopIfTrue="1" operator="beginsWith" text="Partial">
      <formula>LEFT(E43,LEN("Partial"))="Partial"</formula>
    </cfRule>
    <cfRule type="beginsWith" dxfId="297" priority="110" stopIfTrue="1" operator="beginsWith" text="Missing">
      <formula>LEFT(E43,LEN("Missing"))="Missing"</formula>
    </cfRule>
    <cfRule type="beginsWith" dxfId="296" priority="111" stopIfTrue="1" operator="beginsWith" text="Untested">
      <formula>LEFT(E43,LEN("Untested"))="Untested"</formula>
    </cfRule>
    <cfRule type="notContainsBlanks" dxfId="295" priority="112" stopIfTrue="1">
      <formula>LEN(TRIM(E43))&gt;0</formula>
    </cfRule>
  </conditionalFormatting>
  <conditionalFormatting sqref="A46">
    <cfRule type="beginsWith" dxfId="294" priority="98" stopIfTrue="1" operator="beginsWith" text="Exceptional">
      <formula>LEFT(A46,LEN("Exceptional"))="Exceptional"</formula>
    </cfRule>
    <cfRule type="beginsWith" dxfId="293" priority="99" stopIfTrue="1" operator="beginsWith" text="Professional">
      <formula>LEFT(A46,LEN("Professional"))="Professional"</formula>
    </cfRule>
    <cfRule type="beginsWith" dxfId="292" priority="100" stopIfTrue="1" operator="beginsWith" text="Advanced">
      <formula>LEFT(A46,LEN("Advanced"))="Advanced"</formula>
    </cfRule>
    <cfRule type="beginsWith" dxfId="291" priority="101" stopIfTrue="1" operator="beginsWith" text="Intermediate">
      <formula>LEFT(A46,LEN("Intermediate"))="Intermediate"</formula>
    </cfRule>
    <cfRule type="beginsWith" dxfId="290" priority="102" stopIfTrue="1" operator="beginsWith" text="Basic">
      <formula>LEFT(A46,LEN("Basic"))="Basic"</formula>
    </cfRule>
    <cfRule type="beginsWith" dxfId="289" priority="103" stopIfTrue="1" operator="beginsWith" text="Required">
      <formula>LEFT(A46,LEN("Required"))="Required"</formula>
    </cfRule>
    <cfRule type="notContainsBlanks" dxfId="288" priority="104" stopIfTrue="1">
      <formula>LEN(TRIM(A46))&gt;0</formula>
    </cfRule>
  </conditionalFormatting>
  <conditionalFormatting sqref="E46:F46">
    <cfRule type="beginsWith" dxfId="287" priority="90" stopIfTrue="1" operator="beginsWith" text="Not Applicable">
      <formula>LEFT(E46,LEN("Not Applicable"))="Not Applicable"</formula>
    </cfRule>
    <cfRule type="beginsWith" dxfId="286" priority="91" stopIfTrue="1" operator="beginsWith" text="Waived">
      <formula>LEFT(E46,LEN("Waived"))="Waived"</formula>
    </cfRule>
    <cfRule type="beginsWith" dxfId="285" priority="92" stopIfTrue="1" operator="beginsWith" text="Pre-Passed">
      <formula>LEFT(E46,LEN("Pre-Passed"))="Pre-Passed"</formula>
    </cfRule>
    <cfRule type="beginsWith" dxfId="284" priority="93" stopIfTrue="1" operator="beginsWith" text="Completed">
      <formula>LEFT(E46,LEN("Completed"))="Completed"</formula>
    </cfRule>
    <cfRule type="beginsWith" dxfId="283" priority="94" stopIfTrue="1" operator="beginsWith" text="Partial">
      <formula>LEFT(E46,LEN("Partial"))="Partial"</formula>
    </cfRule>
    <cfRule type="beginsWith" dxfId="282" priority="95" stopIfTrue="1" operator="beginsWith" text="Missing">
      <formula>LEFT(E46,LEN("Missing"))="Missing"</formula>
    </cfRule>
    <cfRule type="beginsWith" dxfId="281" priority="96" stopIfTrue="1" operator="beginsWith" text="Untested">
      <formula>LEFT(E46,LEN("Untested"))="Untested"</formula>
    </cfRule>
    <cfRule type="notContainsBlanks" dxfId="280" priority="97" stopIfTrue="1">
      <formula>LEN(TRIM(E46))&gt;0</formula>
    </cfRule>
  </conditionalFormatting>
  <conditionalFormatting sqref="A20">
    <cfRule type="beginsWith" dxfId="279" priority="83" stopIfTrue="1" operator="beginsWith" text="Exceptional">
      <formula>LEFT(A20,LEN("Exceptional"))="Exceptional"</formula>
    </cfRule>
    <cfRule type="beginsWith" dxfId="278" priority="84" stopIfTrue="1" operator="beginsWith" text="Professional">
      <formula>LEFT(A20,LEN("Professional"))="Professional"</formula>
    </cfRule>
    <cfRule type="beginsWith" dxfId="277" priority="85" stopIfTrue="1" operator="beginsWith" text="Advanced">
      <formula>LEFT(A20,LEN("Advanced"))="Advanced"</formula>
    </cfRule>
    <cfRule type="beginsWith" dxfId="276" priority="86" stopIfTrue="1" operator="beginsWith" text="Intermediate">
      <formula>LEFT(A20,LEN("Intermediate"))="Intermediate"</formula>
    </cfRule>
    <cfRule type="beginsWith" dxfId="275" priority="87" stopIfTrue="1" operator="beginsWith" text="Basic">
      <formula>LEFT(A20,LEN("Basic"))="Basic"</formula>
    </cfRule>
    <cfRule type="beginsWith" dxfId="274" priority="88" stopIfTrue="1" operator="beginsWith" text="Required">
      <formula>LEFT(A20,LEN("Required"))="Required"</formula>
    </cfRule>
    <cfRule type="notContainsBlanks" dxfId="273" priority="89" stopIfTrue="1">
      <formula>LEN(TRIM(A20))&gt;0</formula>
    </cfRule>
  </conditionalFormatting>
  <conditionalFormatting sqref="A21">
    <cfRule type="beginsWith" dxfId="272" priority="76" stopIfTrue="1" operator="beginsWith" text="Exceptional">
      <formula>LEFT(A21,LEN("Exceptional"))="Exceptional"</formula>
    </cfRule>
    <cfRule type="beginsWith" dxfId="271" priority="77" stopIfTrue="1" operator="beginsWith" text="Professional">
      <formula>LEFT(A21,LEN("Professional"))="Professional"</formula>
    </cfRule>
    <cfRule type="beginsWith" dxfId="270" priority="78" stopIfTrue="1" operator="beginsWith" text="Advanced">
      <formula>LEFT(A21,LEN("Advanced"))="Advanced"</formula>
    </cfRule>
    <cfRule type="beginsWith" dxfId="269" priority="79" stopIfTrue="1" operator="beginsWith" text="Intermediate">
      <formula>LEFT(A21,LEN("Intermediate"))="Intermediate"</formula>
    </cfRule>
    <cfRule type="beginsWith" dxfId="268" priority="80" stopIfTrue="1" operator="beginsWith" text="Basic">
      <formula>LEFT(A21,LEN("Basic"))="Basic"</formula>
    </cfRule>
    <cfRule type="beginsWith" dxfId="267" priority="81" stopIfTrue="1" operator="beginsWith" text="Required">
      <formula>LEFT(A21,LEN("Required"))="Required"</formula>
    </cfRule>
    <cfRule type="notContainsBlanks" dxfId="266" priority="82" stopIfTrue="1">
      <formula>LEN(TRIM(A21))&gt;0</formula>
    </cfRule>
  </conditionalFormatting>
  <conditionalFormatting sqref="E48:F48">
    <cfRule type="beginsWith" dxfId="265" priority="61" stopIfTrue="1" operator="beginsWith" text="Not Applicable">
      <formula>LEFT(E48,LEN("Not Applicable"))="Not Applicable"</formula>
    </cfRule>
    <cfRule type="beginsWith" dxfId="264" priority="62" stopIfTrue="1" operator="beginsWith" text="Waived">
      <formula>LEFT(E48,LEN("Waived"))="Waived"</formula>
    </cfRule>
    <cfRule type="beginsWith" dxfId="263" priority="63" stopIfTrue="1" operator="beginsWith" text="Pre-Passed">
      <formula>LEFT(E48,LEN("Pre-Passed"))="Pre-Passed"</formula>
    </cfRule>
    <cfRule type="beginsWith" dxfId="262" priority="64" stopIfTrue="1" operator="beginsWith" text="Completed">
      <formula>LEFT(E48,LEN("Completed"))="Completed"</formula>
    </cfRule>
    <cfRule type="beginsWith" dxfId="261" priority="65" stopIfTrue="1" operator="beginsWith" text="Partial">
      <formula>LEFT(E48,LEN("Partial"))="Partial"</formula>
    </cfRule>
    <cfRule type="beginsWith" dxfId="260" priority="66" stopIfTrue="1" operator="beginsWith" text="Missing">
      <formula>LEFT(E48,LEN("Missing"))="Missing"</formula>
    </cfRule>
    <cfRule type="beginsWith" dxfId="259" priority="67" stopIfTrue="1" operator="beginsWith" text="Untested">
      <formula>LEFT(E48,LEN("Untested"))="Untested"</formula>
    </cfRule>
    <cfRule type="notContainsBlanks" dxfId="258" priority="75" stopIfTrue="1">
      <formula>LEN(TRIM(E48))&gt;0</formula>
    </cfRule>
  </conditionalFormatting>
  <conditionalFormatting sqref="A48">
    <cfRule type="beginsWith" dxfId="257" priority="68" stopIfTrue="1" operator="beginsWith" text="Exceptional">
      <formula>LEFT(A48,LEN("Exceptional"))="Exceptional"</formula>
    </cfRule>
    <cfRule type="beginsWith" dxfId="256" priority="69" stopIfTrue="1" operator="beginsWith" text="Professional">
      <formula>LEFT(A48,LEN("Professional"))="Professional"</formula>
    </cfRule>
    <cfRule type="beginsWith" dxfId="255" priority="70" stopIfTrue="1" operator="beginsWith" text="Advanced">
      <formula>LEFT(A48,LEN("Advanced"))="Advanced"</formula>
    </cfRule>
    <cfRule type="beginsWith" dxfId="254" priority="71" stopIfTrue="1" operator="beginsWith" text="Intermediate">
      <formula>LEFT(A48,LEN("Intermediate"))="Intermediate"</formula>
    </cfRule>
    <cfRule type="beginsWith" dxfId="253" priority="72" stopIfTrue="1" operator="beginsWith" text="Basic">
      <formula>LEFT(A48,LEN("Basic"))="Basic"</formula>
    </cfRule>
    <cfRule type="beginsWith" dxfId="252" priority="73" stopIfTrue="1" operator="beginsWith" text="Required">
      <formula>LEFT(A48,LEN("Required"))="Required"</formula>
    </cfRule>
    <cfRule type="notContainsBlanks" dxfId="251" priority="74" stopIfTrue="1">
      <formula>LEN(TRIM(A48))&gt;0</formula>
    </cfRule>
  </conditionalFormatting>
  <conditionalFormatting sqref="E47:F47">
    <cfRule type="beginsWith" dxfId="250" priority="46" stopIfTrue="1" operator="beginsWith" text="Not Applicable">
      <formula>LEFT(E47,LEN("Not Applicable"))="Not Applicable"</formula>
    </cfRule>
    <cfRule type="beginsWith" dxfId="249" priority="47" stopIfTrue="1" operator="beginsWith" text="Waived">
      <formula>LEFT(E47,LEN("Waived"))="Waived"</formula>
    </cfRule>
    <cfRule type="beginsWith" dxfId="248" priority="48" stopIfTrue="1" operator="beginsWith" text="Pre-Passed">
      <formula>LEFT(E47,LEN("Pre-Passed"))="Pre-Passed"</formula>
    </cfRule>
    <cfRule type="beginsWith" dxfId="247" priority="49" stopIfTrue="1" operator="beginsWith" text="Completed">
      <formula>LEFT(E47,LEN("Completed"))="Completed"</formula>
    </cfRule>
    <cfRule type="beginsWith" dxfId="246" priority="50" stopIfTrue="1" operator="beginsWith" text="Partial">
      <formula>LEFT(E47,LEN("Partial"))="Partial"</formula>
    </cfRule>
    <cfRule type="beginsWith" dxfId="245" priority="51" stopIfTrue="1" operator="beginsWith" text="Missing">
      <formula>LEFT(E47,LEN("Missing"))="Missing"</formula>
    </cfRule>
    <cfRule type="beginsWith" dxfId="244" priority="52" stopIfTrue="1" operator="beginsWith" text="Untested">
      <formula>LEFT(E47,LEN("Untested"))="Untested"</formula>
    </cfRule>
    <cfRule type="notContainsBlanks" dxfId="243" priority="60" stopIfTrue="1">
      <formula>LEN(TRIM(E47))&gt;0</formula>
    </cfRule>
  </conditionalFormatting>
  <conditionalFormatting sqref="A47">
    <cfRule type="beginsWith" dxfId="242" priority="53" stopIfTrue="1" operator="beginsWith" text="Exceptional">
      <formula>LEFT(A47,LEN("Exceptional"))="Exceptional"</formula>
    </cfRule>
    <cfRule type="beginsWith" dxfId="241" priority="54" stopIfTrue="1" operator="beginsWith" text="Professional">
      <formula>LEFT(A47,LEN("Professional"))="Professional"</formula>
    </cfRule>
    <cfRule type="beginsWith" dxfId="240" priority="55" stopIfTrue="1" operator="beginsWith" text="Advanced">
      <formula>LEFT(A47,LEN("Advanced"))="Advanced"</formula>
    </cfRule>
    <cfRule type="beginsWith" dxfId="239" priority="56" stopIfTrue="1" operator="beginsWith" text="Intermediate">
      <formula>LEFT(A47,LEN("Intermediate"))="Intermediate"</formula>
    </cfRule>
    <cfRule type="beginsWith" dxfId="238" priority="57" stopIfTrue="1" operator="beginsWith" text="Basic">
      <formula>LEFT(A47,LEN("Basic"))="Basic"</formula>
    </cfRule>
    <cfRule type="beginsWith" dxfId="237" priority="58" stopIfTrue="1" operator="beginsWith" text="Required">
      <formula>LEFT(A47,LEN("Required"))="Required"</formula>
    </cfRule>
    <cfRule type="notContainsBlanks" dxfId="236" priority="59" stopIfTrue="1">
      <formula>LEN(TRIM(A47))&gt;0</formula>
    </cfRule>
  </conditionalFormatting>
  <conditionalFormatting sqref="E49:F49">
    <cfRule type="beginsWith" dxfId="235" priority="31" stopIfTrue="1" operator="beginsWith" text="Not Applicable">
      <formula>LEFT(E49,LEN("Not Applicable"))="Not Applicable"</formula>
    </cfRule>
    <cfRule type="beginsWith" dxfId="234" priority="32" stopIfTrue="1" operator="beginsWith" text="Waived">
      <formula>LEFT(E49,LEN("Waived"))="Waived"</formula>
    </cfRule>
    <cfRule type="beginsWith" dxfId="233" priority="33" stopIfTrue="1" operator="beginsWith" text="Pre-Passed">
      <formula>LEFT(E49,LEN("Pre-Passed"))="Pre-Passed"</formula>
    </cfRule>
    <cfRule type="beginsWith" dxfId="232" priority="34" stopIfTrue="1" operator="beginsWith" text="Completed">
      <formula>LEFT(E49,LEN("Completed"))="Completed"</formula>
    </cfRule>
    <cfRule type="beginsWith" dxfId="231" priority="35" stopIfTrue="1" operator="beginsWith" text="Partial">
      <formula>LEFT(E49,LEN("Partial"))="Partial"</formula>
    </cfRule>
    <cfRule type="beginsWith" dxfId="230" priority="36" stopIfTrue="1" operator="beginsWith" text="Missing">
      <formula>LEFT(E49,LEN("Missing"))="Missing"</formula>
    </cfRule>
    <cfRule type="beginsWith" dxfId="229" priority="37" stopIfTrue="1" operator="beginsWith" text="Untested">
      <formula>LEFT(E49,LEN("Untested"))="Untested"</formula>
    </cfRule>
    <cfRule type="notContainsBlanks" dxfId="228" priority="45" stopIfTrue="1">
      <formula>LEN(TRIM(E49))&gt;0</formula>
    </cfRule>
  </conditionalFormatting>
  <conditionalFormatting sqref="A49">
    <cfRule type="beginsWith" dxfId="227" priority="38" stopIfTrue="1" operator="beginsWith" text="Exceptional">
      <formula>LEFT(A49,LEN("Exceptional"))="Exceptional"</formula>
    </cfRule>
    <cfRule type="beginsWith" dxfId="226" priority="39" stopIfTrue="1" operator="beginsWith" text="Professional">
      <formula>LEFT(A49,LEN("Professional"))="Professional"</formula>
    </cfRule>
    <cfRule type="beginsWith" dxfId="225" priority="40" stopIfTrue="1" operator="beginsWith" text="Advanced">
      <formula>LEFT(A49,LEN("Advanced"))="Advanced"</formula>
    </cfRule>
    <cfRule type="beginsWith" dxfId="224" priority="41" stopIfTrue="1" operator="beginsWith" text="Intermediate">
      <formula>LEFT(A49,LEN("Intermediate"))="Intermediate"</formula>
    </cfRule>
    <cfRule type="beginsWith" dxfId="223" priority="42" stopIfTrue="1" operator="beginsWith" text="Basic">
      <formula>LEFT(A49,LEN("Basic"))="Basic"</formula>
    </cfRule>
    <cfRule type="beginsWith" dxfId="222" priority="43" stopIfTrue="1" operator="beginsWith" text="Required">
      <formula>LEFT(A49,LEN("Required"))="Required"</formula>
    </cfRule>
    <cfRule type="notContainsBlanks" dxfId="221" priority="44" stopIfTrue="1">
      <formula>LEN(TRIM(A49))&gt;0</formula>
    </cfRule>
  </conditionalFormatting>
  <conditionalFormatting sqref="A44">
    <cfRule type="beginsWith" dxfId="220" priority="24" stopIfTrue="1" operator="beginsWith" text="Exceptional">
      <formula>LEFT(A44,LEN("Exceptional"))="Exceptional"</formula>
    </cfRule>
    <cfRule type="beginsWith" dxfId="219" priority="25" stopIfTrue="1" operator="beginsWith" text="Professional">
      <formula>LEFT(A44,LEN("Professional"))="Professional"</formula>
    </cfRule>
    <cfRule type="beginsWith" dxfId="218" priority="26" stopIfTrue="1" operator="beginsWith" text="Advanced">
      <formula>LEFT(A44,LEN("Advanced"))="Advanced"</formula>
    </cfRule>
    <cfRule type="beginsWith" dxfId="217" priority="27" stopIfTrue="1" operator="beginsWith" text="Intermediate">
      <formula>LEFT(A44,LEN("Intermediate"))="Intermediate"</formula>
    </cfRule>
    <cfRule type="beginsWith" dxfId="216" priority="28" stopIfTrue="1" operator="beginsWith" text="Basic">
      <formula>LEFT(A44,LEN("Basic"))="Basic"</formula>
    </cfRule>
    <cfRule type="beginsWith" dxfId="215" priority="29" stopIfTrue="1" operator="beginsWith" text="Required">
      <formula>LEFT(A44,LEN("Required"))="Required"</formula>
    </cfRule>
    <cfRule type="notContainsBlanks" dxfId="214" priority="30" stopIfTrue="1">
      <formula>LEN(TRIM(A44))&gt;0</formula>
    </cfRule>
  </conditionalFormatting>
  <conditionalFormatting sqref="E44:F44">
    <cfRule type="beginsWith" dxfId="213" priority="16" stopIfTrue="1" operator="beginsWith" text="Not Applicable">
      <formula>LEFT(E44,LEN("Not Applicable"))="Not Applicable"</formula>
    </cfRule>
    <cfRule type="beginsWith" dxfId="212" priority="17" stopIfTrue="1" operator="beginsWith" text="Waived">
      <formula>LEFT(E44,LEN("Waived"))="Waived"</formula>
    </cfRule>
    <cfRule type="beginsWith" dxfId="211" priority="18" stopIfTrue="1" operator="beginsWith" text="Pre-Passed">
      <formula>LEFT(E44,LEN("Pre-Passed"))="Pre-Passed"</formula>
    </cfRule>
    <cfRule type="beginsWith" dxfId="210" priority="19" stopIfTrue="1" operator="beginsWith" text="Completed">
      <formula>LEFT(E44,LEN("Completed"))="Completed"</formula>
    </cfRule>
    <cfRule type="beginsWith" dxfId="209" priority="20" stopIfTrue="1" operator="beginsWith" text="Partial">
      <formula>LEFT(E44,LEN("Partial"))="Partial"</formula>
    </cfRule>
    <cfRule type="beginsWith" dxfId="208" priority="21" stopIfTrue="1" operator="beginsWith" text="Missing">
      <formula>LEFT(E44,LEN("Missing"))="Missing"</formula>
    </cfRule>
    <cfRule type="beginsWith" dxfId="207" priority="22" stopIfTrue="1" operator="beginsWith" text="Untested">
      <formula>LEFT(E44,LEN("Untested"))="Untested"</formula>
    </cfRule>
    <cfRule type="notContainsBlanks" dxfId="206" priority="23" stopIfTrue="1">
      <formula>LEN(TRIM(E44))&gt;0</formula>
    </cfRule>
  </conditionalFormatting>
  <conditionalFormatting sqref="E51:F51">
    <cfRule type="beginsWith" dxfId="205" priority="1" stopIfTrue="1" operator="beginsWith" text="Not Applicable">
      <formula>LEFT(E51,LEN("Not Applicable"))="Not Applicable"</formula>
    </cfRule>
    <cfRule type="beginsWith" dxfId="204" priority="2" stopIfTrue="1" operator="beginsWith" text="Waived">
      <formula>LEFT(E51,LEN("Waived"))="Waived"</formula>
    </cfRule>
    <cfRule type="beginsWith" dxfId="203" priority="3" stopIfTrue="1" operator="beginsWith" text="Pre-Passed">
      <formula>LEFT(E51,LEN("Pre-Passed"))="Pre-Passed"</formula>
    </cfRule>
    <cfRule type="beginsWith" dxfId="202" priority="4" stopIfTrue="1" operator="beginsWith" text="Completed">
      <formula>LEFT(E51,LEN("Completed"))="Completed"</formula>
    </cfRule>
    <cfRule type="beginsWith" dxfId="201" priority="5" stopIfTrue="1" operator="beginsWith" text="Partial">
      <formula>LEFT(E51,LEN("Partial"))="Partial"</formula>
    </cfRule>
    <cfRule type="beginsWith" dxfId="200" priority="6" stopIfTrue="1" operator="beginsWith" text="Missing">
      <formula>LEFT(E51,LEN("Missing"))="Missing"</formula>
    </cfRule>
    <cfRule type="beginsWith" dxfId="199" priority="7" stopIfTrue="1" operator="beginsWith" text="Untested">
      <formula>LEFT(E51,LEN("Untested"))="Untested"</formula>
    </cfRule>
    <cfRule type="notContainsBlanks" dxfId="198" priority="15" stopIfTrue="1">
      <formula>LEN(TRIM(E51))&gt;0</formula>
    </cfRule>
  </conditionalFormatting>
  <conditionalFormatting sqref="A51">
    <cfRule type="beginsWith" dxfId="197" priority="8" stopIfTrue="1" operator="beginsWith" text="Exceptional">
      <formula>LEFT(A51,LEN("Exceptional"))="Exceptional"</formula>
    </cfRule>
    <cfRule type="beginsWith" dxfId="196" priority="9" stopIfTrue="1" operator="beginsWith" text="Professional">
      <formula>LEFT(A51,LEN("Professional"))="Professional"</formula>
    </cfRule>
    <cfRule type="beginsWith" dxfId="195" priority="10" stopIfTrue="1" operator="beginsWith" text="Advanced">
      <formula>LEFT(A51,LEN("Advanced"))="Advanced"</formula>
    </cfRule>
    <cfRule type="beginsWith" dxfId="194" priority="11" stopIfTrue="1" operator="beginsWith" text="Intermediate">
      <formula>LEFT(A51,LEN("Intermediate"))="Intermediate"</formula>
    </cfRule>
    <cfRule type="beginsWith" dxfId="193" priority="12" stopIfTrue="1" operator="beginsWith" text="Basic">
      <formula>LEFT(A51,LEN("Basic"))="Basic"</formula>
    </cfRule>
    <cfRule type="beginsWith" dxfId="192" priority="13" stopIfTrue="1" operator="beginsWith" text="Required">
      <formula>LEFT(A51,LEN("Required"))="Required"</formula>
    </cfRule>
    <cfRule type="notContainsBlanks" dxfId="191" priority="14" stopIfTrue="1">
      <formula>LEN(TRIM(A51))&gt;0</formula>
    </cfRule>
  </conditionalFormatting>
  <dataValidations count="2">
    <dataValidation type="list" showInputMessage="1" showErrorMessage="1" sqref="E117:F119 E126:F133 E121:F124 E95:F115 E81:F93 E72:F79 E55:F70 E27:F39 E11:F25 E41:F53">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2" sqref="C2:D9"/>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240</v>
      </c>
      <c r="D1" s="4"/>
      <c r="E1" s="3" t="str">
        <f>""&amp;COUNTIF(E$10:E$245,$A$2)&amp;" "&amp;$A$2</f>
        <v>37 Untested</v>
      </c>
      <c r="F1" s="3" t="str">
        <f>""&amp;COUNTIF(F$10:F$245,$A$2)&amp;" "&amp;$A$2</f>
        <v>37 Untested</v>
      </c>
      <c r="G1" s="4" t="s">
        <v>704</v>
      </c>
    </row>
    <row r="2" spans="1:7" ht="14" customHeight="1" thickBot="1" x14ac:dyDescent="0.25">
      <c r="A2" s="12" t="s">
        <v>54</v>
      </c>
      <c r="B2" s="11" t="s">
        <v>55</v>
      </c>
      <c r="C2" s="262" t="s">
        <v>900</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 customHeight="1" thickBot="1" x14ac:dyDescent="0.25">
      <c r="A3" s="12" t="s">
        <v>56</v>
      </c>
      <c r="B3" s="11" t="s">
        <v>57</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 customHeight="1" thickBot="1" x14ac:dyDescent="0.25">
      <c r="A4" s="12" t="s">
        <v>58</v>
      </c>
      <c r="B4" s="11" t="s">
        <v>59</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 customHeight="1" thickBot="1" x14ac:dyDescent="0.25">
      <c r="A5" s="12" t="s">
        <v>60</v>
      </c>
      <c r="B5" s="11" t="s">
        <v>61</v>
      </c>
      <c r="C5" s="264"/>
      <c r="D5" s="26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NARRATIVEs Completed</v>
      </c>
    </row>
    <row r="6" spans="1:7" ht="14" customHeight="1" thickBot="1" x14ac:dyDescent="0.25">
      <c r="A6" s="12" t="s">
        <v>62</v>
      </c>
      <c r="B6" s="11" t="s">
        <v>485</v>
      </c>
      <c r="C6" s="264"/>
      <c r="D6" s="265"/>
      <c r="E6" s="14">
        <f>SUMPRODUCT(($A$10:$A$245="Advanced")*(E$10:E$245="Missing"))+0.5*SUMPRODUCT(($A$10:$A$245="Advanced")*(E$10:E$245="Partial"))</f>
        <v>0</v>
      </c>
      <c r="F6" s="14">
        <f>SUMPRODUCT(($A$10:$A$245="Advanced")*(F$10:F$245="Missing"))+0.5*SUMPRODUCT(($A$10:$A$245="Advanced")*(F$10:F$245="Partial"))</f>
        <v>0</v>
      </c>
      <c r="G6" s="11" t="str">
        <f>"Advanced "&amp;$G$1&amp;"s "&amp;A3</f>
        <v>Advanced NARRATIVEs Missing</v>
      </c>
    </row>
    <row r="7" spans="1:7" ht="14" customHeight="1" thickBot="1" x14ac:dyDescent="0.25">
      <c r="A7" s="10" t="s">
        <v>63</v>
      </c>
      <c r="B7" s="11" t="s">
        <v>64</v>
      </c>
      <c r="C7" s="264"/>
      <c r="D7" s="26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NARRATIVEs Completed</v>
      </c>
    </row>
    <row r="8" spans="1:7" ht="14" customHeight="1" thickBot="1" x14ac:dyDescent="0.25">
      <c r="A8" s="268" t="s">
        <v>728</v>
      </c>
      <c r="B8" s="269"/>
      <c r="C8" s="264"/>
      <c r="D8" s="26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NARRATIVEs Completed</v>
      </c>
    </row>
    <row r="9" spans="1:7" ht="14" customHeight="1" thickBot="1" x14ac:dyDescent="0.25">
      <c r="A9" s="270" t="s">
        <v>729</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NARRATIVEs Completed</v>
      </c>
    </row>
    <row r="10" spans="1:7" ht="14" customHeight="1" thickBot="1" x14ac:dyDescent="0.25">
      <c r="A10" s="235" t="s">
        <v>241</v>
      </c>
      <c r="B10" s="237"/>
      <c r="C10" s="4" t="s">
        <v>65</v>
      </c>
      <c r="D10" s="4" t="s">
        <v>489</v>
      </c>
      <c r="E10" s="4" t="s">
        <v>66</v>
      </c>
      <c r="F10" s="4" t="s">
        <v>67</v>
      </c>
      <c r="G10" s="4" t="s">
        <v>490</v>
      </c>
    </row>
    <row r="11" spans="1:7" ht="17" thickBot="1" x14ac:dyDescent="0.25">
      <c r="A11" s="28" t="s">
        <v>68</v>
      </c>
      <c r="B11" s="11" t="s">
        <v>242</v>
      </c>
      <c r="C11" s="11" t="s">
        <v>243</v>
      </c>
      <c r="D11" s="11"/>
      <c r="E11" s="4" t="s">
        <v>54</v>
      </c>
      <c r="F11" s="4" t="s">
        <v>54</v>
      </c>
      <c r="G11" s="11"/>
    </row>
    <row r="12" spans="1:7" ht="17" thickBot="1" x14ac:dyDescent="0.25">
      <c r="A12" s="100" t="s">
        <v>70</v>
      </c>
      <c r="B12" s="11" t="s">
        <v>244</v>
      </c>
      <c r="C12" s="11" t="s">
        <v>245</v>
      </c>
      <c r="D12" s="11"/>
      <c r="E12" s="4" t="s">
        <v>54</v>
      </c>
      <c r="F12" s="4" t="s">
        <v>54</v>
      </c>
      <c r="G12" s="11"/>
    </row>
    <row r="13" spans="1:7" ht="17" thickBot="1" x14ac:dyDescent="0.25">
      <c r="A13" s="29" t="s">
        <v>82</v>
      </c>
      <c r="B13" s="11" t="s">
        <v>555</v>
      </c>
      <c r="C13" s="11" t="s">
        <v>556</v>
      </c>
      <c r="D13" s="11"/>
      <c r="E13" s="4" t="s">
        <v>54</v>
      </c>
      <c r="F13" s="4" t="s">
        <v>54</v>
      </c>
      <c r="G13" s="11"/>
    </row>
    <row r="14" spans="1:7" ht="17" thickBot="1" x14ac:dyDescent="0.25">
      <c r="A14" s="31" t="s">
        <v>103</v>
      </c>
      <c r="B14" s="11" t="s">
        <v>246</v>
      </c>
      <c r="C14" s="11" t="s">
        <v>247</v>
      </c>
      <c r="D14" s="11"/>
      <c r="E14" s="4" t="s">
        <v>54</v>
      </c>
      <c r="F14" s="4" t="s">
        <v>54</v>
      </c>
      <c r="G14" s="11"/>
    </row>
    <row r="15" spans="1:7" ht="14" customHeight="1" thickBot="1" x14ac:dyDescent="0.25">
      <c r="A15" s="235" t="s">
        <v>248</v>
      </c>
      <c r="B15" s="237"/>
      <c r="C15" s="4" t="s">
        <v>876</v>
      </c>
      <c r="D15" s="4" t="s">
        <v>489</v>
      </c>
      <c r="E15" s="4" t="s">
        <v>66</v>
      </c>
      <c r="F15" s="4" t="s">
        <v>67</v>
      </c>
      <c r="G15" s="4" t="s">
        <v>490</v>
      </c>
    </row>
    <row r="16" spans="1:7" ht="17" thickBot="1" x14ac:dyDescent="0.25">
      <c r="A16" s="28" t="s">
        <v>68</v>
      </c>
      <c r="B16" s="11" t="s">
        <v>249</v>
      </c>
      <c r="C16" s="13" t="s">
        <v>250</v>
      </c>
      <c r="D16" s="13"/>
      <c r="E16" s="4" t="s">
        <v>54</v>
      </c>
      <c r="F16" s="4" t="s">
        <v>54</v>
      </c>
      <c r="G16" s="11"/>
    </row>
    <row r="17" spans="1:7" ht="17" thickBot="1" x14ac:dyDescent="0.25">
      <c r="A17" s="100" t="s">
        <v>70</v>
      </c>
      <c r="B17" s="11" t="s">
        <v>251</v>
      </c>
      <c r="C17" s="13" t="s">
        <v>875</v>
      </c>
      <c r="D17" s="13"/>
      <c r="E17" s="4" t="s">
        <v>54</v>
      </c>
      <c r="F17" s="4" t="s">
        <v>54</v>
      </c>
      <c r="G17" s="11"/>
    </row>
    <row r="18" spans="1:7" ht="17" thickBot="1" x14ac:dyDescent="0.25">
      <c r="A18" s="30" t="s">
        <v>72</v>
      </c>
      <c r="B18" s="11" t="s">
        <v>252</v>
      </c>
      <c r="C18" s="13" t="s">
        <v>253</v>
      </c>
      <c r="D18" s="13"/>
      <c r="E18" s="4" t="s">
        <v>54</v>
      </c>
      <c r="F18" s="4" t="s">
        <v>54</v>
      </c>
      <c r="G18" s="11"/>
    </row>
    <row r="19" spans="1:7" ht="17" thickBot="1" x14ac:dyDescent="0.25">
      <c r="A19" s="31" t="s">
        <v>103</v>
      </c>
      <c r="B19" s="11" t="s">
        <v>254</v>
      </c>
      <c r="C19" s="13" t="s">
        <v>878</v>
      </c>
      <c r="D19" s="13"/>
      <c r="E19" s="4" t="s">
        <v>54</v>
      </c>
      <c r="F19" s="4" t="s">
        <v>54</v>
      </c>
      <c r="G19" s="11"/>
    </row>
    <row r="20" spans="1:7" ht="17" thickBot="1" x14ac:dyDescent="0.25">
      <c r="A20" s="32" t="s">
        <v>486</v>
      </c>
      <c r="B20" s="11" t="s">
        <v>255</v>
      </c>
      <c r="C20" s="13" t="s">
        <v>879</v>
      </c>
      <c r="D20" s="13"/>
      <c r="E20" s="4" t="s">
        <v>54</v>
      </c>
      <c r="F20" s="4" t="s">
        <v>54</v>
      </c>
      <c r="G20" s="11"/>
    </row>
    <row r="21" spans="1:7" ht="14" customHeight="1" thickBot="1" x14ac:dyDescent="0.25">
      <c r="A21" s="235" t="s">
        <v>880</v>
      </c>
      <c r="B21" s="237"/>
      <c r="C21" s="4" t="s">
        <v>65</v>
      </c>
      <c r="D21" s="4" t="s">
        <v>489</v>
      </c>
      <c r="E21" s="4" t="s">
        <v>66</v>
      </c>
      <c r="F21" s="4" t="s">
        <v>67</v>
      </c>
      <c r="G21" s="4" t="s">
        <v>490</v>
      </c>
    </row>
    <row r="22" spans="1:7" ht="17" thickBot="1" x14ac:dyDescent="0.25">
      <c r="A22" s="28" t="s">
        <v>68</v>
      </c>
      <c r="B22" s="11" t="s">
        <v>881</v>
      </c>
      <c r="C22" s="13" t="s">
        <v>887</v>
      </c>
      <c r="D22" s="13"/>
      <c r="E22" s="4" t="s">
        <v>54</v>
      </c>
      <c r="F22" s="4" t="s">
        <v>54</v>
      </c>
      <c r="G22" s="11"/>
    </row>
    <row r="23" spans="1:7" ht="17" customHeight="1" thickBot="1" x14ac:dyDescent="0.25">
      <c r="A23" s="100" t="s">
        <v>70</v>
      </c>
      <c r="B23" s="11" t="s">
        <v>882</v>
      </c>
      <c r="C23" s="13" t="s">
        <v>888</v>
      </c>
      <c r="D23" s="13"/>
      <c r="E23" s="4" t="s">
        <v>54</v>
      </c>
      <c r="F23" s="4" t="s">
        <v>54</v>
      </c>
      <c r="G23" s="11"/>
    </row>
    <row r="24" spans="1:7" ht="17" thickBot="1" x14ac:dyDescent="0.25">
      <c r="A24" s="30" t="s">
        <v>72</v>
      </c>
      <c r="B24" s="11" t="s">
        <v>883</v>
      </c>
      <c r="C24" s="13" t="s">
        <v>889</v>
      </c>
      <c r="D24" s="13"/>
      <c r="E24" s="4" t="s">
        <v>54</v>
      </c>
      <c r="F24" s="4" t="s">
        <v>54</v>
      </c>
      <c r="G24" s="11"/>
    </row>
    <row r="25" spans="1:7" ht="17" thickBot="1" x14ac:dyDescent="0.25">
      <c r="A25" s="31" t="s">
        <v>103</v>
      </c>
      <c r="B25" s="11" t="s">
        <v>884</v>
      </c>
      <c r="C25" s="13" t="s">
        <v>890</v>
      </c>
      <c r="D25" s="13"/>
      <c r="E25" s="4" t="s">
        <v>54</v>
      </c>
      <c r="F25" s="4" t="s">
        <v>54</v>
      </c>
      <c r="G25" s="11"/>
    </row>
    <row r="26" spans="1:7" ht="17" thickBot="1" x14ac:dyDescent="0.25">
      <c r="A26" s="32" t="s">
        <v>486</v>
      </c>
      <c r="B26" s="11" t="s">
        <v>885</v>
      </c>
      <c r="C26" s="11" t="s">
        <v>891</v>
      </c>
      <c r="D26" s="11"/>
      <c r="E26" s="4" t="s">
        <v>54</v>
      </c>
      <c r="F26" s="4" t="s">
        <v>54</v>
      </c>
      <c r="G26" s="11"/>
    </row>
    <row r="27" spans="1:7" ht="17" thickBot="1" x14ac:dyDescent="0.25">
      <c r="A27" s="32" t="s">
        <v>486</v>
      </c>
      <c r="B27" s="11" t="s">
        <v>886</v>
      </c>
      <c r="C27" s="13" t="s">
        <v>892</v>
      </c>
      <c r="D27" s="13"/>
      <c r="E27" s="4" t="s">
        <v>54</v>
      </c>
      <c r="F27" s="4" t="s">
        <v>54</v>
      </c>
      <c r="G27" s="11"/>
    </row>
    <row r="28" spans="1:7" ht="14" customHeight="1" thickBot="1" x14ac:dyDescent="0.25">
      <c r="A28" s="235" t="s">
        <v>256</v>
      </c>
      <c r="B28" s="237"/>
      <c r="C28" s="4" t="s">
        <v>877</v>
      </c>
      <c r="D28" s="4" t="s">
        <v>489</v>
      </c>
      <c r="E28" s="4" t="s">
        <v>66</v>
      </c>
      <c r="F28" s="4" t="s">
        <v>67</v>
      </c>
      <c r="G28" s="4" t="s">
        <v>490</v>
      </c>
    </row>
    <row r="29" spans="1:7" ht="17" thickBot="1" x14ac:dyDescent="0.25">
      <c r="A29" s="28" t="s">
        <v>68</v>
      </c>
      <c r="B29" s="11" t="s">
        <v>257</v>
      </c>
      <c r="C29" s="13" t="s">
        <v>258</v>
      </c>
      <c r="D29" s="13"/>
      <c r="E29" s="4" t="s">
        <v>54</v>
      </c>
      <c r="F29" s="4" t="s">
        <v>54</v>
      </c>
      <c r="G29" s="11"/>
    </row>
    <row r="30" spans="1:7" ht="17" thickBot="1" x14ac:dyDescent="0.25">
      <c r="A30" s="100" t="s">
        <v>70</v>
      </c>
      <c r="B30" s="11" t="s">
        <v>259</v>
      </c>
      <c r="C30" s="11" t="s">
        <v>260</v>
      </c>
      <c r="D30" s="11"/>
      <c r="E30" s="4" t="s">
        <v>54</v>
      </c>
      <c r="F30" s="4" t="s">
        <v>54</v>
      </c>
      <c r="G30" s="11"/>
    </row>
    <row r="31" spans="1:7" ht="17" thickBot="1" x14ac:dyDescent="0.25">
      <c r="A31" s="30" t="s">
        <v>72</v>
      </c>
      <c r="B31" s="11" t="s">
        <v>261</v>
      </c>
      <c r="C31" s="13" t="s">
        <v>262</v>
      </c>
      <c r="D31" s="13"/>
      <c r="E31" s="4" t="s">
        <v>54</v>
      </c>
      <c r="F31" s="4" t="s">
        <v>54</v>
      </c>
      <c r="G31" s="11"/>
    </row>
    <row r="32" spans="1:7" ht="17" thickBot="1" x14ac:dyDescent="0.25">
      <c r="A32" s="31" t="s">
        <v>103</v>
      </c>
      <c r="B32" s="11" t="s">
        <v>263</v>
      </c>
      <c r="C32" s="13" t="s">
        <v>264</v>
      </c>
      <c r="D32" s="13"/>
      <c r="E32" s="4" t="s">
        <v>54</v>
      </c>
      <c r="F32" s="4" t="s">
        <v>54</v>
      </c>
      <c r="G32" s="11"/>
    </row>
    <row r="33" spans="1:7" ht="17" thickBot="1" x14ac:dyDescent="0.25">
      <c r="A33" s="32" t="s">
        <v>486</v>
      </c>
      <c r="B33" s="11" t="s">
        <v>265</v>
      </c>
      <c r="C33" s="11" t="s">
        <v>266</v>
      </c>
      <c r="D33" s="11"/>
      <c r="E33" s="4" t="s">
        <v>54</v>
      </c>
      <c r="F33" s="4" t="s">
        <v>54</v>
      </c>
      <c r="G33" s="11"/>
    </row>
    <row r="34" spans="1:7" ht="17" thickBot="1" x14ac:dyDescent="0.25">
      <c r="A34" s="32" t="s">
        <v>486</v>
      </c>
      <c r="B34" s="11" t="s">
        <v>267</v>
      </c>
      <c r="C34" s="11" t="s">
        <v>268</v>
      </c>
      <c r="D34" s="11"/>
      <c r="E34" s="4" t="s">
        <v>54</v>
      </c>
      <c r="F34" s="4" t="s">
        <v>54</v>
      </c>
      <c r="G34" s="11"/>
    </row>
    <row r="35" spans="1:7" ht="17" thickBot="1" x14ac:dyDescent="0.25">
      <c r="A35" s="32" t="s">
        <v>486</v>
      </c>
      <c r="B35" s="11" t="s">
        <v>269</v>
      </c>
      <c r="C35" s="11" t="s">
        <v>270</v>
      </c>
      <c r="D35" s="11"/>
      <c r="E35" s="4" t="s">
        <v>54</v>
      </c>
      <c r="F35" s="4" t="s">
        <v>54</v>
      </c>
      <c r="G35" s="11"/>
    </row>
    <row r="36" spans="1:7" ht="14" customHeight="1" thickBot="1" x14ac:dyDescent="0.25">
      <c r="A36" s="235" t="s">
        <v>893</v>
      </c>
      <c r="B36" s="237"/>
      <c r="C36" s="4" t="s">
        <v>456</v>
      </c>
      <c r="D36" s="4" t="s">
        <v>489</v>
      </c>
      <c r="E36" s="4" t="s">
        <v>66</v>
      </c>
      <c r="F36" s="4" t="s">
        <v>67</v>
      </c>
      <c r="G36" s="4" t="s">
        <v>490</v>
      </c>
    </row>
    <row r="37" spans="1:7" ht="16" customHeight="1" thickBot="1" x14ac:dyDescent="0.25">
      <c r="A37" s="28" t="s">
        <v>68</v>
      </c>
      <c r="B37" s="11" t="s">
        <v>894</v>
      </c>
      <c r="C37" s="13" t="s">
        <v>271</v>
      </c>
      <c r="D37" s="13"/>
      <c r="E37" s="4" t="s">
        <v>54</v>
      </c>
      <c r="F37" s="4" t="s">
        <v>54</v>
      </c>
      <c r="G37" s="11"/>
    </row>
    <row r="38" spans="1:7" ht="17" thickBot="1" x14ac:dyDescent="0.25">
      <c r="A38" s="100" t="s">
        <v>70</v>
      </c>
      <c r="B38" s="11" t="s">
        <v>895</v>
      </c>
      <c r="C38" s="13" t="s">
        <v>272</v>
      </c>
      <c r="D38" s="13"/>
      <c r="E38" s="4" t="s">
        <v>54</v>
      </c>
      <c r="F38" s="4" t="s">
        <v>54</v>
      </c>
      <c r="G38" s="11"/>
    </row>
    <row r="39" spans="1:7" ht="17" thickBot="1" x14ac:dyDescent="0.25">
      <c r="A39" s="30" t="s">
        <v>72</v>
      </c>
      <c r="B39" s="11" t="s">
        <v>896</v>
      </c>
      <c r="C39" s="13" t="s">
        <v>273</v>
      </c>
      <c r="D39" s="13"/>
      <c r="E39" s="4" t="s">
        <v>54</v>
      </c>
      <c r="F39" s="4" t="s">
        <v>54</v>
      </c>
      <c r="G39" s="11"/>
    </row>
    <row r="40" spans="1:7" ht="17" thickBot="1" x14ac:dyDescent="0.25">
      <c r="A40" s="31" t="s">
        <v>103</v>
      </c>
      <c r="B40" s="11" t="s">
        <v>897</v>
      </c>
      <c r="C40" s="13" t="s">
        <v>274</v>
      </c>
      <c r="D40" s="13"/>
      <c r="E40" s="4" t="s">
        <v>54</v>
      </c>
      <c r="F40" s="4" t="s">
        <v>54</v>
      </c>
      <c r="G40" s="11"/>
    </row>
    <row r="41" spans="1:7" ht="17" thickBot="1" x14ac:dyDescent="0.25">
      <c r="A41" s="31" t="s">
        <v>103</v>
      </c>
      <c r="B41" s="11" t="s">
        <v>898</v>
      </c>
      <c r="C41" s="11" t="s">
        <v>275</v>
      </c>
      <c r="D41" s="11"/>
      <c r="E41" s="4" t="s">
        <v>54</v>
      </c>
      <c r="F41" s="4" t="s">
        <v>54</v>
      </c>
      <c r="G41" s="11"/>
    </row>
    <row r="42" spans="1:7" ht="17" thickBot="1" x14ac:dyDescent="0.25">
      <c r="A42" s="32" t="s">
        <v>486</v>
      </c>
      <c r="B42" s="11" t="s">
        <v>899</v>
      </c>
      <c r="C42" s="13" t="s">
        <v>276</v>
      </c>
      <c r="D42" s="13"/>
      <c r="E42" s="4" t="s">
        <v>54</v>
      </c>
      <c r="F42" s="4" t="s">
        <v>54</v>
      </c>
      <c r="G42" s="11"/>
    </row>
    <row r="43" spans="1:7" ht="14" customHeight="1" thickBot="1" x14ac:dyDescent="0.25">
      <c r="A43" s="235" t="s">
        <v>277</v>
      </c>
      <c r="B43" s="237"/>
      <c r="C43" s="4" t="s">
        <v>65</v>
      </c>
      <c r="D43" s="4" t="s">
        <v>489</v>
      </c>
      <c r="E43" s="4" t="s">
        <v>66</v>
      </c>
      <c r="F43" s="4" t="s">
        <v>67</v>
      </c>
      <c r="G43" s="4" t="s">
        <v>490</v>
      </c>
    </row>
    <row r="44" spans="1:7" ht="14" customHeight="1" thickBot="1" x14ac:dyDescent="0.25">
      <c r="A44" s="28" t="s">
        <v>68</v>
      </c>
      <c r="B44" s="11" t="s">
        <v>278</v>
      </c>
      <c r="C44" s="13" t="s">
        <v>279</v>
      </c>
      <c r="D44" s="13"/>
      <c r="E44" s="4" t="s">
        <v>54</v>
      </c>
      <c r="F44" s="4" t="s">
        <v>54</v>
      </c>
      <c r="G44" s="11"/>
    </row>
    <row r="45" spans="1:7" ht="17" thickBot="1" x14ac:dyDescent="0.25">
      <c r="A45" s="100" t="s">
        <v>70</v>
      </c>
      <c r="B45" s="11" t="s">
        <v>280</v>
      </c>
      <c r="C45" s="13" t="s">
        <v>281</v>
      </c>
      <c r="D45" s="13"/>
      <c r="E45" s="4" t="s">
        <v>54</v>
      </c>
      <c r="F45" s="4" t="s">
        <v>54</v>
      </c>
      <c r="G45" s="11"/>
    </row>
    <row r="46" spans="1:7" ht="17" thickBot="1" x14ac:dyDescent="0.25">
      <c r="A46" s="30" t="s">
        <v>72</v>
      </c>
      <c r="B46" s="11" t="s">
        <v>282</v>
      </c>
      <c r="C46" s="13" t="s">
        <v>283</v>
      </c>
      <c r="D46" s="13"/>
      <c r="E46" s="4" t="s">
        <v>54</v>
      </c>
      <c r="F46" s="4" t="s">
        <v>54</v>
      </c>
      <c r="G46" s="11"/>
    </row>
    <row r="47" spans="1:7" ht="17" thickBot="1" x14ac:dyDescent="0.25">
      <c r="A47" s="30" t="s">
        <v>72</v>
      </c>
      <c r="B47" s="11" t="s">
        <v>808</v>
      </c>
      <c r="C47" s="13" t="s">
        <v>809</v>
      </c>
      <c r="D47" s="13"/>
      <c r="E47" s="4" t="s">
        <v>54</v>
      </c>
      <c r="F47" s="4" t="s">
        <v>54</v>
      </c>
      <c r="G47" s="11"/>
    </row>
    <row r="48" spans="1:7" ht="14" customHeight="1" thickBot="1" x14ac:dyDescent="0.25">
      <c r="A48" s="31" t="s">
        <v>103</v>
      </c>
      <c r="B48" s="11" t="s">
        <v>284</v>
      </c>
      <c r="C48" s="13" t="s">
        <v>285</v>
      </c>
      <c r="D48" s="13"/>
      <c r="E48" s="4" t="s">
        <v>54</v>
      </c>
      <c r="F48" s="4" t="s">
        <v>54</v>
      </c>
      <c r="G48" s="11"/>
    </row>
    <row r="49" spans="1:7" ht="17" thickBot="1" x14ac:dyDescent="0.25">
      <c r="A49" s="31" t="s">
        <v>103</v>
      </c>
      <c r="B49" s="11" t="s">
        <v>810</v>
      </c>
      <c r="C49" s="13" t="s">
        <v>811</v>
      </c>
      <c r="D49" s="13"/>
      <c r="E49" s="4" t="s">
        <v>54</v>
      </c>
      <c r="F49" s="4" t="s">
        <v>54</v>
      </c>
      <c r="G49" s="11"/>
    </row>
    <row r="50" spans="1:7" ht="17" thickBot="1" x14ac:dyDescent="0.25">
      <c r="A50" s="32" t="s">
        <v>486</v>
      </c>
      <c r="B50" s="11" t="s">
        <v>286</v>
      </c>
      <c r="C50" s="11" t="s">
        <v>287</v>
      </c>
      <c r="D50" s="11"/>
      <c r="E50" s="4" t="s">
        <v>54</v>
      </c>
      <c r="F50" s="4" t="s">
        <v>54</v>
      </c>
      <c r="G50" s="11"/>
    </row>
    <row r="51" spans="1:7" ht="17" thickBot="1" x14ac:dyDescent="0.25">
      <c r="A51" s="32" t="s">
        <v>486</v>
      </c>
      <c r="B51" s="11" t="s">
        <v>288</v>
      </c>
      <c r="C51" s="11" t="s">
        <v>289</v>
      </c>
      <c r="D51" s="11"/>
      <c r="E51" s="4" t="s">
        <v>54</v>
      </c>
      <c r="F51" s="4" t="s">
        <v>54</v>
      </c>
      <c r="G51" s="11"/>
    </row>
    <row r="52" spans="1:7" ht="17" thickBot="1" x14ac:dyDescent="0.25">
      <c r="A52" s="32" t="s">
        <v>486</v>
      </c>
      <c r="B52" s="11" t="s">
        <v>290</v>
      </c>
      <c r="C52" s="11" t="s">
        <v>291</v>
      </c>
      <c r="D52" s="11"/>
      <c r="E52" s="4" t="s">
        <v>54</v>
      </c>
      <c r="F52" s="4" t="s">
        <v>54</v>
      </c>
      <c r="G52" s="11"/>
    </row>
    <row r="53" spans="1:7" s="7" customFormat="1" ht="14" customHeight="1" x14ac:dyDescent="0.2"/>
    <row r="54" spans="1:7" s="7" customFormat="1" ht="16" x14ac:dyDescent="0.2"/>
    <row r="55" spans="1:7" s="7" customFormat="1" ht="16" x14ac:dyDescent="0.2"/>
    <row r="56" spans="1:7" s="7" customFormat="1" ht="16" x14ac:dyDescent="0.2"/>
    <row r="57" spans="1:7" s="7" customFormat="1" ht="16" x14ac:dyDescent="0.2"/>
    <row r="58" spans="1:7" s="7" customFormat="1" ht="16" x14ac:dyDescent="0.2"/>
    <row r="59" spans="1:7" s="7" customFormat="1" ht="16" x14ac:dyDescent="0.2"/>
    <row r="60" spans="1:7" s="7" customFormat="1" ht="16" x14ac:dyDescent="0.2"/>
    <row r="61" spans="1:7" s="7" customFormat="1" ht="16" x14ac:dyDescent="0.2"/>
    <row r="62" spans="1:7" s="7" customFormat="1" ht="14" customHeight="1" x14ac:dyDescent="0.2"/>
    <row r="63" spans="1:7" s="7" customFormat="1" ht="16" x14ac:dyDescent="0.2"/>
    <row r="64" spans="1:7" s="7" customFormat="1" ht="16" x14ac:dyDescent="0.2"/>
    <row r="65" s="7" customFormat="1" ht="16" x14ac:dyDescent="0.2"/>
    <row r="66" s="7" customFormat="1" ht="16" x14ac:dyDescent="0.2"/>
    <row r="67" s="7" customFormat="1" ht="16" x14ac:dyDescent="0.2"/>
    <row r="68" s="7" customFormat="1" ht="14" customHeight="1" x14ac:dyDescent="0.2"/>
    <row r="69" s="7" customFormat="1" ht="16" x14ac:dyDescent="0.2"/>
    <row r="70" s="7" customFormat="1" ht="16" x14ac:dyDescent="0.2"/>
    <row r="71" s="7" customFormat="1" ht="16" x14ac:dyDescent="0.2"/>
    <row r="72" s="7" customFormat="1" ht="16" x14ac:dyDescent="0.2"/>
    <row r="73" s="7" customFormat="1" ht="16" x14ac:dyDescent="0.2"/>
    <row r="74" s="7" customFormat="1" ht="16" x14ac:dyDescent="0.2"/>
    <row r="75" s="7" customFormat="1" ht="16" x14ac:dyDescent="0.2"/>
    <row r="76" s="7" customFormat="1" ht="16" x14ac:dyDescent="0.2"/>
    <row r="77" s="7" customFormat="1" ht="16" x14ac:dyDescent="0.2"/>
    <row r="78" s="7" customFormat="1" ht="16" x14ac:dyDescent="0.2"/>
    <row r="79" s="7" customFormat="1" ht="16" x14ac:dyDescent="0.2"/>
    <row r="80" s="7" customFormat="1" ht="16" x14ac:dyDescent="0.2"/>
    <row r="81" s="7" customFormat="1" ht="16" x14ac:dyDescent="0.2"/>
    <row r="82" s="7" customFormat="1" ht="16" x14ac:dyDescent="0.2"/>
    <row r="83" s="7" customFormat="1" ht="16" x14ac:dyDescent="0.2"/>
    <row r="84" s="7" customFormat="1" ht="16" x14ac:dyDescent="0.2"/>
    <row r="85" s="7" customFormat="1" ht="14" customHeight="1"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4" customHeight="1"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4" customHeight="1" x14ac:dyDescent="0.2"/>
    <row r="109" s="7" customFormat="1" ht="16" x14ac:dyDescent="0.2"/>
    <row r="110" s="7" customFormat="1" ht="16" x14ac:dyDescent="0.2"/>
    <row r="111" s="7" customFormat="1" ht="16" x14ac:dyDescent="0.2"/>
    <row r="112" s="7" customFormat="1" ht="16" x14ac:dyDescent="0.2"/>
    <row r="113" s="7" customFormat="1" ht="14" customHeight="1" x14ac:dyDescent="0.2"/>
    <row r="114" s="7" customFormat="1" ht="16" x14ac:dyDescent="0.2"/>
    <row r="115" s="7" customFormat="1" ht="16" x14ac:dyDescent="0.2"/>
    <row r="116" s="7" customFormat="1" ht="16" x14ac:dyDescent="0.2"/>
    <row r="117" s="7" customFormat="1" ht="16" x14ac:dyDescent="0.2"/>
    <row r="118" s="7" customFormat="1" ht="16" x14ac:dyDescent="0.2"/>
    <row r="119" s="7" customFormat="1" ht="16" x14ac:dyDescent="0.2"/>
    <row r="120" s="7" customFormat="1" ht="16" x14ac:dyDescent="0.2"/>
    <row r="121" s="7" customFormat="1" ht="16" x14ac:dyDescent="0.2"/>
  </sheetData>
  <mergeCells count="9">
    <mergeCell ref="C2:D9"/>
    <mergeCell ref="A28:B28"/>
    <mergeCell ref="A36:B36"/>
    <mergeCell ref="A43:B43"/>
    <mergeCell ref="A10:B10"/>
    <mergeCell ref="A15:B15"/>
    <mergeCell ref="A21:B21"/>
    <mergeCell ref="A8:B8"/>
    <mergeCell ref="A9:B9"/>
  </mergeCells>
  <conditionalFormatting sqref="A122:A246">
    <cfRule type="beginsWith" dxfId="190" priority="432" stopIfTrue="1" operator="beginsWith" text="Exceptional">
      <formula>LEFT(A122,LEN("Exceptional"))="Exceptional"</formula>
    </cfRule>
    <cfRule type="beginsWith" dxfId="189" priority="433" stopIfTrue="1" operator="beginsWith" text="Professional">
      <formula>LEFT(A122,LEN("Professional"))="Professional"</formula>
    </cfRule>
    <cfRule type="beginsWith" dxfId="188" priority="434" stopIfTrue="1" operator="beginsWith" text="Advanced">
      <formula>LEFT(A122,LEN("Advanced"))="Advanced"</formula>
    </cfRule>
    <cfRule type="beginsWith" dxfId="187" priority="435" stopIfTrue="1" operator="beginsWith" text="Intermediate">
      <formula>LEFT(A122,LEN("Intermediate"))="Intermediate"</formula>
    </cfRule>
    <cfRule type="beginsWith" dxfId="186" priority="436" stopIfTrue="1" operator="beginsWith" text="Basic">
      <formula>LEFT(A122,LEN("Basic"))="Basic"</formula>
    </cfRule>
    <cfRule type="beginsWith" dxfId="185" priority="437" stopIfTrue="1" operator="beginsWith" text="Required">
      <formula>LEFT(A122,LEN("Required"))="Required"</formula>
    </cfRule>
    <cfRule type="notContainsBlanks" dxfId="184" priority="438" stopIfTrue="1">
      <formula>LEN(TRIM(A122))&gt;0</formula>
    </cfRule>
  </conditionalFormatting>
  <conditionalFormatting sqref="E122:F246 E11:F12 E14:F14 E48:F52">
    <cfRule type="beginsWith" dxfId="183" priority="425" stopIfTrue="1" operator="beginsWith" text="Not Applicable">
      <formula>LEFT(E11,LEN("Not Applicable"))="Not Applicable"</formula>
    </cfRule>
    <cfRule type="beginsWith" dxfId="182" priority="426" stopIfTrue="1" operator="beginsWith" text="Waived">
      <formula>LEFT(E11,LEN("Waived"))="Waived"</formula>
    </cfRule>
    <cfRule type="beginsWith" dxfId="181" priority="427" stopIfTrue="1" operator="beginsWith" text="Pre-Passed">
      <formula>LEFT(E11,LEN("Pre-Passed"))="Pre-Passed"</formula>
    </cfRule>
    <cfRule type="beginsWith" dxfId="180" priority="428" stopIfTrue="1" operator="beginsWith" text="Completed">
      <formula>LEFT(E11,LEN("Completed"))="Completed"</formula>
    </cfRule>
    <cfRule type="beginsWith" dxfId="179" priority="429" stopIfTrue="1" operator="beginsWith" text="Partial">
      <formula>LEFT(E11,LEN("Partial"))="Partial"</formula>
    </cfRule>
    <cfRule type="beginsWith" dxfId="178" priority="430" stopIfTrue="1" operator="beginsWith" text="Missing">
      <formula>LEFT(E11,LEN("Missing"))="Missing"</formula>
    </cfRule>
    <cfRule type="beginsWith" dxfId="177" priority="431" stopIfTrue="1" operator="beginsWith" text="Untested">
      <formula>LEFT(E11,LEN("Untested"))="Untested"</formula>
    </cfRule>
    <cfRule type="notContainsBlanks" dxfId="176" priority="439" stopIfTrue="1">
      <formula>LEN(TRIM(E11))&gt;0</formula>
    </cfRule>
  </conditionalFormatting>
  <conditionalFormatting sqref="E16:F16">
    <cfRule type="beginsWith" dxfId="175" priority="233" stopIfTrue="1" operator="beginsWith" text="Not Applicable">
      <formula>LEFT(E16,LEN("Not Applicable"))="Not Applicable"</formula>
    </cfRule>
    <cfRule type="beginsWith" dxfId="174" priority="234" stopIfTrue="1" operator="beginsWith" text="Waived">
      <formula>LEFT(E16,LEN("Waived"))="Waived"</formula>
    </cfRule>
    <cfRule type="beginsWith" dxfId="173" priority="235" stopIfTrue="1" operator="beginsWith" text="Pre-Passed">
      <formula>LEFT(E16,LEN("Pre-Passed"))="Pre-Passed"</formula>
    </cfRule>
    <cfRule type="beginsWith" dxfId="172" priority="236" stopIfTrue="1" operator="beginsWith" text="Completed">
      <formula>LEFT(E16,LEN("Completed"))="Completed"</formula>
    </cfRule>
    <cfRule type="beginsWith" dxfId="171" priority="237" stopIfTrue="1" operator="beginsWith" text="Partial">
      <formula>LEFT(E16,LEN("Partial"))="Partial"</formula>
    </cfRule>
    <cfRule type="beginsWith" dxfId="170" priority="238" stopIfTrue="1" operator="beginsWith" text="Missing">
      <formula>LEFT(E16,LEN("Missing"))="Missing"</formula>
    </cfRule>
    <cfRule type="beginsWith" dxfId="169" priority="239" stopIfTrue="1" operator="beginsWith" text="Untested">
      <formula>LEFT(E16,LEN("Untested"))="Untested"</formula>
    </cfRule>
    <cfRule type="notContainsBlanks" dxfId="168" priority="240" stopIfTrue="1">
      <formula>LEN(TRIM(E16))&gt;0</formula>
    </cfRule>
  </conditionalFormatting>
  <conditionalFormatting sqref="E17:F20">
    <cfRule type="beginsWith" dxfId="167" priority="225" stopIfTrue="1" operator="beginsWith" text="Not Applicable">
      <formula>LEFT(E17,LEN("Not Applicable"))="Not Applicable"</formula>
    </cfRule>
    <cfRule type="beginsWith" dxfId="166" priority="226" stopIfTrue="1" operator="beginsWith" text="Waived">
      <formula>LEFT(E17,LEN("Waived"))="Waived"</formula>
    </cfRule>
    <cfRule type="beginsWith" dxfId="165" priority="227" stopIfTrue="1" operator="beginsWith" text="Pre-Passed">
      <formula>LEFT(E17,LEN("Pre-Passed"))="Pre-Passed"</formula>
    </cfRule>
    <cfRule type="beginsWith" dxfId="164" priority="228" stopIfTrue="1" operator="beginsWith" text="Completed">
      <formula>LEFT(E17,LEN("Completed"))="Completed"</formula>
    </cfRule>
    <cfRule type="beginsWith" dxfId="163" priority="229" stopIfTrue="1" operator="beginsWith" text="Partial">
      <formula>LEFT(E17,LEN("Partial"))="Partial"</formula>
    </cfRule>
    <cfRule type="beginsWith" dxfId="162" priority="230" stopIfTrue="1" operator="beginsWith" text="Missing">
      <formula>LEFT(E17,LEN("Missing"))="Missing"</formula>
    </cfRule>
    <cfRule type="beginsWith" dxfId="161" priority="231" stopIfTrue="1" operator="beginsWith" text="Untested">
      <formula>LEFT(E17,LEN("Untested"))="Untested"</formula>
    </cfRule>
    <cfRule type="notContainsBlanks" dxfId="160" priority="232" stopIfTrue="1">
      <formula>LEN(TRIM(E17))&gt;0</formula>
    </cfRule>
  </conditionalFormatting>
  <conditionalFormatting sqref="E22:F23">
    <cfRule type="beginsWith" dxfId="159" priority="217" stopIfTrue="1" operator="beginsWith" text="Not Applicable">
      <formula>LEFT(E22,LEN("Not Applicable"))="Not Applicable"</formula>
    </cfRule>
    <cfRule type="beginsWith" dxfId="158" priority="218" stopIfTrue="1" operator="beginsWith" text="Waived">
      <formula>LEFT(E22,LEN("Waived"))="Waived"</formula>
    </cfRule>
    <cfRule type="beginsWith" dxfId="157" priority="219" stopIfTrue="1" operator="beginsWith" text="Pre-Passed">
      <formula>LEFT(E22,LEN("Pre-Passed"))="Pre-Passed"</formula>
    </cfRule>
    <cfRule type="beginsWith" dxfId="156" priority="220" stopIfTrue="1" operator="beginsWith" text="Completed">
      <formula>LEFT(E22,LEN("Completed"))="Completed"</formula>
    </cfRule>
    <cfRule type="beginsWith" dxfId="155" priority="221" stopIfTrue="1" operator="beginsWith" text="Partial">
      <formula>LEFT(E22,LEN("Partial"))="Partial"</formula>
    </cfRule>
    <cfRule type="beginsWith" dxfId="154" priority="222" stopIfTrue="1" operator="beginsWith" text="Missing">
      <formula>LEFT(E22,LEN("Missing"))="Missing"</formula>
    </cfRule>
    <cfRule type="beginsWith" dxfId="153" priority="223" stopIfTrue="1" operator="beginsWith" text="Untested">
      <formula>LEFT(E22,LEN("Untested"))="Untested"</formula>
    </cfRule>
    <cfRule type="notContainsBlanks" dxfId="152" priority="224" stopIfTrue="1">
      <formula>LEN(TRIM(E22))&gt;0</formula>
    </cfRule>
  </conditionalFormatting>
  <conditionalFormatting sqref="E24:F27">
    <cfRule type="beginsWith" dxfId="151" priority="209" stopIfTrue="1" operator="beginsWith" text="Not Applicable">
      <formula>LEFT(E24,LEN("Not Applicable"))="Not Applicable"</formula>
    </cfRule>
    <cfRule type="beginsWith" dxfId="150" priority="210" stopIfTrue="1" operator="beginsWith" text="Waived">
      <formula>LEFT(E24,LEN("Waived"))="Waived"</formula>
    </cfRule>
    <cfRule type="beginsWith" dxfId="149" priority="211" stopIfTrue="1" operator="beginsWith" text="Pre-Passed">
      <formula>LEFT(E24,LEN("Pre-Passed"))="Pre-Passed"</formula>
    </cfRule>
    <cfRule type="beginsWith" dxfId="148" priority="212" stopIfTrue="1" operator="beginsWith" text="Completed">
      <formula>LEFT(E24,LEN("Completed"))="Completed"</formula>
    </cfRule>
    <cfRule type="beginsWith" dxfId="147" priority="213" stopIfTrue="1" operator="beginsWith" text="Partial">
      <formula>LEFT(E24,LEN("Partial"))="Partial"</formula>
    </cfRule>
    <cfRule type="beginsWith" dxfId="146" priority="214" stopIfTrue="1" operator="beginsWith" text="Missing">
      <formula>LEFT(E24,LEN("Missing"))="Missing"</formula>
    </cfRule>
    <cfRule type="beginsWith" dxfId="145" priority="215" stopIfTrue="1" operator="beginsWith" text="Untested">
      <formula>LEFT(E24,LEN("Untested"))="Untested"</formula>
    </cfRule>
    <cfRule type="notContainsBlanks" dxfId="144" priority="216" stopIfTrue="1">
      <formula>LEN(TRIM(E24))&gt;0</formula>
    </cfRule>
  </conditionalFormatting>
  <conditionalFormatting sqref="E29:F31">
    <cfRule type="beginsWith" dxfId="143" priority="201" stopIfTrue="1" operator="beginsWith" text="Not Applicable">
      <formula>LEFT(E29,LEN("Not Applicable"))="Not Applicable"</formula>
    </cfRule>
    <cfRule type="beginsWith" dxfId="142" priority="202" stopIfTrue="1" operator="beginsWith" text="Waived">
      <formula>LEFT(E29,LEN("Waived"))="Waived"</formula>
    </cfRule>
    <cfRule type="beginsWith" dxfId="141" priority="203" stopIfTrue="1" operator="beginsWith" text="Pre-Passed">
      <formula>LEFT(E29,LEN("Pre-Passed"))="Pre-Passed"</formula>
    </cfRule>
    <cfRule type="beginsWith" dxfId="140" priority="204" stopIfTrue="1" operator="beginsWith" text="Completed">
      <formula>LEFT(E29,LEN("Completed"))="Completed"</formula>
    </cfRule>
    <cfRule type="beginsWith" dxfId="139" priority="205" stopIfTrue="1" operator="beginsWith" text="Partial">
      <formula>LEFT(E29,LEN("Partial"))="Partial"</formula>
    </cfRule>
    <cfRule type="beginsWith" dxfId="138" priority="206" stopIfTrue="1" operator="beginsWith" text="Missing">
      <formula>LEFT(E29,LEN("Missing"))="Missing"</formula>
    </cfRule>
    <cfRule type="beginsWith" dxfId="137" priority="207" stopIfTrue="1" operator="beginsWith" text="Untested">
      <formula>LEFT(E29,LEN("Untested"))="Untested"</formula>
    </cfRule>
    <cfRule type="notContainsBlanks" dxfId="136" priority="208" stopIfTrue="1">
      <formula>LEN(TRIM(E29))&gt;0</formula>
    </cfRule>
  </conditionalFormatting>
  <conditionalFormatting sqref="E32:F35">
    <cfRule type="beginsWith" dxfId="135" priority="193" stopIfTrue="1" operator="beginsWith" text="Not Applicable">
      <formula>LEFT(E32,LEN("Not Applicable"))="Not Applicable"</formula>
    </cfRule>
    <cfRule type="beginsWith" dxfId="134" priority="194" stopIfTrue="1" operator="beginsWith" text="Waived">
      <formula>LEFT(E32,LEN("Waived"))="Waived"</formula>
    </cfRule>
    <cfRule type="beginsWith" dxfId="133" priority="195" stopIfTrue="1" operator="beginsWith" text="Pre-Passed">
      <formula>LEFT(E32,LEN("Pre-Passed"))="Pre-Passed"</formula>
    </cfRule>
    <cfRule type="beginsWith" dxfId="132" priority="196" stopIfTrue="1" operator="beginsWith" text="Completed">
      <formula>LEFT(E32,LEN("Completed"))="Completed"</formula>
    </cfRule>
    <cfRule type="beginsWith" dxfId="131" priority="197" stopIfTrue="1" operator="beginsWith" text="Partial">
      <formula>LEFT(E32,LEN("Partial"))="Partial"</formula>
    </cfRule>
    <cfRule type="beginsWith" dxfId="130" priority="198" stopIfTrue="1" operator="beginsWith" text="Missing">
      <formula>LEFT(E32,LEN("Missing"))="Missing"</formula>
    </cfRule>
    <cfRule type="beginsWith" dxfId="129" priority="199" stopIfTrue="1" operator="beginsWith" text="Untested">
      <formula>LEFT(E32,LEN("Untested"))="Untested"</formula>
    </cfRule>
    <cfRule type="notContainsBlanks" dxfId="128" priority="200" stopIfTrue="1">
      <formula>LEN(TRIM(E32))&gt;0</formula>
    </cfRule>
  </conditionalFormatting>
  <conditionalFormatting sqref="E37:F38">
    <cfRule type="beginsWith" dxfId="127" priority="185" stopIfTrue="1" operator="beginsWith" text="Not Applicable">
      <formula>LEFT(E37,LEN("Not Applicable"))="Not Applicable"</formula>
    </cfRule>
    <cfRule type="beginsWith" dxfId="126" priority="186" stopIfTrue="1" operator="beginsWith" text="Waived">
      <formula>LEFT(E37,LEN("Waived"))="Waived"</formula>
    </cfRule>
    <cfRule type="beginsWith" dxfId="125" priority="187" stopIfTrue="1" operator="beginsWith" text="Pre-Passed">
      <formula>LEFT(E37,LEN("Pre-Passed"))="Pre-Passed"</formula>
    </cfRule>
    <cfRule type="beginsWith" dxfId="124" priority="188" stopIfTrue="1" operator="beginsWith" text="Completed">
      <formula>LEFT(E37,LEN("Completed"))="Completed"</formula>
    </cfRule>
    <cfRule type="beginsWith" dxfId="123" priority="189" stopIfTrue="1" operator="beginsWith" text="Partial">
      <formula>LEFT(E37,LEN("Partial"))="Partial"</formula>
    </cfRule>
    <cfRule type="beginsWith" dxfId="122" priority="190" stopIfTrue="1" operator="beginsWith" text="Missing">
      <formula>LEFT(E37,LEN("Missing"))="Missing"</formula>
    </cfRule>
    <cfRule type="beginsWith" dxfId="121" priority="191" stopIfTrue="1" operator="beginsWith" text="Untested">
      <formula>LEFT(E37,LEN("Untested"))="Untested"</formula>
    </cfRule>
    <cfRule type="notContainsBlanks" dxfId="120" priority="192" stopIfTrue="1">
      <formula>LEN(TRIM(E37))&gt;0</formula>
    </cfRule>
  </conditionalFormatting>
  <conditionalFormatting sqref="E39:F42">
    <cfRule type="beginsWith" dxfId="119" priority="177" stopIfTrue="1" operator="beginsWith" text="Not Applicable">
      <formula>LEFT(E39,LEN("Not Applicable"))="Not Applicable"</formula>
    </cfRule>
    <cfRule type="beginsWith" dxfId="118" priority="178" stopIfTrue="1" operator="beginsWith" text="Waived">
      <formula>LEFT(E39,LEN("Waived"))="Waived"</formula>
    </cfRule>
    <cfRule type="beginsWith" dxfId="117" priority="179" stopIfTrue="1" operator="beginsWith" text="Pre-Passed">
      <formula>LEFT(E39,LEN("Pre-Passed"))="Pre-Passed"</formula>
    </cfRule>
    <cfRule type="beginsWith" dxfId="116" priority="180" stopIfTrue="1" operator="beginsWith" text="Completed">
      <formula>LEFT(E39,LEN("Completed"))="Completed"</formula>
    </cfRule>
    <cfRule type="beginsWith" dxfId="115" priority="181" stopIfTrue="1" operator="beginsWith" text="Partial">
      <formula>LEFT(E39,LEN("Partial"))="Partial"</formula>
    </cfRule>
    <cfRule type="beginsWith" dxfId="114" priority="182" stopIfTrue="1" operator="beginsWith" text="Missing">
      <formula>LEFT(E39,LEN("Missing"))="Missing"</formula>
    </cfRule>
    <cfRule type="beginsWith" dxfId="113" priority="183" stopIfTrue="1" operator="beginsWith" text="Untested">
      <formula>LEFT(E39,LEN("Untested"))="Untested"</formula>
    </cfRule>
    <cfRule type="notContainsBlanks" dxfId="112" priority="184" stopIfTrue="1">
      <formula>LEN(TRIM(E39))&gt;0</formula>
    </cfRule>
  </conditionalFormatting>
  <conditionalFormatting sqref="E44:F47">
    <cfRule type="beginsWith" dxfId="111" priority="169" stopIfTrue="1" operator="beginsWith" text="Not Applicable">
      <formula>LEFT(E44,LEN("Not Applicable"))="Not Applicable"</formula>
    </cfRule>
    <cfRule type="beginsWith" dxfId="110" priority="170" stopIfTrue="1" operator="beginsWith" text="Waived">
      <formula>LEFT(E44,LEN("Waived"))="Waived"</formula>
    </cfRule>
    <cfRule type="beginsWith" dxfId="109" priority="171" stopIfTrue="1" operator="beginsWith" text="Pre-Passed">
      <formula>LEFT(E44,LEN("Pre-Passed"))="Pre-Passed"</formula>
    </cfRule>
    <cfRule type="beginsWith" dxfId="108" priority="172" stopIfTrue="1" operator="beginsWith" text="Completed">
      <formula>LEFT(E44,LEN("Completed"))="Completed"</formula>
    </cfRule>
    <cfRule type="beginsWith" dxfId="107" priority="173" stopIfTrue="1" operator="beginsWith" text="Partial">
      <formula>LEFT(E44,LEN("Partial"))="Partial"</formula>
    </cfRule>
    <cfRule type="beginsWith" dxfId="106" priority="174" stopIfTrue="1" operator="beginsWith" text="Missing">
      <formula>LEFT(E44,LEN("Missing"))="Missing"</formula>
    </cfRule>
    <cfRule type="beginsWith" dxfId="105" priority="175" stopIfTrue="1" operator="beginsWith" text="Untested">
      <formula>LEFT(E44,LEN("Untested"))="Untested"</formula>
    </cfRule>
    <cfRule type="notContainsBlanks" dxfId="104" priority="176" stopIfTrue="1">
      <formula>LEN(TRIM(E44))&gt;0</formula>
    </cfRule>
  </conditionalFormatting>
  <conditionalFormatting sqref="E28">
    <cfRule type="beginsWith" dxfId="103" priority="49" stopIfTrue="1" operator="beginsWith" text="Not Applicable">
      <formula>LEFT(E28,LEN("Not Applicable"))="Not Applicable"</formula>
    </cfRule>
    <cfRule type="beginsWith" dxfId="102" priority="50" stopIfTrue="1" operator="beginsWith" text="Waived">
      <formula>LEFT(E28,LEN("Waived"))="Waived"</formula>
    </cfRule>
    <cfRule type="beginsWith" dxfId="101" priority="51" stopIfTrue="1" operator="beginsWith" text="Pre-Passed">
      <formula>LEFT(E28,LEN("Pre-Passed"))="Pre-Passed"</formula>
    </cfRule>
    <cfRule type="beginsWith" dxfId="100" priority="52" stopIfTrue="1" operator="beginsWith" text="Completed">
      <formula>LEFT(E28,LEN("Completed"))="Completed"</formula>
    </cfRule>
    <cfRule type="beginsWith" dxfId="99" priority="53" stopIfTrue="1" operator="beginsWith" text="Partial">
      <formula>LEFT(E28,LEN("Partial"))="Partial"</formula>
    </cfRule>
    <cfRule type="beginsWith" dxfId="98" priority="54" stopIfTrue="1" operator="beginsWith" text="Missing">
      <formula>LEFT(E28,LEN("Missing"))="Missing"</formula>
    </cfRule>
    <cfRule type="beginsWith" dxfId="97" priority="55" stopIfTrue="1" operator="beginsWith" text="Untested">
      <formula>LEFT(E28,LEN("Untested"))="Untested"</formula>
    </cfRule>
    <cfRule type="notContainsBlanks" dxfId="96" priority="56" stopIfTrue="1">
      <formula>LEN(TRIM(E28))&gt;0</formula>
    </cfRule>
  </conditionalFormatting>
  <conditionalFormatting sqref="F21">
    <cfRule type="beginsWith" dxfId="95" priority="57" stopIfTrue="1" operator="beginsWith" text="Not Applicable">
      <formula>LEFT(F21,LEN("Not Applicable"))="Not Applicable"</formula>
    </cfRule>
    <cfRule type="beginsWith" dxfId="94" priority="58" stopIfTrue="1" operator="beginsWith" text="Waived">
      <formula>LEFT(F21,LEN("Waived"))="Waived"</formula>
    </cfRule>
    <cfRule type="beginsWith" dxfId="93" priority="59" stopIfTrue="1" operator="beginsWith" text="Pre-Passed">
      <formula>LEFT(F21,LEN("Pre-Passed"))="Pre-Passed"</formula>
    </cfRule>
    <cfRule type="beginsWith" dxfId="92" priority="60" stopIfTrue="1" operator="beginsWith" text="Completed">
      <formula>LEFT(F21,LEN("Completed"))="Completed"</formula>
    </cfRule>
    <cfRule type="beginsWith" dxfId="91" priority="61" stopIfTrue="1" operator="beginsWith" text="Partial">
      <formula>LEFT(F21,LEN("Partial"))="Partial"</formula>
    </cfRule>
    <cfRule type="beginsWith" dxfId="90" priority="62" stopIfTrue="1" operator="beginsWith" text="Missing">
      <formula>LEFT(F21,LEN("Missing"))="Missing"</formula>
    </cfRule>
    <cfRule type="beginsWith" dxfId="89" priority="63" stopIfTrue="1" operator="beginsWith" text="Untested">
      <formula>LEFT(F21,LEN("Untested"))="Untested"</formula>
    </cfRule>
    <cfRule type="notContainsBlanks" dxfId="88" priority="64" stopIfTrue="1">
      <formula>LEN(TRIM(F21))&gt;0</formula>
    </cfRule>
  </conditionalFormatting>
  <conditionalFormatting sqref="E21">
    <cfRule type="beginsWith" dxfId="87" priority="65" stopIfTrue="1" operator="beginsWith" text="Not Applicable">
      <formula>LEFT(E21,LEN("Not Applicable"))="Not Applicable"</formula>
    </cfRule>
    <cfRule type="beginsWith" dxfId="86" priority="66" stopIfTrue="1" operator="beginsWith" text="Waived">
      <formula>LEFT(E21,LEN("Waived"))="Waived"</formula>
    </cfRule>
    <cfRule type="beginsWith" dxfId="85" priority="67" stopIfTrue="1" operator="beginsWith" text="Pre-Passed">
      <formula>LEFT(E21,LEN("Pre-Passed"))="Pre-Passed"</formula>
    </cfRule>
    <cfRule type="beginsWith" dxfId="84" priority="68" stopIfTrue="1" operator="beginsWith" text="Completed">
      <formula>LEFT(E21,LEN("Completed"))="Completed"</formula>
    </cfRule>
    <cfRule type="beginsWith" dxfId="83" priority="69" stopIfTrue="1" operator="beginsWith" text="Partial">
      <formula>LEFT(E21,LEN("Partial"))="Partial"</formula>
    </cfRule>
    <cfRule type="beginsWith" dxfId="82" priority="70" stopIfTrue="1" operator="beginsWith" text="Missing">
      <formula>LEFT(E21,LEN("Missing"))="Missing"</formula>
    </cfRule>
    <cfRule type="beginsWith" dxfId="81" priority="71" stopIfTrue="1" operator="beginsWith" text="Untested">
      <formula>LEFT(E21,LEN("Untested"))="Untested"</formula>
    </cfRule>
    <cfRule type="notContainsBlanks" dxfId="80" priority="72" stopIfTrue="1">
      <formula>LEN(TRIM(E21))&gt;0</formula>
    </cfRule>
  </conditionalFormatting>
  <conditionalFormatting sqref="F15">
    <cfRule type="beginsWith" dxfId="79" priority="73" stopIfTrue="1" operator="beginsWith" text="Not Applicable">
      <formula>LEFT(F15,LEN("Not Applicable"))="Not Applicable"</formula>
    </cfRule>
    <cfRule type="beginsWith" dxfId="78" priority="74" stopIfTrue="1" operator="beginsWith" text="Waived">
      <formula>LEFT(F15,LEN("Waived"))="Waived"</formula>
    </cfRule>
    <cfRule type="beginsWith" dxfId="77" priority="75" stopIfTrue="1" operator="beginsWith" text="Pre-Passed">
      <formula>LEFT(F15,LEN("Pre-Passed"))="Pre-Passed"</formula>
    </cfRule>
    <cfRule type="beginsWith" dxfId="76" priority="76" stopIfTrue="1" operator="beginsWith" text="Completed">
      <formula>LEFT(F15,LEN("Completed"))="Completed"</formula>
    </cfRule>
    <cfRule type="beginsWith" dxfId="75" priority="77" stopIfTrue="1" operator="beginsWith" text="Partial">
      <formula>LEFT(F15,LEN("Partial"))="Partial"</formula>
    </cfRule>
    <cfRule type="beginsWith" dxfId="74" priority="78" stopIfTrue="1" operator="beginsWith" text="Missing">
      <formula>LEFT(F15,LEN("Missing"))="Missing"</formula>
    </cfRule>
    <cfRule type="beginsWith" dxfId="73" priority="79" stopIfTrue="1" operator="beginsWith" text="Untested">
      <formula>LEFT(F15,LEN("Untested"))="Untested"</formula>
    </cfRule>
    <cfRule type="notContainsBlanks" dxfId="72" priority="80" stopIfTrue="1">
      <formula>LEN(TRIM(F15))&gt;0</formula>
    </cfRule>
  </conditionalFormatting>
  <conditionalFormatting sqref="E15">
    <cfRule type="beginsWith" dxfId="71" priority="81" stopIfTrue="1" operator="beginsWith" text="Not Applicable">
      <formula>LEFT(E15,LEN("Not Applicable"))="Not Applicable"</formula>
    </cfRule>
    <cfRule type="beginsWith" dxfId="70" priority="82" stopIfTrue="1" operator="beginsWith" text="Waived">
      <formula>LEFT(E15,LEN("Waived"))="Waived"</formula>
    </cfRule>
    <cfRule type="beginsWith" dxfId="69" priority="83" stopIfTrue="1" operator="beginsWith" text="Pre-Passed">
      <formula>LEFT(E15,LEN("Pre-Passed"))="Pre-Passed"</formula>
    </cfRule>
    <cfRule type="beginsWith" dxfId="68" priority="84" stopIfTrue="1" operator="beginsWith" text="Completed">
      <formula>LEFT(E15,LEN("Completed"))="Completed"</formula>
    </cfRule>
    <cfRule type="beginsWith" dxfId="67" priority="85" stopIfTrue="1" operator="beginsWith" text="Partial">
      <formula>LEFT(E15,LEN("Partial"))="Partial"</formula>
    </cfRule>
    <cfRule type="beginsWith" dxfId="66" priority="86" stopIfTrue="1" operator="beginsWith" text="Missing">
      <formula>LEFT(E15,LEN("Missing"))="Missing"</formula>
    </cfRule>
    <cfRule type="beginsWith" dxfId="65" priority="87" stopIfTrue="1" operator="beginsWith" text="Untested">
      <formula>LEFT(E15,LEN("Untested"))="Untested"</formula>
    </cfRule>
    <cfRule type="notContainsBlanks" dxfId="64" priority="88" stopIfTrue="1">
      <formula>LEN(TRIM(E15))&gt;0</formula>
    </cfRule>
  </conditionalFormatting>
  <conditionalFormatting sqref="F10">
    <cfRule type="beginsWith" dxfId="63" priority="89" stopIfTrue="1" operator="beginsWith" text="Not Applicable">
      <formula>LEFT(F10,LEN("Not Applicable"))="Not Applicable"</formula>
    </cfRule>
    <cfRule type="beginsWith" dxfId="62" priority="90" stopIfTrue="1" operator="beginsWith" text="Waived">
      <formula>LEFT(F10,LEN("Waived"))="Waived"</formula>
    </cfRule>
    <cfRule type="beginsWith" dxfId="61" priority="91" stopIfTrue="1" operator="beginsWith" text="Pre-Passed">
      <formula>LEFT(F10,LEN("Pre-Passed"))="Pre-Passed"</formula>
    </cfRule>
    <cfRule type="beginsWith" dxfId="60" priority="92" stopIfTrue="1" operator="beginsWith" text="Completed">
      <formula>LEFT(F10,LEN("Completed"))="Completed"</formula>
    </cfRule>
    <cfRule type="beginsWith" dxfId="59" priority="93" stopIfTrue="1" operator="beginsWith" text="Partial">
      <formula>LEFT(F10,LEN("Partial"))="Partial"</formula>
    </cfRule>
    <cfRule type="beginsWith" dxfId="58" priority="94" stopIfTrue="1" operator="beginsWith" text="Missing">
      <formula>LEFT(F10,LEN("Missing"))="Missing"</formula>
    </cfRule>
    <cfRule type="beginsWith" dxfId="57" priority="95" stopIfTrue="1" operator="beginsWith" text="Untested">
      <formula>LEFT(F10,LEN("Untested"))="Untested"</formula>
    </cfRule>
    <cfRule type="notContainsBlanks" dxfId="56" priority="96" stopIfTrue="1">
      <formula>LEN(TRIM(F10))&gt;0</formula>
    </cfRule>
  </conditionalFormatting>
  <conditionalFormatting sqref="E10">
    <cfRule type="beginsWith" dxfId="55" priority="97" stopIfTrue="1" operator="beginsWith" text="Not Applicable">
      <formula>LEFT(E10,LEN("Not Applicable"))="Not Applicable"</formula>
    </cfRule>
    <cfRule type="beginsWith" dxfId="54" priority="98" stopIfTrue="1" operator="beginsWith" text="Waived">
      <formula>LEFT(E10,LEN("Waived"))="Waived"</formula>
    </cfRule>
    <cfRule type="beginsWith" dxfId="53" priority="99" stopIfTrue="1" operator="beginsWith" text="Pre-Passed">
      <formula>LEFT(E10,LEN("Pre-Passed"))="Pre-Passed"</formula>
    </cfRule>
    <cfRule type="beginsWith" dxfId="52" priority="100" stopIfTrue="1" operator="beginsWith" text="Completed">
      <formula>LEFT(E10,LEN("Completed"))="Completed"</formula>
    </cfRule>
    <cfRule type="beginsWith" dxfId="51" priority="101" stopIfTrue="1" operator="beginsWith" text="Partial">
      <formula>LEFT(E10,LEN("Partial"))="Partial"</formula>
    </cfRule>
    <cfRule type="beginsWith" dxfId="50" priority="102" stopIfTrue="1" operator="beginsWith" text="Missing">
      <formula>LEFT(E10,LEN("Missing"))="Missing"</formula>
    </cfRule>
    <cfRule type="beginsWith" dxfId="49" priority="103" stopIfTrue="1" operator="beginsWith" text="Untested">
      <formula>LEFT(E10,LEN("Untested"))="Untested"</formula>
    </cfRule>
    <cfRule type="notContainsBlanks" dxfId="48" priority="104" stopIfTrue="1">
      <formula>LEN(TRIM(E10))&gt;0</formula>
    </cfRule>
  </conditionalFormatting>
  <conditionalFormatting sqref="F28">
    <cfRule type="beginsWith" dxfId="47" priority="41" stopIfTrue="1" operator="beginsWith" text="Not Applicable">
      <formula>LEFT(F28,LEN("Not Applicable"))="Not Applicable"</formula>
    </cfRule>
    <cfRule type="beginsWith" dxfId="46" priority="42" stopIfTrue="1" operator="beginsWith" text="Waived">
      <formula>LEFT(F28,LEN("Waived"))="Waived"</formula>
    </cfRule>
    <cfRule type="beginsWith" dxfId="45" priority="43" stopIfTrue="1" operator="beginsWith" text="Pre-Passed">
      <formula>LEFT(F28,LEN("Pre-Passed"))="Pre-Passed"</formula>
    </cfRule>
    <cfRule type="beginsWith" dxfId="44" priority="44" stopIfTrue="1" operator="beginsWith" text="Completed">
      <formula>LEFT(F28,LEN("Completed"))="Completed"</formula>
    </cfRule>
    <cfRule type="beginsWith" dxfId="43" priority="45" stopIfTrue="1" operator="beginsWith" text="Partial">
      <formula>LEFT(F28,LEN("Partial"))="Partial"</formula>
    </cfRule>
    <cfRule type="beginsWith" dxfId="42" priority="46" stopIfTrue="1" operator="beginsWith" text="Missing">
      <formula>LEFT(F28,LEN("Missing"))="Missing"</formula>
    </cfRule>
    <cfRule type="beginsWith" dxfId="41" priority="47" stopIfTrue="1" operator="beginsWith" text="Untested">
      <formula>LEFT(F28,LEN("Untested"))="Untested"</formula>
    </cfRule>
    <cfRule type="notContainsBlanks" dxfId="40" priority="48" stopIfTrue="1">
      <formula>LEN(TRIM(F28))&gt;0</formula>
    </cfRule>
  </conditionalFormatting>
  <conditionalFormatting sqref="F36">
    <cfRule type="beginsWith" dxfId="39" priority="25" stopIfTrue="1" operator="beginsWith" text="Not Applicable">
      <formula>LEFT(F36,LEN("Not Applicable"))="Not Applicable"</formula>
    </cfRule>
    <cfRule type="beginsWith" dxfId="38" priority="26" stopIfTrue="1" operator="beginsWith" text="Waived">
      <formula>LEFT(F36,LEN("Waived"))="Waived"</formula>
    </cfRule>
    <cfRule type="beginsWith" dxfId="37" priority="27" stopIfTrue="1" operator="beginsWith" text="Pre-Passed">
      <formula>LEFT(F36,LEN("Pre-Passed"))="Pre-Passed"</formula>
    </cfRule>
    <cfRule type="beginsWith" dxfId="36" priority="28" stopIfTrue="1" operator="beginsWith" text="Completed">
      <formula>LEFT(F36,LEN("Completed"))="Completed"</formula>
    </cfRule>
    <cfRule type="beginsWith" dxfId="35" priority="29" stopIfTrue="1" operator="beginsWith" text="Partial">
      <formula>LEFT(F36,LEN("Partial"))="Partial"</formula>
    </cfRule>
    <cfRule type="beginsWith" dxfId="34" priority="30" stopIfTrue="1" operator="beginsWith" text="Missing">
      <formula>LEFT(F36,LEN("Missing"))="Missing"</formula>
    </cfRule>
    <cfRule type="beginsWith" dxfId="33" priority="31" stopIfTrue="1" operator="beginsWith" text="Untested">
      <formula>LEFT(F36,LEN("Untested"))="Untested"</formula>
    </cfRule>
    <cfRule type="notContainsBlanks" dxfId="32" priority="32" stopIfTrue="1">
      <formula>LEN(TRIM(F36))&gt;0</formula>
    </cfRule>
  </conditionalFormatting>
  <conditionalFormatting sqref="E36">
    <cfRule type="beginsWith" dxfId="31" priority="33" stopIfTrue="1" operator="beginsWith" text="Not Applicable">
      <formula>LEFT(E36,LEN("Not Applicable"))="Not Applicable"</formula>
    </cfRule>
    <cfRule type="beginsWith" dxfId="30" priority="34" stopIfTrue="1" operator="beginsWith" text="Waived">
      <formula>LEFT(E36,LEN("Waived"))="Waived"</formula>
    </cfRule>
    <cfRule type="beginsWith" dxfId="29" priority="35" stopIfTrue="1" operator="beginsWith" text="Pre-Passed">
      <formula>LEFT(E36,LEN("Pre-Passed"))="Pre-Passed"</formula>
    </cfRule>
    <cfRule type="beginsWith" dxfId="28" priority="36" stopIfTrue="1" operator="beginsWith" text="Completed">
      <formula>LEFT(E36,LEN("Completed"))="Completed"</formula>
    </cfRule>
    <cfRule type="beginsWith" dxfId="27" priority="37" stopIfTrue="1" operator="beginsWith" text="Partial">
      <formula>LEFT(E36,LEN("Partial"))="Partial"</formula>
    </cfRule>
    <cfRule type="beginsWith" dxfId="26" priority="38" stopIfTrue="1" operator="beginsWith" text="Missing">
      <formula>LEFT(E36,LEN("Missing"))="Missing"</formula>
    </cfRule>
    <cfRule type="beginsWith" dxfId="25" priority="39" stopIfTrue="1" operator="beginsWith" text="Untested">
      <formula>LEFT(E36,LEN("Untested"))="Untested"</formula>
    </cfRule>
    <cfRule type="notContainsBlanks" dxfId="24" priority="40" stopIfTrue="1">
      <formula>LEN(TRIM(E36))&gt;0</formula>
    </cfRule>
  </conditionalFormatting>
  <conditionalFormatting sqref="F43">
    <cfRule type="beginsWith" dxfId="23" priority="9" stopIfTrue="1" operator="beginsWith" text="Not Applicable">
      <formula>LEFT(F43,LEN("Not Applicable"))="Not Applicable"</formula>
    </cfRule>
    <cfRule type="beginsWith" dxfId="22" priority="10" stopIfTrue="1" operator="beginsWith" text="Waived">
      <formula>LEFT(F43,LEN("Waived"))="Waived"</formula>
    </cfRule>
    <cfRule type="beginsWith" dxfId="21" priority="11" stopIfTrue="1" operator="beginsWith" text="Pre-Passed">
      <formula>LEFT(F43,LEN("Pre-Passed"))="Pre-Passed"</formula>
    </cfRule>
    <cfRule type="beginsWith" dxfId="20" priority="12" stopIfTrue="1" operator="beginsWith" text="Completed">
      <formula>LEFT(F43,LEN("Completed"))="Completed"</formula>
    </cfRule>
    <cfRule type="beginsWith" dxfId="19" priority="13" stopIfTrue="1" operator="beginsWith" text="Partial">
      <formula>LEFT(F43,LEN("Partial"))="Partial"</formula>
    </cfRule>
    <cfRule type="beginsWith" dxfId="18" priority="14" stopIfTrue="1" operator="beginsWith" text="Missing">
      <formula>LEFT(F43,LEN("Missing"))="Missing"</formula>
    </cfRule>
    <cfRule type="beginsWith" dxfId="17" priority="15" stopIfTrue="1" operator="beginsWith" text="Untested">
      <formula>LEFT(F43,LEN("Untested"))="Untested"</formula>
    </cfRule>
    <cfRule type="notContainsBlanks" dxfId="16" priority="16" stopIfTrue="1">
      <formula>LEN(TRIM(F43))&gt;0</formula>
    </cfRule>
  </conditionalFormatting>
  <conditionalFormatting sqref="E43">
    <cfRule type="beginsWith" dxfId="15" priority="17" stopIfTrue="1" operator="beginsWith" text="Not Applicable">
      <formula>LEFT(E43,LEN("Not Applicable"))="Not Applicable"</formula>
    </cfRule>
    <cfRule type="beginsWith" dxfId="14" priority="18" stopIfTrue="1" operator="beginsWith" text="Waived">
      <formula>LEFT(E43,LEN("Waived"))="Waived"</formula>
    </cfRule>
    <cfRule type="beginsWith" dxfId="13" priority="19" stopIfTrue="1" operator="beginsWith" text="Pre-Passed">
      <formula>LEFT(E43,LEN("Pre-Passed"))="Pre-Passed"</formula>
    </cfRule>
    <cfRule type="beginsWith" dxfId="12" priority="20" stopIfTrue="1" operator="beginsWith" text="Completed">
      <formula>LEFT(E43,LEN("Completed"))="Completed"</formula>
    </cfRule>
    <cfRule type="beginsWith" dxfId="11" priority="21" stopIfTrue="1" operator="beginsWith" text="Partial">
      <formula>LEFT(E43,LEN("Partial"))="Partial"</formula>
    </cfRule>
    <cfRule type="beginsWith" dxfId="10" priority="22" stopIfTrue="1" operator="beginsWith" text="Missing">
      <formula>LEFT(E43,LEN("Missing"))="Missing"</formula>
    </cfRule>
    <cfRule type="beginsWith" dxfId="9" priority="23" stopIfTrue="1" operator="beginsWith" text="Untested">
      <formula>LEFT(E43,LEN("Untested"))="Untested"</formula>
    </cfRule>
    <cfRule type="notContainsBlanks" dxfId="8" priority="24" stopIfTrue="1">
      <formula>LEN(TRIM(E43))&gt;0</formula>
    </cfRule>
  </conditionalFormatting>
  <conditionalFormatting sqref="E13:F13">
    <cfRule type="beginsWith" dxfId="7" priority="1" stopIfTrue="1" operator="beginsWith" text="Not Applicable">
      <formula>LEFT(E13,LEN("Not Applicable"))="Not Applicable"</formula>
    </cfRule>
    <cfRule type="beginsWith" dxfId="6" priority="2" stopIfTrue="1" operator="beginsWith" text="Waived">
      <formula>LEFT(E13,LEN("Waived"))="Waived"</formula>
    </cfRule>
    <cfRule type="beginsWith" dxfId="5" priority="3" stopIfTrue="1" operator="beginsWith" text="Pre-Passed">
      <formula>LEFT(E13,LEN("Pre-Passed"))="Pre-Passed"</formula>
    </cfRule>
    <cfRule type="beginsWith" dxfId="4" priority="4" stopIfTrue="1" operator="beginsWith" text="Completed">
      <formula>LEFT(E13,LEN("Completed"))="Completed"</formula>
    </cfRule>
    <cfRule type="beginsWith" dxfId="3" priority="5" stopIfTrue="1" operator="beginsWith" text="Partial">
      <formula>LEFT(E13,LEN("Partial"))="Partial"</formula>
    </cfRule>
    <cfRule type="beginsWith" dxfId="2" priority="6" stopIfTrue="1" operator="beginsWith" text="Missing">
      <formula>LEFT(E13,LEN("Missing"))="Missing"</formula>
    </cfRule>
    <cfRule type="beginsWith" dxfId="1" priority="7" stopIfTrue="1" operator="beginsWith" text="Untested">
      <formula>LEFT(E13,LEN("Untested"))="Untested"</formula>
    </cfRule>
    <cfRule type="notContainsBlanks" dxfId="0" priority="8" stopIfTrue="1">
      <formula>LEN(TRIM(E13))&gt;0</formula>
    </cfRule>
  </conditionalFormatting>
  <dataValidations count="2">
    <dataValidation type="list" showInputMessage="1" showErrorMessage="1" sqref="E105:F107 E114:F121 E109:F112 E83:F103 E62:F81 E16:F20 E22:F27 E29:F35 E37:F42 E11:F14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2014-10-20T01:35:31Z</dcterms:created>
  <dcterms:modified xsi:type="dcterms:W3CDTF">2015-11-05T06:47:02Z</dcterms:modified>
</cp:coreProperties>
</file>