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reos-my.sharepoint.com/personal/pierre_callaud_tereos_com/Documents/"/>
    </mc:Choice>
  </mc:AlternateContent>
  <xr:revisionPtr revIDLastSave="891" documentId="8_{DBABE155-EC35-4D97-9FCE-DF39BB7B5081}" xr6:coauthVersionLast="47" xr6:coauthVersionMax="47" xr10:uidLastSave="{86FF20AD-75A6-43AA-AF59-415671B995B9}"/>
  <bookViews>
    <workbookView xWindow="28680" yWindow="-120" windowWidth="29040" windowHeight="15840" xr2:uid="{B99EBB4F-44B4-4FD9-9846-255DC295AB64}"/>
  </bookViews>
  <sheets>
    <sheet name="Model Final" sheetId="18" r:id="rId1"/>
    <sheet name="Model vs réalisé" sheetId="19" r:id="rId2"/>
    <sheet name="Model test 1" sheetId="5" r:id="rId3"/>
    <sheet name="Model test 2" sheetId="8" r:id="rId4"/>
    <sheet name="Model Test 3" sheetId="13" r:id="rId5"/>
    <sheet name="Model Test 4" sheetId="14" r:id="rId6"/>
    <sheet name="Model réduit Test 1" sheetId="16" r:id="rId7"/>
    <sheet name="Model réduit Test 2" sheetId="17" r:id="rId8"/>
    <sheet name="Compilation données reduite" sheetId="15" r:id="rId9"/>
    <sheet name="Compilation données" sheetId="3" r:id="rId10"/>
    <sheet name="Temp Monréal données non liées" sheetId="12" r:id="rId11"/>
    <sheet name="GATEC" sheetId="1" r:id="rId12"/>
    <sheet name="Metéo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9" l="1"/>
  <c r="M3" i="19"/>
  <c r="L4" i="19"/>
  <c r="M4" i="19"/>
  <c r="L5" i="19"/>
  <c r="M5" i="19"/>
  <c r="L6" i="19"/>
  <c r="M6" i="19"/>
  <c r="L7" i="19"/>
  <c r="M7" i="19"/>
  <c r="L8" i="19"/>
  <c r="M8" i="19"/>
  <c r="L9" i="19"/>
  <c r="M9" i="19"/>
  <c r="L10" i="19"/>
  <c r="M10" i="19"/>
  <c r="L11" i="19"/>
  <c r="M11" i="19"/>
  <c r="L12" i="19"/>
  <c r="M12" i="19"/>
  <c r="L13" i="19"/>
  <c r="M13" i="19"/>
  <c r="L14" i="19"/>
  <c r="M14" i="19"/>
  <c r="L15" i="19"/>
  <c r="M15" i="19"/>
  <c r="L16" i="19"/>
  <c r="M16" i="19"/>
  <c r="L17" i="19"/>
  <c r="M17" i="19"/>
  <c r="L18" i="19"/>
  <c r="M18" i="19"/>
  <c r="L19" i="19"/>
  <c r="M19" i="19"/>
  <c r="L20" i="19"/>
  <c r="M20" i="19"/>
  <c r="L21" i="19"/>
  <c r="M21" i="19"/>
  <c r="L22" i="19"/>
  <c r="M22" i="19"/>
  <c r="L23" i="19"/>
  <c r="M23" i="19"/>
  <c r="L24" i="19"/>
  <c r="M24" i="19"/>
  <c r="L25" i="19"/>
  <c r="M25" i="19"/>
  <c r="L26" i="19"/>
  <c r="M26" i="19"/>
  <c r="L27" i="19"/>
  <c r="M27" i="19"/>
  <c r="L28" i="19"/>
  <c r="M28" i="19"/>
  <c r="L29" i="19"/>
  <c r="M29" i="19"/>
  <c r="L30" i="19"/>
  <c r="M30" i="19"/>
  <c r="L31" i="19"/>
  <c r="M31" i="19"/>
  <c r="L32" i="19"/>
  <c r="M32" i="19"/>
  <c r="L33" i="19"/>
  <c r="M33" i="19"/>
  <c r="L34" i="19"/>
  <c r="M34" i="19"/>
  <c r="L35" i="19"/>
  <c r="M35" i="19"/>
  <c r="L36" i="19"/>
  <c r="M36" i="19"/>
  <c r="L37" i="19"/>
  <c r="M37" i="19"/>
  <c r="L38" i="19"/>
  <c r="M38" i="19"/>
  <c r="L39" i="19"/>
  <c r="M39" i="19"/>
  <c r="L40" i="19"/>
  <c r="M40" i="19"/>
  <c r="L41" i="19"/>
  <c r="M41" i="19"/>
  <c r="L42" i="19"/>
  <c r="M42" i="19"/>
  <c r="L43" i="19"/>
  <c r="M43" i="19"/>
  <c r="L44" i="19"/>
  <c r="M44" i="19"/>
  <c r="L45" i="19"/>
  <c r="M45" i="19"/>
  <c r="L46" i="19"/>
  <c r="M46" i="19"/>
  <c r="L47" i="19"/>
  <c r="M47" i="19"/>
  <c r="L48" i="19"/>
  <c r="M48" i="19"/>
  <c r="L49" i="19"/>
  <c r="M49" i="19"/>
  <c r="L50" i="19"/>
  <c r="M50" i="19"/>
  <c r="L51" i="19"/>
  <c r="M51" i="19"/>
  <c r="L52" i="19"/>
  <c r="M52" i="19"/>
  <c r="L53" i="19"/>
  <c r="M53" i="19"/>
  <c r="L54" i="19"/>
  <c r="M54" i="19"/>
  <c r="L55" i="19"/>
  <c r="M55" i="19"/>
  <c r="L56" i="19"/>
  <c r="M56" i="19"/>
  <c r="L57" i="19"/>
  <c r="M57" i="19"/>
  <c r="L58" i="19"/>
  <c r="M58" i="19"/>
  <c r="L59" i="19"/>
  <c r="M59" i="19"/>
  <c r="L60" i="19"/>
  <c r="M60" i="19"/>
  <c r="L61" i="19"/>
  <c r="M61" i="19"/>
  <c r="L62" i="19"/>
  <c r="M62" i="19"/>
  <c r="L63" i="19"/>
  <c r="M63" i="19"/>
  <c r="L64" i="19"/>
  <c r="M64" i="19"/>
  <c r="L65" i="19"/>
  <c r="M65" i="19"/>
  <c r="L66" i="19"/>
  <c r="M66" i="19"/>
  <c r="L67" i="19"/>
  <c r="M67" i="19"/>
  <c r="L68" i="19"/>
  <c r="M68" i="19"/>
  <c r="L69" i="19"/>
  <c r="M69" i="19"/>
  <c r="L70" i="19"/>
  <c r="M70" i="19"/>
  <c r="L71" i="19"/>
  <c r="M71" i="19"/>
  <c r="L72" i="19"/>
  <c r="M72" i="19"/>
  <c r="L73" i="19"/>
  <c r="M73" i="19"/>
  <c r="L74" i="19"/>
  <c r="M74" i="19"/>
  <c r="L75" i="19"/>
  <c r="M75" i="19"/>
  <c r="L76" i="19"/>
  <c r="M76" i="19"/>
  <c r="L77" i="19"/>
  <c r="M77" i="19"/>
  <c r="L78" i="19"/>
  <c r="M78" i="19"/>
  <c r="L79" i="19"/>
  <c r="M79" i="19"/>
  <c r="L80" i="19"/>
  <c r="M80" i="19"/>
  <c r="L81" i="19"/>
  <c r="M81" i="19"/>
  <c r="L82" i="19"/>
  <c r="M82" i="19"/>
  <c r="L83" i="19"/>
  <c r="M83" i="19"/>
  <c r="L84" i="19"/>
  <c r="M84" i="19"/>
  <c r="L85" i="19"/>
  <c r="M85" i="19"/>
  <c r="L86" i="19"/>
  <c r="M86" i="19"/>
  <c r="L87" i="19"/>
  <c r="M87" i="19"/>
  <c r="L88" i="19"/>
  <c r="M88" i="19"/>
  <c r="L89" i="19"/>
  <c r="M89" i="19"/>
  <c r="L90" i="19"/>
  <c r="M90" i="19"/>
  <c r="L91" i="19"/>
  <c r="M91" i="19"/>
  <c r="L92" i="19"/>
  <c r="M92" i="19"/>
  <c r="L93" i="19"/>
  <c r="M93" i="19"/>
  <c r="L94" i="19"/>
  <c r="M94" i="19"/>
  <c r="L95" i="19"/>
  <c r="M95" i="19"/>
  <c r="L96" i="19"/>
  <c r="M96" i="19"/>
  <c r="L97" i="19"/>
  <c r="M97" i="19"/>
  <c r="L98" i="19"/>
  <c r="M98" i="19"/>
  <c r="L99" i="19"/>
  <c r="M99" i="19"/>
  <c r="L100" i="19"/>
  <c r="M100" i="19"/>
  <c r="L101" i="19"/>
  <c r="M101" i="19"/>
  <c r="L102" i="19"/>
  <c r="M102" i="19"/>
  <c r="L103" i="19"/>
  <c r="M103" i="19"/>
  <c r="L104" i="19"/>
  <c r="M104" i="19"/>
  <c r="L105" i="19"/>
  <c r="M105" i="19"/>
  <c r="L106" i="19"/>
  <c r="M106" i="19"/>
  <c r="L107" i="19"/>
  <c r="M107" i="19"/>
  <c r="L108" i="19"/>
  <c r="M108" i="19"/>
  <c r="L109" i="19"/>
  <c r="M109" i="19"/>
  <c r="L110" i="19"/>
  <c r="M110" i="19"/>
  <c r="L111" i="19"/>
  <c r="M111" i="19"/>
  <c r="L112" i="19"/>
  <c r="M112" i="19"/>
  <c r="L113" i="19"/>
  <c r="M113" i="19"/>
  <c r="L114" i="19"/>
  <c r="M114" i="19"/>
  <c r="L115" i="19"/>
  <c r="M115" i="19"/>
  <c r="L116" i="19"/>
  <c r="M116" i="19"/>
  <c r="L117" i="19"/>
  <c r="M117" i="19"/>
  <c r="L118" i="19"/>
  <c r="M118" i="19"/>
  <c r="L119" i="19"/>
  <c r="M119" i="19"/>
  <c r="L120" i="19"/>
  <c r="M120" i="19"/>
  <c r="L121" i="19"/>
  <c r="M121" i="19"/>
  <c r="L122" i="19"/>
  <c r="M122" i="19"/>
  <c r="L123" i="19"/>
  <c r="M123" i="19"/>
  <c r="L124" i="19"/>
  <c r="M124" i="19"/>
  <c r="L125" i="19"/>
  <c r="M125" i="19"/>
  <c r="L126" i="19"/>
  <c r="M126" i="19"/>
  <c r="L127" i="19"/>
  <c r="M127" i="19"/>
  <c r="L128" i="19"/>
  <c r="M128" i="19"/>
  <c r="L129" i="19"/>
  <c r="M129" i="19"/>
  <c r="L130" i="19"/>
  <c r="M130" i="19"/>
  <c r="L131" i="19"/>
  <c r="M131" i="19"/>
  <c r="L132" i="19"/>
  <c r="M132" i="19"/>
  <c r="L133" i="19"/>
  <c r="M133" i="19"/>
  <c r="L134" i="19"/>
  <c r="M134" i="19"/>
  <c r="L135" i="19"/>
  <c r="M135" i="19"/>
  <c r="L136" i="19"/>
  <c r="M136" i="19"/>
  <c r="L137" i="19"/>
  <c r="M137" i="19"/>
  <c r="L138" i="19"/>
  <c r="M138" i="19"/>
  <c r="L139" i="19"/>
  <c r="M139" i="19"/>
  <c r="L140" i="19"/>
  <c r="M140" i="19"/>
  <c r="L141" i="19"/>
  <c r="M141" i="19"/>
  <c r="L142" i="19"/>
  <c r="M142" i="19"/>
  <c r="L143" i="19"/>
  <c r="M143" i="19"/>
  <c r="L144" i="19"/>
  <c r="M144" i="19"/>
  <c r="L145" i="19"/>
  <c r="M145" i="19"/>
  <c r="L146" i="19"/>
  <c r="M146" i="19"/>
  <c r="L147" i="19"/>
  <c r="M147" i="19"/>
  <c r="L148" i="19"/>
  <c r="M148" i="19"/>
  <c r="L149" i="19"/>
  <c r="M149" i="19"/>
  <c r="L150" i="19"/>
  <c r="M150" i="19"/>
  <c r="L151" i="19"/>
  <c r="M151" i="19"/>
  <c r="L152" i="19"/>
  <c r="M152" i="19"/>
  <c r="L153" i="19"/>
  <c r="M153" i="19"/>
  <c r="L154" i="19"/>
  <c r="M154" i="19"/>
  <c r="L155" i="19"/>
  <c r="M155" i="19"/>
  <c r="L156" i="19"/>
  <c r="M156" i="19"/>
  <c r="L157" i="19"/>
  <c r="M157" i="19"/>
  <c r="L158" i="19"/>
  <c r="M158" i="19"/>
  <c r="L159" i="19"/>
  <c r="M159" i="19"/>
  <c r="L160" i="19"/>
  <c r="M160" i="19"/>
  <c r="L161" i="19"/>
  <c r="M161" i="19"/>
  <c r="L162" i="19"/>
  <c r="M162" i="19"/>
  <c r="L163" i="19"/>
  <c r="M163" i="19"/>
  <c r="L164" i="19"/>
  <c r="M164" i="19"/>
  <c r="L165" i="19"/>
  <c r="M165" i="19"/>
  <c r="L166" i="19"/>
  <c r="M166" i="19"/>
  <c r="L167" i="19"/>
  <c r="M167" i="19"/>
  <c r="L168" i="19"/>
  <c r="M168" i="19"/>
  <c r="L169" i="19"/>
  <c r="M169" i="19"/>
  <c r="L170" i="19"/>
  <c r="M170" i="19"/>
  <c r="L171" i="19"/>
  <c r="M171" i="19"/>
  <c r="L172" i="19"/>
  <c r="M172" i="19"/>
  <c r="L173" i="19"/>
  <c r="M173" i="19"/>
  <c r="L174" i="19"/>
  <c r="M174" i="19"/>
  <c r="L175" i="19"/>
  <c r="M175" i="19"/>
  <c r="L176" i="19"/>
  <c r="M176" i="19"/>
  <c r="L177" i="19"/>
  <c r="M177" i="19"/>
  <c r="L178" i="19"/>
  <c r="M178" i="19"/>
  <c r="L179" i="19"/>
  <c r="M179" i="19"/>
  <c r="L180" i="19"/>
  <c r="M180" i="19"/>
  <c r="L181" i="19"/>
  <c r="M181" i="19"/>
  <c r="L182" i="19"/>
  <c r="M182" i="19"/>
  <c r="L183" i="19"/>
  <c r="M183" i="19"/>
  <c r="L184" i="19"/>
  <c r="M184" i="19"/>
  <c r="L185" i="19"/>
  <c r="M185" i="19"/>
  <c r="L186" i="19"/>
  <c r="M186" i="19"/>
  <c r="L187" i="19"/>
  <c r="M187" i="19"/>
  <c r="L188" i="19"/>
  <c r="M188" i="19"/>
  <c r="L189" i="19"/>
  <c r="M189" i="19"/>
  <c r="L190" i="19"/>
  <c r="M190" i="19"/>
  <c r="L191" i="19"/>
  <c r="M191" i="19"/>
  <c r="L192" i="19"/>
  <c r="M192" i="19"/>
  <c r="L193" i="19"/>
  <c r="M193" i="19"/>
  <c r="L194" i="19"/>
  <c r="M194" i="19"/>
  <c r="L195" i="19"/>
  <c r="M195" i="19"/>
  <c r="L196" i="19"/>
  <c r="M196" i="19"/>
  <c r="L197" i="19"/>
  <c r="M197" i="19"/>
  <c r="L198" i="19"/>
  <c r="M198" i="19"/>
  <c r="L199" i="19"/>
  <c r="M199" i="19"/>
  <c r="L200" i="19"/>
  <c r="M200" i="19"/>
  <c r="L201" i="19"/>
  <c r="M201" i="19"/>
  <c r="L202" i="19"/>
  <c r="M202" i="19"/>
  <c r="L203" i="19"/>
  <c r="M203" i="19"/>
  <c r="L204" i="19"/>
  <c r="M204" i="19"/>
  <c r="L205" i="19"/>
  <c r="M205" i="19"/>
  <c r="L206" i="19"/>
  <c r="M206" i="19"/>
  <c r="L207" i="19"/>
  <c r="M207" i="19"/>
  <c r="L208" i="19"/>
  <c r="M208" i="19"/>
  <c r="L209" i="19"/>
  <c r="M209" i="19"/>
  <c r="L210" i="19"/>
  <c r="M210" i="19"/>
  <c r="L211" i="19"/>
  <c r="M211" i="19"/>
  <c r="L212" i="19"/>
  <c r="M212" i="19"/>
  <c r="L213" i="19"/>
  <c r="M213" i="19"/>
  <c r="L214" i="19"/>
  <c r="M214" i="19"/>
  <c r="L215" i="19"/>
  <c r="M215" i="19"/>
  <c r="L216" i="19"/>
  <c r="M216" i="19"/>
  <c r="L217" i="19"/>
  <c r="M217" i="19"/>
  <c r="L218" i="19"/>
  <c r="M218" i="19"/>
  <c r="L219" i="19"/>
  <c r="M219" i="19"/>
  <c r="L220" i="19"/>
  <c r="M220" i="19"/>
  <c r="L221" i="19"/>
  <c r="M221" i="19"/>
  <c r="L222" i="19"/>
  <c r="M222" i="19"/>
  <c r="L223" i="19"/>
  <c r="M223" i="19"/>
  <c r="L224" i="19"/>
  <c r="M224" i="19"/>
  <c r="L225" i="19"/>
  <c r="M225" i="19"/>
  <c r="L226" i="19"/>
  <c r="M226" i="19"/>
  <c r="L227" i="19"/>
  <c r="M227" i="19"/>
  <c r="L228" i="19"/>
  <c r="M228" i="19"/>
  <c r="L229" i="19"/>
  <c r="M229" i="19"/>
  <c r="L230" i="19"/>
  <c r="M230" i="19"/>
  <c r="L231" i="19"/>
  <c r="M231" i="19"/>
  <c r="L232" i="19"/>
  <c r="M232" i="19"/>
  <c r="L233" i="19"/>
  <c r="M233" i="19"/>
  <c r="L234" i="19"/>
  <c r="M234" i="19"/>
  <c r="L235" i="19"/>
  <c r="M235" i="19"/>
  <c r="L236" i="19"/>
  <c r="M236" i="19"/>
  <c r="L237" i="19"/>
  <c r="M237" i="19"/>
  <c r="L238" i="19"/>
  <c r="M238" i="19"/>
  <c r="L239" i="19"/>
  <c r="M239" i="19"/>
  <c r="L240" i="19"/>
  <c r="M240" i="19"/>
  <c r="L241" i="19"/>
  <c r="M241" i="19"/>
  <c r="L242" i="19"/>
  <c r="M242" i="19"/>
  <c r="L243" i="19"/>
  <c r="M243" i="19"/>
  <c r="L244" i="19"/>
  <c r="M244" i="19"/>
  <c r="L245" i="19"/>
  <c r="M245" i="19"/>
  <c r="L246" i="19"/>
  <c r="M246" i="19"/>
  <c r="L247" i="19"/>
  <c r="M247" i="19"/>
  <c r="L248" i="19"/>
  <c r="M248" i="19"/>
  <c r="L249" i="19"/>
  <c r="M249" i="19"/>
  <c r="L250" i="19"/>
  <c r="M250" i="19"/>
  <c r="L251" i="19"/>
  <c r="M251" i="19"/>
  <c r="L252" i="19"/>
  <c r="M252" i="19"/>
  <c r="L253" i="19"/>
  <c r="M253" i="19"/>
  <c r="L254" i="19"/>
  <c r="M254" i="19"/>
  <c r="L255" i="19"/>
  <c r="M255" i="19"/>
  <c r="L256" i="19"/>
  <c r="M256" i="19"/>
  <c r="L257" i="19"/>
  <c r="M257" i="19"/>
  <c r="L258" i="19"/>
  <c r="M258" i="19"/>
  <c r="L259" i="19"/>
  <c r="M259" i="19"/>
  <c r="L260" i="19"/>
  <c r="M260" i="19"/>
  <c r="L261" i="19"/>
  <c r="M261" i="19"/>
  <c r="L262" i="19"/>
  <c r="M262" i="19"/>
  <c r="L263" i="19"/>
  <c r="M263" i="19"/>
  <c r="L264" i="19"/>
  <c r="M264" i="19"/>
  <c r="L265" i="19"/>
  <c r="M265" i="19"/>
  <c r="L266" i="19"/>
  <c r="M266" i="19"/>
  <c r="L267" i="19"/>
  <c r="M267" i="19"/>
  <c r="L268" i="19"/>
  <c r="M268" i="19"/>
  <c r="L269" i="19"/>
  <c r="M269" i="19"/>
  <c r="L270" i="19"/>
  <c r="M270" i="19"/>
  <c r="L271" i="19"/>
  <c r="M271" i="19"/>
  <c r="L272" i="19"/>
  <c r="M272" i="19"/>
  <c r="L273" i="19"/>
  <c r="M273" i="19"/>
  <c r="L274" i="19"/>
  <c r="M274" i="19"/>
  <c r="L275" i="19"/>
  <c r="M275" i="19"/>
  <c r="L276" i="19"/>
  <c r="M276" i="19"/>
  <c r="L277" i="19"/>
  <c r="M277" i="19"/>
  <c r="L278" i="19"/>
  <c r="M278" i="19"/>
  <c r="L279" i="19"/>
  <c r="M279" i="19"/>
  <c r="L280" i="19"/>
  <c r="M280" i="19"/>
  <c r="L281" i="19"/>
  <c r="M281" i="19"/>
  <c r="L282" i="19"/>
  <c r="M282" i="19"/>
  <c r="L283" i="19"/>
  <c r="M283" i="19"/>
  <c r="L284" i="19"/>
  <c r="M284" i="19"/>
  <c r="L285" i="19"/>
  <c r="M285" i="19"/>
  <c r="L286" i="19"/>
  <c r="M286" i="19"/>
  <c r="L287" i="19"/>
  <c r="M287" i="19"/>
  <c r="L288" i="19"/>
  <c r="M288" i="19"/>
  <c r="L289" i="19"/>
  <c r="M289" i="19"/>
  <c r="L290" i="19"/>
  <c r="M290" i="19"/>
  <c r="L291" i="19"/>
  <c r="M291" i="19"/>
  <c r="L292" i="19"/>
  <c r="M292" i="19"/>
  <c r="L293" i="19"/>
  <c r="M293" i="19"/>
  <c r="L294" i="19"/>
  <c r="M294" i="19"/>
  <c r="L295" i="19"/>
  <c r="M295" i="19"/>
  <c r="L296" i="19"/>
  <c r="M296" i="19"/>
  <c r="L297" i="19"/>
  <c r="M297" i="19"/>
  <c r="L298" i="19"/>
  <c r="M298" i="19"/>
  <c r="L299" i="19"/>
  <c r="M299" i="19"/>
  <c r="L300" i="19"/>
  <c r="M300" i="19"/>
  <c r="L301" i="19"/>
  <c r="M301" i="19"/>
  <c r="L302" i="19"/>
  <c r="M302" i="19"/>
  <c r="L303" i="19"/>
  <c r="M303" i="19"/>
  <c r="L304" i="19"/>
  <c r="M304" i="19"/>
  <c r="L305" i="19"/>
  <c r="M305" i="19"/>
  <c r="L306" i="19"/>
  <c r="M306" i="19"/>
  <c r="L307" i="19"/>
  <c r="M307" i="19"/>
  <c r="L308" i="19"/>
  <c r="M308" i="19"/>
  <c r="L309" i="19"/>
  <c r="M309" i="19"/>
  <c r="L310" i="19"/>
  <c r="M310" i="19"/>
  <c r="L311" i="19"/>
  <c r="M311" i="19"/>
  <c r="L312" i="19"/>
  <c r="M312" i="19"/>
  <c r="L313" i="19"/>
  <c r="M313" i="19"/>
  <c r="L314" i="19"/>
  <c r="M314" i="19"/>
  <c r="L315" i="19"/>
  <c r="M315" i="19"/>
  <c r="L316" i="19"/>
  <c r="M316" i="19"/>
  <c r="L317" i="19"/>
  <c r="M317" i="19"/>
  <c r="L318" i="19"/>
  <c r="M318" i="19"/>
  <c r="L319" i="19"/>
  <c r="M319" i="19"/>
  <c r="L320" i="19"/>
  <c r="M320" i="19"/>
  <c r="L321" i="19"/>
  <c r="M321" i="19"/>
  <c r="L322" i="19"/>
  <c r="M322" i="19"/>
  <c r="L323" i="19"/>
  <c r="M323" i="19"/>
  <c r="L324" i="19"/>
  <c r="M324" i="19"/>
  <c r="L325" i="19"/>
  <c r="M325" i="19"/>
  <c r="L326" i="19"/>
  <c r="M326" i="19"/>
  <c r="L327" i="19"/>
  <c r="M327" i="19"/>
  <c r="L328" i="19"/>
  <c r="M328" i="19"/>
  <c r="L329" i="19"/>
  <c r="M329" i="19"/>
  <c r="L330" i="19"/>
  <c r="M330" i="19"/>
  <c r="L331" i="19"/>
  <c r="M331" i="19"/>
  <c r="L332" i="19"/>
  <c r="M332" i="19"/>
  <c r="L333" i="19"/>
  <c r="M333" i="19"/>
  <c r="L334" i="19"/>
  <c r="M334" i="19"/>
  <c r="L335" i="19"/>
  <c r="M335" i="19"/>
  <c r="L336" i="19"/>
  <c r="M336" i="19"/>
  <c r="L337" i="19"/>
  <c r="M337" i="19"/>
  <c r="L338" i="19"/>
  <c r="M338" i="19"/>
  <c r="L339" i="19"/>
  <c r="M339" i="19"/>
  <c r="L340" i="19"/>
  <c r="M340" i="19"/>
  <c r="L341" i="19"/>
  <c r="M341" i="19"/>
  <c r="L342" i="19"/>
  <c r="M342" i="19"/>
  <c r="L343" i="19"/>
  <c r="M343" i="19"/>
  <c r="L344" i="19"/>
  <c r="M344" i="19"/>
  <c r="L345" i="19"/>
  <c r="M345" i="19"/>
  <c r="L346" i="19"/>
  <c r="M346" i="19"/>
  <c r="L347" i="19"/>
  <c r="M347" i="19"/>
  <c r="L348" i="19"/>
  <c r="M348" i="19"/>
  <c r="L349" i="19"/>
  <c r="M349" i="19"/>
  <c r="L350" i="19"/>
  <c r="M350" i="19"/>
  <c r="L351" i="19"/>
  <c r="M351" i="19"/>
  <c r="L352" i="19"/>
  <c r="M352" i="19"/>
  <c r="M2" i="19"/>
  <c r="L2" i="19"/>
  <c r="J3" i="19"/>
  <c r="K3" i="19" s="1"/>
  <c r="J4" i="19"/>
  <c r="J5" i="19"/>
  <c r="K5" i="19" s="1"/>
  <c r="J6" i="19"/>
  <c r="J7" i="19"/>
  <c r="J8" i="19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J17" i="19"/>
  <c r="J18" i="19"/>
  <c r="K18" i="19" s="1"/>
  <c r="J19" i="19"/>
  <c r="J20" i="19"/>
  <c r="K20" i="19" s="1"/>
  <c r="J21" i="19"/>
  <c r="K21" i="19" s="1"/>
  <c r="J22" i="19"/>
  <c r="K22" i="19" s="1"/>
  <c r="J23" i="19"/>
  <c r="J24" i="19"/>
  <c r="K24" i="19" s="1"/>
  <c r="J25" i="19"/>
  <c r="K25" i="19" s="1"/>
  <c r="J26" i="19"/>
  <c r="K26" i="19" s="1"/>
  <c r="J27" i="19"/>
  <c r="K27" i="19" s="1"/>
  <c r="J28" i="19"/>
  <c r="J29" i="19"/>
  <c r="K29" i="19" s="1"/>
  <c r="J30" i="19"/>
  <c r="K30" i="19" s="1"/>
  <c r="J31" i="19"/>
  <c r="K31" i="19" s="1"/>
  <c r="J32" i="19"/>
  <c r="K32" i="19" s="1"/>
  <c r="J33" i="19"/>
  <c r="K33" i="19" s="1"/>
  <c r="J34" i="19"/>
  <c r="K34" i="19" s="1"/>
  <c r="J35" i="19"/>
  <c r="J36" i="19"/>
  <c r="J37" i="19"/>
  <c r="J38" i="19"/>
  <c r="K38" i="19" s="1"/>
  <c r="J39" i="19"/>
  <c r="K39" i="19" s="1"/>
  <c r="J40" i="19"/>
  <c r="J41" i="19"/>
  <c r="J42" i="19"/>
  <c r="J43" i="19"/>
  <c r="J44" i="19"/>
  <c r="J45" i="19"/>
  <c r="K45" i="19" s="1"/>
  <c r="J46" i="19"/>
  <c r="K46" i="19" s="1"/>
  <c r="J47" i="19"/>
  <c r="K47" i="19" s="1"/>
  <c r="J48" i="19"/>
  <c r="K48" i="19" s="1"/>
  <c r="J49" i="19"/>
  <c r="K49" i="19" s="1"/>
  <c r="J50" i="19"/>
  <c r="K50" i="19" s="1"/>
  <c r="J51" i="19"/>
  <c r="K51" i="19" s="1"/>
  <c r="J52" i="19"/>
  <c r="J53" i="19"/>
  <c r="J54" i="19"/>
  <c r="J55" i="19"/>
  <c r="J56" i="19"/>
  <c r="K56" i="19" s="1"/>
  <c r="J57" i="19"/>
  <c r="K57" i="19" s="1"/>
  <c r="J58" i="19"/>
  <c r="K58" i="19" s="1"/>
  <c r="J59" i="19"/>
  <c r="J60" i="19"/>
  <c r="K60" i="19" s="1"/>
  <c r="J61" i="19"/>
  <c r="K61" i="19" s="1"/>
  <c r="J62" i="19"/>
  <c r="K62" i="19" s="1"/>
  <c r="J63" i="19"/>
  <c r="K63" i="19" s="1"/>
  <c r="J64" i="19"/>
  <c r="J65" i="19"/>
  <c r="K65" i="19" s="1"/>
  <c r="J66" i="19"/>
  <c r="K66" i="19" s="1"/>
  <c r="J67" i="19"/>
  <c r="K67" i="19" s="1"/>
  <c r="J68" i="19"/>
  <c r="K68" i="19" s="1"/>
  <c r="J69" i="19"/>
  <c r="K69" i="19" s="1"/>
  <c r="J70" i="19"/>
  <c r="K70" i="19" s="1"/>
  <c r="J71" i="19"/>
  <c r="J72" i="19"/>
  <c r="J73" i="19"/>
  <c r="J74" i="19"/>
  <c r="K74" i="19" s="1"/>
  <c r="J75" i="19"/>
  <c r="K75" i="19" s="1"/>
  <c r="J76" i="19"/>
  <c r="J77" i="19"/>
  <c r="J78" i="19"/>
  <c r="J79" i="19"/>
  <c r="J80" i="19"/>
  <c r="J81" i="19"/>
  <c r="K81" i="19" s="1"/>
  <c r="J82" i="19"/>
  <c r="K82" i="19" s="1"/>
  <c r="J83" i="19"/>
  <c r="K83" i="19" s="1"/>
  <c r="J84" i="19"/>
  <c r="K84" i="19" s="1"/>
  <c r="J85" i="19"/>
  <c r="K85" i="19" s="1"/>
  <c r="J86" i="19"/>
  <c r="K86" i="19" s="1"/>
  <c r="J87" i="19"/>
  <c r="K87" i="19" s="1"/>
  <c r="J88" i="19"/>
  <c r="J89" i="19"/>
  <c r="J90" i="19"/>
  <c r="J91" i="19"/>
  <c r="J92" i="19"/>
  <c r="K92" i="19" s="1"/>
  <c r="J93" i="19"/>
  <c r="K93" i="19" s="1"/>
  <c r="J94" i="19"/>
  <c r="K94" i="19" s="1"/>
  <c r="J95" i="19"/>
  <c r="J96" i="19"/>
  <c r="K96" i="19" s="1"/>
  <c r="J97" i="19"/>
  <c r="K97" i="19" s="1"/>
  <c r="J98" i="19"/>
  <c r="K98" i="19" s="1"/>
  <c r="J99" i="19"/>
  <c r="K99" i="19" s="1"/>
  <c r="J100" i="19"/>
  <c r="J101" i="19"/>
  <c r="K101" i="19" s="1"/>
  <c r="J102" i="19"/>
  <c r="K102" i="19" s="1"/>
  <c r="J103" i="19"/>
  <c r="K103" i="19" s="1"/>
  <c r="J104" i="19"/>
  <c r="K104" i="19" s="1"/>
  <c r="J105" i="19"/>
  <c r="K105" i="19" s="1"/>
  <c r="J106" i="19"/>
  <c r="K106" i="19" s="1"/>
  <c r="J107" i="19"/>
  <c r="J108" i="19"/>
  <c r="J109" i="19"/>
  <c r="J110" i="19"/>
  <c r="K110" i="19" s="1"/>
  <c r="J111" i="19"/>
  <c r="K111" i="19" s="1"/>
  <c r="J112" i="19"/>
  <c r="J113" i="19"/>
  <c r="J114" i="19"/>
  <c r="J115" i="19"/>
  <c r="J116" i="19"/>
  <c r="J117" i="19"/>
  <c r="K117" i="19" s="1"/>
  <c r="J118" i="19"/>
  <c r="K118" i="19" s="1"/>
  <c r="J119" i="19"/>
  <c r="K119" i="19" s="1"/>
  <c r="J120" i="19"/>
  <c r="K120" i="19" s="1"/>
  <c r="J121" i="19"/>
  <c r="K121" i="19" s="1"/>
  <c r="J122" i="19"/>
  <c r="K122" i="19" s="1"/>
  <c r="J123" i="19"/>
  <c r="K123" i="19" s="1"/>
  <c r="J124" i="19"/>
  <c r="J125" i="19"/>
  <c r="J126" i="19"/>
  <c r="J127" i="19"/>
  <c r="J128" i="19"/>
  <c r="K128" i="19" s="1"/>
  <c r="J129" i="19"/>
  <c r="K129" i="19" s="1"/>
  <c r="J130" i="19"/>
  <c r="K130" i="19" s="1"/>
  <c r="J131" i="19"/>
  <c r="J132" i="19"/>
  <c r="K132" i="19" s="1"/>
  <c r="J133" i="19"/>
  <c r="K133" i="19" s="1"/>
  <c r="J134" i="19"/>
  <c r="K134" i="19" s="1"/>
  <c r="J135" i="19"/>
  <c r="K135" i="19" s="1"/>
  <c r="J136" i="19"/>
  <c r="J137" i="19"/>
  <c r="K137" i="19" s="1"/>
  <c r="J138" i="19"/>
  <c r="K138" i="19" s="1"/>
  <c r="J139" i="19"/>
  <c r="K139" i="19" s="1"/>
  <c r="J140" i="19"/>
  <c r="K140" i="19" s="1"/>
  <c r="J141" i="19"/>
  <c r="K141" i="19" s="1"/>
  <c r="J142" i="19"/>
  <c r="K142" i="19" s="1"/>
  <c r="J143" i="19"/>
  <c r="J144" i="19"/>
  <c r="J145" i="19"/>
  <c r="J146" i="19"/>
  <c r="K146" i="19" s="1"/>
  <c r="J147" i="19"/>
  <c r="K147" i="19" s="1"/>
  <c r="J148" i="19"/>
  <c r="J149" i="19"/>
  <c r="J150" i="19"/>
  <c r="J151" i="19"/>
  <c r="J152" i="19"/>
  <c r="J153" i="19"/>
  <c r="K153" i="19" s="1"/>
  <c r="J154" i="19"/>
  <c r="K154" i="19" s="1"/>
  <c r="J155" i="19"/>
  <c r="K155" i="19" s="1"/>
  <c r="J156" i="19"/>
  <c r="K156" i="19" s="1"/>
  <c r="J157" i="19"/>
  <c r="K157" i="19" s="1"/>
  <c r="J158" i="19"/>
  <c r="K158" i="19" s="1"/>
  <c r="J159" i="19"/>
  <c r="K159" i="19" s="1"/>
  <c r="J160" i="19"/>
  <c r="J161" i="19"/>
  <c r="J162" i="19"/>
  <c r="J163" i="19"/>
  <c r="J164" i="19"/>
  <c r="K164" i="19" s="1"/>
  <c r="J165" i="19"/>
  <c r="K165" i="19" s="1"/>
  <c r="J166" i="19"/>
  <c r="K166" i="19" s="1"/>
  <c r="J167" i="19"/>
  <c r="J168" i="19"/>
  <c r="K168" i="19" s="1"/>
  <c r="J169" i="19"/>
  <c r="K169" i="19" s="1"/>
  <c r="J170" i="19"/>
  <c r="K170" i="19" s="1"/>
  <c r="J171" i="19"/>
  <c r="K171" i="19" s="1"/>
  <c r="J172" i="19"/>
  <c r="J173" i="19"/>
  <c r="K173" i="19" s="1"/>
  <c r="J174" i="19"/>
  <c r="K174" i="19" s="1"/>
  <c r="J175" i="19"/>
  <c r="K175" i="19" s="1"/>
  <c r="J176" i="19"/>
  <c r="K176" i="19" s="1"/>
  <c r="J177" i="19"/>
  <c r="K177" i="19" s="1"/>
  <c r="J178" i="19"/>
  <c r="K178" i="19" s="1"/>
  <c r="J179" i="19"/>
  <c r="J180" i="19"/>
  <c r="J181" i="19"/>
  <c r="J182" i="19"/>
  <c r="K182" i="19" s="1"/>
  <c r="J183" i="19"/>
  <c r="K183" i="19" s="1"/>
  <c r="J184" i="19"/>
  <c r="J185" i="19"/>
  <c r="J186" i="19"/>
  <c r="J187" i="19"/>
  <c r="J188" i="19"/>
  <c r="J189" i="19"/>
  <c r="K189" i="19" s="1"/>
  <c r="J190" i="19"/>
  <c r="K190" i="19" s="1"/>
  <c r="J191" i="19"/>
  <c r="K191" i="19" s="1"/>
  <c r="J192" i="19"/>
  <c r="K192" i="19" s="1"/>
  <c r="J193" i="19"/>
  <c r="K193" i="19" s="1"/>
  <c r="J194" i="19"/>
  <c r="K194" i="19" s="1"/>
  <c r="J195" i="19"/>
  <c r="K195" i="19" s="1"/>
  <c r="J196" i="19"/>
  <c r="J197" i="19"/>
  <c r="J198" i="19"/>
  <c r="J199" i="19"/>
  <c r="J200" i="19"/>
  <c r="K200" i="19" s="1"/>
  <c r="J201" i="19"/>
  <c r="K201" i="19" s="1"/>
  <c r="J202" i="19"/>
  <c r="K202" i="19" s="1"/>
  <c r="J203" i="19"/>
  <c r="J204" i="19"/>
  <c r="K204" i="19" s="1"/>
  <c r="J205" i="19"/>
  <c r="K205" i="19" s="1"/>
  <c r="J206" i="19"/>
  <c r="K206" i="19" s="1"/>
  <c r="J207" i="19"/>
  <c r="K207" i="19" s="1"/>
  <c r="J208" i="19"/>
  <c r="J209" i="19"/>
  <c r="K209" i="19" s="1"/>
  <c r="J210" i="19"/>
  <c r="K210" i="19" s="1"/>
  <c r="J211" i="19"/>
  <c r="K211" i="19" s="1"/>
  <c r="J212" i="19"/>
  <c r="K212" i="19" s="1"/>
  <c r="J213" i="19"/>
  <c r="K213" i="19" s="1"/>
  <c r="J214" i="19"/>
  <c r="K214" i="19" s="1"/>
  <c r="J215" i="19"/>
  <c r="J216" i="19"/>
  <c r="J217" i="19"/>
  <c r="J218" i="19"/>
  <c r="K218" i="19" s="1"/>
  <c r="J219" i="19"/>
  <c r="K219" i="19" s="1"/>
  <c r="J220" i="19"/>
  <c r="J221" i="19"/>
  <c r="J222" i="19"/>
  <c r="J223" i="19"/>
  <c r="J224" i="19"/>
  <c r="J225" i="19"/>
  <c r="K225" i="19" s="1"/>
  <c r="J226" i="19"/>
  <c r="K226" i="19" s="1"/>
  <c r="J227" i="19"/>
  <c r="K227" i="19" s="1"/>
  <c r="J228" i="19"/>
  <c r="K228" i="19" s="1"/>
  <c r="J229" i="19"/>
  <c r="K229" i="19" s="1"/>
  <c r="J230" i="19"/>
  <c r="K230" i="19" s="1"/>
  <c r="J231" i="19"/>
  <c r="K231" i="19" s="1"/>
  <c r="J232" i="19"/>
  <c r="J233" i="19"/>
  <c r="J234" i="19"/>
  <c r="J235" i="19"/>
  <c r="J236" i="19"/>
  <c r="K236" i="19" s="1"/>
  <c r="J237" i="19"/>
  <c r="K237" i="19" s="1"/>
  <c r="J238" i="19"/>
  <c r="K238" i="19" s="1"/>
  <c r="J239" i="19"/>
  <c r="J240" i="19"/>
  <c r="K240" i="19" s="1"/>
  <c r="J241" i="19"/>
  <c r="K241" i="19" s="1"/>
  <c r="J242" i="19"/>
  <c r="K242" i="19" s="1"/>
  <c r="J243" i="19"/>
  <c r="K243" i="19" s="1"/>
  <c r="J244" i="19"/>
  <c r="J245" i="19"/>
  <c r="K245" i="19" s="1"/>
  <c r="J246" i="19"/>
  <c r="K246" i="19" s="1"/>
  <c r="J247" i="19"/>
  <c r="K247" i="19" s="1"/>
  <c r="J248" i="19"/>
  <c r="K248" i="19" s="1"/>
  <c r="J249" i="19"/>
  <c r="K249" i="19" s="1"/>
  <c r="J250" i="19"/>
  <c r="K250" i="19" s="1"/>
  <c r="J251" i="19"/>
  <c r="J252" i="19"/>
  <c r="J253" i="19"/>
  <c r="J254" i="19"/>
  <c r="K254" i="19" s="1"/>
  <c r="J255" i="19"/>
  <c r="K255" i="19" s="1"/>
  <c r="J256" i="19"/>
  <c r="J257" i="19"/>
  <c r="J258" i="19"/>
  <c r="J259" i="19"/>
  <c r="J260" i="19"/>
  <c r="J261" i="19"/>
  <c r="K261" i="19" s="1"/>
  <c r="J262" i="19"/>
  <c r="K262" i="19" s="1"/>
  <c r="J263" i="19"/>
  <c r="K263" i="19" s="1"/>
  <c r="J264" i="19"/>
  <c r="K264" i="19" s="1"/>
  <c r="J265" i="19"/>
  <c r="K265" i="19" s="1"/>
  <c r="J266" i="19"/>
  <c r="K266" i="19" s="1"/>
  <c r="J267" i="19"/>
  <c r="K267" i="19" s="1"/>
  <c r="J268" i="19"/>
  <c r="J269" i="19"/>
  <c r="J270" i="19"/>
  <c r="J271" i="19"/>
  <c r="J272" i="19"/>
  <c r="K272" i="19" s="1"/>
  <c r="J273" i="19"/>
  <c r="K273" i="19" s="1"/>
  <c r="J274" i="19"/>
  <c r="K274" i="19" s="1"/>
  <c r="J275" i="19"/>
  <c r="J276" i="19"/>
  <c r="K276" i="19" s="1"/>
  <c r="J277" i="19"/>
  <c r="K277" i="19" s="1"/>
  <c r="J278" i="19"/>
  <c r="K278" i="19" s="1"/>
  <c r="J279" i="19"/>
  <c r="K279" i="19" s="1"/>
  <c r="J280" i="19"/>
  <c r="J281" i="19"/>
  <c r="K281" i="19" s="1"/>
  <c r="J282" i="19"/>
  <c r="K282" i="19" s="1"/>
  <c r="J283" i="19"/>
  <c r="K283" i="19" s="1"/>
  <c r="J284" i="19"/>
  <c r="K284" i="19" s="1"/>
  <c r="J285" i="19"/>
  <c r="K285" i="19" s="1"/>
  <c r="J286" i="19"/>
  <c r="K286" i="19" s="1"/>
  <c r="J287" i="19"/>
  <c r="J288" i="19"/>
  <c r="J289" i="19"/>
  <c r="J290" i="19"/>
  <c r="K290" i="19" s="1"/>
  <c r="J291" i="19"/>
  <c r="K291" i="19" s="1"/>
  <c r="J292" i="19"/>
  <c r="J293" i="19"/>
  <c r="J294" i="19"/>
  <c r="J295" i="19"/>
  <c r="J296" i="19"/>
  <c r="J297" i="19"/>
  <c r="K297" i="19" s="1"/>
  <c r="J298" i="19"/>
  <c r="K298" i="19" s="1"/>
  <c r="J299" i="19"/>
  <c r="K299" i="19" s="1"/>
  <c r="J300" i="19"/>
  <c r="K300" i="19" s="1"/>
  <c r="J301" i="19"/>
  <c r="K301" i="19" s="1"/>
  <c r="J302" i="19"/>
  <c r="K302" i="19" s="1"/>
  <c r="J303" i="19"/>
  <c r="K303" i="19" s="1"/>
  <c r="J304" i="19"/>
  <c r="J305" i="19"/>
  <c r="J306" i="19"/>
  <c r="J307" i="19"/>
  <c r="J308" i="19"/>
  <c r="K308" i="19" s="1"/>
  <c r="J309" i="19"/>
  <c r="K309" i="19" s="1"/>
  <c r="J310" i="19"/>
  <c r="K310" i="19" s="1"/>
  <c r="J311" i="19"/>
  <c r="J312" i="19"/>
  <c r="K312" i="19" s="1"/>
  <c r="J313" i="19"/>
  <c r="K313" i="19" s="1"/>
  <c r="J314" i="19"/>
  <c r="K314" i="19" s="1"/>
  <c r="J315" i="19"/>
  <c r="K315" i="19" s="1"/>
  <c r="J316" i="19"/>
  <c r="J317" i="19"/>
  <c r="K317" i="19" s="1"/>
  <c r="J318" i="19"/>
  <c r="K318" i="19" s="1"/>
  <c r="J319" i="19"/>
  <c r="K319" i="19" s="1"/>
  <c r="J320" i="19"/>
  <c r="K320" i="19" s="1"/>
  <c r="J321" i="19"/>
  <c r="K321" i="19" s="1"/>
  <c r="J322" i="19"/>
  <c r="K322" i="19" s="1"/>
  <c r="J323" i="19"/>
  <c r="J324" i="19"/>
  <c r="J325" i="19"/>
  <c r="J326" i="19"/>
  <c r="K326" i="19" s="1"/>
  <c r="J327" i="19"/>
  <c r="K327" i="19" s="1"/>
  <c r="J328" i="19"/>
  <c r="J329" i="19"/>
  <c r="J330" i="19"/>
  <c r="J331" i="19"/>
  <c r="J332" i="19"/>
  <c r="J333" i="19"/>
  <c r="K333" i="19" s="1"/>
  <c r="J334" i="19"/>
  <c r="K334" i="19" s="1"/>
  <c r="J335" i="19"/>
  <c r="K335" i="19" s="1"/>
  <c r="J336" i="19"/>
  <c r="K336" i="19" s="1"/>
  <c r="J337" i="19"/>
  <c r="K337" i="19" s="1"/>
  <c r="J338" i="19"/>
  <c r="K338" i="19" s="1"/>
  <c r="J339" i="19"/>
  <c r="K339" i="19" s="1"/>
  <c r="J340" i="19"/>
  <c r="J341" i="19"/>
  <c r="J342" i="19"/>
  <c r="J343" i="19"/>
  <c r="J344" i="19"/>
  <c r="K344" i="19" s="1"/>
  <c r="J345" i="19"/>
  <c r="K345" i="19" s="1"/>
  <c r="J346" i="19"/>
  <c r="K346" i="19" s="1"/>
  <c r="J347" i="19"/>
  <c r="J348" i="19"/>
  <c r="K348" i="19" s="1"/>
  <c r="J349" i="19"/>
  <c r="K349" i="19" s="1"/>
  <c r="J350" i="19"/>
  <c r="K350" i="19" s="1"/>
  <c r="J351" i="19"/>
  <c r="K351" i="19" s="1"/>
  <c r="J352" i="19"/>
  <c r="K4" i="19"/>
  <c r="K6" i="19"/>
  <c r="K7" i="19"/>
  <c r="K8" i="19"/>
  <c r="K16" i="19"/>
  <c r="K17" i="19"/>
  <c r="K19" i="19"/>
  <c r="K23" i="19"/>
  <c r="K28" i="19"/>
  <c r="K35" i="19"/>
  <c r="K36" i="19"/>
  <c r="K37" i="19"/>
  <c r="K40" i="19"/>
  <c r="K41" i="19"/>
  <c r="K42" i="19"/>
  <c r="K43" i="19"/>
  <c r="K44" i="19"/>
  <c r="K52" i="19"/>
  <c r="K53" i="19"/>
  <c r="K54" i="19"/>
  <c r="K55" i="19"/>
  <c r="K59" i="19"/>
  <c r="K64" i="19"/>
  <c r="K71" i="19"/>
  <c r="K72" i="19"/>
  <c r="K73" i="19"/>
  <c r="K76" i="19"/>
  <c r="K77" i="19"/>
  <c r="K78" i="19"/>
  <c r="K79" i="19"/>
  <c r="K80" i="19"/>
  <c r="K88" i="19"/>
  <c r="K89" i="19"/>
  <c r="K90" i="19"/>
  <c r="K91" i="19"/>
  <c r="K95" i="19"/>
  <c r="K100" i="19"/>
  <c r="K107" i="19"/>
  <c r="K108" i="19"/>
  <c r="K109" i="19"/>
  <c r="K112" i="19"/>
  <c r="K113" i="19"/>
  <c r="K114" i="19"/>
  <c r="K115" i="19"/>
  <c r="K116" i="19"/>
  <c r="K124" i="19"/>
  <c r="K125" i="19"/>
  <c r="K126" i="19"/>
  <c r="K127" i="19"/>
  <c r="K131" i="19"/>
  <c r="K136" i="19"/>
  <c r="K143" i="19"/>
  <c r="K144" i="19"/>
  <c r="K145" i="19"/>
  <c r="K148" i="19"/>
  <c r="K149" i="19"/>
  <c r="K150" i="19"/>
  <c r="K151" i="19"/>
  <c r="K152" i="19"/>
  <c r="K160" i="19"/>
  <c r="K161" i="19"/>
  <c r="K162" i="19"/>
  <c r="K163" i="19"/>
  <c r="K167" i="19"/>
  <c r="K172" i="19"/>
  <c r="K179" i="19"/>
  <c r="K180" i="19"/>
  <c r="K181" i="19"/>
  <c r="K184" i="19"/>
  <c r="K185" i="19"/>
  <c r="K186" i="19"/>
  <c r="K187" i="19"/>
  <c r="K188" i="19"/>
  <c r="K196" i="19"/>
  <c r="K197" i="19"/>
  <c r="K198" i="19"/>
  <c r="K199" i="19"/>
  <c r="K203" i="19"/>
  <c r="K208" i="19"/>
  <c r="K215" i="19"/>
  <c r="K216" i="19"/>
  <c r="K217" i="19"/>
  <c r="K220" i="19"/>
  <c r="K221" i="19"/>
  <c r="K222" i="19"/>
  <c r="K223" i="19"/>
  <c r="K224" i="19"/>
  <c r="K232" i="19"/>
  <c r="K233" i="19"/>
  <c r="K234" i="19"/>
  <c r="K235" i="19"/>
  <c r="K239" i="19"/>
  <c r="K244" i="19"/>
  <c r="K251" i="19"/>
  <c r="K252" i="19"/>
  <c r="K253" i="19"/>
  <c r="K256" i="19"/>
  <c r="K257" i="19"/>
  <c r="K258" i="19"/>
  <c r="K259" i="19"/>
  <c r="K260" i="19"/>
  <c r="K268" i="19"/>
  <c r="K269" i="19"/>
  <c r="K270" i="19"/>
  <c r="K271" i="19"/>
  <c r="K275" i="19"/>
  <c r="K280" i="19"/>
  <c r="K287" i="19"/>
  <c r="K288" i="19"/>
  <c r="K289" i="19"/>
  <c r="K292" i="19"/>
  <c r="K293" i="19"/>
  <c r="K294" i="19"/>
  <c r="K295" i="19"/>
  <c r="K296" i="19"/>
  <c r="K304" i="19"/>
  <c r="K305" i="19"/>
  <c r="K306" i="19"/>
  <c r="K307" i="19"/>
  <c r="K311" i="19"/>
  <c r="K316" i="19"/>
  <c r="K323" i="19"/>
  <c r="K324" i="19"/>
  <c r="K325" i="19"/>
  <c r="K328" i="19"/>
  <c r="K329" i="19"/>
  <c r="K330" i="19"/>
  <c r="K331" i="19"/>
  <c r="K332" i="19"/>
  <c r="K340" i="19"/>
  <c r="K341" i="19"/>
  <c r="K342" i="19"/>
  <c r="K343" i="19"/>
  <c r="K347" i="19"/>
  <c r="K352" i="19"/>
  <c r="J2" i="19"/>
  <c r="K2" i="19" s="1"/>
  <c r="P328" i="15"/>
  <c r="P327" i="15"/>
  <c r="P326" i="15"/>
  <c r="P325" i="15"/>
  <c r="P324" i="15"/>
  <c r="P323" i="15"/>
  <c r="P322" i="15"/>
  <c r="P321" i="15"/>
  <c r="P320" i="15"/>
  <c r="P319" i="15"/>
  <c r="P318" i="15"/>
  <c r="P317" i="15"/>
  <c r="P316" i="15"/>
  <c r="P315" i="15"/>
  <c r="P314" i="15"/>
  <c r="P313" i="15"/>
  <c r="P312" i="15"/>
  <c r="P311" i="15"/>
  <c r="P310" i="15"/>
  <c r="P309" i="15"/>
  <c r="P308" i="15"/>
  <c r="P307" i="15"/>
  <c r="P306" i="15"/>
  <c r="P305" i="15"/>
  <c r="P304" i="15"/>
  <c r="P303" i="15"/>
  <c r="P302" i="15"/>
  <c r="P301" i="15"/>
  <c r="P300" i="15"/>
  <c r="P299" i="15"/>
  <c r="P298" i="15"/>
  <c r="P297" i="15"/>
  <c r="P296" i="15"/>
  <c r="P295" i="15"/>
  <c r="P294" i="15"/>
  <c r="P293" i="15"/>
  <c r="P292" i="15"/>
  <c r="P291" i="15"/>
  <c r="P290" i="15"/>
  <c r="P289" i="15"/>
  <c r="P288" i="15"/>
  <c r="P287" i="15"/>
  <c r="P286" i="15"/>
  <c r="P285" i="15"/>
  <c r="P284" i="15"/>
  <c r="P283" i="15"/>
  <c r="P282" i="15"/>
  <c r="P281" i="15"/>
  <c r="P280" i="15"/>
  <c r="P279" i="15"/>
  <c r="P278" i="15"/>
  <c r="P277" i="15"/>
  <c r="P276" i="15"/>
  <c r="P275" i="15"/>
  <c r="P274" i="15"/>
  <c r="P273" i="15"/>
  <c r="P272" i="15"/>
  <c r="P271" i="15"/>
  <c r="P270" i="15"/>
  <c r="P269" i="15"/>
  <c r="P268" i="15"/>
  <c r="P267" i="15"/>
  <c r="P266" i="15"/>
  <c r="P265" i="15"/>
  <c r="P264" i="15"/>
  <c r="P263" i="15"/>
  <c r="P262" i="15"/>
  <c r="P261" i="15"/>
  <c r="P260" i="15"/>
  <c r="P259" i="15"/>
  <c r="P258" i="15"/>
  <c r="P257" i="15"/>
  <c r="P256" i="15"/>
  <c r="P255" i="15"/>
  <c r="P254" i="15"/>
  <c r="P253" i="15"/>
  <c r="P252" i="15"/>
  <c r="P251" i="15"/>
  <c r="P250" i="15"/>
  <c r="P249" i="15"/>
  <c r="P248" i="15"/>
  <c r="P247" i="15"/>
  <c r="P246" i="15"/>
  <c r="P245" i="15"/>
  <c r="P244" i="15"/>
  <c r="P243" i="15"/>
  <c r="P242" i="15"/>
  <c r="P241" i="15"/>
  <c r="P240" i="15"/>
  <c r="P239" i="15"/>
  <c r="P238" i="15"/>
  <c r="P237" i="15"/>
  <c r="P236" i="15"/>
  <c r="P235" i="15"/>
  <c r="P234" i="15"/>
  <c r="P233" i="15"/>
  <c r="P232" i="15"/>
  <c r="P231" i="15"/>
  <c r="P230" i="15"/>
  <c r="P229" i="15"/>
  <c r="P228" i="15"/>
  <c r="P227" i="15"/>
  <c r="P226" i="15"/>
  <c r="P225" i="15"/>
  <c r="P224" i="15"/>
  <c r="P223" i="15"/>
  <c r="P222" i="15"/>
  <c r="P221" i="15"/>
  <c r="P220" i="15"/>
  <c r="P219" i="15"/>
  <c r="P218" i="15"/>
  <c r="P217" i="15"/>
  <c r="P216" i="15"/>
  <c r="P215" i="15"/>
  <c r="P214" i="15"/>
  <c r="P213" i="15"/>
  <c r="P212" i="15"/>
  <c r="P211" i="15"/>
  <c r="P210" i="15"/>
  <c r="P209" i="15"/>
  <c r="P208" i="15"/>
  <c r="P207" i="15"/>
  <c r="P206" i="15"/>
  <c r="P205" i="15"/>
  <c r="P204" i="15"/>
  <c r="P203" i="15"/>
  <c r="P202" i="15"/>
  <c r="P201" i="15"/>
  <c r="P200" i="15"/>
  <c r="P199" i="15"/>
  <c r="P198" i="15"/>
  <c r="P197" i="15"/>
  <c r="P196" i="15"/>
  <c r="P195" i="15"/>
  <c r="P194" i="15"/>
  <c r="P193" i="15"/>
  <c r="P192" i="15"/>
  <c r="P191" i="15"/>
  <c r="P190" i="15"/>
  <c r="P189" i="15"/>
  <c r="P188" i="15"/>
  <c r="P187" i="15"/>
  <c r="P186" i="15"/>
  <c r="P185" i="15"/>
  <c r="P184" i="15"/>
  <c r="P183" i="15"/>
  <c r="P182" i="15"/>
  <c r="P181" i="15"/>
  <c r="P180" i="15"/>
  <c r="P179" i="15"/>
  <c r="P178" i="15"/>
  <c r="P177" i="15"/>
  <c r="P176" i="15"/>
  <c r="P175" i="15"/>
  <c r="P174" i="15"/>
  <c r="P173" i="15"/>
  <c r="P172" i="15"/>
  <c r="P171" i="15"/>
  <c r="P170" i="15"/>
  <c r="P169" i="15"/>
  <c r="P168" i="15"/>
  <c r="P167" i="15"/>
  <c r="P166" i="15"/>
  <c r="P165" i="15"/>
  <c r="P164" i="15"/>
  <c r="P163" i="15"/>
  <c r="P162" i="15"/>
  <c r="P161" i="15"/>
  <c r="P160" i="15"/>
  <c r="P159" i="15"/>
  <c r="P158" i="15"/>
  <c r="P157" i="15"/>
  <c r="P156" i="15"/>
  <c r="P155" i="15"/>
  <c r="P154" i="15"/>
  <c r="P153" i="15"/>
  <c r="P152" i="15"/>
  <c r="P151" i="15"/>
  <c r="P150" i="15"/>
  <c r="P149" i="15"/>
  <c r="P148" i="15"/>
  <c r="P147" i="15"/>
  <c r="P146" i="15"/>
  <c r="P145" i="15"/>
  <c r="P144" i="15"/>
  <c r="P143" i="15"/>
  <c r="P142" i="15"/>
  <c r="P141" i="15"/>
  <c r="P140" i="15"/>
  <c r="P139" i="15"/>
  <c r="P138" i="15"/>
  <c r="P137" i="15"/>
  <c r="P136" i="15"/>
  <c r="P135" i="15"/>
  <c r="P134" i="15"/>
  <c r="P133" i="15"/>
  <c r="P132" i="15"/>
  <c r="P131" i="15"/>
  <c r="P130" i="15"/>
  <c r="P129" i="15"/>
  <c r="P128" i="15"/>
  <c r="P127" i="15"/>
  <c r="P126" i="15"/>
  <c r="P125" i="15"/>
  <c r="P124" i="15"/>
  <c r="P123" i="15"/>
  <c r="P122" i="15"/>
  <c r="P121" i="15"/>
  <c r="P120" i="15"/>
  <c r="P119" i="15"/>
  <c r="P118" i="15"/>
  <c r="P117" i="15"/>
  <c r="P116" i="15"/>
  <c r="P115" i="15"/>
  <c r="P114" i="15"/>
  <c r="P113" i="15"/>
  <c r="P112" i="15"/>
  <c r="P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2" i="3"/>
  <c r="O12" i="19" l="1"/>
  <c r="O11" i="19"/>
</calcChain>
</file>

<file path=xl/sharedStrings.xml><?xml version="1.0" encoding="utf-8"?>
<sst xmlns="http://schemas.openxmlformats.org/spreadsheetml/2006/main" count="475" uniqueCount="173">
  <si>
    <t>Date</t>
  </si>
  <si>
    <t>2022_x000D_
16068 - FT - Cossettes vers BW (-)</t>
  </si>
  <si>
    <t>2021_x000D_
16068 - FT - Cossettes vers BW (-)</t>
  </si>
  <si>
    <t>2022_x000D_
16069 - FT - Cossettes vers RT (-)</t>
  </si>
  <si>
    <t>2021_x000D_
16069 - FT - Cossettes vers RT (-)</t>
  </si>
  <si>
    <t>2022_x000D_
16072 - FT - Jus soutiré BW (-)</t>
  </si>
  <si>
    <t>2021_x000D_
16072 - FT - Jus soutiré BW (-)</t>
  </si>
  <si>
    <t>2023_x000D_
16372 - FT - Jus soutiré RT (-)</t>
  </si>
  <si>
    <t>2022_x000D_
16372 - FT - Jus soutiré RT (-)</t>
  </si>
  <si>
    <t>2021_x000D_
16372 - FT - Jus soutiré RT (-)</t>
  </si>
  <si>
    <t>2022_x000D_
10441 - Richesse cossettes - CHE (g%g)</t>
  </si>
  <si>
    <t>2021_x000D_
10441 - Richesse cossettes - CHE (g%g)</t>
  </si>
  <si>
    <t>2022_x000D_
16067 - T° - Eaux de presse (ºC)</t>
  </si>
  <si>
    <t>2021_x000D_
16067 - T° - Eaux de presse (ºC)</t>
  </si>
  <si>
    <t>2022_x000D_
16165 - Débit - Jus chaulé (m3/h)</t>
  </si>
  <si>
    <t>2021_x000D_
16165 - Débit - Jus chaulé (m3/h)</t>
  </si>
  <si>
    <t>2022_x000D_
16040 - FT - Jus clair 1 (m3/h)</t>
  </si>
  <si>
    <t>2021_x000D_
16040 - FT - Jus clair 1 (m3/h)</t>
  </si>
  <si>
    <t>2022_x000D_
16033 - T° - Jus chaulé ent. échangeur (ºC)</t>
  </si>
  <si>
    <t>2021_x000D_
16033 - T° - Jus chaulé ent. échangeur (ºC)</t>
  </si>
  <si>
    <t>2022_x000D_
16036 - T° - JC1  entrée échangeur (ºC)</t>
  </si>
  <si>
    <t>2021_x000D_
16036 - T° - JC1  entrée échangeur (ºC)</t>
  </si>
  <si>
    <t>2022_x000D_
15969 - T°- JAE entrée réchauffeur n°1 (ºC)</t>
  </si>
  <si>
    <t>2021_x000D_
15969 - T°- JAE entrée réchauffeur n°1 (ºC)</t>
  </si>
  <si>
    <t>2022_x000D_
15975 - T°- JAE sortie réchauffeur n°6 (ºC)</t>
  </si>
  <si>
    <t>2021_x000D_
15975 - T°- JAE sortie réchauffeur n°6 (ºC)</t>
  </si>
  <si>
    <t>2022_x000D_
15983 - Pression - Vide condenseur (Bar)</t>
  </si>
  <si>
    <t>2021_x000D_
15983 - Pression - Vide condenseur (Bar)</t>
  </si>
  <si>
    <t>2022_x000D_
15984 - Débit - JAE entrée évaporation (-)</t>
  </si>
  <si>
    <t>2021_x000D_
15984 - Débit - JAE entrée évaporation (-)</t>
  </si>
  <si>
    <t>2022_x000D_
10810 - JAE - Brix poids (g%g)</t>
  </si>
  <si>
    <t>2021_x000D_
10810 - JAE - Brix poids (g%g)</t>
  </si>
  <si>
    <t>2022_x000D_
30379 - Débit sirop fers fondoir (m3/h)</t>
  </si>
  <si>
    <t>2021_x000D_
30379 - Débit sirop fers fondoir (m3/h)</t>
  </si>
  <si>
    <t>2022_x000D_
30378 - Débit sirop stocké (m3/h)</t>
  </si>
  <si>
    <t>2021_x000D_
30378 - Débit sirop stocké (m3/h)</t>
  </si>
  <si>
    <t>2023_x000D_
30403 - brix sortie 6b (°Brix)</t>
  </si>
  <si>
    <t>2022_x000D_
30403 - brix sortie 6b (°Brix)</t>
  </si>
  <si>
    <t>2021_x000D_
30403 - brix sortie 6b (°Brix)</t>
  </si>
  <si>
    <t>2022_x000D_
16028 - PT - Vapeur VE  sortie turbo (Bar)</t>
  </si>
  <si>
    <t>2021_x000D_
16028 - PT - Vapeur VE  sortie turbo (Bar)</t>
  </si>
  <si>
    <t>2023_x000D_
10894 - LS1 - Brix poids (g%g)</t>
  </si>
  <si>
    <t>2022_x000D_
10894 - LS1 - Brix poids (g%g)</t>
  </si>
  <si>
    <t>2021_x000D_
10894 - LS1 - Brix poids (g%g)</t>
  </si>
  <si>
    <t>2022_x000D_
30891 - Débit mélasse vers stockage (m3/h)</t>
  </si>
  <si>
    <t>2021_x000D_
30891 - Débit mélasse vers stockage (m3/h)</t>
  </si>
  <si>
    <t>2022_x000D_
16286 - Brix - Mélasse (-)</t>
  </si>
  <si>
    <t>2021_x000D_
16286 - Brix - Mélasse (-)</t>
  </si>
  <si>
    <t>2022_x000D_
16281 - Débit - Sucre bande peseuse (-)</t>
  </si>
  <si>
    <t>2021_x000D_
16281 - Débit - Sucre bande peseuse (-)</t>
  </si>
  <si>
    <t>2022_x000D_
16031 - Puissance instantanée - Turbo (-)</t>
  </si>
  <si>
    <t>2021_x000D_
16031 - Puissance instantanée - Turbo (-)</t>
  </si>
  <si>
    <t>2022_x000D_
16015 - FT - Vapeur HP sortie C GAZ (Bar)</t>
  </si>
  <si>
    <t>2021_x000D_
16015 - FT - Vapeur HP sortie C GAZ (Bar)</t>
  </si>
  <si>
    <t>2022_x000D_
16016 - FT - Eau entrée C GAZ (m3/h)</t>
  </si>
  <si>
    <t>2021_x000D_
16016 - FT - Eau entrée C GAZ (m3/h)</t>
  </si>
  <si>
    <t>2023_x000D_
16017 - FT - Gaz entrée chaudière (m3/h)</t>
  </si>
  <si>
    <t>2022_x000D_
16017 - FT - Gaz entrée chaudière (m3/h)</t>
  </si>
  <si>
    <t>2021_x000D_
16017 - FT - Gaz entrée chaudière (m3/h)</t>
  </si>
  <si>
    <t>2022_x000D_
16006 - T°- Fumées sortie C GAZ (ºC)</t>
  </si>
  <si>
    <t>2021_x000D_
16006 - T°- Fumées sortie C GAZ (ºC)</t>
  </si>
  <si>
    <t>2023_x000D_
33781 - Déb vapeur surchauf chaud GPL (m3/h)</t>
  </si>
  <si>
    <t>2022_x000D_
33781 - Déb vapeur surchauf chaud GPL (m3/h)</t>
  </si>
  <si>
    <t>2021_x000D_
33781 - Déb vapeur surchauf chaud GPL (m3/h)</t>
  </si>
  <si>
    <t>2023_x000D_
33792 - Débit GPL chaudière GPL (m3/h)</t>
  </si>
  <si>
    <t>2022_x000D_
33792 - Débit GPL chaudière GPL (m3/h)</t>
  </si>
  <si>
    <t>2021_x000D_
33792 - Débit GPL chaudière GPL (m3/h)</t>
  </si>
  <si>
    <t>2023_x000D_
33783 - T° fumées chd. GPL (°C)</t>
  </si>
  <si>
    <t>2022_x000D_
33783 - T° fumées chd. GPL (°C)</t>
  </si>
  <si>
    <t>2021_x000D_
33783 - T° fumées chd. GPL (°C)</t>
  </si>
  <si>
    <t>2022_x000D_
33703 - KWh sucrerie - GPL jr (kWh)</t>
  </si>
  <si>
    <t>2021_x000D_
33703 - KWh sucrerie - GPL jr (kWh)</t>
  </si>
  <si>
    <t>2023_x000D_
19407 - Compteur usine MWh jour - CHE (MWh)</t>
  </si>
  <si>
    <t>2022_x000D_
19407 - Compteur usine MWh jour - CHE (MWh)</t>
  </si>
  <si>
    <t>2021_x000D_
19407 - Compteur usine MWh jour - CHE (MWh)</t>
  </si>
  <si>
    <t>2022_x000D_
30038 - Ratio kWh /coss SUC jr (kwh/t)</t>
  </si>
  <si>
    <t>2021_x000D_
30038 - Ratio kWh /coss SUC jr (kwh/t)</t>
  </si>
  <si>
    <t>Température max</t>
  </si>
  <si>
    <t>Température min</t>
  </si>
  <si>
    <t>Précipitations 24h</t>
  </si>
  <si>
    <t>Ensoleillement</t>
  </si>
  <si>
    <t>2023
16068 - FT - Cossettes vers BW (-)</t>
  </si>
  <si>
    <t>Temp. Max.</t>
  </si>
  <si>
    <t>Temp. Min.</t>
  </si>
  <si>
    <t>Tonnage Cossettes vers BW</t>
  </si>
  <si>
    <t>2023
16069 - FT - Cossettes vers RT (-)</t>
  </si>
  <si>
    <t>Tonnage Cossettes vers RT</t>
  </si>
  <si>
    <t>2023
16072 - FT - Jus soutiré BW (-)</t>
  </si>
  <si>
    <t>Jus soutiré BW</t>
  </si>
  <si>
    <t>Jus soutiré RT</t>
  </si>
  <si>
    <t>2023
10441 - Richesse cossettes - CHE (g%g)</t>
  </si>
  <si>
    <t>Richesse cossettes</t>
  </si>
  <si>
    <t>2023
16067 - T° - Eaux de presse (ºC)</t>
  </si>
  <si>
    <t>Temp. Eaux de presse</t>
  </si>
  <si>
    <t>2023
16165 - Débit - Jus chaulé (m3/h)</t>
  </si>
  <si>
    <t>Débit Jus chaulé</t>
  </si>
  <si>
    <t>2023
16040 - FT - Jus clair 1 (m3/h)</t>
  </si>
  <si>
    <t>Débit Jus clair 1</t>
  </si>
  <si>
    <t>2023
16033 - T° - Jus chaulé ent. échangeur (ºC)</t>
  </si>
  <si>
    <t xml:space="preserve">Temp. Jus chaulé </t>
  </si>
  <si>
    <t>2023
16036 - T° - JC1  entrée échangeur (ºC)</t>
  </si>
  <si>
    <t xml:space="preserve"> Temp. JC1</t>
  </si>
  <si>
    <t>2023
15969 - T°- JAE entrée réchauffeur n°1 (ºC)</t>
  </si>
  <si>
    <t>Temp. JAE entrée réchauffeur n°1</t>
  </si>
  <si>
    <t>2023
15975 - T°- JAE sortie réchauffeur n°6 (ºC)</t>
  </si>
  <si>
    <t xml:space="preserve"> Temp. JAE sortie réchauffeur n°6</t>
  </si>
  <si>
    <t>2023
15983 - Pression - Vide condenseur (Bar)</t>
  </si>
  <si>
    <t>Vide condenseur</t>
  </si>
  <si>
    <t>2023
15984 - Débit - JAE entrée évaporation (-)</t>
  </si>
  <si>
    <t>Débit JAE entrée évaporation</t>
  </si>
  <si>
    <t>2023
10810 - JAE - Brix poids (g%g)</t>
  </si>
  <si>
    <t>Brix JAE</t>
  </si>
  <si>
    <t>2023
30379 - Débit sirop fers fondoir (m3/h)</t>
  </si>
  <si>
    <t>Débit sirop fers fondoir</t>
  </si>
  <si>
    <t>2023
30378 - Débit sirop stocké (m3/h)</t>
  </si>
  <si>
    <t>Débit sirop stocké</t>
  </si>
  <si>
    <t>Brix sirop sortie evapo</t>
  </si>
  <si>
    <t>2023
16028 - PT - Vapeur VE  sortie turbo (Bar)</t>
  </si>
  <si>
    <t>Pression Vapeur VE  sortie turbo</t>
  </si>
  <si>
    <t>Brix LS1</t>
  </si>
  <si>
    <t>2023
30891 - Débit mélasse vers stockage (m3/h)</t>
  </si>
  <si>
    <t>Débit mélasse sortie usine</t>
  </si>
  <si>
    <t>2023
16286 - Brix - Mélasse (-)</t>
  </si>
  <si>
    <t>Brix Mélasse</t>
  </si>
  <si>
    <t>2023
16281 - Débit - Sucre bande peseuse (-)</t>
  </si>
  <si>
    <t>Débit Sucre bande peseuse</t>
  </si>
  <si>
    <t>2023
16031 - Puissance instantanée - Turbo (-)</t>
  </si>
  <si>
    <t>Puissance instantanée Turbo</t>
  </si>
  <si>
    <t>2023
16015 - FT - Vapeur HP sortie C GAZ (Bar)</t>
  </si>
  <si>
    <t>Débit Vapeur HP gaz</t>
  </si>
  <si>
    <t>2023
16016 - FT - Eau entrée C GAZ (m3/h)</t>
  </si>
  <si>
    <t>Débit d'eau entrée chaudiere gaz</t>
  </si>
  <si>
    <t>Debit Gaz</t>
  </si>
  <si>
    <t>2023
16006 - T°- Fumées sortie C GAZ (ºC)</t>
  </si>
  <si>
    <t>Fumées sortie gaz</t>
  </si>
  <si>
    <t>2023
33703 - KWh sucrerie - GPL jr (kWh)</t>
  </si>
  <si>
    <t>KWh GPL</t>
  </si>
  <si>
    <t>MWh GAZ</t>
  </si>
  <si>
    <t>2023
30038 - Ratio kWh /coss SUC jr (kwh/t)</t>
  </si>
  <si>
    <t>Ratio kWh /coss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</si>
  <si>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</si>
  <si>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</si>
  <si>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</si>
  <si>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</si>
  <si>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</si>
  <si>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</si>
  <si>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</si>
  <si>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</si>
  <si>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</si>
  <si>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</si>
  <si>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</si>
  <si>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</si>
  <si>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</si>
  <si>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</si>
  <si>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</si>
  <si>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</si>
  <si>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</si>
  <si>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</si>
  <si>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</si>
  <si>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</si>
  <si>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</si>
  <si>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</si>
  <si>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</si>
  <si>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Temp. Max Montreal</t>
  </si>
  <si>
    <t>Model</t>
  </si>
  <si>
    <t>Ecart</t>
  </si>
  <si>
    <t>Ecart max</t>
  </si>
  <si>
    <t>Ecart min</t>
  </si>
  <si>
    <t>Max</t>
  </si>
  <si>
    <t>Min</t>
  </si>
  <si>
    <t>https://climate.meteo.gc.ca/historical_data/search_historic_data_f.html</t>
  </si>
  <si>
    <t>Temp. max.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</si>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</sst>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##0.00"/>
    <numFmt numFmtId="165" formatCode="#0.00"/>
    <numFmt numFmtId="166" formatCode="###0.00"/>
    <numFmt numFmtId="167" formatCode="##0.0"/>
    <numFmt numFmtId="168" formatCode="####0.00"/>
    <numFmt numFmtId="169" formatCode="######0"/>
    <numFmt numFmtId="170" formatCode="##0.000"/>
    <numFmt numFmtId="171" formatCode="####0.0"/>
    <numFmt numFmtId="172" formatCode="0.0&quot;°C&quot;"/>
    <numFmt numFmtId="173" formatCode="0.0&quot;mm&quot;"/>
    <numFmt numFmtId="174" formatCode="0.0&quot;h&quot;"/>
    <numFmt numFmtId="175" formatCode="dd/mm/yy"/>
    <numFmt numFmtId="176" formatCode="0&quot;Tc/h&quot;"/>
    <numFmt numFmtId="177" formatCode="0&quot;m3/h&quot;"/>
    <numFmt numFmtId="178" formatCode="0.00&quot;g/g&quot;"/>
    <numFmt numFmtId="179" formatCode="0.00&quot;mBar&quot;"/>
    <numFmt numFmtId="180" formatCode="0.00&quot;Bar&quot;"/>
    <numFmt numFmtId="181" formatCode="0.00&quot;T/h&quot;"/>
    <numFmt numFmtId="182" formatCode="0&quot;kW&quot;"/>
    <numFmt numFmtId="183" formatCode="0.00&quot;Nm3/h&quot;"/>
    <numFmt numFmtId="184" formatCode="#,##0&quot;kWh/j&quot;"/>
    <numFmt numFmtId="185" formatCode="#,##0.00&quot;kWh/tc&quot;"/>
    <numFmt numFmtId="186" formatCode="#,##0.00&quot;MWh/j&quot;"/>
    <numFmt numFmtId="187" formatCode="0.00&quot;m3/h&quot;"/>
  </numFmts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 wrapText="1"/>
    </xf>
    <xf numFmtId="171" fontId="0" fillId="0" borderId="0" xfId="0" applyNumberFormat="1" applyAlignment="1">
      <alignment horizontal="center" vertical="center" wrapText="1"/>
    </xf>
    <xf numFmtId="17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175" fontId="0" fillId="0" borderId="0" xfId="0" applyNumberFormat="1" applyAlignment="1">
      <alignment horizontal="center" vertical="center" wrapText="1"/>
    </xf>
    <xf numFmtId="172" fontId="0" fillId="2" borderId="0" xfId="0" applyNumberFormat="1" applyFill="1" applyAlignment="1">
      <alignment horizontal="center" vertical="center"/>
    </xf>
    <xf numFmtId="173" fontId="0" fillId="2" borderId="0" xfId="0" applyNumberFormat="1" applyFill="1" applyAlignment="1">
      <alignment horizontal="center" vertical="center"/>
    </xf>
    <xf numFmtId="174" fontId="0" fillId="2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center" vertical="center" wrapText="1"/>
    </xf>
    <xf numFmtId="175" fontId="0" fillId="2" borderId="0" xfId="0" applyNumberFormat="1" applyFill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1" fillId="2" borderId="0" xfId="0" applyNumberFormat="1" applyFont="1" applyFill="1" applyAlignment="1">
      <alignment horizontal="center" vertical="center" wrapText="1"/>
    </xf>
    <xf numFmtId="182" fontId="1" fillId="0" borderId="0" xfId="0" applyNumberFormat="1" applyFont="1" applyAlignment="1">
      <alignment horizontal="center" vertical="center" wrapText="1"/>
    </xf>
    <xf numFmtId="183" fontId="0" fillId="0" borderId="0" xfId="0" applyNumberFormat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82" fontId="0" fillId="2" borderId="0" xfId="0" applyNumberFormat="1" applyFill="1" applyAlignment="1">
      <alignment horizontal="center" vertical="center"/>
    </xf>
    <xf numFmtId="183" fontId="0" fillId="2" borderId="0" xfId="0" applyNumberFormat="1" applyFill="1" applyAlignment="1">
      <alignment horizontal="center" vertical="center"/>
    </xf>
    <xf numFmtId="18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5" fontId="0" fillId="2" borderId="0" xfId="0" applyNumberFormat="1" applyFill="1" applyAlignment="1">
      <alignment horizontal="center" vertical="center" wrapText="1"/>
    </xf>
    <xf numFmtId="183" fontId="0" fillId="2" borderId="0" xfId="0" applyNumberFormat="1" applyFill="1" applyAlignment="1">
      <alignment horizontal="center" vertical="center" wrapText="1"/>
    </xf>
    <xf numFmtId="186" fontId="0" fillId="0" borderId="0" xfId="0" applyNumberFormat="1" applyAlignment="1">
      <alignment horizontal="center" vertical="center"/>
    </xf>
    <xf numFmtId="186" fontId="0" fillId="2" borderId="0" xfId="0" applyNumberFormat="1" applyFill="1" applyAlignment="1">
      <alignment horizontal="center" vertical="center"/>
    </xf>
    <xf numFmtId="185" fontId="0" fillId="3" borderId="0" xfId="0" applyNumberFormat="1" applyFill="1" applyAlignment="1">
      <alignment horizontal="center" vertical="center" wrapText="1"/>
    </xf>
    <xf numFmtId="185" fontId="0" fillId="3" borderId="0" xfId="0" applyNumberForma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84" fontId="0" fillId="4" borderId="0" xfId="0" applyNumberFormat="1" applyFill="1" applyAlignment="1">
      <alignment horizontal="center" vertical="center" wrapText="1"/>
    </xf>
    <xf numFmtId="186" fontId="0" fillId="4" borderId="0" xfId="0" applyNumberFormat="1" applyFill="1" applyAlignment="1">
      <alignment horizontal="center" vertical="center" wrapText="1"/>
    </xf>
    <xf numFmtId="172" fontId="0" fillId="5" borderId="0" xfId="0" applyNumberFormat="1" applyFill="1" applyAlignment="1">
      <alignment horizontal="center" vertical="center" wrapText="1"/>
    </xf>
    <xf numFmtId="179" fontId="0" fillId="6" borderId="0" xfId="0" applyNumberFormat="1" applyFill="1" applyAlignment="1">
      <alignment horizontal="center" vertical="center" wrapText="1"/>
    </xf>
    <xf numFmtId="181" fontId="0" fillId="6" borderId="0" xfId="0" applyNumberFormat="1" applyFill="1" applyAlignment="1">
      <alignment horizontal="center" vertical="center" wrapText="1"/>
    </xf>
    <xf numFmtId="172" fontId="0" fillId="6" borderId="0" xfId="0" applyNumberFormat="1" applyFill="1" applyAlignment="1">
      <alignment horizontal="center" vertical="center" wrapText="1"/>
    </xf>
    <xf numFmtId="174" fontId="0" fillId="6" borderId="0" xfId="0" applyNumberForma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3" fontId="0" fillId="6" borderId="0" xfId="0" applyNumberForma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87" fontId="0" fillId="4" borderId="0" xfId="0" applyNumberFormat="1" applyFill="1" applyAlignment="1">
      <alignment horizontal="center" vertical="center" wrapText="1"/>
    </xf>
    <xf numFmtId="187" fontId="0" fillId="0" borderId="0" xfId="0" applyNumberFormat="1" applyAlignment="1">
      <alignment horizontal="center" vertical="center"/>
    </xf>
    <xf numFmtId="187" fontId="0" fillId="2" borderId="0" xfId="0" applyNumberForma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0" borderId="0" xfId="0" applyFont="1"/>
    <xf numFmtId="9" fontId="0" fillId="0" borderId="0" xfId="1" applyFont="1"/>
    <xf numFmtId="9" fontId="0" fillId="0" borderId="0" xfId="0" applyNumberFormat="1"/>
    <xf numFmtId="185" fontId="4" fillId="9" borderId="0" xfId="0" applyNumberFormat="1" applyFont="1" applyFill="1" applyAlignment="1">
      <alignment horizontal="center" vertical="center"/>
    </xf>
    <xf numFmtId="185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'Model vs réalisé'!$I$1</c:f>
              <c:strCache>
                <c:ptCount val="1"/>
                <c:pt idx="0">
                  <c:v>Ratio kWh /coss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vs réalisé'!$A$2:$A$352</c:f>
              <c:numCache>
                <c:formatCode>dd/mm/yy</c:formatCode>
                <c:ptCount val="351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  <c:pt idx="5">
                  <c:v>45189</c:v>
                </c:pt>
                <c:pt idx="6">
                  <c:v>45190</c:v>
                </c:pt>
                <c:pt idx="7">
                  <c:v>45191</c:v>
                </c:pt>
                <c:pt idx="8">
                  <c:v>45192</c:v>
                </c:pt>
                <c:pt idx="9">
                  <c:v>45193</c:v>
                </c:pt>
                <c:pt idx="10">
                  <c:v>45194</c:v>
                </c:pt>
                <c:pt idx="11">
                  <c:v>45195</c:v>
                </c:pt>
                <c:pt idx="12">
                  <c:v>45196</c:v>
                </c:pt>
                <c:pt idx="13">
                  <c:v>45197</c:v>
                </c:pt>
                <c:pt idx="14">
                  <c:v>45198</c:v>
                </c:pt>
                <c:pt idx="15">
                  <c:v>45199</c:v>
                </c:pt>
                <c:pt idx="16">
                  <c:v>45200</c:v>
                </c:pt>
                <c:pt idx="17">
                  <c:v>45201</c:v>
                </c:pt>
                <c:pt idx="18">
                  <c:v>45202</c:v>
                </c:pt>
                <c:pt idx="19">
                  <c:v>45203</c:v>
                </c:pt>
                <c:pt idx="20">
                  <c:v>45204</c:v>
                </c:pt>
                <c:pt idx="21">
                  <c:v>45205</c:v>
                </c:pt>
                <c:pt idx="22">
                  <c:v>45206</c:v>
                </c:pt>
                <c:pt idx="23">
                  <c:v>45207</c:v>
                </c:pt>
                <c:pt idx="24">
                  <c:v>45208</c:v>
                </c:pt>
                <c:pt idx="25">
                  <c:v>45209</c:v>
                </c:pt>
                <c:pt idx="26">
                  <c:v>45210</c:v>
                </c:pt>
                <c:pt idx="27">
                  <c:v>45211</c:v>
                </c:pt>
                <c:pt idx="28">
                  <c:v>45212</c:v>
                </c:pt>
                <c:pt idx="29">
                  <c:v>45213</c:v>
                </c:pt>
                <c:pt idx="30">
                  <c:v>45214</c:v>
                </c:pt>
                <c:pt idx="31">
                  <c:v>45215</c:v>
                </c:pt>
                <c:pt idx="32">
                  <c:v>45216</c:v>
                </c:pt>
                <c:pt idx="33">
                  <c:v>45217</c:v>
                </c:pt>
                <c:pt idx="34">
                  <c:v>45218</c:v>
                </c:pt>
                <c:pt idx="35">
                  <c:v>45219</c:v>
                </c:pt>
                <c:pt idx="36">
                  <c:v>45220</c:v>
                </c:pt>
                <c:pt idx="37">
                  <c:v>45221</c:v>
                </c:pt>
                <c:pt idx="38">
                  <c:v>45222</c:v>
                </c:pt>
                <c:pt idx="39">
                  <c:v>45223</c:v>
                </c:pt>
                <c:pt idx="40">
                  <c:v>45224</c:v>
                </c:pt>
                <c:pt idx="41">
                  <c:v>45225</c:v>
                </c:pt>
                <c:pt idx="42">
                  <c:v>45226</c:v>
                </c:pt>
                <c:pt idx="43">
                  <c:v>45227</c:v>
                </c:pt>
                <c:pt idx="44">
                  <c:v>45228</c:v>
                </c:pt>
                <c:pt idx="45">
                  <c:v>45229</c:v>
                </c:pt>
                <c:pt idx="46">
                  <c:v>45230</c:v>
                </c:pt>
                <c:pt idx="47">
                  <c:v>45231</c:v>
                </c:pt>
                <c:pt idx="48">
                  <c:v>45232</c:v>
                </c:pt>
                <c:pt idx="49">
                  <c:v>45233</c:v>
                </c:pt>
                <c:pt idx="50">
                  <c:v>45234</c:v>
                </c:pt>
                <c:pt idx="51">
                  <c:v>45235</c:v>
                </c:pt>
                <c:pt idx="52">
                  <c:v>45236</c:v>
                </c:pt>
                <c:pt idx="53">
                  <c:v>45237</c:v>
                </c:pt>
                <c:pt idx="54">
                  <c:v>45238</c:v>
                </c:pt>
                <c:pt idx="55">
                  <c:v>45239</c:v>
                </c:pt>
                <c:pt idx="56">
                  <c:v>45240</c:v>
                </c:pt>
                <c:pt idx="57">
                  <c:v>45241</c:v>
                </c:pt>
                <c:pt idx="58">
                  <c:v>45242</c:v>
                </c:pt>
                <c:pt idx="59">
                  <c:v>45243</c:v>
                </c:pt>
                <c:pt idx="60">
                  <c:v>45244</c:v>
                </c:pt>
                <c:pt idx="61">
                  <c:v>45245</c:v>
                </c:pt>
                <c:pt idx="62">
                  <c:v>45246</c:v>
                </c:pt>
                <c:pt idx="63">
                  <c:v>45247</c:v>
                </c:pt>
                <c:pt idx="64">
                  <c:v>45248</c:v>
                </c:pt>
                <c:pt idx="65">
                  <c:v>45249</c:v>
                </c:pt>
                <c:pt idx="66">
                  <c:v>45250</c:v>
                </c:pt>
                <c:pt idx="67">
                  <c:v>45251</c:v>
                </c:pt>
                <c:pt idx="68">
                  <c:v>45252</c:v>
                </c:pt>
                <c:pt idx="69">
                  <c:v>45253</c:v>
                </c:pt>
                <c:pt idx="70">
                  <c:v>45254</c:v>
                </c:pt>
                <c:pt idx="71">
                  <c:v>45255</c:v>
                </c:pt>
                <c:pt idx="72">
                  <c:v>45256</c:v>
                </c:pt>
                <c:pt idx="73">
                  <c:v>45257</c:v>
                </c:pt>
                <c:pt idx="74">
                  <c:v>45258</c:v>
                </c:pt>
                <c:pt idx="75">
                  <c:v>45259</c:v>
                </c:pt>
                <c:pt idx="76">
                  <c:v>45260</c:v>
                </c:pt>
                <c:pt idx="77">
                  <c:v>45261</c:v>
                </c:pt>
                <c:pt idx="78">
                  <c:v>45262</c:v>
                </c:pt>
                <c:pt idx="79">
                  <c:v>45263</c:v>
                </c:pt>
                <c:pt idx="80">
                  <c:v>45264</c:v>
                </c:pt>
                <c:pt idx="81">
                  <c:v>45265</c:v>
                </c:pt>
                <c:pt idx="82">
                  <c:v>45266</c:v>
                </c:pt>
                <c:pt idx="83">
                  <c:v>45267</c:v>
                </c:pt>
                <c:pt idx="84">
                  <c:v>45268</c:v>
                </c:pt>
                <c:pt idx="85">
                  <c:v>45269</c:v>
                </c:pt>
                <c:pt idx="86">
                  <c:v>45270</c:v>
                </c:pt>
                <c:pt idx="87">
                  <c:v>45271</c:v>
                </c:pt>
                <c:pt idx="88">
                  <c:v>45272</c:v>
                </c:pt>
                <c:pt idx="89">
                  <c:v>45273</c:v>
                </c:pt>
                <c:pt idx="90">
                  <c:v>45274</c:v>
                </c:pt>
                <c:pt idx="91">
                  <c:v>45275</c:v>
                </c:pt>
                <c:pt idx="92">
                  <c:v>45276</c:v>
                </c:pt>
                <c:pt idx="93">
                  <c:v>45277</c:v>
                </c:pt>
                <c:pt idx="94">
                  <c:v>45278</c:v>
                </c:pt>
                <c:pt idx="95">
                  <c:v>45279</c:v>
                </c:pt>
                <c:pt idx="96">
                  <c:v>45280</c:v>
                </c:pt>
                <c:pt idx="97">
                  <c:v>45281</c:v>
                </c:pt>
                <c:pt idx="98">
                  <c:v>45282</c:v>
                </c:pt>
                <c:pt idx="99">
                  <c:v>45283</c:v>
                </c:pt>
                <c:pt idx="100">
                  <c:v>45284</c:v>
                </c:pt>
                <c:pt idx="101">
                  <c:v>45285</c:v>
                </c:pt>
                <c:pt idx="102">
                  <c:v>45286</c:v>
                </c:pt>
                <c:pt idx="103">
                  <c:v>45287</c:v>
                </c:pt>
                <c:pt idx="104">
                  <c:v>45288</c:v>
                </c:pt>
                <c:pt idx="105">
                  <c:v>45289</c:v>
                </c:pt>
                <c:pt idx="106">
                  <c:v>45290</c:v>
                </c:pt>
                <c:pt idx="107">
                  <c:v>45291</c:v>
                </c:pt>
                <c:pt idx="108">
                  <c:v>45292</c:v>
                </c:pt>
                <c:pt idx="109">
                  <c:v>45293</c:v>
                </c:pt>
                <c:pt idx="110">
                  <c:v>45294</c:v>
                </c:pt>
                <c:pt idx="111">
                  <c:v>45295</c:v>
                </c:pt>
                <c:pt idx="112">
                  <c:v>45296</c:v>
                </c:pt>
                <c:pt idx="113">
                  <c:v>45297</c:v>
                </c:pt>
                <c:pt idx="114">
                  <c:v>45298</c:v>
                </c:pt>
                <c:pt idx="115">
                  <c:v>45299</c:v>
                </c:pt>
                <c:pt idx="116">
                  <c:v>45300</c:v>
                </c:pt>
                <c:pt idx="117">
                  <c:v>45301</c:v>
                </c:pt>
                <c:pt idx="118">
                  <c:v>45302</c:v>
                </c:pt>
                <c:pt idx="119">
                  <c:v>45303</c:v>
                </c:pt>
                <c:pt idx="120">
                  <c:v>45304</c:v>
                </c:pt>
                <c:pt idx="121">
                  <c:v>45305</c:v>
                </c:pt>
                <c:pt idx="122">
                  <c:v>45306</c:v>
                </c:pt>
                <c:pt idx="123">
                  <c:v>45307</c:v>
                </c:pt>
                <c:pt idx="124">
                  <c:v>45308</c:v>
                </c:pt>
                <c:pt idx="125">
                  <c:v>45309</c:v>
                </c:pt>
                <c:pt idx="126">
                  <c:v>45310</c:v>
                </c:pt>
                <c:pt idx="127">
                  <c:v>45311</c:v>
                </c:pt>
                <c:pt idx="128">
                  <c:v>45312</c:v>
                </c:pt>
                <c:pt idx="129">
                  <c:v>44819</c:v>
                </c:pt>
                <c:pt idx="130">
                  <c:v>44820</c:v>
                </c:pt>
                <c:pt idx="131">
                  <c:v>44821</c:v>
                </c:pt>
                <c:pt idx="132">
                  <c:v>44822</c:v>
                </c:pt>
                <c:pt idx="133">
                  <c:v>44823</c:v>
                </c:pt>
                <c:pt idx="134">
                  <c:v>44824</c:v>
                </c:pt>
                <c:pt idx="135">
                  <c:v>44825</c:v>
                </c:pt>
                <c:pt idx="136">
                  <c:v>44826</c:v>
                </c:pt>
                <c:pt idx="137">
                  <c:v>44827</c:v>
                </c:pt>
                <c:pt idx="138">
                  <c:v>44828</c:v>
                </c:pt>
                <c:pt idx="139">
                  <c:v>44829</c:v>
                </c:pt>
                <c:pt idx="140">
                  <c:v>44830</c:v>
                </c:pt>
                <c:pt idx="141">
                  <c:v>44831</c:v>
                </c:pt>
                <c:pt idx="142">
                  <c:v>44832</c:v>
                </c:pt>
                <c:pt idx="143">
                  <c:v>44833</c:v>
                </c:pt>
                <c:pt idx="144">
                  <c:v>44834</c:v>
                </c:pt>
                <c:pt idx="145">
                  <c:v>44835</c:v>
                </c:pt>
                <c:pt idx="146">
                  <c:v>44836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44842</c:v>
                </c:pt>
                <c:pt idx="153">
                  <c:v>44843</c:v>
                </c:pt>
                <c:pt idx="154">
                  <c:v>44844</c:v>
                </c:pt>
                <c:pt idx="155">
                  <c:v>44845</c:v>
                </c:pt>
                <c:pt idx="156">
                  <c:v>44846</c:v>
                </c:pt>
                <c:pt idx="157">
                  <c:v>44847</c:v>
                </c:pt>
                <c:pt idx="158">
                  <c:v>44848</c:v>
                </c:pt>
                <c:pt idx="159">
                  <c:v>44849</c:v>
                </c:pt>
                <c:pt idx="160">
                  <c:v>44850</c:v>
                </c:pt>
                <c:pt idx="161">
                  <c:v>44851</c:v>
                </c:pt>
                <c:pt idx="162">
                  <c:v>44852</c:v>
                </c:pt>
                <c:pt idx="163">
                  <c:v>44853</c:v>
                </c:pt>
                <c:pt idx="164">
                  <c:v>44854</c:v>
                </c:pt>
                <c:pt idx="165">
                  <c:v>44855</c:v>
                </c:pt>
                <c:pt idx="166">
                  <c:v>44856</c:v>
                </c:pt>
                <c:pt idx="167">
                  <c:v>44857</c:v>
                </c:pt>
                <c:pt idx="168">
                  <c:v>44858</c:v>
                </c:pt>
                <c:pt idx="169">
                  <c:v>44859</c:v>
                </c:pt>
                <c:pt idx="170">
                  <c:v>44860</c:v>
                </c:pt>
                <c:pt idx="171">
                  <c:v>44861</c:v>
                </c:pt>
                <c:pt idx="172">
                  <c:v>44862</c:v>
                </c:pt>
                <c:pt idx="173">
                  <c:v>44863</c:v>
                </c:pt>
                <c:pt idx="174">
                  <c:v>44864</c:v>
                </c:pt>
                <c:pt idx="175">
                  <c:v>44865</c:v>
                </c:pt>
                <c:pt idx="176">
                  <c:v>44866</c:v>
                </c:pt>
                <c:pt idx="177">
                  <c:v>44867</c:v>
                </c:pt>
                <c:pt idx="178">
                  <c:v>44868</c:v>
                </c:pt>
                <c:pt idx="179">
                  <c:v>44869</c:v>
                </c:pt>
                <c:pt idx="180">
                  <c:v>44870</c:v>
                </c:pt>
                <c:pt idx="181">
                  <c:v>44871</c:v>
                </c:pt>
                <c:pt idx="182">
                  <c:v>44872</c:v>
                </c:pt>
                <c:pt idx="183">
                  <c:v>44873</c:v>
                </c:pt>
                <c:pt idx="184">
                  <c:v>44874</c:v>
                </c:pt>
                <c:pt idx="185">
                  <c:v>44875</c:v>
                </c:pt>
                <c:pt idx="186">
                  <c:v>44876</c:v>
                </c:pt>
                <c:pt idx="187">
                  <c:v>44877</c:v>
                </c:pt>
                <c:pt idx="188">
                  <c:v>44878</c:v>
                </c:pt>
                <c:pt idx="189">
                  <c:v>44879</c:v>
                </c:pt>
                <c:pt idx="190">
                  <c:v>44880</c:v>
                </c:pt>
                <c:pt idx="191">
                  <c:v>44881</c:v>
                </c:pt>
                <c:pt idx="192">
                  <c:v>44882</c:v>
                </c:pt>
                <c:pt idx="193">
                  <c:v>44883</c:v>
                </c:pt>
                <c:pt idx="194">
                  <c:v>44884</c:v>
                </c:pt>
                <c:pt idx="195">
                  <c:v>44885</c:v>
                </c:pt>
                <c:pt idx="196">
                  <c:v>44886</c:v>
                </c:pt>
                <c:pt idx="197">
                  <c:v>44887</c:v>
                </c:pt>
                <c:pt idx="198">
                  <c:v>44888</c:v>
                </c:pt>
                <c:pt idx="199">
                  <c:v>44889</c:v>
                </c:pt>
                <c:pt idx="200">
                  <c:v>44890</c:v>
                </c:pt>
                <c:pt idx="201">
                  <c:v>44891</c:v>
                </c:pt>
                <c:pt idx="202">
                  <c:v>44892</c:v>
                </c:pt>
                <c:pt idx="203">
                  <c:v>44893</c:v>
                </c:pt>
                <c:pt idx="204">
                  <c:v>44894</c:v>
                </c:pt>
                <c:pt idx="205">
                  <c:v>44895</c:v>
                </c:pt>
                <c:pt idx="206">
                  <c:v>44896</c:v>
                </c:pt>
                <c:pt idx="207">
                  <c:v>44897</c:v>
                </c:pt>
                <c:pt idx="208">
                  <c:v>44898</c:v>
                </c:pt>
                <c:pt idx="209">
                  <c:v>44899</c:v>
                </c:pt>
                <c:pt idx="210">
                  <c:v>44900</c:v>
                </c:pt>
                <c:pt idx="211">
                  <c:v>44901</c:v>
                </c:pt>
                <c:pt idx="212">
                  <c:v>44902</c:v>
                </c:pt>
                <c:pt idx="213">
                  <c:v>44903</c:v>
                </c:pt>
                <c:pt idx="214">
                  <c:v>44904</c:v>
                </c:pt>
                <c:pt idx="215">
                  <c:v>44905</c:v>
                </c:pt>
                <c:pt idx="216">
                  <c:v>44906</c:v>
                </c:pt>
                <c:pt idx="217">
                  <c:v>44907</c:v>
                </c:pt>
                <c:pt idx="218">
                  <c:v>44908</c:v>
                </c:pt>
                <c:pt idx="219">
                  <c:v>44909</c:v>
                </c:pt>
                <c:pt idx="220">
                  <c:v>44910</c:v>
                </c:pt>
                <c:pt idx="221">
                  <c:v>44462</c:v>
                </c:pt>
                <c:pt idx="222">
                  <c:v>44463</c:v>
                </c:pt>
                <c:pt idx="223">
                  <c:v>44464</c:v>
                </c:pt>
                <c:pt idx="224">
                  <c:v>44465</c:v>
                </c:pt>
                <c:pt idx="225">
                  <c:v>44466</c:v>
                </c:pt>
                <c:pt idx="226">
                  <c:v>44467</c:v>
                </c:pt>
                <c:pt idx="227">
                  <c:v>44468</c:v>
                </c:pt>
                <c:pt idx="228">
                  <c:v>44469</c:v>
                </c:pt>
                <c:pt idx="229">
                  <c:v>44470</c:v>
                </c:pt>
                <c:pt idx="230">
                  <c:v>44471</c:v>
                </c:pt>
                <c:pt idx="231">
                  <c:v>44472</c:v>
                </c:pt>
                <c:pt idx="232">
                  <c:v>44473</c:v>
                </c:pt>
                <c:pt idx="233">
                  <c:v>44474</c:v>
                </c:pt>
                <c:pt idx="234">
                  <c:v>44475</c:v>
                </c:pt>
                <c:pt idx="235">
                  <c:v>44476</c:v>
                </c:pt>
                <c:pt idx="236">
                  <c:v>44477</c:v>
                </c:pt>
                <c:pt idx="237">
                  <c:v>44478</c:v>
                </c:pt>
                <c:pt idx="238">
                  <c:v>44479</c:v>
                </c:pt>
                <c:pt idx="239">
                  <c:v>44480</c:v>
                </c:pt>
                <c:pt idx="240">
                  <c:v>44481</c:v>
                </c:pt>
                <c:pt idx="241">
                  <c:v>44482</c:v>
                </c:pt>
                <c:pt idx="242">
                  <c:v>44483</c:v>
                </c:pt>
                <c:pt idx="243">
                  <c:v>44484</c:v>
                </c:pt>
                <c:pt idx="244">
                  <c:v>44485</c:v>
                </c:pt>
                <c:pt idx="245">
                  <c:v>44486</c:v>
                </c:pt>
                <c:pt idx="246">
                  <c:v>44487</c:v>
                </c:pt>
                <c:pt idx="247">
                  <c:v>44488</c:v>
                </c:pt>
                <c:pt idx="248">
                  <c:v>44489</c:v>
                </c:pt>
                <c:pt idx="249">
                  <c:v>44490</c:v>
                </c:pt>
                <c:pt idx="250">
                  <c:v>44491</c:v>
                </c:pt>
                <c:pt idx="251">
                  <c:v>44492</c:v>
                </c:pt>
                <c:pt idx="252">
                  <c:v>44493</c:v>
                </c:pt>
                <c:pt idx="253">
                  <c:v>44494</c:v>
                </c:pt>
                <c:pt idx="254">
                  <c:v>44495</c:v>
                </c:pt>
                <c:pt idx="255">
                  <c:v>44496</c:v>
                </c:pt>
                <c:pt idx="256">
                  <c:v>44497</c:v>
                </c:pt>
                <c:pt idx="257">
                  <c:v>44498</c:v>
                </c:pt>
                <c:pt idx="258">
                  <c:v>44499</c:v>
                </c:pt>
                <c:pt idx="259">
                  <c:v>44500</c:v>
                </c:pt>
                <c:pt idx="260">
                  <c:v>44501</c:v>
                </c:pt>
                <c:pt idx="261">
                  <c:v>44502</c:v>
                </c:pt>
                <c:pt idx="262">
                  <c:v>44503</c:v>
                </c:pt>
                <c:pt idx="263">
                  <c:v>44504</c:v>
                </c:pt>
                <c:pt idx="264">
                  <c:v>44505</c:v>
                </c:pt>
                <c:pt idx="265">
                  <c:v>44506</c:v>
                </c:pt>
                <c:pt idx="266">
                  <c:v>44507</c:v>
                </c:pt>
                <c:pt idx="267">
                  <c:v>44508</c:v>
                </c:pt>
                <c:pt idx="268">
                  <c:v>44509</c:v>
                </c:pt>
                <c:pt idx="269">
                  <c:v>44510</c:v>
                </c:pt>
                <c:pt idx="270">
                  <c:v>44511</c:v>
                </c:pt>
                <c:pt idx="271">
                  <c:v>44512</c:v>
                </c:pt>
                <c:pt idx="272">
                  <c:v>44513</c:v>
                </c:pt>
                <c:pt idx="273">
                  <c:v>44514</c:v>
                </c:pt>
                <c:pt idx="274">
                  <c:v>44515</c:v>
                </c:pt>
                <c:pt idx="275">
                  <c:v>44516</c:v>
                </c:pt>
                <c:pt idx="276">
                  <c:v>44517</c:v>
                </c:pt>
                <c:pt idx="277">
                  <c:v>44518</c:v>
                </c:pt>
                <c:pt idx="278">
                  <c:v>44519</c:v>
                </c:pt>
                <c:pt idx="279">
                  <c:v>44520</c:v>
                </c:pt>
                <c:pt idx="280">
                  <c:v>44521</c:v>
                </c:pt>
                <c:pt idx="281">
                  <c:v>44522</c:v>
                </c:pt>
                <c:pt idx="282">
                  <c:v>44523</c:v>
                </c:pt>
                <c:pt idx="283">
                  <c:v>44524</c:v>
                </c:pt>
                <c:pt idx="284">
                  <c:v>44525</c:v>
                </c:pt>
                <c:pt idx="285">
                  <c:v>44526</c:v>
                </c:pt>
                <c:pt idx="286">
                  <c:v>44527</c:v>
                </c:pt>
                <c:pt idx="287">
                  <c:v>44528</c:v>
                </c:pt>
                <c:pt idx="288">
                  <c:v>44529</c:v>
                </c:pt>
                <c:pt idx="289">
                  <c:v>44530</c:v>
                </c:pt>
                <c:pt idx="290">
                  <c:v>44531</c:v>
                </c:pt>
                <c:pt idx="291">
                  <c:v>44532</c:v>
                </c:pt>
                <c:pt idx="292">
                  <c:v>44533</c:v>
                </c:pt>
                <c:pt idx="293">
                  <c:v>44534</c:v>
                </c:pt>
                <c:pt idx="294">
                  <c:v>44535</c:v>
                </c:pt>
                <c:pt idx="295">
                  <c:v>44536</c:v>
                </c:pt>
                <c:pt idx="296">
                  <c:v>44537</c:v>
                </c:pt>
                <c:pt idx="297">
                  <c:v>44538</c:v>
                </c:pt>
                <c:pt idx="298">
                  <c:v>44539</c:v>
                </c:pt>
                <c:pt idx="299">
                  <c:v>44540</c:v>
                </c:pt>
                <c:pt idx="300">
                  <c:v>44541</c:v>
                </c:pt>
                <c:pt idx="301">
                  <c:v>44542</c:v>
                </c:pt>
                <c:pt idx="302">
                  <c:v>44543</c:v>
                </c:pt>
                <c:pt idx="303">
                  <c:v>44544</c:v>
                </c:pt>
                <c:pt idx="304">
                  <c:v>44545</c:v>
                </c:pt>
                <c:pt idx="305">
                  <c:v>44546</c:v>
                </c:pt>
                <c:pt idx="306">
                  <c:v>44547</c:v>
                </c:pt>
                <c:pt idx="307">
                  <c:v>44548</c:v>
                </c:pt>
                <c:pt idx="308">
                  <c:v>44549</c:v>
                </c:pt>
                <c:pt idx="309">
                  <c:v>44550</c:v>
                </c:pt>
                <c:pt idx="310">
                  <c:v>44551</c:v>
                </c:pt>
                <c:pt idx="311">
                  <c:v>44552</c:v>
                </c:pt>
                <c:pt idx="312">
                  <c:v>44553</c:v>
                </c:pt>
                <c:pt idx="313">
                  <c:v>44554</c:v>
                </c:pt>
                <c:pt idx="314">
                  <c:v>44555</c:v>
                </c:pt>
                <c:pt idx="315">
                  <c:v>44556</c:v>
                </c:pt>
                <c:pt idx="316">
                  <c:v>44557</c:v>
                </c:pt>
                <c:pt idx="317">
                  <c:v>44558</c:v>
                </c:pt>
                <c:pt idx="318">
                  <c:v>44559</c:v>
                </c:pt>
                <c:pt idx="319">
                  <c:v>44560</c:v>
                </c:pt>
                <c:pt idx="320">
                  <c:v>44561</c:v>
                </c:pt>
                <c:pt idx="321">
                  <c:v>44562</c:v>
                </c:pt>
                <c:pt idx="322">
                  <c:v>44563</c:v>
                </c:pt>
                <c:pt idx="323">
                  <c:v>44564</c:v>
                </c:pt>
                <c:pt idx="324">
                  <c:v>44565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44569</c:v>
                </c:pt>
                <c:pt idx="329">
                  <c:v>44570</c:v>
                </c:pt>
                <c:pt idx="330">
                  <c:v>44571</c:v>
                </c:pt>
                <c:pt idx="331">
                  <c:v>44572</c:v>
                </c:pt>
                <c:pt idx="332">
                  <c:v>44573</c:v>
                </c:pt>
                <c:pt idx="333">
                  <c:v>44574</c:v>
                </c:pt>
                <c:pt idx="334">
                  <c:v>44575</c:v>
                </c:pt>
                <c:pt idx="335">
                  <c:v>44576</c:v>
                </c:pt>
                <c:pt idx="336">
                  <c:v>44577</c:v>
                </c:pt>
                <c:pt idx="337">
                  <c:v>44578</c:v>
                </c:pt>
                <c:pt idx="338">
                  <c:v>44579</c:v>
                </c:pt>
                <c:pt idx="339">
                  <c:v>44580</c:v>
                </c:pt>
                <c:pt idx="340">
                  <c:v>44581</c:v>
                </c:pt>
                <c:pt idx="341">
                  <c:v>44582</c:v>
                </c:pt>
                <c:pt idx="342">
                  <c:v>44583</c:v>
                </c:pt>
                <c:pt idx="343">
                  <c:v>44584</c:v>
                </c:pt>
                <c:pt idx="344">
                  <c:v>44585</c:v>
                </c:pt>
                <c:pt idx="345">
                  <c:v>44586</c:v>
                </c:pt>
                <c:pt idx="346">
                  <c:v>44587</c:v>
                </c:pt>
                <c:pt idx="347">
                  <c:v>44588</c:v>
                </c:pt>
                <c:pt idx="348">
                  <c:v>44589</c:v>
                </c:pt>
                <c:pt idx="349">
                  <c:v>44590</c:v>
                </c:pt>
                <c:pt idx="350">
                  <c:v>44591</c:v>
                </c:pt>
              </c:numCache>
            </c:numRef>
          </c:xVal>
          <c:yVal>
            <c:numRef>
              <c:f>'Model vs réalisé'!$I$2:$I$352</c:f>
              <c:numCache>
                <c:formatCode>#\ ##0.00"kWh/tc"</c:formatCode>
                <c:ptCount val="351"/>
                <c:pt idx="0">
                  <c:v>200.6</c:v>
                </c:pt>
                <c:pt idx="1">
                  <c:v>183.5</c:v>
                </c:pt>
                <c:pt idx="2">
                  <c:v>145.9</c:v>
                </c:pt>
                <c:pt idx="3">
                  <c:v>165.2</c:v>
                </c:pt>
                <c:pt idx="4">
                  <c:v>148.19999999999999</c:v>
                </c:pt>
                <c:pt idx="5">
                  <c:v>144.4</c:v>
                </c:pt>
                <c:pt idx="6">
                  <c:v>146.30000000000001</c:v>
                </c:pt>
                <c:pt idx="7">
                  <c:v>146.19999999999999</c:v>
                </c:pt>
                <c:pt idx="8">
                  <c:v>153</c:v>
                </c:pt>
                <c:pt idx="9">
                  <c:v>151.1</c:v>
                </c:pt>
                <c:pt idx="10">
                  <c:v>138.80000000000001</c:v>
                </c:pt>
                <c:pt idx="11">
                  <c:v>141.5</c:v>
                </c:pt>
                <c:pt idx="12">
                  <c:v>151.6</c:v>
                </c:pt>
                <c:pt idx="13">
                  <c:v>148.19999999999999</c:v>
                </c:pt>
                <c:pt idx="14">
                  <c:v>142.80000000000001</c:v>
                </c:pt>
                <c:pt idx="15">
                  <c:v>143.6</c:v>
                </c:pt>
                <c:pt idx="16">
                  <c:v>141.69999999999999</c:v>
                </c:pt>
                <c:pt idx="17">
                  <c:v>147.19999999999999</c:v>
                </c:pt>
                <c:pt idx="18">
                  <c:v>144.1</c:v>
                </c:pt>
                <c:pt idx="19">
                  <c:v>146.6</c:v>
                </c:pt>
                <c:pt idx="20">
                  <c:v>140.19999999999999</c:v>
                </c:pt>
                <c:pt idx="21">
                  <c:v>135.5</c:v>
                </c:pt>
                <c:pt idx="22">
                  <c:v>137.9</c:v>
                </c:pt>
                <c:pt idx="23">
                  <c:v>136.6</c:v>
                </c:pt>
                <c:pt idx="24">
                  <c:v>139.19999999999999</c:v>
                </c:pt>
                <c:pt idx="25">
                  <c:v>139.6</c:v>
                </c:pt>
                <c:pt idx="26">
                  <c:v>138.5</c:v>
                </c:pt>
                <c:pt idx="27">
                  <c:v>137.9</c:v>
                </c:pt>
                <c:pt idx="28">
                  <c:v>140</c:v>
                </c:pt>
                <c:pt idx="29">
                  <c:v>138.19999999999999</c:v>
                </c:pt>
                <c:pt idx="30">
                  <c:v>138.30000000000001</c:v>
                </c:pt>
                <c:pt idx="31">
                  <c:v>137.19999999999999</c:v>
                </c:pt>
                <c:pt idx="32">
                  <c:v>140.19999999999999</c:v>
                </c:pt>
                <c:pt idx="33">
                  <c:v>149.80000000000001</c:v>
                </c:pt>
                <c:pt idx="34">
                  <c:v>139.1</c:v>
                </c:pt>
                <c:pt idx="35">
                  <c:v>140.69999999999999</c:v>
                </c:pt>
                <c:pt idx="36">
                  <c:v>137.5</c:v>
                </c:pt>
                <c:pt idx="37">
                  <c:v>138.69999999999999</c:v>
                </c:pt>
                <c:pt idx="38">
                  <c:v>151.1</c:v>
                </c:pt>
                <c:pt idx="39">
                  <c:v>140.9</c:v>
                </c:pt>
                <c:pt idx="40">
                  <c:v>138.19999999999999</c:v>
                </c:pt>
                <c:pt idx="41">
                  <c:v>140.1</c:v>
                </c:pt>
                <c:pt idx="42">
                  <c:v>139.4</c:v>
                </c:pt>
                <c:pt idx="43">
                  <c:v>137.80000000000001</c:v>
                </c:pt>
                <c:pt idx="44">
                  <c:v>138.80000000000001</c:v>
                </c:pt>
                <c:pt idx="45">
                  <c:v>139.30000000000001</c:v>
                </c:pt>
                <c:pt idx="46">
                  <c:v>151.1</c:v>
                </c:pt>
                <c:pt idx="47">
                  <c:v>150.5</c:v>
                </c:pt>
                <c:pt idx="48">
                  <c:v>147.5</c:v>
                </c:pt>
                <c:pt idx="49">
                  <c:v>146.1</c:v>
                </c:pt>
                <c:pt idx="50">
                  <c:v>140.4</c:v>
                </c:pt>
                <c:pt idx="51">
                  <c:v>139</c:v>
                </c:pt>
                <c:pt idx="52">
                  <c:v>137</c:v>
                </c:pt>
                <c:pt idx="53">
                  <c:v>138.5</c:v>
                </c:pt>
                <c:pt idx="54">
                  <c:v>143.9</c:v>
                </c:pt>
                <c:pt idx="55">
                  <c:v>139.9</c:v>
                </c:pt>
                <c:pt idx="56">
                  <c:v>144.80000000000001</c:v>
                </c:pt>
                <c:pt idx="57">
                  <c:v>145</c:v>
                </c:pt>
                <c:pt idx="58">
                  <c:v>144.1</c:v>
                </c:pt>
                <c:pt idx="59">
                  <c:v>140.30000000000001</c:v>
                </c:pt>
                <c:pt idx="60">
                  <c:v>140.80000000000001</c:v>
                </c:pt>
                <c:pt idx="61">
                  <c:v>140.4</c:v>
                </c:pt>
                <c:pt idx="62">
                  <c:v>141.1</c:v>
                </c:pt>
                <c:pt idx="63">
                  <c:v>143</c:v>
                </c:pt>
                <c:pt idx="64">
                  <c:v>141.19999999999999</c:v>
                </c:pt>
                <c:pt idx="65">
                  <c:v>143.5</c:v>
                </c:pt>
                <c:pt idx="66">
                  <c:v>141.80000000000001</c:v>
                </c:pt>
                <c:pt idx="67">
                  <c:v>140.9</c:v>
                </c:pt>
                <c:pt idx="68">
                  <c:v>147.19999999999999</c:v>
                </c:pt>
                <c:pt idx="69">
                  <c:v>143</c:v>
                </c:pt>
                <c:pt idx="70">
                  <c:v>141.6</c:v>
                </c:pt>
                <c:pt idx="71">
                  <c:v>144.5</c:v>
                </c:pt>
                <c:pt idx="72">
                  <c:v>148.30000000000001</c:v>
                </c:pt>
                <c:pt idx="73">
                  <c:v>145</c:v>
                </c:pt>
                <c:pt idx="74">
                  <c:v>143.1</c:v>
                </c:pt>
                <c:pt idx="75">
                  <c:v>151.5</c:v>
                </c:pt>
                <c:pt idx="76">
                  <c:v>151.9</c:v>
                </c:pt>
                <c:pt idx="77">
                  <c:v>147.69999999999999</c:v>
                </c:pt>
                <c:pt idx="78">
                  <c:v>149</c:v>
                </c:pt>
                <c:pt idx="79">
                  <c:v>157.9</c:v>
                </c:pt>
                <c:pt idx="80">
                  <c:v>151.19999999999999</c:v>
                </c:pt>
                <c:pt idx="81">
                  <c:v>152.4</c:v>
                </c:pt>
                <c:pt idx="82">
                  <c:v>151.30000000000001</c:v>
                </c:pt>
                <c:pt idx="83">
                  <c:v>147.5</c:v>
                </c:pt>
                <c:pt idx="84">
                  <c:v>147.5</c:v>
                </c:pt>
                <c:pt idx="85">
                  <c:v>145.69999999999999</c:v>
                </c:pt>
                <c:pt idx="86">
                  <c:v>144.19999999999999</c:v>
                </c:pt>
                <c:pt idx="87">
                  <c:v>146</c:v>
                </c:pt>
                <c:pt idx="88">
                  <c:v>145.5</c:v>
                </c:pt>
                <c:pt idx="89">
                  <c:v>142.6</c:v>
                </c:pt>
                <c:pt idx="90">
                  <c:v>141.5</c:v>
                </c:pt>
                <c:pt idx="91">
                  <c:v>144.9</c:v>
                </c:pt>
                <c:pt idx="92">
                  <c:v>144.19999999999999</c:v>
                </c:pt>
                <c:pt idx="93">
                  <c:v>148.6</c:v>
                </c:pt>
                <c:pt idx="94">
                  <c:v>146.69999999999999</c:v>
                </c:pt>
                <c:pt idx="95">
                  <c:v>170.3</c:v>
                </c:pt>
                <c:pt idx="96">
                  <c:v>161</c:v>
                </c:pt>
                <c:pt idx="97">
                  <c:v>144.4</c:v>
                </c:pt>
                <c:pt idx="98">
                  <c:v>145.30000000000001</c:v>
                </c:pt>
                <c:pt idx="99">
                  <c:v>144.9</c:v>
                </c:pt>
                <c:pt idx="100">
                  <c:v>147.19999999999999</c:v>
                </c:pt>
                <c:pt idx="101">
                  <c:v>147.1</c:v>
                </c:pt>
                <c:pt idx="102">
                  <c:v>146.9</c:v>
                </c:pt>
                <c:pt idx="103">
                  <c:v>148.1</c:v>
                </c:pt>
                <c:pt idx="104">
                  <c:v>141.6</c:v>
                </c:pt>
                <c:pt idx="105">
                  <c:v>146.1</c:v>
                </c:pt>
                <c:pt idx="106">
                  <c:v>132.5</c:v>
                </c:pt>
                <c:pt idx="107">
                  <c:v>120.2</c:v>
                </c:pt>
                <c:pt idx="108">
                  <c:v>149.5</c:v>
                </c:pt>
                <c:pt idx="109">
                  <c:v>144.9</c:v>
                </c:pt>
                <c:pt idx="110">
                  <c:v>142.4</c:v>
                </c:pt>
                <c:pt idx="111">
                  <c:v>146.6</c:v>
                </c:pt>
                <c:pt idx="112">
                  <c:v>155.5</c:v>
                </c:pt>
                <c:pt idx="113">
                  <c:v>145.4</c:v>
                </c:pt>
                <c:pt idx="114">
                  <c:v>160.6</c:v>
                </c:pt>
                <c:pt idx="115">
                  <c:v>163.30000000000001</c:v>
                </c:pt>
                <c:pt idx="116">
                  <c:v>152.6</c:v>
                </c:pt>
                <c:pt idx="117">
                  <c:v>150.4</c:v>
                </c:pt>
                <c:pt idx="118">
                  <c:v>146.69999999999999</c:v>
                </c:pt>
                <c:pt idx="119">
                  <c:v>156.19999999999999</c:v>
                </c:pt>
                <c:pt idx="120">
                  <c:v>154.9</c:v>
                </c:pt>
                <c:pt idx="121">
                  <c:v>161.80000000000001</c:v>
                </c:pt>
                <c:pt idx="122">
                  <c:v>153.1</c:v>
                </c:pt>
                <c:pt idx="123">
                  <c:v>148.4</c:v>
                </c:pt>
                <c:pt idx="124">
                  <c:v>146.19999999999999</c:v>
                </c:pt>
                <c:pt idx="125">
                  <c:v>177.4</c:v>
                </c:pt>
                <c:pt idx="126">
                  <c:v>156.69999999999999</c:v>
                </c:pt>
                <c:pt idx="127">
                  <c:v>138.19999999999999</c:v>
                </c:pt>
                <c:pt idx="128">
                  <c:v>248.5</c:v>
                </c:pt>
                <c:pt idx="129">
                  <c:v>152.5</c:v>
                </c:pt>
                <c:pt idx="130">
                  <c:v>160.80000000000001</c:v>
                </c:pt>
                <c:pt idx="131">
                  <c:v>151.80000000000001</c:v>
                </c:pt>
                <c:pt idx="132">
                  <c:v>150.9</c:v>
                </c:pt>
                <c:pt idx="133">
                  <c:v>150.1</c:v>
                </c:pt>
                <c:pt idx="134">
                  <c:v>147.6</c:v>
                </c:pt>
                <c:pt idx="135">
                  <c:v>151.9</c:v>
                </c:pt>
                <c:pt idx="136">
                  <c:v>143.69999999999999</c:v>
                </c:pt>
                <c:pt idx="137">
                  <c:v>153.6</c:v>
                </c:pt>
                <c:pt idx="138">
                  <c:v>143.69999999999999</c:v>
                </c:pt>
                <c:pt idx="139">
                  <c:v>130.30000000000001</c:v>
                </c:pt>
                <c:pt idx="140">
                  <c:v>144.1</c:v>
                </c:pt>
                <c:pt idx="141">
                  <c:v>140</c:v>
                </c:pt>
                <c:pt idx="142">
                  <c:v>137.69999999999999</c:v>
                </c:pt>
                <c:pt idx="143">
                  <c:v>141.9</c:v>
                </c:pt>
                <c:pt idx="144">
                  <c:v>137.4</c:v>
                </c:pt>
                <c:pt idx="145">
                  <c:v>138.69999999999999</c:v>
                </c:pt>
                <c:pt idx="146">
                  <c:v>150.4</c:v>
                </c:pt>
                <c:pt idx="147">
                  <c:v>144</c:v>
                </c:pt>
                <c:pt idx="148">
                  <c:v>140.5</c:v>
                </c:pt>
                <c:pt idx="149">
                  <c:v>138.30000000000001</c:v>
                </c:pt>
                <c:pt idx="150">
                  <c:v>139.6</c:v>
                </c:pt>
                <c:pt idx="151">
                  <c:v>138</c:v>
                </c:pt>
                <c:pt idx="152">
                  <c:v>143</c:v>
                </c:pt>
                <c:pt idx="153">
                  <c:v>133.80000000000001</c:v>
                </c:pt>
                <c:pt idx="154">
                  <c:v>139.4</c:v>
                </c:pt>
                <c:pt idx="155">
                  <c:v>143.5</c:v>
                </c:pt>
                <c:pt idx="156">
                  <c:v>138</c:v>
                </c:pt>
                <c:pt idx="157">
                  <c:v>140.80000000000001</c:v>
                </c:pt>
                <c:pt idx="158">
                  <c:v>144.1</c:v>
                </c:pt>
                <c:pt idx="159">
                  <c:v>139.9</c:v>
                </c:pt>
                <c:pt idx="160">
                  <c:v>157.30000000000001</c:v>
                </c:pt>
                <c:pt idx="161">
                  <c:v>137.5</c:v>
                </c:pt>
                <c:pt idx="162">
                  <c:v>146.30000000000001</c:v>
                </c:pt>
                <c:pt idx="163">
                  <c:v>136.1</c:v>
                </c:pt>
                <c:pt idx="164">
                  <c:v>141.1</c:v>
                </c:pt>
                <c:pt idx="165">
                  <c:v>136.69999999999999</c:v>
                </c:pt>
                <c:pt idx="166">
                  <c:v>141.1</c:v>
                </c:pt>
                <c:pt idx="167">
                  <c:v>140.19999999999999</c:v>
                </c:pt>
                <c:pt idx="168">
                  <c:v>144</c:v>
                </c:pt>
                <c:pt idx="169">
                  <c:v>141.80000000000001</c:v>
                </c:pt>
                <c:pt idx="170">
                  <c:v>136.80000000000001</c:v>
                </c:pt>
                <c:pt idx="171">
                  <c:v>145.9</c:v>
                </c:pt>
                <c:pt idx="172">
                  <c:v>146.69999999999999</c:v>
                </c:pt>
                <c:pt idx="173">
                  <c:v>138.80000000000001</c:v>
                </c:pt>
                <c:pt idx="174">
                  <c:v>148.69999999999999</c:v>
                </c:pt>
                <c:pt idx="175">
                  <c:v>150.9</c:v>
                </c:pt>
                <c:pt idx="176">
                  <c:v>139.5</c:v>
                </c:pt>
                <c:pt idx="177">
                  <c:v>144.5</c:v>
                </c:pt>
                <c:pt idx="178">
                  <c:v>136.1</c:v>
                </c:pt>
                <c:pt idx="179">
                  <c:v>138</c:v>
                </c:pt>
                <c:pt idx="180">
                  <c:v>141.6</c:v>
                </c:pt>
                <c:pt idx="181">
                  <c:v>142.6</c:v>
                </c:pt>
                <c:pt idx="182">
                  <c:v>138.9</c:v>
                </c:pt>
                <c:pt idx="183">
                  <c:v>140.30000000000001</c:v>
                </c:pt>
                <c:pt idx="184">
                  <c:v>152.1</c:v>
                </c:pt>
                <c:pt idx="185">
                  <c:v>145.1</c:v>
                </c:pt>
                <c:pt idx="186">
                  <c:v>138</c:v>
                </c:pt>
                <c:pt idx="187">
                  <c:v>141.9</c:v>
                </c:pt>
                <c:pt idx="188">
                  <c:v>137.1</c:v>
                </c:pt>
                <c:pt idx="189">
                  <c:v>136.30000000000001</c:v>
                </c:pt>
                <c:pt idx="190">
                  <c:v>141.6</c:v>
                </c:pt>
                <c:pt idx="191">
                  <c:v>137</c:v>
                </c:pt>
                <c:pt idx="192">
                  <c:v>136.5</c:v>
                </c:pt>
                <c:pt idx="193">
                  <c:v>135.69999999999999</c:v>
                </c:pt>
                <c:pt idx="194">
                  <c:v>135.1</c:v>
                </c:pt>
                <c:pt idx="195">
                  <c:v>139.80000000000001</c:v>
                </c:pt>
                <c:pt idx="196">
                  <c:v>139.9</c:v>
                </c:pt>
                <c:pt idx="197">
                  <c:v>137.30000000000001</c:v>
                </c:pt>
                <c:pt idx="198">
                  <c:v>137.6</c:v>
                </c:pt>
                <c:pt idx="199">
                  <c:v>140.9</c:v>
                </c:pt>
                <c:pt idx="200">
                  <c:v>133.9</c:v>
                </c:pt>
                <c:pt idx="201">
                  <c:v>136.4</c:v>
                </c:pt>
                <c:pt idx="202">
                  <c:v>137.4</c:v>
                </c:pt>
                <c:pt idx="203">
                  <c:v>137.6</c:v>
                </c:pt>
                <c:pt idx="204">
                  <c:v>146.19999999999999</c:v>
                </c:pt>
                <c:pt idx="205">
                  <c:v>140.19999999999999</c:v>
                </c:pt>
                <c:pt idx="206">
                  <c:v>137.6</c:v>
                </c:pt>
                <c:pt idx="207">
                  <c:v>143.80000000000001</c:v>
                </c:pt>
                <c:pt idx="208">
                  <c:v>137.9</c:v>
                </c:pt>
                <c:pt idx="209">
                  <c:v>138.30000000000001</c:v>
                </c:pt>
                <c:pt idx="210">
                  <c:v>139.1</c:v>
                </c:pt>
                <c:pt idx="211">
                  <c:v>144</c:v>
                </c:pt>
                <c:pt idx="212">
                  <c:v>140</c:v>
                </c:pt>
                <c:pt idx="213">
                  <c:v>140.4</c:v>
                </c:pt>
                <c:pt idx="214">
                  <c:v>142.69999999999999</c:v>
                </c:pt>
                <c:pt idx="215">
                  <c:v>148.80000000000001</c:v>
                </c:pt>
                <c:pt idx="216">
                  <c:v>141.6</c:v>
                </c:pt>
                <c:pt idx="217">
                  <c:v>138.69999999999999</c:v>
                </c:pt>
                <c:pt idx="218">
                  <c:v>137.4</c:v>
                </c:pt>
                <c:pt idx="219">
                  <c:v>140.69999999999999</c:v>
                </c:pt>
                <c:pt idx="220">
                  <c:v>162.69999999999999</c:v>
                </c:pt>
                <c:pt idx="221">
                  <c:v>166.1</c:v>
                </c:pt>
                <c:pt idx="222">
                  <c:v>153</c:v>
                </c:pt>
                <c:pt idx="223">
                  <c:v>148.9</c:v>
                </c:pt>
                <c:pt idx="224">
                  <c:v>149.80000000000001</c:v>
                </c:pt>
                <c:pt idx="225">
                  <c:v>143.1</c:v>
                </c:pt>
                <c:pt idx="226">
                  <c:v>140.5</c:v>
                </c:pt>
                <c:pt idx="227">
                  <c:v>157.5</c:v>
                </c:pt>
                <c:pt idx="228">
                  <c:v>147</c:v>
                </c:pt>
                <c:pt idx="229">
                  <c:v>149.5</c:v>
                </c:pt>
                <c:pt idx="230">
                  <c:v>149.1</c:v>
                </c:pt>
                <c:pt idx="231">
                  <c:v>146.9</c:v>
                </c:pt>
                <c:pt idx="232">
                  <c:v>144.5</c:v>
                </c:pt>
                <c:pt idx="233">
                  <c:v>150.1</c:v>
                </c:pt>
                <c:pt idx="234">
                  <c:v>147.5</c:v>
                </c:pt>
                <c:pt idx="235">
                  <c:v>151.5</c:v>
                </c:pt>
                <c:pt idx="236">
                  <c:v>155.30000000000001</c:v>
                </c:pt>
                <c:pt idx="237">
                  <c:v>201</c:v>
                </c:pt>
                <c:pt idx="238">
                  <c:v>162.6</c:v>
                </c:pt>
                <c:pt idx="239">
                  <c:v>159.1</c:v>
                </c:pt>
                <c:pt idx="240">
                  <c:v>149.9</c:v>
                </c:pt>
                <c:pt idx="241">
                  <c:v>151.4</c:v>
                </c:pt>
                <c:pt idx="242">
                  <c:v>156.19999999999999</c:v>
                </c:pt>
                <c:pt idx="243">
                  <c:v>148.69999999999999</c:v>
                </c:pt>
                <c:pt idx="244">
                  <c:v>153.5</c:v>
                </c:pt>
                <c:pt idx="245">
                  <c:v>161.5</c:v>
                </c:pt>
                <c:pt idx="246">
                  <c:v>172.5</c:v>
                </c:pt>
                <c:pt idx="247">
                  <c:v>168.6</c:v>
                </c:pt>
                <c:pt idx="248">
                  <c:v>175.4</c:v>
                </c:pt>
                <c:pt idx="249">
                  <c:v>144.9</c:v>
                </c:pt>
                <c:pt idx="250">
                  <c:v>151.4</c:v>
                </c:pt>
                <c:pt idx="251">
                  <c:v>154.30000000000001</c:v>
                </c:pt>
                <c:pt idx="252">
                  <c:v>150.5</c:v>
                </c:pt>
                <c:pt idx="253">
                  <c:v>156.19999999999999</c:v>
                </c:pt>
                <c:pt idx="254">
                  <c:v>145.6</c:v>
                </c:pt>
                <c:pt idx="255">
                  <c:v>154.9</c:v>
                </c:pt>
                <c:pt idx="256">
                  <c:v>152.5</c:v>
                </c:pt>
                <c:pt idx="257">
                  <c:v>155</c:v>
                </c:pt>
                <c:pt idx="258">
                  <c:v>147.80000000000001</c:v>
                </c:pt>
                <c:pt idx="259">
                  <c:v>136.1</c:v>
                </c:pt>
                <c:pt idx="260">
                  <c:v>146.30000000000001</c:v>
                </c:pt>
                <c:pt idx="261">
                  <c:v>145.6</c:v>
                </c:pt>
                <c:pt idx="262">
                  <c:v>145.69999999999999</c:v>
                </c:pt>
                <c:pt idx="263">
                  <c:v>148.4</c:v>
                </c:pt>
                <c:pt idx="264">
                  <c:v>147.80000000000001</c:v>
                </c:pt>
                <c:pt idx="265">
                  <c:v>163.19999999999999</c:v>
                </c:pt>
                <c:pt idx="266">
                  <c:v>163</c:v>
                </c:pt>
                <c:pt idx="267">
                  <c:v>145.1</c:v>
                </c:pt>
                <c:pt idx="268">
                  <c:v>143.1</c:v>
                </c:pt>
                <c:pt idx="269">
                  <c:v>146.9</c:v>
                </c:pt>
                <c:pt idx="270">
                  <c:v>186.1</c:v>
                </c:pt>
                <c:pt idx="271">
                  <c:v>149.69999999999999</c:v>
                </c:pt>
                <c:pt idx="272">
                  <c:v>153.1</c:v>
                </c:pt>
                <c:pt idx="273">
                  <c:v>109.2</c:v>
                </c:pt>
                <c:pt idx="274">
                  <c:v>143.9</c:v>
                </c:pt>
                <c:pt idx="275">
                  <c:v>149.9</c:v>
                </c:pt>
                <c:pt idx="276">
                  <c:v>149.6</c:v>
                </c:pt>
                <c:pt idx="277">
                  <c:v>141.80000000000001</c:v>
                </c:pt>
                <c:pt idx="278">
                  <c:v>140.19999999999999</c:v>
                </c:pt>
                <c:pt idx="279">
                  <c:v>140.5</c:v>
                </c:pt>
                <c:pt idx="280">
                  <c:v>170.3</c:v>
                </c:pt>
                <c:pt idx="281">
                  <c:v>152.19999999999999</c:v>
                </c:pt>
                <c:pt idx="282">
                  <c:v>151.4</c:v>
                </c:pt>
                <c:pt idx="283">
                  <c:v>144.6</c:v>
                </c:pt>
                <c:pt idx="284">
                  <c:v>147</c:v>
                </c:pt>
                <c:pt idx="285">
                  <c:v>155.9</c:v>
                </c:pt>
                <c:pt idx="286">
                  <c:v>156.6</c:v>
                </c:pt>
                <c:pt idx="287">
                  <c:v>162.80000000000001</c:v>
                </c:pt>
                <c:pt idx="288">
                  <c:v>152.9</c:v>
                </c:pt>
                <c:pt idx="289">
                  <c:v>157.5</c:v>
                </c:pt>
                <c:pt idx="290">
                  <c:v>152.4</c:v>
                </c:pt>
                <c:pt idx="291">
                  <c:v>151</c:v>
                </c:pt>
                <c:pt idx="292">
                  <c:v>152.30000000000001</c:v>
                </c:pt>
                <c:pt idx="293">
                  <c:v>152.5</c:v>
                </c:pt>
                <c:pt idx="294">
                  <c:v>132.1</c:v>
                </c:pt>
                <c:pt idx="295">
                  <c:v>147.4</c:v>
                </c:pt>
                <c:pt idx="296">
                  <c:v>149.30000000000001</c:v>
                </c:pt>
                <c:pt idx="297">
                  <c:v>149.69999999999999</c:v>
                </c:pt>
                <c:pt idx="298">
                  <c:v>153.4</c:v>
                </c:pt>
                <c:pt idx="299">
                  <c:v>153.80000000000001</c:v>
                </c:pt>
                <c:pt idx="300">
                  <c:v>152.9</c:v>
                </c:pt>
                <c:pt idx="301">
                  <c:v>137.80000000000001</c:v>
                </c:pt>
                <c:pt idx="302">
                  <c:v>149.4</c:v>
                </c:pt>
                <c:pt idx="303">
                  <c:v>148.30000000000001</c:v>
                </c:pt>
                <c:pt idx="304">
                  <c:v>146.5</c:v>
                </c:pt>
                <c:pt idx="305">
                  <c:v>143.69999999999999</c:v>
                </c:pt>
                <c:pt idx="306">
                  <c:v>146.9</c:v>
                </c:pt>
                <c:pt idx="307">
                  <c:v>143.5</c:v>
                </c:pt>
                <c:pt idx="308">
                  <c:v>135.4</c:v>
                </c:pt>
                <c:pt idx="309">
                  <c:v>146.80000000000001</c:v>
                </c:pt>
                <c:pt idx="310">
                  <c:v>146.6</c:v>
                </c:pt>
                <c:pt idx="311">
                  <c:v>155.1</c:v>
                </c:pt>
                <c:pt idx="312">
                  <c:v>172.4</c:v>
                </c:pt>
                <c:pt idx="313">
                  <c:v>170.5</c:v>
                </c:pt>
                <c:pt idx="314">
                  <c:v>202.4</c:v>
                </c:pt>
                <c:pt idx="315">
                  <c:v>162.4</c:v>
                </c:pt>
                <c:pt idx="316">
                  <c:v>146.9</c:v>
                </c:pt>
                <c:pt idx="317">
                  <c:v>147</c:v>
                </c:pt>
                <c:pt idx="318">
                  <c:v>147.19999999999999</c:v>
                </c:pt>
                <c:pt idx="319">
                  <c:v>221.5</c:v>
                </c:pt>
                <c:pt idx="320">
                  <c:v>296.10000000000002</c:v>
                </c:pt>
                <c:pt idx="321">
                  <c:v>306.39999999999998</c:v>
                </c:pt>
                <c:pt idx="322">
                  <c:v>216.1</c:v>
                </c:pt>
                <c:pt idx="323">
                  <c:v>147.30000000000001</c:v>
                </c:pt>
                <c:pt idx="324">
                  <c:v>164.2</c:v>
                </c:pt>
                <c:pt idx="325">
                  <c:v>149.69999999999999</c:v>
                </c:pt>
                <c:pt idx="326">
                  <c:v>146.19999999999999</c:v>
                </c:pt>
                <c:pt idx="327">
                  <c:v>153.6</c:v>
                </c:pt>
                <c:pt idx="328">
                  <c:v>170.7</c:v>
                </c:pt>
                <c:pt idx="329">
                  <c:v>120.9</c:v>
                </c:pt>
                <c:pt idx="330">
                  <c:v>151.80000000000001</c:v>
                </c:pt>
                <c:pt idx="331">
                  <c:v>152.69999999999999</c:v>
                </c:pt>
                <c:pt idx="332">
                  <c:v>148.5</c:v>
                </c:pt>
                <c:pt idx="333">
                  <c:v>144.9</c:v>
                </c:pt>
                <c:pt idx="334">
                  <c:v>159.9</c:v>
                </c:pt>
                <c:pt idx="335">
                  <c:v>152.80000000000001</c:v>
                </c:pt>
                <c:pt idx="336">
                  <c:v>160.19999999999999</c:v>
                </c:pt>
                <c:pt idx="337">
                  <c:v>151.6</c:v>
                </c:pt>
                <c:pt idx="338">
                  <c:v>150.80000000000001</c:v>
                </c:pt>
                <c:pt idx="339">
                  <c:v>169.3</c:v>
                </c:pt>
                <c:pt idx="340">
                  <c:v>150.69999999999999</c:v>
                </c:pt>
                <c:pt idx="341">
                  <c:v>148.1</c:v>
                </c:pt>
                <c:pt idx="342">
                  <c:v>152.4</c:v>
                </c:pt>
                <c:pt idx="343">
                  <c:v>161.30000000000001</c:v>
                </c:pt>
                <c:pt idx="344">
                  <c:v>157.6</c:v>
                </c:pt>
                <c:pt idx="345">
                  <c:v>159.69999999999999</c:v>
                </c:pt>
                <c:pt idx="346">
                  <c:v>145.69999999999999</c:v>
                </c:pt>
                <c:pt idx="347">
                  <c:v>145.4</c:v>
                </c:pt>
                <c:pt idx="348">
                  <c:v>140.4</c:v>
                </c:pt>
                <c:pt idx="349">
                  <c:v>149.1</c:v>
                </c:pt>
                <c:pt idx="350">
                  <c:v>147.5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A50-4F97-A5B1-D30BBE4DC097}"/>
            </c:ext>
          </c:extLst>
        </c:ser>
        <c:ser>
          <c:idx val="1"/>
          <c:order val="1"/>
          <c:tx>
            <c:strRef>
              <c:f>'Model vs réalisé'!$J$1</c:f>
              <c:strCache>
                <c:ptCount val="1"/>
                <c:pt idx="0">
                  <c:v>Model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vs réalisé'!$A$2:$A$352</c:f>
              <c:numCache>
                <c:formatCode>dd/mm/yy</c:formatCode>
                <c:ptCount val="351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  <c:pt idx="5">
                  <c:v>45189</c:v>
                </c:pt>
                <c:pt idx="6">
                  <c:v>45190</c:v>
                </c:pt>
                <c:pt idx="7">
                  <c:v>45191</c:v>
                </c:pt>
                <c:pt idx="8">
                  <c:v>45192</c:v>
                </c:pt>
                <c:pt idx="9">
                  <c:v>45193</c:v>
                </c:pt>
                <c:pt idx="10">
                  <c:v>45194</c:v>
                </c:pt>
                <c:pt idx="11">
                  <c:v>45195</c:v>
                </c:pt>
                <c:pt idx="12">
                  <c:v>45196</c:v>
                </c:pt>
                <c:pt idx="13">
                  <c:v>45197</c:v>
                </c:pt>
                <c:pt idx="14">
                  <c:v>45198</c:v>
                </c:pt>
                <c:pt idx="15">
                  <c:v>45199</c:v>
                </c:pt>
                <c:pt idx="16">
                  <c:v>45200</c:v>
                </c:pt>
                <c:pt idx="17">
                  <c:v>45201</c:v>
                </c:pt>
                <c:pt idx="18">
                  <c:v>45202</c:v>
                </c:pt>
                <c:pt idx="19">
                  <c:v>45203</c:v>
                </c:pt>
                <c:pt idx="20">
                  <c:v>45204</c:v>
                </c:pt>
                <c:pt idx="21">
                  <c:v>45205</c:v>
                </c:pt>
                <c:pt idx="22">
                  <c:v>45206</c:v>
                </c:pt>
                <c:pt idx="23">
                  <c:v>45207</c:v>
                </c:pt>
                <c:pt idx="24">
                  <c:v>45208</c:v>
                </c:pt>
                <c:pt idx="25">
                  <c:v>45209</c:v>
                </c:pt>
                <c:pt idx="26">
                  <c:v>45210</c:v>
                </c:pt>
                <c:pt idx="27">
                  <c:v>45211</c:v>
                </c:pt>
                <c:pt idx="28">
                  <c:v>45212</c:v>
                </c:pt>
                <c:pt idx="29">
                  <c:v>45213</c:v>
                </c:pt>
                <c:pt idx="30">
                  <c:v>45214</c:v>
                </c:pt>
                <c:pt idx="31">
                  <c:v>45215</c:v>
                </c:pt>
                <c:pt idx="32">
                  <c:v>45216</c:v>
                </c:pt>
                <c:pt idx="33">
                  <c:v>45217</c:v>
                </c:pt>
                <c:pt idx="34">
                  <c:v>45218</c:v>
                </c:pt>
                <c:pt idx="35">
                  <c:v>45219</c:v>
                </c:pt>
                <c:pt idx="36">
                  <c:v>45220</c:v>
                </c:pt>
                <c:pt idx="37">
                  <c:v>45221</c:v>
                </c:pt>
                <c:pt idx="38">
                  <c:v>45222</c:v>
                </c:pt>
                <c:pt idx="39">
                  <c:v>45223</c:v>
                </c:pt>
                <c:pt idx="40">
                  <c:v>45224</c:v>
                </c:pt>
                <c:pt idx="41">
                  <c:v>45225</c:v>
                </c:pt>
                <c:pt idx="42">
                  <c:v>45226</c:v>
                </c:pt>
                <c:pt idx="43">
                  <c:v>45227</c:v>
                </c:pt>
                <c:pt idx="44">
                  <c:v>45228</c:v>
                </c:pt>
                <c:pt idx="45">
                  <c:v>45229</c:v>
                </c:pt>
                <c:pt idx="46">
                  <c:v>45230</c:v>
                </c:pt>
                <c:pt idx="47">
                  <c:v>45231</c:v>
                </c:pt>
                <c:pt idx="48">
                  <c:v>45232</c:v>
                </c:pt>
                <c:pt idx="49">
                  <c:v>45233</c:v>
                </c:pt>
                <c:pt idx="50">
                  <c:v>45234</c:v>
                </c:pt>
                <c:pt idx="51">
                  <c:v>45235</c:v>
                </c:pt>
                <c:pt idx="52">
                  <c:v>45236</c:v>
                </c:pt>
                <c:pt idx="53">
                  <c:v>45237</c:v>
                </c:pt>
                <c:pt idx="54">
                  <c:v>45238</c:v>
                </c:pt>
                <c:pt idx="55">
                  <c:v>45239</c:v>
                </c:pt>
                <c:pt idx="56">
                  <c:v>45240</c:v>
                </c:pt>
                <c:pt idx="57">
                  <c:v>45241</c:v>
                </c:pt>
                <c:pt idx="58">
                  <c:v>45242</c:v>
                </c:pt>
                <c:pt idx="59">
                  <c:v>45243</c:v>
                </c:pt>
                <c:pt idx="60">
                  <c:v>45244</c:v>
                </c:pt>
                <c:pt idx="61">
                  <c:v>45245</c:v>
                </c:pt>
                <c:pt idx="62">
                  <c:v>45246</c:v>
                </c:pt>
                <c:pt idx="63">
                  <c:v>45247</c:v>
                </c:pt>
                <c:pt idx="64">
                  <c:v>45248</c:v>
                </c:pt>
                <c:pt idx="65">
                  <c:v>45249</c:v>
                </c:pt>
                <c:pt idx="66">
                  <c:v>45250</c:v>
                </c:pt>
                <c:pt idx="67">
                  <c:v>45251</c:v>
                </c:pt>
                <c:pt idx="68">
                  <c:v>45252</c:v>
                </c:pt>
                <c:pt idx="69">
                  <c:v>45253</c:v>
                </c:pt>
                <c:pt idx="70">
                  <c:v>45254</c:v>
                </c:pt>
                <c:pt idx="71">
                  <c:v>45255</c:v>
                </c:pt>
                <c:pt idx="72">
                  <c:v>45256</c:v>
                </c:pt>
                <c:pt idx="73">
                  <c:v>45257</c:v>
                </c:pt>
                <c:pt idx="74">
                  <c:v>45258</c:v>
                </c:pt>
                <c:pt idx="75">
                  <c:v>45259</c:v>
                </c:pt>
                <c:pt idx="76">
                  <c:v>45260</c:v>
                </c:pt>
                <c:pt idx="77">
                  <c:v>45261</c:v>
                </c:pt>
                <c:pt idx="78">
                  <c:v>45262</c:v>
                </c:pt>
                <c:pt idx="79">
                  <c:v>45263</c:v>
                </c:pt>
                <c:pt idx="80">
                  <c:v>45264</c:v>
                </c:pt>
                <c:pt idx="81">
                  <c:v>45265</c:v>
                </c:pt>
                <c:pt idx="82">
                  <c:v>45266</c:v>
                </c:pt>
                <c:pt idx="83">
                  <c:v>45267</c:v>
                </c:pt>
                <c:pt idx="84">
                  <c:v>45268</c:v>
                </c:pt>
                <c:pt idx="85">
                  <c:v>45269</c:v>
                </c:pt>
                <c:pt idx="86">
                  <c:v>45270</c:v>
                </c:pt>
                <c:pt idx="87">
                  <c:v>45271</c:v>
                </c:pt>
                <c:pt idx="88">
                  <c:v>45272</c:v>
                </c:pt>
                <c:pt idx="89">
                  <c:v>45273</c:v>
                </c:pt>
                <c:pt idx="90">
                  <c:v>45274</c:v>
                </c:pt>
                <c:pt idx="91">
                  <c:v>45275</c:v>
                </c:pt>
                <c:pt idx="92">
                  <c:v>45276</c:v>
                </c:pt>
                <c:pt idx="93">
                  <c:v>45277</c:v>
                </c:pt>
                <c:pt idx="94">
                  <c:v>45278</c:v>
                </c:pt>
                <c:pt idx="95">
                  <c:v>45279</c:v>
                </c:pt>
                <c:pt idx="96">
                  <c:v>45280</c:v>
                </c:pt>
                <c:pt idx="97">
                  <c:v>45281</c:v>
                </c:pt>
                <c:pt idx="98">
                  <c:v>45282</c:v>
                </c:pt>
                <c:pt idx="99">
                  <c:v>45283</c:v>
                </c:pt>
                <c:pt idx="100">
                  <c:v>45284</c:v>
                </c:pt>
                <c:pt idx="101">
                  <c:v>45285</c:v>
                </c:pt>
                <c:pt idx="102">
                  <c:v>45286</c:v>
                </c:pt>
                <c:pt idx="103">
                  <c:v>45287</c:v>
                </c:pt>
                <c:pt idx="104">
                  <c:v>45288</c:v>
                </c:pt>
                <c:pt idx="105">
                  <c:v>45289</c:v>
                </c:pt>
                <c:pt idx="106">
                  <c:v>45290</c:v>
                </c:pt>
                <c:pt idx="107">
                  <c:v>45291</c:v>
                </c:pt>
                <c:pt idx="108">
                  <c:v>45292</c:v>
                </c:pt>
                <c:pt idx="109">
                  <c:v>45293</c:v>
                </c:pt>
                <c:pt idx="110">
                  <c:v>45294</c:v>
                </c:pt>
                <c:pt idx="111">
                  <c:v>45295</c:v>
                </c:pt>
                <c:pt idx="112">
                  <c:v>45296</c:v>
                </c:pt>
                <c:pt idx="113">
                  <c:v>45297</c:v>
                </c:pt>
                <c:pt idx="114">
                  <c:v>45298</c:v>
                </c:pt>
                <c:pt idx="115">
                  <c:v>45299</c:v>
                </c:pt>
                <c:pt idx="116">
                  <c:v>45300</c:v>
                </c:pt>
                <c:pt idx="117">
                  <c:v>45301</c:v>
                </c:pt>
                <c:pt idx="118">
                  <c:v>45302</c:v>
                </c:pt>
                <c:pt idx="119">
                  <c:v>45303</c:v>
                </c:pt>
                <c:pt idx="120">
                  <c:v>45304</c:v>
                </c:pt>
                <c:pt idx="121">
                  <c:v>45305</c:v>
                </c:pt>
                <c:pt idx="122">
                  <c:v>45306</c:v>
                </c:pt>
                <c:pt idx="123">
                  <c:v>45307</c:v>
                </c:pt>
                <c:pt idx="124">
                  <c:v>45308</c:v>
                </c:pt>
                <c:pt idx="125">
                  <c:v>45309</c:v>
                </c:pt>
                <c:pt idx="126">
                  <c:v>45310</c:v>
                </c:pt>
                <c:pt idx="127">
                  <c:v>45311</c:v>
                </c:pt>
                <c:pt idx="128">
                  <c:v>45312</c:v>
                </c:pt>
                <c:pt idx="129">
                  <c:v>44819</c:v>
                </c:pt>
                <c:pt idx="130">
                  <c:v>44820</c:v>
                </c:pt>
                <c:pt idx="131">
                  <c:v>44821</c:v>
                </c:pt>
                <c:pt idx="132">
                  <c:v>44822</c:v>
                </c:pt>
                <c:pt idx="133">
                  <c:v>44823</c:v>
                </c:pt>
                <c:pt idx="134">
                  <c:v>44824</c:v>
                </c:pt>
                <c:pt idx="135">
                  <c:v>44825</c:v>
                </c:pt>
                <c:pt idx="136">
                  <c:v>44826</c:v>
                </c:pt>
                <c:pt idx="137">
                  <c:v>44827</c:v>
                </c:pt>
                <c:pt idx="138">
                  <c:v>44828</c:v>
                </c:pt>
                <c:pt idx="139">
                  <c:v>44829</c:v>
                </c:pt>
                <c:pt idx="140">
                  <c:v>44830</c:v>
                </c:pt>
                <c:pt idx="141">
                  <c:v>44831</c:v>
                </c:pt>
                <c:pt idx="142">
                  <c:v>44832</c:v>
                </c:pt>
                <c:pt idx="143">
                  <c:v>44833</c:v>
                </c:pt>
                <c:pt idx="144">
                  <c:v>44834</c:v>
                </c:pt>
                <c:pt idx="145">
                  <c:v>44835</c:v>
                </c:pt>
                <c:pt idx="146">
                  <c:v>44836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44842</c:v>
                </c:pt>
                <c:pt idx="153">
                  <c:v>44843</c:v>
                </c:pt>
                <c:pt idx="154">
                  <c:v>44844</c:v>
                </c:pt>
                <c:pt idx="155">
                  <c:v>44845</c:v>
                </c:pt>
                <c:pt idx="156">
                  <c:v>44846</c:v>
                </c:pt>
                <c:pt idx="157">
                  <c:v>44847</c:v>
                </c:pt>
                <c:pt idx="158">
                  <c:v>44848</c:v>
                </c:pt>
                <c:pt idx="159">
                  <c:v>44849</c:v>
                </c:pt>
                <c:pt idx="160">
                  <c:v>44850</c:v>
                </c:pt>
                <c:pt idx="161">
                  <c:v>44851</c:v>
                </c:pt>
                <c:pt idx="162">
                  <c:v>44852</c:v>
                </c:pt>
                <c:pt idx="163">
                  <c:v>44853</c:v>
                </c:pt>
                <c:pt idx="164">
                  <c:v>44854</c:v>
                </c:pt>
                <c:pt idx="165">
                  <c:v>44855</c:v>
                </c:pt>
                <c:pt idx="166">
                  <c:v>44856</c:v>
                </c:pt>
                <c:pt idx="167">
                  <c:v>44857</c:v>
                </c:pt>
                <c:pt idx="168">
                  <c:v>44858</c:v>
                </c:pt>
                <c:pt idx="169">
                  <c:v>44859</c:v>
                </c:pt>
                <c:pt idx="170">
                  <c:v>44860</c:v>
                </c:pt>
                <c:pt idx="171">
                  <c:v>44861</c:v>
                </c:pt>
                <c:pt idx="172">
                  <c:v>44862</c:v>
                </c:pt>
                <c:pt idx="173">
                  <c:v>44863</c:v>
                </c:pt>
                <c:pt idx="174">
                  <c:v>44864</c:v>
                </c:pt>
                <c:pt idx="175">
                  <c:v>44865</c:v>
                </c:pt>
                <c:pt idx="176">
                  <c:v>44866</c:v>
                </c:pt>
                <c:pt idx="177">
                  <c:v>44867</c:v>
                </c:pt>
                <c:pt idx="178">
                  <c:v>44868</c:v>
                </c:pt>
                <c:pt idx="179">
                  <c:v>44869</c:v>
                </c:pt>
                <c:pt idx="180">
                  <c:v>44870</c:v>
                </c:pt>
                <c:pt idx="181">
                  <c:v>44871</c:v>
                </c:pt>
                <c:pt idx="182">
                  <c:v>44872</c:v>
                </c:pt>
                <c:pt idx="183">
                  <c:v>44873</c:v>
                </c:pt>
                <c:pt idx="184">
                  <c:v>44874</c:v>
                </c:pt>
                <c:pt idx="185">
                  <c:v>44875</c:v>
                </c:pt>
                <c:pt idx="186">
                  <c:v>44876</c:v>
                </c:pt>
                <c:pt idx="187">
                  <c:v>44877</c:v>
                </c:pt>
                <c:pt idx="188">
                  <c:v>44878</c:v>
                </c:pt>
                <c:pt idx="189">
                  <c:v>44879</c:v>
                </c:pt>
                <c:pt idx="190">
                  <c:v>44880</c:v>
                </c:pt>
                <c:pt idx="191">
                  <c:v>44881</c:v>
                </c:pt>
                <c:pt idx="192">
                  <c:v>44882</c:v>
                </c:pt>
                <c:pt idx="193">
                  <c:v>44883</c:v>
                </c:pt>
                <c:pt idx="194">
                  <c:v>44884</c:v>
                </c:pt>
                <c:pt idx="195">
                  <c:v>44885</c:v>
                </c:pt>
                <c:pt idx="196">
                  <c:v>44886</c:v>
                </c:pt>
                <c:pt idx="197">
                  <c:v>44887</c:v>
                </c:pt>
                <c:pt idx="198">
                  <c:v>44888</c:v>
                </c:pt>
                <c:pt idx="199">
                  <c:v>44889</c:v>
                </c:pt>
                <c:pt idx="200">
                  <c:v>44890</c:v>
                </c:pt>
                <c:pt idx="201">
                  <c:v>44891</c:v>
                </c:pt>
                <c:pt idx="202">
                  <c:v>44892</c:v>
                </c:pt>
                <c:pt idx="203">
                  <c:v>44893</c:v>
                </c:pt>
                <c:pt idx="204">
                  <c:v>44894</c:v>
                </c:pt>
                <c:pt idx="205">
                  <c:v>44895</c:v>
                </c:pt>
                <c:pt idx="206">
                  <c:v>44896</c:v>
                </c:pt>
                <c:pt idx="207">
                  <c:v>44897</c:v>
                </c:pt>
                <c:pt idx="208">
                  <c:v>44898</c:v>
                </c:pt>
                <c:pt idx="209">
                  <c:v>44899</c:v>
                </c:pt>
                <c:pt idx="210">
                  <c:v>44900</c:v>
                </c:pt>
                <c:pt idx="211">
                  <c:v>44901</c:v>
                </c:pt>
                <c:pt idx="212">
                  <c:v>44902</c:v>
                </c:pt>
                <c:pt idx="213">
                  <c:v>44903</c:v>
                </c:pt>
                <c:pt idx="214">
                  <c:v>44904</c:v>
                </c:pt>
                <c:pt idx="215">
                  <c:v>44905</c:v>
                </c:pt>
                <c:pt idx="216">
                  <c:v>44906</c:v>
                </c:pt>
                <c:pt idx="217">
                  <c:v>44907</c:v>
                </c:pt>
                <c:pt idx="218">
                  <c:v>44908</c:v>
                </c:pt>
                <c:pt idx="219">
                  <c:v>44909</c:v>
                </c:pt>
                <c:pt idx="220">
                  <c:v>44910</c:v>
                </c:pt>
                <c:pt idx="221">
                  <c:v>44462</c:v>
                </c:pt>
                <c:pt idx="222">
                  <c:v>44463</c:v>
                </c:pt>
                <c:pt idx="223">
                  <c:v>44464</c:v>
                </c:pt>
                <c:pt idx="224">
                  <c:v>44465</c:v>
                </c:pt>
                <c:pt idx="225">
                  <c:v>44466</c:v>
                </c:pt>
                <c:pt idx="226">
                  <c:v>44467</c:v>
                </c:pt>
                <c:pt idx="227">
                  <c:v>44468</c:v>
                </c:pt>
                <c:pt idx="228">
                  <c:v>44469</c:v>
                </c:pt>
                <c:pt idx="229">
                  <c:v>44470</c:v>
                </c:pt>
                <c:pt idx="230">
                  <c:v>44471</c:v>
                </c:pt>
                <c:pt idx="231">
                  <c:v>44472</c:v>
                </c:pt>
                <c:pt idx="232">
                  <c:v>44473</c:v>
                </c:pt>
                <c:pt idx="233">
                  <c:v>44474</c:v>
                </c:pt>
                <c:pt idx="234">
                  <c:v>44475</c:v>
                </c:pt>
                <c:pt idx="235">
                  <c:v>44476</c:v>
                </c:pt>
                <c:pt idx="236">
                  <c:v>44477</c:v>
                </c:pt>
                <c:pt idx="237">
                  <c:v>44478</c:v>
                </c:pt>
                <c:pt idx="238">
                  <c:v>44479</c:v>
                </c:pt>
                <c:pt idx="239">
                  <c:v>44480</c:v>
                </c:pt>
                <c:pt idx="240">
                  <c:v>44481</c:v>
                </c:pt>
                <c:pt idx="241">
                  <c:v>44482</c:v>
                </c:pt>
                <c:pt idx="242">
                  <c:v>44483</c:v>
                </c:pt>
                <c:pt idx="243">
                  <c:v>44484</c:v>
                </c:pt>
                <c:pt idx="244">
                  <c:v>44485</c:v>
                </c:pt>
                <c:pt idx="245">
                  <c:v>44486</c:v>
                </c:pt>
                <c:pt idx="246">
                  <c:v>44487</c:v>
                </c:pt>
                <c:pt idx="247">
                  <c:v>44488</c:v>
                </c:pt>
                <c:pt idx="248">
                  <c:v>44489</c:v>
                </c:pt>
                <c:pt idx="249">
                  <c:v>44490</c:v>
                </c:pt>
                <c:pt idx="250">
                  <c:v>44491</c:v>
                </c:pt>
                <c:pt idx="251">
                  <c:v>44492</c:v>
                </c:pt>
                <c:pt idx="252">
                  <c:v>44493</c:v>
                </c:pt>
                <c:pt idx="253">
                  <c:v>44494</c:v>
                </c:pt>
                <c:pt idx="254">
                  <c:v>44495</c:v>
                </c:pt>
                <c:pt idx="255">
                  <c:v>44496</c:v>
                </c:pt>
                <c:pt idx="256">
                  <c:v>44497</c:v>
                </c:pt>
                <c:pt idx="257">
                  <c:v>44498</c:v>
                </c:pt>
                <c:pt idx="258">
                  <c:v>44499</c:v>
                </c:pt>
                <c:pt idx="259">
                  <c:v>44500</c:v>
                </c:pt>
                <c:pt idx="260">
                  <c:v>44501</c:v>
                </c:pt>
                <c:pt idx="261">
                  <c:v>44502</c:v>
                </c:pt>
                <c:pt idx="262">
                  <c:v>44503</c:v>
                </c:pt>
                <c:pt idx="263">
                  <c:v>44504</c:v>
                </c:pt>
                <c:pt idx="264">
                  <c:v>44505</c:v>
                </c:pt>
                <c:pt idx="265">
                  <c:v>44506</c:v>
                </c:pt>
                <c:pt idx="266">
                  <c:v>44507</c:v>
                </c:pt>
                <c:pt idx="267">
                  <c:v>44508</c:v>
                </c:pt>
                <c:pt idx="268">
                  <c:v>44509</c:v>
                </c:pt>
                <c:pt idx="269">
                  <c:v>44510</c:v>
                </c:pt>
                <c:pt idx="270">
                  <c:v>44511</c:v>
                </c:pt>
                <c:pt idx="271">
                  <c:v>44512</c:v>
                </c:pt>
                <c:pt idx="272">
                  <c:v>44513</c:v>
                </c:pt>
                <c:pt idx="273">
                  <c:v>44514</c:v>
                </c:pt>
                <c:pt idx="274">
                  <c:v>44515</c:v>
                </c:pt>
                <c:pt idx="275">
                  <c:v>44516</c:v>
                </c:pt>
                <c:pt idx="276">
                  <c:v>44517</c:v>
                </c:pt>
                <c:pt idx="277">
                  <c:v>44518</c:v>
                </c:pt>
                <c:pt idx="278">
                  <c:v>44519</c:v>
                </c:pt>
                <c:pt idx="279">
                  <c:v>44520</c:v>
                </c:pt>
                <c:pt idx="280">
                  <c:v>44521</c:v>
                </c:pt>
                <c:pt idx="281">
                  <c:v>44522</c:v>
                </c:pt>
                <c:pt idx="282">
                  <c:v>44523</c:v>
                </c:pt>
                <c:pt idx="283">
                  <c:v>44524</c:v>
                </c:pt>
                <c:pt idx="284">
                  <c:v>44525</c:v>
                </c:pt>
                <c:pt idx="285">
                  <c:v>44526</c:v>
                </c:pt>
                <c:pt idx="286">
                  <c:v>44527</c:v>
                </c:pt>
                <c:pt idx="287">
                  <c:v>44528</c:v>
                </c:pt>
                <c:pt idx="288">
                  <c:v>44529</c:v>
                </c:pt>
                <c:pt idx="289">
                  <c:v>44530</c:v>
                </c:pt>
                <c:pt idx="290">
                  <c:v>44531</c:v>
                </c:pt>
                <c:pt idx="291">
                  <c:v>44532</c:v>
                </c:pt>
                <c:pt idx="292">
                  <c:v>44533</c:v>
                </c:pt>
                <c:pt idx="293">
                  <c:v>44534</c:v>
                </c:pt>
                <c:pt idx="294">
                  <c:v>44535</c:v>
                </c:pt>
                <c:pt idx="295">
                  <c:v>44536</c:v>
                </c:pt>
                <c:pt idx="296">
                  <c:v>44537</c:v>
                </c:pt>
                <c:pt idx="297">
                  <c:v>44538</c:v>
                </c:pt>
                <c:pt idx="298">
                  <c:v>44539</c:v>
                </c:pt>
                <c:pt idx="299">
                  <c:v>44540</c:v>
                </c:pt>
                <c:pt idx="300">
                  <c:v>44541</c:v>
                </c:pt>
                <c:pt idx="301">
                  <c:v>44542</c:v>
                </c:pt>
                <c:pt idx="302">
                  <c:v>44543</c:v>
                </c:pt>
                <c:pt idx="303">
                  <c:v>44544</c:v>
                </c:pt>
                <c:pt idx="304">
                  <c:v>44545</c:v>
                </c:pt>
                <c:pt idx="305">
                  <c:v>44546</c:v>
                </c:pt>
                <c:pt idx="306">
                  <c:v>44547</c:v>
                </c:pt>
                <c:pt idx="307">
                  <c:v>44548</c:v>
                </c:pt>
                <c:pt idx="308">
                  <c:v>44549</c:v>
                </c:pt>
                <c:pt idx="309">
                  <c:v>44550</c:v>
                </c:pt>
                <c:pt idx="310">
                  <c:v>44551</c:v>
                </c:pt>
                <c:pt idx="311">
                  <c:v>44552</c:v>
                </c:pt>
                <c:pt idx="312">
                  <c:v>44553</c:v>
                </c:pt>
                <c:pt idx="313">
                  <c:v>44554</c:v>
                </c:pt>
                <c:pt idx="314">
                  <c:v>44555</c:v>
                </c:pt>
                <c:pt idx="315">
                  <c:v>44556</c:v>
                </c:pt>
                <c:pt idx="316">
                  <c:v>44557</c:v>
                </c:pt>
                <c:pt idx="317">
                  <c:v>44558</c:v>
                </c:pt>
                <c:pt idx="318">
                  <c:v>44559</c:v>
                </c:pt>
                <c:pt idx="319">
                  <c:v>44560</c:v>
                </c:pt>
                <c:pt idx="320">
                  <c:v>44561</c:v>
                </c:pt>
                <c:pt idx="321">
                  <c:v>44562</c:v>
                </c:pt>
                <c:pt idx="322">
                  <c:v>44563</c:v>
                </c:pt>
                <c:pt idx="323">
                  <c:v>44564</c:v>
                </c:pt>
                <c:pt idx="324">
                  <c:v>44565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44569</c:v>
                </c:pt>
                <c:pt idx="329">
                  <c:v>44570</c:v>
                </c:pt>
                <c:pt idx="330">
                  <c:v>44571</c:v>
                </c:pt>
                <c:pt idx="331">
                  <c:v>44572</c:v>
                </c:pt>
                <c:pt idx="332">
                  <c:v>44573</c:v>
                </c:pt>
                <c:pt idx="333">
                  <c:v>44574</c:v>
                </c:pt>
                <c:pt idx="334">
                  <c:v>44575</c:v>
                </c:pt>
                <c:pt idx="335">
                  <c:v>44576</c:v>
                </c:pt>
                <c:pt idx="336">
                  <c:v>44577</c:v>
                </c:pt>
                <c:pt idx="337">
                  <c:v>44578</c:v>
                </c:pt>
                <c:pt idx="338">
                  <c:v>44579</c:v>
                </c:pt>
                <c:pt idx="339">
                  <c:v>44580</c:v>
                </c:pt>
                <c:pt idx="340">
                  <c:v>44581</c:v>
                </c:pt>
                <c:pt idx="341">
                  <c:v>44582</c:v>
                </c:pt>
                <c:pt idx="342">
                  <c:v>44583</c:v>
                </c:pt>
                <c:pt idx="343">
                  <c:v>44584</c:v>
                </c:pt>
                <c:pt idx="344">
                  <c:v>44585</c:v>
                </c:pt>
                <c:pt idx="345">
                  <c:v>44586</c:v>
                </c:pt>
                <c:pt idx="346">
                  <c:v>44587</c:v>
                </c:pt>
                <c:pt idx="347">
                  <c:v>44588</c:v>
                </c:pt>
                <c:pt idx="348">
                  <c:v>44589</c:v>
                </c:pt>
                <c:pt idx="349">
                  <c:v>44590</c:v>
                </c:pt>
                <c:pt idx="350">
                  <c:v>44591</c:v>
                </c:pt>
              </c:numCache>
            </c:numRef>
          </c:xVal>
          <c:yVal>
            <c:numRef>
              <c:f>'Model vs réalisé'!$J$2:$J$352</c:f>
              <c:numCache>
                <c:formatCode>#\ ##0.00"kWh/tc"</c:formatCode>
                <c:ptCount val="351"/>
                <c:pt idx="0">
                  <c:v>204.28997089519277</c:v>
                </c:pt>
                <c:pt idx="1">
                  <c:v>191.67204856229174</c:v>
                </c:pt>
                <c:pt idx="2">
                  <c:v>155.85661536801689</c:v>
                </c:pt>
                <c:pt idx="3">
                  <c:v>174.28406779192173</c:v>
                </c:pt>
                <c:pt idx="4">
                  <c:v>152.67550519782927</c:v>
                </c:pt>
                <c:pt idx="5">
                  <c:v>143.78236632220177</c:v>
                </c:pt>
                <c:pt idx="6">
                  <c:v>146.02136816837896</c:v>
                </c:pt>
                <c:pt idx="7">
                  <c:v>145.79846865368995</c:v>
                </c:pt>
                <c:pt idx="8">
                  <c:v>150.16435630476016</c:v>
                </c:pt>
                <c:pt idx="9">
                  <c:v>153.2394102214385</c:v>
                </c:pt>
                <c:pt idx="10">
                  <c:v>139.93387430266105</c:v>
                </c:pt>
                <c:pt idx="11">
                  <c:v>142.10381978119179</c:v>
                </c:pt>
                <c:pt idx="12">
                  <c:v>149.54678923537082</c:v>
                </c:pt>
                <c:pt idx="13">
                  <c:v>144.14841927679743</c:v>
                </c:pt>
                <c:pt idx="14">
                  <c:v>139.87394447030869</c:v>
                </c:pt>
                <c:pt idx="15">
                  <c:v>140.39191297850408</c:v>
                </c:pt>
                <c:pt idx="16">
                  <c:v>137.89813724681267</c:v>
                </c:pt>
                <c:pt idx="17">
                  <c:v>143.42284567322062</c:v>
                </c:pt>
                <c:pt idx="18">
                  <c:v>140.82477529626038</c:v>
                </c:pt>
                <c:pt idx="19">
                  <c:v>150.31868000474145</c:v>
                </c:pt>
                <c:pt idx="20">
                  <c:v>137.69601833396936</c:v>
                </c:pt>
                <c:pt idx="21">
                  <c:v>134.36617852683642</c:v>
                </c:pt>
                <c:pt idx="22">
                  <c:v>134.74472783106683</c:v>
                </c:pt>
                <c:pt idx="23">
                  <c:v>132.54709590142747</c:v>
                </c:pt>
                <c:pt idx="24">
                  <c:v>136.04217294193469</c:v>
                </c:pt>
                <c:pt idx="25">
                  <c:v>141.7415099976082</c:v>
                </c:pt>
                <c:pt idx="26">
                  <c:v>132.86715899467418</c:v>
                </c:pt>
                <c:pt idx="27">
                  <c:v>133.26696871129784</c:v>
                </c:pt>
                <c:pt idx="28">
                  <c:v>135.59405253865182</c:v>
                </c:pt>
                <c:pt idx="29">
                  <c:v>136.31855037847535</c:v>
                </c:pt>
                <c:pt idx="30">
                  <c:v>133.61576857224196</c:v>
                </c:pt>
                <c:pt idx="31">
                  <c:v>132.25414207243932</c:v>
                </c:pt>
                <c:pt idx="32">
                  <c:v>134.91692387858546</c:v>
                </c:pt>
                <c:pt idx="33">
                  <c:v>149.20082451831141</c:v>
                </c:pt>
                <c:pt idx="34">
                  <c:v>134.91206127018023</c:v>
                </c:pt>
                <c:pt idx="35">
                  <c:v>139.70654584822731</c:v>
                </c:pt>
                <c:pt idx="36">
                  <c:v>134.17883171261781</c:v>
                </c:pt>
                <c:pt idx="37">
                  <c:v>136.87157122074461</c:v>
                </c:pt>
                <c:pt idx="38">
                  <c:v>155.37368961229751</c:v>
                </c:pt>
                <c:pt idx="39">
                  <c:v>144.7039876946514</c:v>
                </c:pt>
                <c:pt idx="40">
                  <c:v>135.14913928330927</c:v>
                </c:pt>
                <c:pt idx="41">
                  <c:v>137.35728011783763</c:v>
                </c:pt>
                <c:pt idx="42">
                  <c:v>137.42337567387372</c:v>
                </c:pt>
                <c:pt idx="43">
                  <c:v>143.69146830290146</c:v>
                </c:pt>
                <c:pt idx="44">
                  <c:v>136.38231331650761</c:v>
                </c:pt>
                <c:pt idx="45">
                  <c:v>138.07853857444084</c:v>
                </c:pt>
                <c:pt idx="46">
                  <c:v>120.40963811712837</c:v>
                </c:pt>
                <c:pt idx="47">
                  <c:v>146.30065476839576</c:v>
                </c:pt>
                <c:pt idx="48">
                  <c:v>148.77274399912631</c:v>
                </c:pt>
                <c:pt idx="49">
                  <c:v>146.52494896123815</c:v>
                </c:pt>
                <c:pt idx="50">
                  <c:v>136.07700237301086</c:v>
                </c:pt>
                <c:pt idx="51">
                  <c:v>137.09179735972316</c:v>
                </c:pt>
                <c:pt idx="52">
                  <c:v>138.80692646216517</c:v>
                </c:pt>
                <c:pt idx="53">
                  <c:v>136.57177445078182</c:v>
                </c:pt>
                <c:pt idx="54">
                  <c:v>147.10276384682166</c:v>
                </c:pt>
                <c:pt idx="55">
                  <c:v>139.92268030500799</c:v>
                </c:pt>
                <c:pt idx="56">
                  <c:v>152.51879448139985</c:v>
                </c:pt>
                <c:pt idx="57">
                  <c:v>144.25875959364973</c:v>
                </c:pt>
                <c:pt idx="58">
                  <c:v>144.32327064174916</c:v>
                </c:pt>
                <c:pt idx="59">
                  <c:v>139.56344327280704</c:v>
                </c:pt>
                <c:pt idx="60">
                  <c:v>138.77409378105685</c:v>
                </c:pt>
                <c:pt idx="61">
                  <c:v>140.03600392955337</c:v>
                </c:pt>
                <c:pt idx="62">
                  <c:v>139.38805537469389</c:v>
                </c:pt>
                <c:pt idx="63">
                  <c:v>145.78198745332404</c:v>
                </c:pt>
                <c:pt idx="64">
                  <c:v>144.13667277726091</c:v>
                </c:pt>
                <c:pt idx="65">
                  <c:v>143.80355367727489</c:v>
                </c:pt>
                <c:pt idx="66">
                  <c:v>142.20942914237207</c:v>
                </c:pt>
                <c:pt idx="67">
                  <c:v>139.04969537205585</c:v>
                </c:pt>
                <c:pt idx="68">
                  <c:v>151.62782016828538</c:v>
                </c:pt>
                <c:pt idx="69">
                  <c:v>140.95042708254039</c:v>
                </c:pt>
                <c:pt idx="70">
                  <c:v>142.38532944788545</c:v>
                </c:pt>
                <c:pt idx="71">
                  <c:v>147.8456225780246</c:v>
                </c:pt>
                <c:pt idx="72">
                  <c:v>149.69463431384378</c:v>
                </c:pt>
                <c:pt idx="73">
                  <c:v>150.15339000227056</c:v>
                </c:pt>
                <c:pt idx="74">
                  <c:v>143.02985568256847</c:v>
                </c:pt>
                <c:pt idx="75">
                  <c:v>151.97857052279096</c:v>
                </c:pt>
                <c:pt idx="76">
                  <c:v>154.94675577989761</c:v>
                </c:pt>
                <c:pt idx="77">
                  <c:v>142.98411391082368</c:v>
                </c:pt>
                <c:pt idx="78">
                  <c:v>150.02609595674846</c:v>
                </c:pt>
                <c:pt idx="79">
                  <c:v>158.08944285118659</c:v>
                </c:pt>
                <c:pt idx="80">
                  <c:v>150.87183753431356</c:v>
                </c:pt>
                <c:pt idx="81">
                  <c:v>152.42583823835068</c:v>
                </c:pt>
                <c:pt idx="82">
                  <c:v>152.27030049505552</c:v>
                </c:pt>
                <c:pt idx="83">
                  <c:v>146.31563095111906</c:v>
                </c:pt>
                <c:pt idx="84">
                  <c:v>148.81350955473545</c:v>
                </c:pt>
                <c:pt idx="85">
                  <c:v>147.47317211676545</c:v>
                </c:pt>
                <c:pt idx="86">
                  <c:v>144.09597139041006</c:v>
                </c:pt>
                <c:pt idx="87">
                  <c:v>144.87562836991333</c:v>
                </c:pt>
                <c:pt idx="88">
                  <c:v>142.47453447346356</c:v>
                </c:pt>
                <c:pt idx="89">
                  <c:v>141.60556775447671</c:v>
                </c:pt>
                <c:pt idx="90">
                  <c:v>144.28660660261704</c:v>
                </c:pt>
                <c:pt idx="91">
                  <c:v>144.39229765190026</c:v>
                </c:pt>
                <c:pt idx="92">
                  <c:v>143.67904827961496</c:v>
                </c:pt>
                <c:pt idx="93">
                  <c:v>149.82636149250618</c:v>
                </c:pt>
                <c:pt idx="94">
                  <c:v>145.55123066139376</c:v>
                </c:pt>
                <c:pt idx="95">
                  <c:v>168.57586008254469</c:v>
                </c:pt>
                <c:pt idx="96">
                  <c:v>168.2288144700818</c:v>
                </c:pt>
                <c:pt idx="97">
                  <c:v>145.15601455972842</c:v>
                </c:pt>
                <c:pt idx="98">
                  <c:v>146.03840090813043</c:v>
                </c:pt>
                <c:pt idx="99">
                  <c:v>149.93998952532689</c:v>
                </c:pt>
                <c:pt idx="100">
                  <c:v>148.31134621366755</c:v>
                </c:pt>
                <c:pt idx="101">
                  <c:v>147.82646793337258</c:v>
                </c:pt>
                <c:pt idx="102">
                  <c:v>148.99083373172846</c:v>
                </c:pt>
                <c:pt idx="103">
                  <c:v>147.30999822171364</c:v>
                </c:pt>
                <c:pt idx="104">
                  <c:v>142.50564646365649</c:v>
                </c:pt>
                <c:pt idx="105">
                  <c:v>147.78280047204723</c:v>
                </c:pt>
                <c:pt idx="106">
                  <c:v>134.99352756672988</c:v>
                </c:pt>
                <c:pt idx="107">
                  <c:v>120.61567408108587</c:v>
                </c:pt>
                <c:pt idx="108">
                  <c:v>151.90051893583936</c:v>
                </c:pt>
                <c:pt idx="109">
                  <c:v>142.79728828979779</c:v>
                </c:pt>
                <c:pt idx="110">
                  <c:v>139.40520180866574</c:v>
                </c:pt>
                <c:pt idx="111">
                  <c:v>143.91475233683411</c:v>
                </c:pt>
                <c:pt idx="112">
                  <c:v>159.24121221136991</c:v>
                </c:pt>
                <c:pt idx="113">
                  <c:v>147.82344136961029</c:v>
                </c:pt>
                <c:pt idx="114">
                  <c:v>163.38851397338752</c:v>
                </c:pt>
                <c:pt idx="115">
                  <c:v>162.4430638218393</c:v>
                </c:pt>
                <c:pt idx="116">
                  <c:v>153.5477046512371</c:v>
                </c:pt>
                <c:pt idx="117">
                  <c:v>148.9378289486651</c:v>
                </c:pt>
                <c:pt idx="118">
                  <c:v>149.8351027188759</c:v>
                </c:pt>
                <c:pt idx="119">
                  <c:v>157.673322348054</c:v>
                </c:pt>
                <c:pt idx="120">
                  <c:v>159.50858488606553</c:v>
                </c:pt>
                <c:pt idx="121">
                  <c:v>165.50501433113885</c:v>
                </c:pt>
                <c:pt idx="122">
                  <c:v>156.07686986146555</c:v>
                </c:pt>
                <c:pt idx="123">
                  <c:v>149.75070544643447</c:v>
                </c:pt>
                <c:pt idx="124">
                  <c:v>150.79333731548027</c:v>
                </c:pt>
                <c:pt idx="125">
                  <c:v>186.3102633040539</c:v>
                </c:pt>
                <c:pt idx="126">
                  <c:v>163.84546279760912</c:v>
                </c:pt>
                <c:pt idx="127">
                  <c:v>138.97639614890582</c:v>
                </c:pt>
                <c:pt idx="128">
                  <c:v>215.37420906839424</c:v>
                </c:pt>
                <c:pt idx="129">
                  <c:v>151.82650135598271</c:v>
                </c:pt>
                <c:pt idx="130">
                  <c:v>166.68436746674976</c:v>
                </c:pt>
                <c:pt idx="131">
                  <c:v>156.22743560599946</c:v>
                </c:pt>
                <c:pt idx="132">
                  <c:v>156.05281490571448</c:v>
                </c:pt>
                <c:pt idx="133">
                  <c:v>151.77842819758283</c:v>
                </c:pt>
                <c:pt idx="134">
                  <c:v>150.854173242006</c:v>
                </c:pt>
                <c:pt idx="135">
                  <c:v>154.65610741669187</c:v>
                </c:pt>
                <c:pt idx="136">
                  <c:v>149.26806205900755</c:v>
                </c:pt>
                <c:pt idx="137">
                  <c:v>157.16818599834971</c:v>
                </c:pt>
                <c:pt idx="138">
                  <c:v>152.83412202510326</c:v>
                </c:pt>
                <c:pt idx="139">
                  <c:v>133.18598229360285</c:v>
                </c:pt>
                <c:pt idx="140">
                  <c:v>152.06228339648385</c:v>
                </c:pt>
                <c:pt idx="141">
                  <c:v>142.25905879402589</c:v>
                </c:pt>
                <c:pt idx="142">
                  <c:v>143.68023638929836</c:v>
                </c:pt>
                <c:pt idx="143">
                  <c:v>142.25219566925966</c:v>
                </c:pt>
                <c:pt idx="144">
                  <c:v>140.50997119281647</c:v>
                </c:pt>
                <c:pt idx="145">
                  <c:v>142.83681459671064</c:v>
                </c:pt>
                <c:pt idx="146">
                  <c:v>160.01367599579703</c:v>
                </c:pt>
                <c:pt idx="147">
                  <c:v>148.91694330645433</c:v>
                </c:pt>
                <c:pt idx="148">
                  <c:v>146.10610075551136</c:v>
                </c:pt>
                <c:pt idx="149">
                  <c:v>141.79939367272519</c:v>
                </c:pt>
                <c:pt idx="150">
                  <c:v>140.06202995833326</c:v>
                </c:pt>
                <c:pt idx="151">
                  <c:v>143.91619505084461</c:v>
                </c:pt>
                <c:pt idx="152">
                  <c:v>147.12502409256837</c:v>
                </c:pt>
                <c:pt idx="153">
                  <c:v>135.94659104323375</c:v>
                </c:pt>
                <c:pt idx="154">
                  <c:v>140.85065195734177</c:v>
                </c:pt>
                <c:pt idx="155">
                  <c:v>147.18921097253704</c:v>
                </c:pt>
                <c:pt idx="156">
                  <c:v>141.94842634699808</c:v>
                </c:pt>
                <c:pt idx="157">
                  <c:v>141.79013608060623</c:v>
                </c:pt>
                <c:pt idx="158">
                  <c:v>147.1946618523292</c:v>
                </c:pt>
                <c:pt idx="159">
                  <c:v>137.91038168989223</c:v>
                </c:pt>
                <c:pt idx="160">
                  <c:v>154.72511818001001</c:v>
                </c:pt>
                <c:pt idx="161">
                  <c:v>133.45187530132924</c:v>
                </c:pt>
                <c:pt idx="162">
                  <c:v>143.9648347388945</c:v>
                </c:pt>
                <c:pt idx="163">
                  <c:v>130.45819057012642</c:v>
                </c:pt>
                <c:pt idx="164">
                  <c:v>127.35148467075999</c:v>
                </c:pt>
                <c:pt idx="165">
                  <c:v>134.9944700467253</c:v>
                </c:pt>
                <c:pt idx="166">
                  <c:v>139.34525607716779</c:v>
                </c:pt>
                <c:pt idx="167">
                  <c:v>137.44028995639891</c:v>
                </c:pt>
                <c:pt idx="168">
                  <c:v>151.78858730643546</c:v>
                </c:pt>
                <c:pt idx="169">
                  <c:v>140.35176577959425</c:v>
                </c:pt>
                <c:pt idx="170">
                  <c:v>136.32141720012882</c:v>
                </c:pt>
                <c:pt idx="171">
                  <c:v>146.69702031098672</c:v>
                </c:pt>
                <c:pt idx="172">
                  <c:v>148.07554864742363</c:v>
                </c:pt>
                <c:pt idx="173">
                  <c:v>142.40103039045127</c:v>
                </c:pt>
                <c:pt idx="174">
                  <c:v>150.07706645656748</c:v>
                </c:pt>
                <c:pt idx="175">
                  <c:v>158.00820391711304</c:v>
                </c:pt>
                <c:pt idx="176">
                  <c:v>137.14576300853375</c:v>
                </c:pt>
                <c:pt idx="177">
                  <c:v>147.10108617419561</c:v>
                </c:pt>
                <c:pt idx="178">
                  <c:v>133.20749899672231</c:v>
                </c:pt>
                <c:pt idx="179">
                  <c:v>138.3321585820907</c:v>
                </c:pt>
                <c:pt idx="180">
                  <c:v>144.49904684723325</c:v>
                </c:pt>
                <c:pt idx="181">
                  <c:v>136.27678988941844</c:v>
                </c:pt>
                <c:pt idx="182">
                  <c:v>136.38496492037814</c:v>
                </c:pt>
                <c:pt idx="183">
                  <c:v>137.02522523432521</c:v>
                </c:pt>
                <c:pt idx="184">
                  <c:v>148.9798305849429</c:v>
                </c:pt>
                <c:pt idx="185">
                  <c:v>134.85155794283642</c:v>
                </c:pt>
                <c:pt idx="186">
                  <c:v>135.34829339731832</c:v>
                </c:pt>
                <c:pt idx="187">
                  <c:v>135.4532928459503</c:v>
                </c:pt>
                <c:pt idx="188">
                  <c:v>133.62522308318202</c:v>
                </c:pt>
                <c:pt idx="189">
                  <c:v>131.11551385081054</c:v>
                </c:pt>
                <c:pt idx="190">
                  <c:v>132.75037962418079</c:v>
                </c:pt>
                <c:pt idx="191">
                  <c:v>131.86545332167822</c:v>
                </c:pt>
                <c:pt idx="192">
                  <c:v>131.21724918938168</c:v>
                </c:pt>
                <c:pt idx="193">
                  <c:v>135.68515680172263</c:v>
                </c:pt>
                <c:pt idx="194">
                  <c:v>132.97149621742875</c:v>
                </c:pt>
                <c:pt idx="195">
                  <c:v>136.27681804746635</c:v>
                </c:pt>
                <c:pt idx="196">
                  <c:v>135.46982408288437</c:v>
                </c:pt>
                <c:pt idx="197">
                  <c:v>132.34659637514267</c:v>
                </c:pt>
                <c:pt idx="198">
                  <c:v>146.30140665589585</c:v>
                </c:pt>
                <c:pt idx="199">
                  <c:v>141.10296186770694</c:v>
                </c:pt>
                <c:pt idx="200">
                  <c:v>130.70752588225517</c:v>
                </c:pt>
                <c:pt idx="201">
                  <c:v>128.11275546705676</c:v>
                </c:pt>
                <c:pt idx="202">
                  <c:v>139.79096548443323</c:v>
                </c:pt>
                <c:pt idx="203">
                  <c:v>136.38853961770147</c:v>
                </c:pt>
                <c:pt idx="204">
                  <c:v>144.43409172673745</c:v>
                </c:pt>
                <c:pt idx="205">
                  <c:v>137.43426696533129</c:v>
                </c:pt>
                <c:pt idx="206">
                  <c:v>133.32710445549685</c:v>
                </c:pt>
                <c:pt idx="207">
                  <c:v>143.99281895172669</c:v>
                </c:pt>
                <c:pt idx="208">
                  <c:v>131.89296862061994</c:v>
                </c:pt>
                <c:pt idx="209">
                  <c:v>137.84534356308964</c:v>
                </c:pt>
                <c:pt idx="210">
                  <c:v>136.00411659973261</c:v>
                </c:pt>
                <c:pt idx="211">
                  <c:v>139.10688176931637</c:v>
                </c:pt>
                <c:pt idx="212">
                  <c:v>136.48597039352268</c:v>
                </c:pt>
                <c:pt idx="213">
                  <c:v>139.94365034773784</c:v>
                </c:pt>
                <c:pt idx="214">
                  <c:v>138.77031445750589</c:v>
                </c:pt>
                <c:pt idx="215">
                  <c:v>145.41438641009404</c:v>
                </c:pt>
                <c:pt idx="216">
                  <c:v>148.11099186351043</c:v>
                </c:pt>
                <c:pt idx="217">
                  <c:v>132.19248312115633</c:v>
                </c:pt>
                <c:pt idx="218">
                  <c:v>130.87210907833068</c:v>
                </c:pt>
                <c:pt idx="219">
                  <c:v>137.64243097483134</c:v>
                </c:pt>
                <c:pt idx="220">
                  <c:v>162.25512225782509</c:v>
                </c:pt>
                <c:pt idx="221">
                  <c:v>176.57361409385078</c:v>
                </c:pt>
                <c:pt idx="222">
                  <c:v>157.4421444435427</c:v>
                </c:pt>
                <c:pt idx="223">
                  <c:v>150.88684141013795</c:v>
                </c:pt>
                <c:pt idx="224">
                  <c:v>155.47549043450357</c:v>
                </c:pt>
                <c:pt idx="225">
                  <c:v>144.24911301842553</c:v>
                </c:pt>
                <c:pt idx="226">
                  <c:v>144.7794449569987</c:v>
                </c:pt>
                <c:pt idx="227">
                  <c:v>161.95290871999705</c:v>
                </c:pt>
                <c:pt idx="228">
                  <c:v>154.4739707675765</c:v>
                </c:pt>
                <c:pt idx="229">
                  <c:v>150.5718697793489</c:v>
                </c:pt>
                <c:pt idx="230">
                  <c:v>152.43208899953086</c:v>
                </c:pt>
                <c:pt idx="231">
                  <c:v>147.66172145451009</c:v>
                </c:pt>
                <c:pt idx="232">
                  <c:v>141.73551712786448</c:v>
                </c:pt>
                <c:pt idx="233">
                  <c:v>143.17395906658891</c:v>
                </c:pt>
                <c:pt idx="234">
                  <c:v>144.33571249368669</c:v>
                </c:pt>
                <c:pt idx="235">
                  <c:v>146.49597769493161</c:v>
                </c:pt>
                <c:pt idx="236">
                  <c:v>155.78643046784433</c:v>
                </c:pt>
                <c:pt idx="237">
                  <c:v>191.92188881152902</c:v>
                </c:pt>
                <c:pt idx="238">
                  <c:v>165.32618144202863</c:v>
                </c:pt>
                <c:pt idx="239">
                  <c:v>160.99022949573705</c:v>
                </c:pt>
                <c:pt idx="240">
                  <c:v>151.19007261196796</c:v>
                </c:pt>
                <c:pt idx="241">
                  <c:v>149.8299378447322</c:v>
                </c:pt>
                <c:pt idx="242">
                  <c:v>159.88115480236911</c:v>
                </c:pt>
                <c:pt idx="243">
                  <c:v>146.49984010076548</c:v>
                </c:pt>
                <c:pt idx="244">
                  <c:v>148.75503524817046</c:v>
                </c:pt>
                <c:pt idx="245">
                  <c:v>168.89840475737378</c:v>
                </c:pt>
                <c:pt idx="246">
                  <c:v>179.51223776961666</c:v>
                </c:pt>
                <c:pt idx="247">
                  <c:v>172.58556586593068</c:v>
                </c:pt>
                <c:pt idx="248">
                  <c:v>178.07278755077306</c:v>
                </c:pt>
                <c:pt idx="249">
                  <c:v>151.60516459127709</c:v>
                </c:pt>
                <c:pt idx="250">
                  <c:v>161.88230790202027</c:v>
                </c:pt>
                <c:pt idx="251">
                  <c:v>154.80575079129517</c:v>
                </c:pt>
                <c:pt idx="252">
                  <c:v>151.0772997276666</c:v>
                </c:pt>
                <c:pt idx="253">
                  <c:v>153.40328022849957</c:v>
                </c:pt>
                <c:pt idx="254">
                  <c:v>144.47587515437766</c:v>
                </c:pt>
                <c:pt idx="255">
                  <c:v>159.31816078327523</c:v>
                </c:pt>
                <c:pt idx="256">
                  <c:v>152.55237870901374</c:v>
                </c:pt>
                <c:pt idx="257">
                  <c:v>155.7065913906805</c:v>
                </c:pt>
                <c:pt idx="258">
                  <c:v>155.55950972260109</c:v>
                </c:pt>
                <c:pt idx="259">
                  <c:v>136.85484591426405</c:v>
                </c:pt>
                <c:pt idx="260">
                  <c:v>145.4618417550297</c:v>
                </c:pt>
                <c:pt idx="261">
                  <c:v>150.65647491925967</c:v>
                </c:pt>
                <c:pt idx="262">
                  <c:v>153.32599459374026</c:v>
                </c:pt>
                <c:pt idx="263">
                  <c:v>148.0676909647095</c:v>
                </c:pt>
                <c:pt idx="264">
                  <c:v>148.41652938899921</c:v>
                </c:pt>
                <c:pt idx="265">
                  <c:v>168.63154189848132</c:v>
                </c:pt>
                <c:pt idx="266">
                  <c:v>167.769763210397</c:v>
                </c:pt>
                <c:pt idx="267">
                  <c:v>149.05250953712425</c:v>
                </c:pt>
                <c:pt idx="268">
                  <c:v>148.3061042527294</c:v>
                </c:pt>
                <c:pt idx="269">
                  <c:v>146.45872179524548</c:v>
                </c:pt>
                <c:pt idx="270">
                  <c:v>194.65946986402903</c:v>
                </c:pt>
                <c:pt idx="271">
                  <c:v>149.37510083234278</c:v>
                </c:pt>
                <c:pt idx="272">
                  <c:v>154.47627322691272</c:v>
                </c:pt>
                <c:pt idx="273">
                  <c:v>110.93841272976717</c:v>
                </c:pt>
                <c:pt idx="274">
                  <c:v>148.34210656181492</c:v>
                </c:pt>
                <c:pt idx="275">
                  <c:v>159.01654381571831</c:v>
                </c:pt>
                <c:pt idx="276">
                  <c:v>149.94860098462775</c:v>
                </c:pt>
                <c:pt idx="277">
                  <c:v>144.64228389589383</c:v>
                </c:pt>
                <c:pt idx="278">
                  <c:v>137.38153718753048</c:v>
                </c:pt>
                <c:pt idx="279">
                  <c:v>138.52417569228805</c:v>
                </c:pt>
                <c:pt idx="280">
                  <c:v>171.08859636100414</c:v>
                </c:pt>
                <c:pt idx="281">
                  <c:v>155.09762400904961</c:v>
                </c:pt>
                <c:pt idx="282">
                  <c:v>154.63356640761984</c:v>
                </c:pt>
                <c:pt idx="283">
                  <c:v>142.50179206256047</c:v>
                </c:pt>
                <c:pt idx="284">
                  <c:v>145.45134352449136</c:v>
                </c:pt>
                <c:pt idx="285">
                  <c:v>154.20233209964911</c:v>
                </c:pt>
                <c:pt idx="286">
                  <c:v>156.45941171436849</c:v>
                </c:pt>
                <c:pt idx="287">
                  <c:v>167.05845982896039</c:v>
                </c:pt>
                <c:pt idx="288">
                  <c:v>154.88560293006807</c:v>
                </c:pt>
                <c:pt idx="289">
                  <c:v>155.95608662506828</c:v>
                </c:pt>
                <c:pt idx="290">
                  <c:v>150.00306959741391</c:v>
                </c:pt>
                <c:pt idx="291">
                  <c:v>152.72519171267643</c:v>
                </c:pt>
                <c:pt idx="292">
                  <c:v>152.52101261197348</c:v>
                </c:pt>
                <c:pt idx="293">
                  <c:v>150.66551841449933</c:v>
                </c:pt>
                <c:pt idx="294">
                  <c:v>134.74366978263197</c:v>
                </c:pt>
                <c:pt idx="295">
                  <c:v>145.00730520270582</c:v>
                </c:pt>
                <c:pt idx="296">
                  <c:v>150.82304292293327</c:v>
                </c:pt>
                <c:pt idx="297">
                  <c:v>149.67347830243</c:v>
                </c:pt>
                <c:pt idx="298">
                  <c:v>154.35756673236025</c:v>
                </c:pt>
                <c:pt idx="299">
                  <c:v>156.11898219298416</c:v>
                </c:pt>
                <c:pt idx="300">
                  <c:v>152.93004462459504</c:v>
                </c:pt>
                <c:pt idx="301">
                  <c:v>139.00732459154742</c:v>
                </c:pt>
                <c:pt idx="302">
                  <c:v>147.75029787868735</c:v>
                </c:pt>
                <c:pt idx="303">
                  <c:v>146.3115598026815</c:v>
                </c:pt>
                <c:pt idx="304">
                  <c:v>144.86983231839011</c:v>
                </c:pt>
                <c:pt idx="305">
                  <c:v>142.07054389891246</c:v>
                </c:pt>
                <c:pt idx="306">
                  <c:v>148.42553315340115</c:v>
                </c:pt>
                <c:pt idx="307">
                  <c:v>145.37971719952159</c:v>
                </c:pt>
                <c:pt idx="308">
                  <c:v>135.794028151541</c:v>
                </c:pt>
                <c:pt idx="309">
                  <c:v>143.8308604463657</c:v>
                </c:pt>
                <c:pt idx="310">
                  <c:v>144.36826545455483</c:v>
                </c:pt>
                <c:pt idx="311">
                  <c:v>156.98550879338129</c:v>
                </c:pt>
                <c:pt idx="312">
                  <c:v>164.91475197667194</c:v>
                </c:pt>
                <c:pt idx="313">
                  <c:v>164.2470717497304</c:v>
                </c:pt>
                <c:pt idx="314">
                  <c:v>178.39934742568153</c:v>
                </c:pt>
                <c:pt idx="315">
                  <c:v>164.89400040207204</c:v>
                </c:pt>
                <c:pt idx="316">
                  <c:v>149.57528976632165</c:v>
                </c:pt>
                <c:pt idx="317">
                  <c:v>151.17546477340821</c:v>
                </c:pt>
                <c:pt idx="318">
                  <c:v>140.69818489682115</c:v>
                </c:pt>
                <c:pt idx="319">
                  <c:v>218.4359436742406</c:v>
                </c:pt>
                <c:pt idx="320">
                  <c:v>269.30708428889102</c:v>
                </c:pt>
                <c:pt idx="321">
                  <c:v>271.74873037413136</c:v>
                </c:pt>
                <c:pt idx="322">
                  <c:v>228.30941256785721</c:v>
                </c:pt>
                <c:pt idx="323">
                  <c:v>155.45393754729642</c:v>
                </c:pt>
                <c:pt idx="324">
                  <c:v>169.57026290214159</c:v>
                </c:pt>
                <c:pt idx="325">
                  <c:v>149.99787278691085</c:v>
                </c:pt>
                <c:pt idx="326">
                  <c:v>139.05690221949894</c:v>
                </c:pt>
                <c:pt idx="327">
                  <c:v>149.96915504997878</c:v>
                </c:pt>
                <c:pt idx="328">
                  <c:v>170.58479407800075</c:v>
                </c:pt>
                <c:pt idx="329">
                  <c:v>119.32062426519302</c:v>
                </c:pt>
                <c:pt idx="330">
                  <c:v>146.33865332173841</c:v>
                </c:pt>
                <c:pt idx="331">
                  <c:v>151.86119975550446</c:v>
                </c:pt>
                <c:pt idx="332">
                  <c:v>149.14386818941395</c:v>
                </c:pt>
                <c:pt idx="333">
                  <c:v>141.86642070417261</c:v>
                </c:pt>
                <c:pt idx="334">
                  <c:v>160.42441706873669</c:v>
                </c:pt>
                <c:pt idx="335">
                  <c:v>154.69732321434017</c:v>
                </c:pt>
                <c:pt idx="336">
                  <c:v>159.63723864939797</c:v>
                </c:pt>
                <c:pt idx="337">
                  <c:v>149.71297636099436</c:v>
                </c:pt>
                <c:pt idx="338">
                  <c:v>145.81445667439303</c:v>
                </c:pt>
                <c:pt idx="339">
                  <c:v>168.75354265456016</c:v>
                </c:pt>
                <c:pt idx="340">
                  <c:v>146.26518959465275</c:v>
                </c:pt>
                <c:pt idx="341">
                  <c:v>144.88841460232965</c:v>
                </c:pt>
                <c:pt idx="342">
                  <c:v>155.79642211152495</c:v>
                </c:pt>
                <c:pt idx="343">
                  <c:v>159.07248934229514</c:v>
                </c:pt>
                <c:pt idx="344">
                  <c:v>158.53592851911392</c:v>
                </c:pt>
                <c:pt idx="345">
                  <c:v>160.15759732205342</c:v>
                </c:pt>
                <c:pt idx="346">
                  <c:v>148.1751648858525</c:v>
                </c:pt>
                <c:pt idx="347">
                  <c:v>146.16226331318077</c:v>
                </c:pt>
                <c:pt idx="348">
                  <c:v>136.33970250590403</c:v>
                </c:pt>
                <c:pt idx="349">
                  <c:v>146.1394158979187</c:v>
                </c:pt>
                <c:pt idx="350">
                  <c:v>176.59485910169511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A50-4F97-A5B1-D30BBE4DC097}"/>
            </c:ext>
          </c:extLst>
        </c:ser>
        <c:ser>
          <c:idx val="2"/>
          <c:order val="2"/>
          <c:tx>
            <c:v>Max</c:v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vs réalisé'!$A$2:$A$352</c:f>
              <c:numCache>
                <c:formatCode>dd/mm/yy</c:formatCode>
                <c:ptCount val="351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  <c:pt idx="5">
                  <c:v>45189</c:v>
                </c:pt>
                <c:pt idx="6">
                  <c:v>45190</c:v>
                </c:pt>
                <c:pt idx="7">
                  <c:v>45191</c:v>
                </c:pt>
                <c:pt idx="8">
                  <c:v>45192</c:v>
                </c:pt>
                <c:pt idx="9">
                  <c:v>45193</c:v>
                </c:pt>
                <c:pt idx="10">
                  <c:v>45194</c:v>
                </c:pt>
                <c:pt idx="11">
                  <c:v>45195</c:v>
                </c:pt>
                <c:pt idx="12">
                  <c:v>45196</c:v>
                </c:pt>
                <c:pt idx="13">
                  <c:v>45197</c:v>
                </c:pt>
                <c:pt idx="14">
                  <c:v>45198</c:v>
                </c:pt>
                <c:pt idx="15">
                  <c:v>45199</c:v>
                </c:pt>
                <c:pt idx="16">
                  <c:v>45200</c:v>
                </c:pt>
                <c:pt idx="17">
                  <c:v>45201</c:v>
                </c:pt>
                <c:pt idx="18">
                  <c:v>45202</c:v>
                </c:pt>
                <c:pt idx="19">
                  <c:v>45203</c:v>
                </c:pt>
                <c:pt idx="20">
                  <c:v>45204</c:v>
                </c:pt>
                <c:pt idx="21">
                  <c:v>45205</c:v>
                </c:pt>
                <c:pt idx="22">
                  <c:v>45206</c:v>
                </c:pt>
                <c:pt idx="23">
                  <c:v>45207</c:v>
                </c:pt>
                <c:pt idx="24">
                  <c:v>45208</c:v>
                </c:pt>
                <c:pt idx="25">
                  <c:v>45209</c:v>
                </c:pt>
                <c:pt idx="26">
                  <c:v>45210</c:v>
                </c:pt>
                <c:pt idx="27">
                  <c:v>45211</c:v>
                </c:pt>
                <c:pt idx="28">
                  <c:v>45212</c:v>
                </c:pt>
                <c:pt idx="29">
                  <c:v>45213</c:v>
                </c:pt>
                <c:pt idx="30">
                  <c:v>45214</c:v>
                </c:pt>
                <c:pt idx="31">
                  <c:v>45215</c:v>
                </c:pt>
                <c:pt idx="32">
                  <c:v>45216</c:v>
                </c:pt>
                <c:pt idx="33">
                  <c:v>45217</c:v>
                </c:pt>
                <c:pt idx="34">
                  <c:v>45218</c:v>
                </c:pt>
                <c:pt idx="35">
                  <c:v>45219</c:v>
                </c:pt>
                <c:pt idx="36">
                  <c:v>45220</c:v>
                </c:pt>
                <c:pt idx="37">
                  <c:v>45221</c:v>
                </c:pt>
                <c:pt idx="38">
                  <c:v>45222</c:v>
                </c:pt>
                <c:pt idx="39">
                  <c:v>45223</c:v>
                </c:pt>
                <c:pt idx="40">
                  <c:v>45224</c:v>
                </c:pt>
                <c:pt idx="41">
                  <c:v>45225</c:v>
                </c:pt>
                <c:pt idx="42">
                  <c:v>45226</c:v>
                </c:pt>
                <c:pt idx="43">
                  <c:v>45227</c:v>
                </c:pt>
                <c:pt idx="44">
                  <c:v>45228</c:v>
                </c:pt>
                <c:pt idx="45">
                  <c:v>45229</c:v>
                </c:pt>
                <c:pt idx="46">
                  <c:v>45230</c:v>
                </c:pt>
                <c:pt idx="47">
                  <c:v>45231</c:v>
                </c:pt>
                <c:pt idx="48">
                  <c:v>45232</c:v>
                </c:pt>
                <c:pt idx="49">
                  <c:v>45233</c:v>
                </c:pt>
                <c:pt idx="50">
                  <c:v>45234</c:v>
                </c:pt>
                <c:pt idx="51">
                  <c:v>45235</c:v>
                </c:pt>
                <c:pt idx="52">
                  <c:v>45236</c:v>
                </c:pt>
                <c:pt idx="53">
                  <c:v>45237</c:v>
                </c:pt>
                <c:pt idx="54">
                  <c:v>45238</c:v>
                </c:pt>
                <c:pt idx="55">
                  <c:v>45239</c:v>
                </c:pt>
                <c:pt idx="56">
                  <c:v>45240</c:v>
                </c:pt>
                <c:pt idx="57">
                  <c:v>45241</c:v>
                </c:pt>
                <c:pt idx="58">
                  <c:v>45242</c:v>
                </c:pt>
                <c:pt idx="59">
                  <c:v>45243</c:v>
                </c:pt>
                <c:pt idx="60">
                  <c:v>45244</c:v>
                </c:pt>
                <c:pt idx="61">
                  <c:v>45245</c:v>
                </c:pt>
                <c:pt idx="62">
                  <c:v>45246</c:v>
                </c:pt>
                <c:pt idx="63">
                  <c:v>45247</c:v>
                </c:pt>
                <c:pt idx="64">
                  <c:v>45248</c:v>
                </c:pt>
                <c:pt idx="65">
                  <c:v>45249</c:v>
                </c:pt>
                <c:pt idx="66">
                  <c:v>45250</c:v>
                </c:pt>
                <c:pt idx="67">
                  <c:v>45251</c:v>
                </c:pt>
                <c:pt idx="68">
                  <c:v>45252</c:v>
                </c:pt>
                <c:pt idx="69">
                  <c:v>45253</c:v>
                </c:pt>
                <c:pt idx="70">
                  <c:v>45254</c:v>
                </c:pt>
                <c:pt idx="71">
                  <c:v>45255</c:v>
                </c:pt>
                <c:pt idx="72">
                  <c:v>45256</c:v>
                </c:pt>
                <c:pt idx="73">
                  <c:v>45257</c:v>
                </c:pt>
                <c:pt idx="74">
                  <c:v>45258</c:v>
                </c:pt>
                <c:pt idx="75">
                  <c:v>45259</c:v>
                </c:pt>
                <c:pt idx="76">
                  <c:v>45260</c:v>
                </c:pt>
                <c:pt idx="77">
                  <c:v>45261</c:v>
                </c:pt>
                <c:pt idx="78">
                  <c:v>45262</c:v>
                </c:pt>
                <c:pt idx="79">
                  <c:v>45263</c:v>
                </c:pt>
                <c:pt idx="80">
                  <c:v>45264</c:v>
                </c:pt>
                <c:pt idx="81">
                  <c:v>45265</c:v>
                </c:pt>
                <c:pt idx="82">
                  <c:v>45266</c:v>
                </c:pt>
                <c:pt idx="83">
                  <c:v>45267</c:v>
                </c:pt>
                <c:pt idx="84">
                  <c:v>45268</c:v>
                </c:pt>
                <c:pt idx="85">
                  <c:v>45269</c:v>
                </c:pt>
                <c:pt idx="86">
                  <c:v>45270</c:v>
                </c:pt>
                <c:pt idx="87">
                  <c:v>45271</c:v>
                </c:pt>
                <c:pt idx="88">
                  <c:v>45272</c:v>
                </c:pt>
                <c:pt idx="89">
                  <c:v>45273</c:v>
                </c:pt>
                <c:pt idx="90">
                  <c:v>45274</c:v>
                </c:pt>
                <c:pt idx="91">
                  <c:v>45275</c:v>
                </c:pt>
                <c:pt idx="92">
                  <c:v>45276</c:v>
                </c:pt>
                <c:pt idx="93">
                  <c:v>45277</c:v>
                </c:pt>
                <c:pt idx="94">
                  <c:v>45278</c:v>
                </c:pt>
                <c:pt idx="95">
                  <c:v>45279</c:v>
                </c:pt>
                <c:pt idx="96">
                  <c:v>45280</c:v>
                </c:pt>
                <c:pt idx="97">
                  <c:v>45281</c:v>
                </c:pt>
                <c:pt idx="98">
                  <c:v>45282</c:v>
                </c:pt>
                <c:pt idx="99">
                  <c:v>45283</c:v>
                </c:pt>
                <c:pt idx="100">
                  <c:v>45284</c:v>
                </c:pt>
                <c:pt idx="101">
                  <c:v>45285</c:v>
                </c:pt>
                <c:pt idx="102">
                  <c:v>45286</c:v>
                </c:pt>
                <c:pt idx="103">
                  <c:v>45287</c:v>
                </c:pt>
                <c:pt idx="104">
                  <c:v>45288</c:v>
                </c:pt>
                <c:pt idx="105">
                  <c:v>45289</c:v>
                </c:pt>
                <c:pt idx="106">
                  <c:v>45290</c:v>
                </c:pt>
                <c:pt idx="107">
                  <c:v>45291</c:v>
                </c:pt>
                <c:pt idx="108">
                  <c:v>45292</c:v>
                </c:pt>
                <c:pt idx="109">
                  <c:v>45293</c:v>
                </c:pt>
                <c:pt idx="110">
                  <c:v>45294</c:v>
                </c:pt>
                <c:pt idx="111">
                  <c:v>45295</c:v>
                </c:pt>
                <c:pt idx="112">
                  <c:v>45296</c:v>
                </c:pt>
                <c:pt idx="113">
                  <c:v>45297</c:v>
                </c:pt>
                <c:pt idx="114">
                  <c:v>45298</c:v>
                </c:pt>
                <c:pt idx="115">
                  <c:v>45299</c:v>
                </c:pt>
                <c:pt idx="116">
                  <c:v>45300</c:v>
                </c:pt>
                <c:pt idx="117">
                  <c:v>45301</c:v>
                </c:pt>
                <c:pt idx="118">
                  <c:v>45302</c:v>
                </c:pt>
                <c:pt idx="119">
                  <c:v>45303</c:v>
                </c:pt>
                <c:pt idx="120">
                  <c:v>45304</c:v>
                </c:pt>
                <c:pt idx="121">
                  <c:v>45305</c:v>
                </c:pt>
                <c:pt idx="122">
                  <c:v>45306</c:v>
                </c:pt>
                <c:pt idx="123">
                  <c:v>45307</c:v>
                </c:pt>
                <c:pt idx="124">
                  <c:v>45308</c:v>
                </c:pt>
                <c:pt idx="125">
                  <c:v>45309</c:v>
                </c:pt>
                <c:pt idx="126">
                  <c:v>45310</c:v>
                </c:pt>
                <c:pt idx="127">
                  <c:v>45311</c:v>
                </c:pt>
                <c:pt idx="128">
                  <c:v>45312</c:v>
                </c:pt>
                <c:pt idx="129">
                  <c:v>44819</c:v>
                </c:pt>
                <c:pt idx="130">
                  <c:v>44820</c:v>
                </c:pt>
                <c:pt idx="131">
                  <c:v>44821</c:v>
                </c:pt>
                <c:pt idx="132">
                  <c:v>44822</c:v>
                </c:pt>
                <c:pt idx="133">
                  <c:v>44823</c:v>
                </c:pt>
                <c:pt idx="134">
                  <c:v>44824</c:v>
                </c:pt>
                <c:pt idx="135">
                  <c:v>44825</c:v>
                </c:pt>
                <c:pt idx="136">
                  <c:v>44826</c:v>
                </c:pt>
                <c:pt idx="137">
                  <c:v>44827</c:v>
                </c:pt>
                <c:pt idx="138">
                  <c:v>44828</c:v>
                </c:pt>
                <c:pt idx="139">
                  <c:v>44829</c:v>
                </c:pt>
                <c:pt idx="140">
                  <c:v>44830</c:v>
                </c:pt>
                <c:pt idx="141">
                  <c:v>44831</c:v>
                </c:pt>
                <c:pt idx="142">
                  <c:v>44832</c:v>
                </c:pt>
                <c:pt idx="143">
                  <c:v>44833</c:v>
                </c:pt>
                <c:pt idx="144">
                  <c:v>44834</c:v>
                </c:pt>
                <c:pt idx="145">
                  <c:v>44835</c:v>
                </c:pt>
                <c:pt idx="146">
                  <c:v>44836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44842</c:v>
                </c:pt>
                <c:pt idx="153">
                  <c:v>44843</c:v>
                </c:pt>
                <c:pt idx="154">
                  <c:v>44844</c:v>
                </c:pt>
                <c:pt idx="155">
                  <c:v>44845</c:v>
                </c:pt>
                <c:pt idx="156">
                  <c:v>44846</c:v>
                </c:pt>
                <c:pt idx="157">
                  <c:v>44847</c:v>
                </c:pt>
                <c:pt idx="158">
                  <c:v>44848</c:v>
                </c:pt>
                <c:pt idx="159">
                  <c:v>44849</c:v>
                </c:pt>
                <c:pt idx="160">
                  <c:v>44850</c:v>
                </c:pt>
                <c:pt idx="161">
                  <c:v>44851</c:v>
                </c:pt>
                <c:pt idx="162">
                  <c:v>44852</c:v>
                </c:pt>
                <c:pt idx="163">
                  <c:v>44853</c:v>
                </c:pt>
                <c:pt idx="164">
                  <c:v>44854</c:v>
                </c:pt>
                <c:pt idx="165">
                  <c:v>44855</c:v>
                </c:pt>
                <c:pt idx="166">
                  <c:v>44856</c:v>
                </c:pt>
                <c:pt idx="167">
                  <c:v>44857</c:v>
                </c:pt>
                <c:pt idx="168">
                  <c:v>44858</c:v>
                </c:pt>
                <c:pt idx="169">
                  <c:v>44859</c:v>
                </c:pt>
                <c:pt idx="170">
                  <c:v>44860</c:v>
                </c:pt>
                <c:pt idx="171">
                  <c:v>44861</c:v>
                </c:pt>
                <c:pt idx="172">
                  <c:v>44862</c:v>
                </c:pt>
                <c:pt idx="173">
                  <c:v>44863</c:v>
                </c:pt>
                <c:pt idx="174">
                  <c:v>44864</c:v>
                </c:pt>
                <c:pt idx="175">
                  <c:v>44865</c:v>
                </c:pt>
                <c:pt idx="176">
                  <c:v>44866</c:v>
                </c:pt>
                <c:pt idx="177">
                  <c:v>44867</c:v>
                </c:pt>
                <c:pt idx="178">
                  <c:v>44868</c:v>
                </c:pt>
                <c:pt idx="179">
                  <c:v>44869</c:v>
                </c:pt>
                <c:pt idx="180">
                  <c:v>44870</c:v>
                </c:pt>
                <c:pt idx="181">
                  <c:v>44871</c:v>
                </c:pt>
                <c:pt idx="182">
                  <c:v>44872</c:v>
                </c:pt>
                <c:pt idx="183">
                  <c:v>44873</c:v>
                </c:pt>
                <c:pt idx="184">
                  <c:v>44874</c:v>
                </c:pt>
                <c:pt idx="185">
                  <c:v>44875</c:v>
                </c:pt>
                <c:pt idx="186">
                  <c:v>44876</c:v>
                </c:pt>
                <c:pt idx="187">
                  <c:v>44877</c:v>
                </c:pt>
                <c:pt idx="188">
                  <c:v>44878</c:v>
                </c:pt>
                <c:pt idx="189">
                  <c:v>44879</c:v>
                </c:pt>
                <c:pt idx="190">
                  <c:v>44880</c:v>
                </c:pt>
                <c:pt idx="191">
                  <c:v>44881</c:v>
                </c:pt>
                <c:pt idx="192">
                  <c:v>44882</c:v>
                </c:pt>
                <c:pt idx="193">
                  <c:v>44883</c:v>
                </c:pt>
                <c:pt idx="194">
                  <c:v>44884</c:v>
                </c:pt>
                <c:pt idx="195">
                  <c:v>44885</c:v>
                </c:pt>
                <c:pt idx="196">
                  <c:v>44886</c:v>
                </c:pt>
                <c:pt idx="197">
                  <c:v>44887</c:v>
                </c:pt>
                <c:pt idx="198">
                  <c:v>44888</c:v>
                </c:pt>
                <c:pt idx="199">
                  <c:v>44889</c:v>
                </c:pt>
                <c:pt idx="200">
                  <c:v>44890</c:v>
                </c:pt>
                <c:pt idx="201">
                  <c:v>44891</c:v>
                </c:pt>
                <c:pt idx="202">
                  <c:v>44892</c:v>
                </c:pt>
                <c:pt idx="203">
                  <c:v>44893</c:v>
                </c:pt>
                <c:pt idx="204">
                  <c:v>44894</c:v>
                </c:pt>
                <c:pt idx="205">
                  <c:v>44895</c:v>
                </c:pt>
                <c:pt idx="206">
                  <c:v>44896</c:v>
                </c:pt>
                <c:pt idx="207">
                  <c:v>44897</c:v>
                </c:pt>
                <c:pt idx="208">
                  <c:v>44898</c:v>
                </c:pt>
                <c:pt idx="209">
                  <c:v>44899</c:v>
                </c:pt>
                <c:pt idx="210">
                  <c:v>44900</c:v>
                </c:pt>
                <c:pt idx="211">
                  <c:v>44901</c:v>
                </c:pt>
                <c:pt idx="212">
                  <c:v>44902</c:v>
                </c:pt>
                <c:pt idx="213">
                  <c:v>44903</c:v>
                </c:pt>
                <c:pt idx="214">
                  <c:v>44904</c:v>
                </c:pt>
                <c:pt idx="215">
                  <c:v>44905</c:v>
                </c:pt>
                <c:pt idx="216">
                  <c:v>44906</c:v>
                </c:pt>
                <c:pt idx="217">
                  <c:v>44907</c:v>
                </c:pt>
                <c:pt idx="218">
                  <c:v>44908</c:v>
                </c:pt>
                <c:pt idx="219">
                  <c:v>44909</c:v>
                </c:pt>
                <c:pt idx="220">
                  <c:v>44910</c:v>
                </c:pt>
                <c:pt idx="221">
                  <c:v>44462</c:v>
                </c:pt>
                <c:pt idx="222">
                  <c:v>44463</c:v>
                </c:pt>
                <c:pt idx="223">
                  <c:v>44464</c:v>
                </c:pt>
                <c:pt idx="224">
                  <c:v>44465</c:v>
                </c:pt>
                <c:pt idx="225">
                  <c:v>44466</c:v>
                </c:pt>
                <c:pt idx="226">
                  <c:v>44467</c:v>
                </c:pt>
                <c:pt idx="227">
                  <c:v>44468</c:v>
                </c:pt>
                <c:pt idx="228">
                  <c:v>44469</c:v>
                </c:pt>
                <c:pt idx="229">
                  <c:v>44470</c:v>
                </c:pt>
                <c:pt idx="230">
                  <c:v>44471</c:v>
                </c:pt>
                <c:pt idx="231">
                  <c:v>44472</c:v>
                </c:pt>
                <c:pt idx="232">
                  <c:v>44473</c:v>
                </c:pt>
                <c:pt idx="233">
                  <c:v>44474</c:v>
                </c:pt>
                <c:pt idx="234">
                  <c:v>44475</c:v>
                </c:pt>
                <c:pt idx="235">
                  <c:v>44476</c:v>
                </c:pt>
                <c:pt idx="236">
                  <c:v>44477</c:v>
                </c:pt>
                <c:pt idx="237">
                  <c:v>44478</c:v>
                </c:pt>
                <c:pt idx="238">
                  <c:v>44479</c:v>
                </c:pt>
                <c:pt idx="239">
                  <c:v>44480</c:v>
                </c:pt>
                <c:pt idx="240">
                  <c:v>44481</c:v>
                </c:pt>
                <c:pt idx="241">
                  <c:v>44482</c:v>
                </c:pt>
                <c:pt idx="242">
                  <c:v>44483</c:v>
                </c:pt>
                <c:pt idx="243">
                  <c:v>44484</c:v>
                </c:pt>
                <c:pt idx="244">
                  <c:v>44485</c:v>
                </c:pt>
                <c:pt idx="245">
                  <c:v>44486</c:v>
                </c:pt>
                <c:pt idx="246">
                  <c:v>44487</c:v>
                </c:pt>
                <c:pt idx="247">
                  <c:v>44488</c:v>
                </c:pt>
                <c:pt idx="248">
                  <c:v>44489</c:v>
                </c:pt>
                <c:pt idx="249">
                  <c:v>44490</c:v>
                </c:pt>
                <c:pt idx="250">
                  <c:v>44491</c:v>
                </c:pt>
                <c:pt idx="251">
                  <c:v>44492</c:v>
                </c:pt>
                <c:pt idx="252">
                  <c:v>44493</c:v>
                </c:pt>
                <c:pt idx="253">
                  <c:v>44494</c:v>
                </c:pt>
                <c:pt idx="254">
                  <c:v>44495</c:v>
                </c:pt>
                <c:pt idx="255">
                  <c:v>44496</c:v>
                </c:pt>
                <c:pt idx="256">
                  <c:v>44497</c:v>
                </c:pt>
                <c:pt idx="257">
                  <c:v>44498</c:v>
                </c:pt>
                <c:pt idx="258">
                  <c:v>44499</c:v>
                </c:pt>
                <c:pt idx="259">
                  <c:v>44500</c:v>
                </c:pt>
                <c:pt idx="260">
                  <c:v>44501</c:v>
                </c:pt>
                <c:pt idx="261">
                  <c:v>44502</c:v>
                </c:pt>
                <c:pt idx="262">
                  <c:v>44503</c:v>
                </c:pt>
                <c:pt idx="263">
                  <c:v>44504</c:v>
                </c:pt>
                <c:pt idx="264">
                  <c:v>44505</c:v>
                </c:pt>
                <c:pt idx="265">
                  <c:v>44506</c:v>
                </c:pt>
                <c:pt idx="266">
                  <c:v>44507</c:v>
                </c:pt>
                <c:pt idx="267">
                  <c:v>44508</c:v>
                </c:pt>
                <c:pt idx="268">
                  <c:v>44509</c:v>
                </c:pt>
                <c:pt idx="269">
                  <c:v>44510</c:v>
                </c:pt>
                <c:pt idx="270">
                  <c:v>44511</c:v>
                </c:pt>
                <c:pt idx="271">
                  <c:v>44512</c:v>
                </c:pt>
                <c:pt idx="272">
                  <c:v>44513</c:v>
                </c:pt>
                <c:pt idx="273">
                  <c:v>44514</c:v>
                </c:pt>
                <c:pt idx="274">
                  <c:v>44515</c:v>
                </c:pt>
                <c:pt idx="275">
                  <c:v>44516</c:v>
                </c:pt>
                <c:pt idx="276">
                  <c:v>44517</c:v>
                </c:pt>
                <c:pt idx="277">
                  <c:v>44518</c:v>
                </c:pt>
                <c:pt idx="278">
                  <c:v>44519</c:v>
                </c:pt>
                <c:pt idx="279">
                  <c:v>44520</c:v>
                </c:pt>
                <c:pt idx="280">
                  <c:v>44521</c:v>
                </c:pt>
                <c:pt idx="281">
                  <c:v>44522</c:v>
                </c:pt>
                <c:pt idx="282">
                  <c:v>44523</c:v>
                </c:pt>
                <c:pt idx="283">
                  <c:v>44524</c:v>
                </c:pt>
                <c:pt idx="284">
                  <c:v>44525</c:v>
                </c:pt>
                <c:pt idx="285">
                  <c:v>44526</c:v>
                </c:pt>
                <c:pt idx="286">
                  <c:v>44527</c:v>
                </c:pt>
                <c:pt idx="287">
                  <c:v>44528</c:v>
                </c:pt>
                <c:pt idx="288">
                  <c:v>44529</c:v>
                </c:pt>
                <c:pt idx="289">
                  <c:v>44530</c:v>
                </c:pt>
                <c:pt idx="290">
                  <c:v>44531</c:v>
                </c:pt>
                <c:pt idx="291">
                  <c:v>44532</c:v>
                </c:pt>
                <c:pt idx="292">
                  <c:v>44533</c:v>
                </c:pt>
                <c:pt idx="293">
                  <c:v>44534</c:v>
                </c:pt>
                <c:pt idx="294">
                  <c:v>44535</c:v>
                </c:pt>
                <c:pt idx="295">
                  <c:v>44536</c:v>
                </c:pt>
                <c:pt idx="296">
                  <c:v>44537</c:v>
                </c:pt>
                <c:pt idx="297">
                  <c:v>44538</c:v>
                </c:pt>
                <c:pt idx="298">
                  <c:v>44539</c:v>
                </c:pt>
                <c:pt idx="299">
                  <c:v>44540</c:v>
                </c:pt>
                <c:pt idx="300">
                  <c:v>44541</c:v>
                </c:pt>
                <c:pt idx="301">
                  <c:v>44542</c:v>
                </c:pt>
                <c:pt idx="302">
                  <c:v>44543</c:v>
                </c:pt>
                <c:pt idx="303">
                  <c:v>44544</c:v>
                </c:pt>
                <c:pt idx="304">
                  <c:v>44545</c:v>
                </c:pt>
                <c:pt idx="305">
                  <c:v>44546</c:v>
                </c:pt>
                <c:pt idx="306">
                  <c:v>44547</c:v>
                </c:pt>
                <c:pt idx="307">
                  <c:v>44548</c:v>
                </c:pt>
                <c:pt idx="308">
                  <c:v>44549</c:v>
                </c:pt>
                <c:pt idx="309">
                  <c:v>44550</c:v>
                </c:pt>
                <c:pt idx="310">
                  <c:v>44551</c:v>
                </c:pt>
                <c:pt idx="311">
                  <c:v>44552</c:v>
                </c:pt>
                <c:pt idx="312">
                  <c:v>44553</c:v>
                </c:pt>
                <c:pt idx="313">
                  <c:v>44554</c:v>
                </c:pt>
                <c:pt idx="314">
                  <c:v>44555</c:v>
                </c:pt>
                <c:pt idx="315">
                  <c:v>44556</c:v>
                </c:pt>
                <c:pt idx="316">
                  <c:v>44557</c:v>
                </c:pt>
                <c:pt idx="317">
                  <c:v>44558</c:v>
                </c:pt>
                <c:pt idx="318">
                  <c:v>44559</c:v>
                </c:pt>
                <c:pt idx="319">
                  <c:v>44560</c:v>
                </c:pt>
                <c:pt idx="320">
                  <c:v>44561</c:v>
                </c:pt>
                <c:pt idx="321">
                  <c:v>44562</c:v>
                </c:pt>
                <c:pt idx="322">
                  <c:v>44563</c:v>
                </c:pt>
                <c:pt idx="323">
                  <c:v>44564</c:v>
                </c:pt>
                <c:pt idx="324">
                  <c:v>44565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44569</c:v>
                </c:pt>
                <c:pt idx="329">
                  <c:v>44570</c:v>
                </c:pt>
                <c:pt idx="330">
                  <c:v>44571</c:v>
                </c:pt>
                <c:pt idx="331">
                  <c:v>44572</c:v>
                </c:pt>
                <c:pt idx="332">
                  <c:v>44573</c:v>
                </c:pt>
                <c:pt idx="333">
                  <c:v>44574</c:v>
                </c:pt>
                <c:pt idx="334">
                  <c:v>44575</c:v>
                </c:pt>
                <c:pt idx="335">
                  <c:v>44576</c:v>
                </c:pt>
                <c:pt idx="336">
                  <c:v>44577</c:v>
                </c:pt>
                <c:pt idx="337">
                  <c:v>44578</c:v>
                </c:pt>
                <c:pt idx="338">
                  <c:v>44579</c:v>
                </c:pt>
                <c:pt idx="339">
                  <c:v>44580</c:v>
                </c:pt>
                <c:pt idx="340">
                  <c:v>44581</c:v>
                </c:pt>
                <c:pt idx="341">
                  <c:v>44582</c:v>
                </c:pt>
                <c:pt idx="342">
                  <c:v>44583</c:v>
                </c:pt>
                <c:pt idx="343">
                  <c:v>44584</c:v>
                </c:pt>
                <c:pt idx="344">
                  <c:v>44585</c:v>
                </c:pt>
                <c:pt idx="345">
                  <c:v>44586</c:v>
                </c:pt>
                <c:pt idx="346">
                  <c:v>44587</c:v>
                </c:pt>
                <c:pt idx="347">
                  <c:v>44588</c:v>
                </c:pt>
                <c:pt idx="348">
                  <c:v>44589</c:v>
                </c:pt>
                <c:pt idx="349">
                  <c:v>44590</c:v>
                </c:pt>
                <c:pt idx="350">
                  <c:v>44591</c:v>
                </c:pt>
              </c:numCache>
            </c:numRef>
          </c:xVal>
          <c:yVal>
            <c:numRef>
              <c:f>'Model vs réalisé'!$L$2:$L$352</c:f>
              <c:numCache>
                <c:formatCode>#\ ##0.00"kWh/tc"</c:formatCode>
                <c:ptCount val="351"/>
                <c:pt idx="0">
                  <c:v>241.34445131504998</c:v>
                </c:pt>
                <c:pt idx="1">
                  <c:v>220.77122042029745</c:v>
                </c:pt>
                <c:pt idx="2">
                  <c:v>175.53417471019836</c:v>
                </c:pt>
                <c:pt idx="3">
                  <c:v>198.7542540241588</c:v>
                </c:pt>
                <c:pt idx="4">
                  <c:v>178.30133442118844</c:v>
                </c:pt>
                <c:pt idx="5">
                  <c:v>173.72950533346568</c:v>
                </c:pt>
                <c:pt idx="6">
                  <c:v>176.0154198773271</c:v>
                </c:pt>
                <c:pt idx="7">
                  <c:v>175.89510858554488</c:v>
                </c:pt>
                <c:pt idx="8">
                  <c:v>184.07627642673305</c:v>
                </c:pt>
                <c:pt idx="9">
                  <c:v>181.79036188287165</c:v>
                </c:pt>
                <c:pt idx="10">
                  <c:v>166.9920729936637</c:v>
                </c:pt>
                <c:pt idx="11">
                  <c:v>170.2404778717825</c:v>
                </c:pt>
                <c:pt idx="12">
                  <c:v>182.39191834178254</c:v>
                </c:pt>
                <c:pt idx="13">
                  <c:v>178.30133442118844</c:v>
                </c:pt>
                <c:pt idx="14">
                  <c:v>171.80452466495083</c:v>
                </c:pt>
                <c:pt idx="15">
                  <c:v>172.76701499920824</c:v>
                </c:pt>
                <c:pt idx="16">
                  <c:v>170.48110045534685</c:v>
                </c:pt>
                <c:pt idx="17">
                  <c:v>177.09822150336666</c:v>
                </c:pt>
                <c:pt idx="18">
                  <c:v>173.36857145811913</c:v>
                </c:pt>
                <c:pt idx="19">
                  <c:v>176.37635375267359</c:v>
                </c:pt>
                <c:pt idx="20">
                  <c:v>168.67643107861417</c:v>
                </c:pt>
                <c:pt idx="21">
                  <c:v>163.0218003648518</c:v>
                </c:pt>
                <c:pt idx="22">
                  <c:v>165.90927136762409</c:v>
                </c:pt>
                <c:pt idx="23">
                  <c:v>164.34522457445576</c:v>
                </c:pt>
                <c:pt idx="24">
                  <c:v>167.47331816079239</c:v>
                </c:pt>
                <c:pt idx="25">
                  <c:v>167.95456332792111</c:v>
                </c:pt>
                <c:pt idx="26">
                  <c:v>166.63113911831715</c:v>
                </c:pt>
                <c:pt idx="27">
                  <c:v>165.90927136762409</c:v>
                </c:pt>
                <c:pt idx="28">
                  <c:v>168.43580849504983</c:v>
                </c:pt>
                <c:pt idx="29">
                  <c:v>166.2702052429706</c:v>
                </c:pt>
                <c:pt idx="30">
                  <c:v>166.39051653475281</c:v>
                </c:pt>
                <c:pt idx="31">
                  <c:v>165.06709232514882</c:v>
                </c:pt>
                <c:pt idx="32">
                  <c:v>168.67643107861417</c:v>
                </c:pt>
                <c:pt idx="33">
                  <c:v>180.22631508970335</c:v>
                </c:pt>
                <c:pt idx="34">
                  <c:v>167.35300686901022</c:v>
                </c:pt>
                <c:pt idx="35">
                  <c:v>169.27798753752506</c:v>
                </c:pt>
                <c:pt idx="36">
                  <c:v>165.42802620049537</c:v>
                </c:pt>
                <c:pt idx="37">
                  <c:v>166.8717617018815</c:v>
                </c:pt>
                <c:pt idx="38">
                  <c:v>181.79036188287165</c:v>
                </c:pt>
                <c:pt idx="39">
                  <c:v>169.51861012108944</c:v>
                </c:pt>
                <c:pt idx="40">
                  <c:v>166.2702052429706</c:v>
                </c:pt>
                <c:pt idx="41">
                  <c:v>168.556119786832</c:v>
                </c:pt>
                <c:pt idx="42">
                  <c:v>167.71394074435676</c:v>
                </c:pt>
                <c:pt idx="43">
                  <c:v>165.78896007584191</c:v>
                </c:pt>
                <c:pt idx="44">
                  <c:v>166.9920729936637</c:v>
                </c:pt>
                <c:pt idx="45">
                  <c:v>167.59362945257459</c:v>
                </c:pt>
                <c:pt idx="46">
                  <c:v>181.79036188287165</c:v>
                </c:pt>
                <c:pt idx="47">
                  <c:v>181.06849413217859</c:v>
                </c:pt>
                <c:pt idx="48">
                  <c:v>177.45915537871321</c:v>
                </c:pt>
                <c:pt idx="49">
                  <c:v>175.7747972937627</c:v>
                </c:pt>
                <c:pt idx="50">
                  <c:v>168.91705366217855</c:v>
                </c:pt>
                <c:pt idx="51">
                  <c:v>167.23269557722804</c:v>
                </c:pt>
                <c:pt idx="52">
                  <c:v>164.82646974158448</c:v>
                </c:pt>
                <c:pt idx="53">
                  <c:v>166.63113911831715</c:v>
                </c:pt>
                <c:pt idx="54">
                  <c:v>173.12794887455479</c:v>
                </c:pt>
                <c:pt idx="55">
                  <c:v>168.31549720326765</c:v>
                </c:pt>
                <c:pt idx="56">
                  <c:v>174.2107505005944</c:v>
                </c:pt>
                <c:pt idx="57">
                  <c:v>174.45137308415875</c:v>
                </c:pt>
                <c:pt idx="58">
                  <c:v>173.36857145811913</c:v>
                </c:pt>
                <c:pt idx="59">
                  <c:v>168.79674237039637</c:v>
                </c:pt>
                <c:pt idx="60">
                  <c:v>169.39829882930727</c:v>
                </c:pt>
                <c:pt idx="61">
                  <c:v>168.91705366217855</c:v>
                </c:pt>
                <c:pt idx="62">
                  <c:v>169.75923270465378</c:v>
                </c:pt>
                <c:pt idx="63">
                  <c:v>172.04514724851518</c:v>
                </c:pt>
                <c:pt idx="64">
                  <c:v>169.87954399643596</c:v>
                </c:pt>
                <c:pt idx="65">
                  <c:v>172.64670370742607</c:v>
                </c:pt>
                <c:pt idx="66">
                  <c:v>170.60141174712905</c:v>
                </c:pt>
                <c:pt idx="67">
                  <c:v>169.51861012108944</c:v>
                </c:pt>
                <c:pt idx="68">
                  <c:v>177.09822150336666</c:v>
                </c:pt>
                <c:pt idx="69">
                  <c:v>172.04514724851518</c:v>
                </c:pt>
                <c:pt idx="70">
                  <c:v>170.36078916356468</c:v>
                </c:pt>
                <c:pt idx="71">
                  <c:v>173.84981662524785</c:v>
                </c:pt>
                <c:pt idx="72">
                  <c:v>178.42164571297067</c:v>
                </c:pt>
                <c:pt idx="73">
                  <c:v>174.45137308415875</c:v>
                </c:pt>
                <c:pt idx="74">
                  <c:v>172.16545854029735</c:v>
                </c:pt>
                <c:pt idx="75">
                  <c:v>182.27160705000037</c:v>
                </c:pt>
                <c:pt idx="76">
                  <c:v>182.75285221712909</c:v>
                </c:pt>
                <c:pt idx="77">
                  <c:v>177.69977796227755</c:v>
                </c:pt>
                <c:pt idx="78">
                  <c:v>179.26382475544588</c:v>
                </c:pt>
                <c:pt idx="79">
                  <c:v>189.97152972405979</c:v>
                </c:pt>
                <c:pt idx="80">
                  <c:v>181.91067317465379</c:v>
                </c:pt>
                <c:pt idx="81">
                  <c:v>183.35440867603998</c:v>
                </c:pt>
                <c:pt idx="82">
                  <c:v>182.03098446643602</c:v>
                </c:pt>
                <c:pt idx="83">
                  <c:v>177.45915537871321</c:v>
                </c:pt>
                <c:pt idx="84">
                  <c:v>177.45915537871321</c:v>
                </c:pt>
                <c:pt idx="85">
                  <c:v>175.29355212663398</c:v>
                </c:pt>
                <c:pt idx="86">
                  <c:v>173.48888274990131</c:v>
                </c:pt>
                <c:pt idx="87">
                  <c:v>175.65448600198053</c:v>
                </c:pt>
                <c:pt idx="88">
                  <c:v>175.05292954306964</c:v>
                </c:pt>
                <c:pt idx="89">
                  <c:v>171.56390208138646</c:v>
                </c:pt>
                <c:pt idx="90">
                  <c:v>170.2404778717825</c:v>
                </c:pt>
                <c:pt idx="91">
                  <c:v>174.33106179237657</c:v>
                </c:pt>
                <c:pt idx="92">
                  <c:v>173.48888274990131</c:v>
                </c:pt>
                <c:pt idx="93">
                  <c:v>178.78257958831716</c:v>
                </c:pt>
                <c:pt idx="94">
                  <c:v>176.49666504445577</c:v>
                </c:pt>
                <c:pt idx="95">
                  <c:v>204.89012990504992</c:v>
                </c:pt>
                <c:pt idx="96">
                  <c:v>193.70117976930732</c:v>
                </c:pt>
                <c:pt idx="97">
                  <c:v>173.72950533346568</c:v>
                </c:pt>
                <c:pt idx="98">
                  <c:v>174.81230695950529</c:v>
                </c:pt>
                <c:pt idx="99">
                  <c:v>174.33106179237657</c:v>
                </c:pt>
                <c:pt idx="100">
                  <c:v>177.09822150336666</c:v>
                </c:pt>
                <c:pt idx="101">
                  <c:v>176.97791021158449</c:v>
                </c:pt>
                <c:pt idx="102">
                  <c:v>176.73728762802014</c:v>
                </c:pt>
                <c:pt idx="103">
                  <c:v>178.18102312940627</c:v>
                </c:pt>
                <c:pt idx="104">
                  <c:v>170.36078916356468</c:v>
                </c:pt>
                <c:pt idx="105">
                  <c:v>175.7747972937627</c:v>
                </c:pt>
                <c:pt idx="106">
                  <c:v>159.41246161138645</c:v>
                </c:pt>
                <c:pt idx="107">
                  <c:v>144.61417272217849</c:v>
                </c:pt>
                <c:pt idx="108">
                  <c:v>179.8653812143568</c:v>
                </c:pt>
                <c:pt idx="109">
                  <c:v>174.33106179237657</c:v>
                </c:pt>
                <c:pt idx="110">
                  <c:v>171.32327949782211</c:v>
                </c:pt>
                <c:pt idx="111">
                  <c:v>176.37635375267359</c:v>
                </c:pt>
                <c:pt idx="112">
                  <c:v>187.08405872128751</c:v>
                </c:pt>
                <c:pt idx="113">
                  <c:v>174.93261825128747</c:v>
                </c:pt>
                <c:pt idx="114">
                  <c:v>193.2199346021786</c:v>
                </c:pt>
                <c:pt idx="115">
                  <c:v>196.46833948029743</c:v>
                </c:pt>
                <c:pt idx="116">
                  <c:v>183.59503125960433</c:v>
                </c:pt>
                <c:pt idx="117">
                  <c:v>180.94818284039641</c:v>
                </c:pt>
                <c:pt idx="118">
                  <c:v>176.49666504445577</c:v>
                </c:pt>
                <c:pt idx="119">
                  <c:v>187.92623776376274</c:v>
                </c:pt>
                <c:pt idx="120">
                  <c:v>186.36219097059444</c:v>
                </c:pt>
                <c:pt idx="121">
                  <c:v>194.66367010356475</c:v>
                </c:pt>
                <c:pt idx="122">
                  <c:v>184.19658771851522</c:v>
                </c:pt>
                <c:pt idx="123">
                  <c:v>178.54195700475285</c:v>
                </c:pt>
                <c:pt idx="124">
                  <c:v>175.89510858554488</c:v>
                </c:pt>
                <c:pt idx="125">
                  <c:v>213.43223162158458</c:v>
                </c:pt>
                <c:pt idx="126">
                  <c:v>188.52779422267363</c:v>
                </c:pt>
                <c:pt idx="127">
                  <c:v>166.2702052429706</c:v>
                </c:pt>
                <c:pt idx="128">
                  <c:v>298.97356007871343</c:v>
                </c:pt>
                <c:pt idx="129">
                  <c:v>183.47471996782215</c:v>
                </c:pt>
                <c:pt idx="130">
                  <c:v>193.46055718574297</c:v>
                </c:pt>
                <c:pt idx="131">
                  <c:v>182.63254092534692</c:v>
                </c:pt>
                <c:pt idx="132">
                  <c:v>181.5497392993073</c:v>
                </c:pt>
                <c:pt idx="133">
                  <c:v>180.58724896504984</c:v>
                </c:pt>
                <c:pt idx="134">
                  <c:v>177.57946667049538</c:v>
                </c:pt>
                <c:pt idx="135">
                  <c:v>182.75285221712909</c:v>
                </c:pt>
                <c:pt idx="136">
                  <c:v>172.88732629099042</c:v>
                </c:pt>
                <c:pt idx="137">
                  <c:v>184.79814417742611</c:v>
                </c:pt>
                <c:pt idx="138">
                  <c:v>172.88732629099042</c:v>
                </c:pt>
                <c:pt idx="139">
                  <c:v>156.76561319217853</c:v>
                </c:pt>
                <c:pt idx="140">
                  <c:v>173.36857145811913</c:v>
                </c:pt>
                <c:pt idx="141">
                  <c:v>168.43580849504983</c:v>
                </c:pt>
                <c:pt idx="142">
                  <c:v>165.66864878405971</c:v>
                </c:pt>
                <c:pt idx="143">
                  <c:v>170.72172303891122</c:v>
                </c:pt>
                <c:pt idx="144">
                  <c:v>165.30771490871319</c:v>
                </c:pt>
                <c:pt idx="145">
                  <c:v>166.8717617018815</c:v>
                </c:pt>
                <c:pt idx="146">
                  <c:v>180.94818284039641</c:v>
                </c:pt>
                <c:pt idx="147">
                  <c:v>173.24826016633696</c:v>
                </c:pt>
                <c:pt idx="148">
                  <c:v>169.03736495396072</c:v>
                </c:pt>
                <c:pt idx="149">
                  <c:v>166.39051653475281</c:v>
                </c:pt>
                <c:pt idx="150">
                  <c:v>167.95456332792111</c:v>
                </c:pt>
                <c:pt idx="151">
                  <c:v>166.02958265940626</c:v>
                </c:pt>
                <c:pt idx="152">
                  <c:v>172.04514724851518</c:v>
                </c:pt>
                <c:pt idx="153">
                  <c:v>160.97650840455478</c:v>
                </c:pt>
                <c:pt idx="154">
                  <c:v>167.71394074435676</c:v>
                </c:pt>
                <c:pt idx="155">
                  <c:v>172.64670370742607</c:v>
                </c:pt>
                <c:pt idx="156">
                  <c:v>166.02958265940626</c:v>
                </c:pt>
                <c:pt idx="157">
                  <c:v>169.39829882930727</c:v>
                </c:pt>
                <c:pt idx="158">
                  <c:v>173.36857145811913</c:v>
                </c:pt>
                <c:pt idx="159">
                  <c:v>168.31549720326765</c:v>
                </c:pt>
                <c:pt idx="160">
                  <c:v>189.24966197336673</c:v>
                </c:pt>
                <c:pt idx="161">
                  <c:v>165.42802620049537</c:v>
                </c:pt>
                <c:pt idx="162">
                  <c:v>176.0154198773271</c:v>
                </c:pt>
                <c:pt idx="163">
                  <c:v>163.74366811554486</c:v>
                </c:pt>
                <c:pt idx="164">
                  <c:v>169.75923270465378</c:v>
                </c:pt>
                <c:pt idx="165">
                  <c:v>164.46553586623793</c:v>
                </c:pt>
                <c:pt idx="166">
                  <c:v>169.75923270465378</c:v>
                </c:pt>
                <c:pt idx="167">
                  <c:v>168.67643107861417</c:v>
                </c:pt>
                <c:pt idx="168">
                  <c:v>173.24826016633696</c:v>
                </c:pt>
                <c:pt idx="169">
                  <c:v>170.60141174712905</c:v>
                </c:pt>
                <c:pt idx="170">
                  <c:v>164.58584715802013</c:v>
                </c:pt>
                <c:pt idx="171">
                  <c:v>175.53417471019836</c:v>
                </c:pt>
                <c:pt idx="172">
                  <c:v>176.49666504445577</c:v>
                </c:pt>
                <c:pt idx="173">
                  <c:v>166.9920729936637</c:v>
                </c:pt>
                <c:pt idx="174">
                  <c:v>178.90289088009933</c:v>
                </c:pt>
                <c:pt idx="175">
                  <c:v>181.5497392993073</c:v>
                </c:pt>
                <c:pt idx="176">
                  <c:v>167.83425203613893</c:v>
                </c:pt>
                <c:pt idx="177">
                  <c:v>173.84981662524785</c:v>
                </c:pt>
                <c:pt idx="178">
                  <c:v>163.74366811554486</c:v>
                </c:pt>
                <c:pt idx="179">
                  <c:v>166.02958265940626</c:v>
                </c:pt>
                <c:pt idx="180">
                  <c:v>170.36078916356468</c:v>
                </c:pt>
                <c:pt idx="181">
                  <c:v>171.56390208138646</c:v>
                </c:pt>
                <c:pt idx="182">
                  <c:v>167.11238428544587</c:v>
                </c:pt>
                <c:pt idx="183">
                  <c:v>168.79674237039637</c:v>
                </c:pt>
                <c:pt idx="184">
                  <c:v>182.99347480069343</c:v>
                </c:pt>
                <c:pt idx="185">
                  <c:v>174.57168437594092</c:v>
                </c:pt>
                <c:pt idx="186">
                  <c:v>166.02958265940626</c:v>
                </c:pt>
                <c:pt idx="187">
                  <c:v>170.72172303891122</c:v>
                </c:pt>
                <c:pt idx="188">
                  <c:v>164.94678103336665</c:v>
                </c:pt>
                <c:pt idx="189">
                  <c:v>163.98429069910924</c:v>
                </c:pt>
                <c:pt idx="190">
                  <c:v>170.36078916356468</c:v>
                </c:pt>
                <c:pt idx="191">
                  <c:v>164.82646974158448</c:v>
                </c:pt>
                <c:pt idx="192">
                  <c:v>164.22491328267358</c:v>
                </c:pt>
                <c:pt idx="193">
                  <c:v>163.26242294841614</c:v>
                </c:pt>
                <c:pt idx="194">
                  <c:v>162.54055519772308</c:v>
                </c:pt>
                <c:pt idx="195">
                  <c:v>168.19518591148548</c:v>
                </c:pt>
                <c:pt idx="196">
                  <c:v>168.31549720326765</c:v>
                </c:pt>
                <c:pt idx="197">
                  <c:v>165.18740361693102</c:v>
                </c:pt>
                <c:pt idx="198">
                  <c:v>165.54833749227754</c:v>
                </c:pt>
                <c:pt idx="199">
                  <c:v>169.51861012108944</c:v>
                </c:pt>
                <c:pt idx="200">
                  <c:v>161.09681969633695</c:v>
                </c:pt>
                <c:pt idx="201">
                  <c:v>164.10460199089141</c:v>
                </c:pt>
                <c:pt idx="202">
                  <c:v>165.30771490871319</c:v>
                </c:pt>
                <c:pt idx="203">
                  <c:v>165.54833749227754</c:v>
                </c:pt>
                <c:pt idx="204">
                  <c:v>175.89510858554488</c:v>
                </c:pt>
                <c:pt idx="205">
                  <c:v>168.67643107861417</c:v>
                </c:pt>
                <c:pt idx="206">
                  <c:v>165.54833749227754</c:v>
                </c:pt>
                <c:pt idx="207">
                  <c:v>173.00763758277262</c:v>
                </c:pt>
                <c:pt idx="208">
                  <c:v>165.90927136762409</c:v>
                </c:pt>
                <c:pt idx="209">
                  <c:v>166.39051653475281</c:v>
                </c:pt>
                <c:pt idx="210">
                  <c:v>167.35300686901022</c:v>
                </c:pt>
                <c:pt idx="211">
                  <c:v>173.24826016633696</c:v>
                </c:pt>
                <c:pt idx="212">
                  <c:v>168.43580849504983</c:v>
                </c:pt>
                <c:pt idx="213">
                  <c:v>168.91705366217855</c:v>
                </c:pt>
                <c:pt idx="214">
                  <c:v>171.68421337316863</c:v>
                </c:pt>
                <c:pt idx="215">
                  <c:v>179.02320217188156</c:v>
                </c:pt>
                <c:pt idx="216">
                  <c:v>170.36078916356468</c:v>
                </c:pt>
                <c:pt idx="217">
                  <c:v>166.8717617018815</c:v>
                </c:pt>
                <c:pt idx="218">
                  <c:v>165.30771490871319</c:v>
                </c:pt>
                <c:pt idx="219">
                  <c:v>169.27798753752506</c:v>
                </c:pt>
                <c:pt idx="220">
                  <c:v>195.74647172960434</c:v>
                </c:pt>
                <c:pt idx="221">
                  <c:v>199.83705565019841</c:v>
                </c:pt>
                <c:pt idx="222">
                  <c:v>184.07627642673305</c:v>
                </c:pt>
                <c:pt idx="223">
                  <c:v>179.14351346366374</c:v>
                </c:pt>
                <c:pt idx="224">
                  <c:v>180.22631508970335</c:v>
                </c:pt>
                <c:pt idx="225">
                  <c:v>172.16545854029735</c:v>
                </c:pt>
                <c:pt idx="226">
                  <c:v>169.03736495396072</c:v>
                </c:pt>
                <c:pt idx="227">
                  <c:v>189.49028455693107</c:v>
                </c:pt>
                <c:pt idx="228">
                  <c:v>176.85759891980231</c:v>
                </c:pt>
                <c:pt idx="229">
                  <c:v>179.8653812143568</c:v>
                </c:pt>
                <c:pt idx="230">
                  <c:v>179.38413604722805</c:v>
                </c:pt>
                <c:pt idx="231">
                  <c:v>176.73728762802014</c:v>
                </c:pt>
                <c:pt idx="232">
                  <c:v>173.84981662524785</c:v>
                </c:pt>
                <c:pt idx="233">
                  <c:v>180.58724896504984</c:v>
                </c:pt>
                <c:pt idx="234">
                  <c:v>177.45915537871321</c:v>
                </c:pt>
                <c:pt idx="235">
                  <c:v>182.27160705000037</c:v>
                </c:pt>
                <c:pt idx="236">
                  <c:v>186.84343613772316</c:v>
                </c:pt>
                <c:pt idx="237">
                  <c:v>241.8256964821787</c:v>
                </c:pt>
                <c:pt idx="238">
                  <c:v>195.62616043782216</c:v>
                </c:pt>
                <c:pt idx="239">
                  <c:v>191.41526522544592</c:v>
                </c:pt>
                <c:pt idx="240">
                  <c:v>180.34662638148552</c:v>
                </c:pt>
                <c:pt idx="241">
                  <c:v>182.1512957582182</c:v>
                </c:pt>
                <c:pt idx="242">
                  <c:v>187.92623776376274</c:v>
                </c:pt>
                <c:pt idx="243">
                  <c:v>178.90289088009933</c:v>
                </c:pt>
                <c:pt idx="244">
                  <c:v>184.67783288564394</c:v>
                </c:pt>
                <c:pt idx="245">
                  <c:v>194.30273622821821</c:v>
                </c:pt>
                <c:pt idx="246">
                  <c:v>207.53697832425783</c:v>
                </c:pt>
                <c:pt idx="247">
                  <c:v>202.84483794475287</c:v>
                </c:pt>
                <c:pt idx="248">
                  <c:v>211.02600578594101</c:v>
                </c:pt>
                <c:pt idx="249">
                  <c:v>174.33106179237657</c:v>
                </c:pt>
                <c:pt idx="250">
                  <c:v>182.1512957582182</c:v>
                </c:pt>
                <c:pt idx="251">
                  <c:v>185.64032321990138</c:v>
                </c:pt>
                <c:pt idx="252">
                  <c:v>181.06849413217859</c:v>
                </c:pt>
                <c:pt idx="253">
                  <c:v>187.92623776376274</c:v>
                </c:pt>
                <c:pt idx="254">
                  <c:v>175.17324083485181</c:v>
                </c:pt>
                <c:pt idx="255">
                  <c:v>186.36219097059444</c:v>
                </c:pt>
                <c:pt idx="256">
                  <c:v>183.47471996782215</c:v>
                </c:pt>
                <c:pt idx="257">
                  <c:v>186.48250226237661</c:v>
                </c:pt>
                <c:pt idx="258">
                  <c:v>177.82008925405978</c:v>
                </c:pt>
                <c:pt idx="259">
                  <c:v>163.74366811554486</c:v>
                </c:pt>
                <c:pt idx="260">
                  <c:v>176.0154198773271</c:v>
                </c:pt>
                <c:pt idx="261">
                  <c:v>175.17324083485181</c:v>
                </c:pt>
                <c:pt idx="262">
                  <c:v>175.29355212663398</c:v>
                </c:pt>
                <c:pt idx="263">
                  <c:v>178.54195700475285</c:v>
                </c:pt>
                <c:pt idx="264">
                  <c:v>177.82008925405978</c:v>
                </c:pt>
                <c:pt idx="265">
                  <c:v>196.34802818851523</c:v>
                </c:pt>
                <c:pt idx="266">
                  <c:v>196.10740560495088</c:v>
                </c:pt>
                <c:pt idx="267">
                  <c:v>174.57168437594092</c:v>
                </c:pt>
                <c:pt idx="268">
                  <c:v>172.16545854029735</c:v>
                </c:pt>
                <c:pt idx="269">
                  <c:v>176.73728762802014</c:v>
                </c:pt>
                <c:pt idx="270">
                  <c:v>223.89931400663409</c:v>
                </c:pt>
                <c:pt idx="271">
                  <c:v>180.10600379792112</c:v>
                </c:pt>
                <c:pt idx="272">
                  <c:v>184.19658771851522</c:v>
                </c:pt>
                <c:pt idx="273">
                  <c:v>131.37993062613887</c:v>
                </c:pt>
                <c:pt idx="274">
                  <c:v>173.12794887455479</c:v>
                </c:pt>
                <c:pt idx="275">
                  <c:v>180.34662638148552</c:v>
                </c:pt>
                <c:pt idx="276">
                  <c:v>179.98569250613895</c:v>
                </c:pt>
                <c:pt idx="277">
                  <c:v>170.60141174712905</c:v>
                </c:pt>
                <c:pt idx="278">
                  <c:v>168.67643107861417</c:v>
                </c:pt>
                <c:pt idx="279">
                  <c:v>169.03736495396072</c:v>
                </c:pt>
                <c:pt idx="280">
                  <c:v>204.89012990504992</c:v>
                </c:pt>
                <c:pt idx="281">
                  <c:v>183.11378609247558</c:v>
                </c:pt>
                <c:pt idx="282">
                  <c:v>182.1512957582182</c:v>
                </c:pt>
                <c:pt idx="283">
                  <c:v>173.97012791703003</c:v>
                </c:pt>
                <c:pt idx="284">
                  <c:v>176.85759891980231</c:v>
                </c:pt>
                <c:pt idx="285">
                  <c:v>187.56530388841622</c:v>
                </c:pt>
                <c:pt idx="286">
                  <c:v>188.40748293089146</c:v>
                </c:pt>
                <c:pt idx="287">
                  <c:v>195.86678302138654</c:v>
                </c:pt>
                <c:pt idx="288">
                  <c:v>183.95596513495087</c:v>
                </c:pt>
                <c:pt idx="289">
                  <c:v>189.49028455693107</c:v>
                </c:pt>
                <c:pt idx="290">
                  <c:v>183.35440867603998</c:v>
                </c:pt>
                <c:pt idx="291">
                  <c:v>181.67005059108948</c:v>
                </c:pt>
                <c:pt idx="292">
                  <c:v>183.23409738425781</c:v>
                </c:pt>
                <c:pt idx="293">
                  <c:v>183.47471996782215</c:v>
                </c:pt>
                <c:pt idx="294">
                  <c:v>158.93121644425773</c:v>
                </c:pt>
                <c:pt idx="295">
                  <c:v>177.33884408693103</c:v>
                </c:pt>
                <c:pt idx="296">
                  <c:v>179.62475863079246</c:v>
                </c:pt>
                <c:pt idx="297">
                  <c:v>180.10600379792112</c:v>
                </c:pt>
                <c:pt idx="298">
                  <c:v>184.55752159386176</c:v>
                </c:pt>
                <c:pt idx="299">
                  <c:v>185.03876676099048</c:v>
                </c:pt>
                <c:pt idx="300">
                  <c:v>183.95596513495087</c:v>
                </c:pt>
                <c:pt idx="301">
                  <c:v>165.78896007584191</c:v>
                </c:pt>
                <c:pt idx="302">
                  <c:v>179.74506992257463</c:v>
                </c:pt>
                <c:pt idx="303">
                  <c:v>178.42164571297067</c:v>
                </c:pt>
                <c:pt idx="304">
                  <c:v>176.25604246089142</c:v>
                </c:pt>
                <c:pt idx="305">
                  <c:v>172.88732629099042</c:v>
                </c:pt>
                <c:pt idx="306">
                  <c:v>176.73728762802014</c:v>
                </c:pt>
                <c:pt idx="307">
                  <c:v>172.64670370742607</c:v>
                </c:pt>
                <c:pt idx="308">
                  <c:v>162.90148907306963</c:v>
                </c:pt>
                <c:pt idx="309">
                  <c:v>176.616976336238</c:v>
                </c:pt>
                <c:pt idx="310">
                  <c:v>176.37635375267359</c:v>
                </c:pt>
                <c:pt idx="311">
                  <c:v>186.60281355415879</c:v>
                </c:pt>
                <c:pt idx="312">
                  <c:v>207.41666703247566</c:v>
                </c:pt>
                <c:pt idx="313">
                  <c:v>205.13075248861426</c:v>
                </c:pt>
                <c:pt idx="314">
                  <c:v>243.5100545671292</c:v>
                </c:pt>
                <c:pt idx="315">
                  <c:v>195.38553785425782</c:v>
                </c:pt>
                <c:pt idx="316">
                  <c:v>176.73728762802014</c:v>
                </c:pt>
                <c:pt idx="317">
                  <c:v>176.85759891980231</c:v>
                </c:pt>
                <c:pt idx="318">
                  <c:v>177.09822150336666</c:v>
                </c:pt>
                <c:pt idx="319">
                  <c:v>266.48951129752527</c:v>
                </c:pt>
                <c:pt idx="320">
                  <c:v>356.24173496703042</c:v>
                </c:pt>
                <c:pt idx="321">
                  <c:v>368.63379802059478</c:v>
                </c:pt>
                <c:pt idx="322">
                  <c:v>259.99270154128766</c:v>
                </c:pt>
                <c:pt idx="323">
                  <c:v>177.21853279514889</c:v>
                </c:pt>
                <c:pt idx="324">
                  <c:v>197.55114110633701</c:v>
                </c:pt>
                <c:pt idx="325">
                  <c:v>180.10600379792112</c:v>
                </c:pt>
                <c:pt idx="326">
                  <c:v>175.89510858554488</c:v>
                </c:pt>
                <c:pt idx="327">
                  <c:v>184.79814417742611</c:v>
                </c:pt>
                <c:pt idx="328">
                  <c:v>205.37137507217861</c:v>
                </c:pt>
                <c:pt idx="329">
                  <c:v>145.45635176465376</c:v>
                </c:pt>
                <c:pt idx="330">
                  <c:v>182.63254092534692</c:v>
                </c:pt>
                <c:pt idx="331">
                  <c:v>183.71534255138647</c:v>
                </c:pt>
                <c:pt idx="332">
                  <c:v>178.66226829653499</c:v>
                </c:pt>
                <c:pt idx="333">
                  <c:v>174.33106179237657</c:v>
                </c:pt>
                <c:pt idx="334">
                  <c:v>192.37775555970336</c:v>
                </c:pt>
                <c:pt idx="335">
                  <c:v>183.8356538431687</c:v>
                </c:pt>
                <c:pt idx="336">
                  <c:v>192.73868943504988</c:v>
                </c:pt>
                <c:pt idx="337">
                  <c:v>182.39191834178254</c:v>
                </c:pt>
                <c:pt idx="338">
                  <c:v>181.42942800752513</c:v>
                </c:pt>
                <c:pt idx="339">
                  <c:v>203.68701698722813</c:v>
                </c:pt>
                <c:pt idx="340">
                  <c:v>181.3091167157429</c:v>
                </c:pt>
                <c:pt idx="341">
                  <c:v>178.18102312940627</c:v>
                </c:pt>
                <c:pt idx="342">
                  <c:v>183.35440867603998</c:v>
                </c:pt>
                <c:pt idx="343">
                  <c:v>194.06211364465386</c:v>
                </c:pt>
                <c:pt idx="344">
                  <c:v>189.61059584871325</c:v>
                </c:pt>
                <c:pt idx="345">
                  <c:v>192.13713297613899</c:v>
                </c:pt>
                <c:pt idx="346">
                  <c:v>175.29355212663398</c:v>
                </c:pt>
                <c:pt idx="347">
                  <c:v>174.93261825128747</c:v>
                </c:pt>
                <c:pt idx="348">
                  <c:v>168.91705366217855</c:v>
                </c:pt>
                <c:pt idx="349">
                  <c:v>179.38413604722805</c:v>
                </c:pt>
                <c:pt idx="350">
                  <c:v>177.45915537871321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A50-4F97-A5B1-D30BBE4DC097}"/>
            </c:ext>
          </c:extLst>
        </c:ser>
        <c:ser>
          <c:idx val="3"/>
          <c:order val="3"/>
          <c:tx>
            <c:v>Min</c:v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'Model vs réalisé'!$A$2:$A$352</c:f>
              <c:numCache>
                <c:formatCode>dd/mm/yy</c:formatCode>
                <c:ptCount val="351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  <c:pt idx="5">
                  <c:v>45189</c:v>
                </c:pt>
                <c:pt idx="6">
                  <c:v>45190</c:v>
                </c:pt>
                <c:pt idx="7">
                  <c:v>45191</c:v>
                </c:pt>
                <c:pt idx="8">
                  <c:v>45192</c:v>
                </c:pt>
                <c:pt idx="9">
                  <c:v>45193</c:v>
                </c:pt>
                <c:pt idx="10">
                  <c:v>45194</c:v>
                </c:pt>
                <c:pt idx="11">
                  <c:v>45195</c:v>
                </c:pt>
                <c:pt idx="12">
                  <c:v>45196</c:v>
                </c:pt>
                <c:pt idx="13">
                  <c:v>45197</c:v>
                </c:pt>
                <c:pt idx="14">
                  <c:v>45198</c:v>
                </c:pt>
                <c:pt idx="15">
                  <c:v>45199</c:v>
                </c:pt>
                <c:pt idx="16">
                  <c:v>45200</c:v>
                </c:pt>
                <c:pt idx="17">
                  <c:v>45201</c:v>
                </c:pt>
                <c:pt idx="18">
                  <c:v>45202</c:v>
                </c:pt>
                <c:pt idx="19">
                  <c:v>45203</c:v>
                </c:pt>
                <c:pt idx="20">
                  <c:v>45204</c:v>
                </c:pt>
                <c:pt idx="21">
                  <c:v>45205</c:v>
                </c:pt>
                <c:pt idx="22">
                  <c:v>45206</c:v>
                </c:pt>
                <c:pt idx="23">
                  <c:v>45207</c:v>
                </c:pt>
                <c:pt idx="24">
                  <c:v>45208</c:v>
                </c:pt>
                <c:pt idx="25">
                  <c:v>45209</c:v>
                </c:pt>
                <c:pt idx="26">
                  <c:v>45210</c:v>
                </c:pt>
                <c:pt idx="27">
                  <c:v>45211</c:v>
                </c:pt>
                <c:pt idx="28">
                  <c:v>45212</c:v>
                </c:pt>
                <c:pt idx="29">
                  <c:v>45213</c:v>
                </c:pt>
                <c:pt idx="30">
                  <c:v>45214</c:v>
                </c:pt>
                <c:pt idx="31">
                  <c:v>45215</c:v>
                </c:pt>
                <c:pt idx="32">
                  <c:v>45216</c:v>
                </c:pt>
                <c:pt idx="33">
                  <c:v>45217</c:v>
                </c:pt>
                <c:pt idx="34">
                  <c:v>45218</c:v>
                </c:pt>
                <c:pt idx="35">
                  <c:v>45219</c:v>
                </c:pt>
                <c:pt idx="36">
                  <c:v>45220</c:v>
                </c:pt>
                <c:pt idx="37">
                  <c:v>45221</c:v>
                </c:pt>
                <c:pt idx="38">
                  <c:v>45222</c:v>
                </c:pt>
                <c:pt idx="39">
                  <c:v>45223</c:v>
                </c:pt>
                <c:pt idx="40">
                  <c:v>45224</c:v>
                </c:pt>
                <c:pt idx="41">
                  <c:v>45225</c:v>
                </c:pt>
                <c:pt idx="42">
                  <c:v>45226</c:v>
                </c:pt>
                <c:pt idx="43">
                  <c:v>45227</c:v>
                </c:pt>
                <c:pt idx="44">
                  <c:v>45228</c:v>
                </c:pt>
                <c:pt idx="45">
                  <c:v>45229</c:v>
                </c:pt>
                <c:pt idx="46">
                  <c:v>45230</c:v>
                </c:pt>
                <c:pt idx="47">
                  <c:v>45231</c:v>
                </c:pt>
                <c:pt idx="48">
                  <c:v>45232</c:v>
                </c:pt>
                <c:pt idx="49">
                  <c:v>45233</c:v>
                </c:pt>
                <c:pt idx="50">
                  <c:v>45234</c:v>
                </c:pt>
                <c:pt idx="51">
                  <c:v>45235</c:v>
                </c:pt>
                <c:pt idx="52">
                  <c:v>45236</c:v>
                </c:pt>
                <c:pt idx="53">
                  <c:v>45237</c:v>
                </c:pt>
                <c:pt idx="54">
                  <c:v>45238</c:v>
                </c:pt>
                <c:pt idx="55">
                  <c:v>45239</c:v>
                </c:pt>
                <c:pt idx="56">
                  <c:v>45240</c:v>
                </c:pt>
                <c:pt idx="57">
                  <c:v>45241</c:v>
                </c:pt>
                <c:pt idx="58">
                  <c:v>45242</c:v>
                </c:pt>
                <c:pt idx="59">
                  <c:v>45243</c:v>
                </c:pt>
                <c:pt idx="60">
                  <c:v>45244</c:v>
                </c:pt>
                <c:pt idx="61">
                  <c:v>45245</c:v>
                </c:pt>
                <c:pt idx="62">
                  <c:v>45246</c:v>
                </c:pt>
                <c:pt idx="63">
                  <c:v>45247</c:v>
                </c:pt>
                <c:pt idx="64">
                  <c:v>45248</c:v>
                </c:pt>
                <c:pt idx="65">
                  <c:v>45249</c:v>
                </c:pt>
                <c:pt idx="66">
                  <c:v>45250</c:v>
                </c:pt>
                <c:pt idx="67">
                  <c:v>45251</c:v>
                </c:pt>
                <c:pt idx="68">
                  <c:v>45252</c:v>
                </c:pt>
                <c:pt idx="69">
                  <c:v>45253</c:v>
                </c:pt>
                <c:pt idx="70">
                  <c:v>45254</c:v>
                </c:pt>
                <c:pt idx="71">
                  <c:v>45255</c:v>
                </c:pt>
                <c:pt idx="72">
                  <c:v>45256</c:v>
                </c:pt>
                <c:pt idx="73">
                  <c:v>45257</c:v>
                </c:pt>
                <c:pt idx="74">
                  <c:v>45258</c:v>
                </c:pt>
                <c:pt idx="75">
                  <c:v>45259</c:v>
                </c:pt>
                <c:pt idx="76">
                  <c:v>45260</c:v>
                </c:pt>
                <c:pt idx="77">
                  <c:v>45261</c:v>
                </c:pt>
                <c:pt idx="78">
                  <c:v>45262</c:v>
                </c:pt>
                <c:pt idx="79">
                  <c:v>45263</c:v>
                </c:pt>
                <c:pt idx="80">
                  <c:v>45264</c:v>
                </c:pt>
                <c:pt idx="81">
                  <c:v>45265</c:v>
                </c:pt>
                <c:pt idx="82">
                  <c:v>45266</c:v>
                </c:pt>
                <c:pt idx="83">
                  <c:v>45267</c:v>
                </c:pt>
                <c:pt idx="84">
                  <c:v>45268</c:v>
                </c:pt>
                <c:pt idx="85">
                  <c:v>45269</c:v>
                </c:pt>
                <c:pt idx="86">
                  <c:v>45270</c:v>
                </c:pt>
                <c:pt idx="87">
                  <c:v>45271</c:v>
                </c:pt>
                <c:pt idx="88">
                  <c:v>45272</c:v>
                </c:pt>
                <c:pt idx="89">
                  <c:v>45273</c:v>
                </c:pt>
                <c:pt idx="90">
                  <c:v>45274</c:v>
                </c:pt>
                <c:pt idx="91">
                  <c:v>45275</c:v>
                </c:pt>
                <c:pt idx="92">
                  <c:v>45276</c:v>
                </c:pt>
                <c:pt idx="93">
                  <c:v>45277</c:v>
                </c:pt>
                <c:pt idx="94">
                  <c:v>45278</c:v>
                </c:pt>
                <c:pt idx="95">
                  <c:v>45279</c:v>
                </c:pt>
                <c:pt idx="96">
                  <c:v>45280</c:v>
                </c:pt>
                <c:pt idx="97">
                  <c:v>45281</c:v>
                </c:pt>
                <c:pt idx="98">
                  <c:v>45282</c:v>
                </c:pt>
                <c:pt idx="99">
                  <c:v>45283</c:v>
                </c:pt>
                <c:pt idx="100">
                  <c:v>45284</c:v>
                </c:pt>
                <c:pt idx="101">
                  <c:v>45285</c:v>
                </c:pt>
                <c:pt idx="102">
                  <c:v>45286</c:v>
                </c:pt>
                <c:pt idx="103">
                  <c:v>45287</c:v>
                </c:pt>
                <c:pt idx="104">
                  <c:v>45288</c:v>
                </c:pt>
                <c:pt idx="105">
                  <c:v>45289</c:v>
                </c:pt>
                <c:pt idx="106">
                  <c:v>45290</c:v>
                </c:pt>
                <c:pt idx="107">
                  <c:v>45291</c:v>
                </c:pt>
                <c:pt idx="108">
                  <c:v>45292</c:v>
                </c:pt>
                <c:pt idx="109">
                  <c:v>45293</c:v>
                </c:pt>
                <c:pt idx="110">
                  <c:v>45294</c:v>
                </c:pt>
                <c:pt idx="111">
                  <c:v>45295</c:v>
                </c:pt>
                <c:pt idx="112">
                  <c:v>45296</c:v>
                </c:pt>
                <c:pt idx="113">
                  <c:v>45297</c:v>
                </c:pt>
                <c:pt idx="114">
                  <c:v>45298</c:v>
                </c:pt>
                <c:pt idx="115">
                  <c:v>45299</c:v>
                </c:pt>
                <c:pt idx="116">
                  <c:v>45300</c:v>
                </c:pt>
                <c:pt idx="117">
                  <c:v>45301</c:v>
                </c:pt>
                <c:pt idx="118">
                  <c:v>45302</c:v>
                </c:pt>
                <c:pt idx="119">
                  <c:v>45303</c:v>
                </c:pt>
                <c:pt idx="120">
                  <c:v>45304</c:v>
                </c:pt>
                <c:pt idx="121">
                  <c:v>45305</c:v>
                </c:pt>
                <c:pt idx="122">
                  <c:v>45306</c:v>
                </c:pt>
                <c:pt idx="123">
                  <c:v>45307</c:v>
                </c:pt>
                <c:pt idx="124">
                  <c:v>45308</c:v>
                </c:pt>
                <c:pt idx="125">
                  <c:v>45309</c:v>
                </c:pt>
                <c:pt idx="126">
                  <c:v>45310</c:v>
                </c:pt>
                <c:pt idx="127">
                  <c:v>45311</c:v>
                </c:pt>
                <c:pt idx="128">
                  <c:v>45312</c:v>
                </c:pt>
                <c:pt idx="129">
                  <c:v>44819</c:v>
                </c:pt>
                <c:pt idx="130">
                  <c:v>44820</c:v>
                </c:pt>
                <c:pt idx="131">
                  <c:v>44821</c:v>
                </c:pt>
                <c:pt idx="132">
                  <c:v>44822</c:v>
                </c:pt>
                <c:pt idx="133">
                  <c:v>44823</c:v>
                </c:pt>
                <c:pt idx="134">
                  <c:v>44824</c:v>
                </c:pt>
                <c:pt idx="135">
                  <c:v>44825</c:v>
                </c:pt>
                <c:pt idx="136">
                  <c:v>44826</c:v>
                </c:pt>
                <c:pt idx="137">
                  <c:v>44827</c:v>
                </c:pt>
                <c:pt idx="138">
                  <c:v>44828</c:v>
                </c:pt>
                <c:pt idx="139">
                  <c:v>44829</c:v>
                </c:pt>
                <c:pt idx="140">
                  <c:v>44830</c:v>
                </c:pt>
                <c:pt idx="141">
                  <c:v>44831</c:v>
                </c:pt>
                <c:pt idx="142">
                  <c:v>44832</c:v>
                </c:pt>
                <c:pt idx="143">
                  <c:v>44833</c:v>
                </c:pt>
                <c:pt idx="144">
                  <c:v>44834</c:v>
                </c:pt>
                <c:pt idx="145">
                  <c:v>44835</c:v>
                </c:pt>
                <c:pt idx="146">
                  <c:v>44836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44842</c:v>
                </c:pt>
                <c:pt idx="153">
                  <c:v>44843</c:v>
                </c:pt>
                <c:pt idx="154">
                  <c:v>44844</c:v>
                </c:pt>
                <c:pt idx="155">
                  <c:v>44845</c:v>
                </c:pt>
                <c:pt idx="156">
                  <c:v>44846</c:v>
                </c:pt>
                <c:pt idx="157">
                  <c:v>44847</c:v>
                </c:pt>
                <c:pt idx="158">
                  <c:v>44848</c:v>
                </c:pt>
                <c:pt idx="159">
                  <c:v>44849</c:v>
                </c:pt>
                <c:pt idx="160">
                  <c:v>44850</c:v>
                </c:pt>
                <c:pt idx="161">
                  <c:v>44851</c:v>
                </c:pt>
                <c:pt idx="162">
                  <c:v>44852</c:v>
                </c:pt>
                <c:pt idx="163">
                  <c:v>44853</c:v>
                </c:pt>
                <c:pt idx="164">
                  <c:v>44854</c:v>
                </c:pt>
                <c:pt idx="165">
                  <c:v>44855</c:v>
                </c:pt>
                <c:pt idx="166">
                  <c:v>44856</c:v>
                </c:pt>
                <c:pt idx="167">
                  <c:v>44857</c:v>
                </c:pt>
                <c:pt idx="168">
                  <c:v>44858</c:v>
                </c:pt>
                <c:pt idx="169">
                  <c:v>44859</c:v>
                </c:pt>
                <c:pt idx="170">
                  <c:v>44860</c:v>
                </c:pt>
                <c:pt idx="171">
                  <c:v>44861</c:v>
                </c:pt>
                <c:pt idx="172">
                  <c:v>44862</c:v>
                </c:pt>
                <c:pt idx="173">
                  <c:v>44863</c:v>
                </c:pt>
                <c:pt idx="174">
                  <c:v>44864</c:v>
                </c:pt>
                <c:pt idx="175">
                  <c:v>44865</c:v>
                </c:pt>
                <c:pt idx="176">
                  <c:v>44866</c:v>
                </c:pt>
                <c:pt idx="177">
                  <c:v>44867</c:v>
                </c:pt>
                <c:pt idx="178">
                  <c:v>44868</c:v>
                </c:pt>
                <c:pt idx="179">
                  <c:v>44869</c:v>
                </c:pt>
                <c:pt idx="180">
                  <c:v>44870</c:v>
                </c:pt>
                <c:pt idx="181">
                  <c:v>44871</c:v>
                </c:pt>
                <c:pt idx="182">
                  <c:v>44872</c:v>
                </c:pt>
                <c:pt idx="183">
                  <c:v>44873</c:v>
                </c:pt>
                <c:pt idx="184">
                  <c:v>44874</c:v>
                </c:pt>
                <c:pt idx="185">
                  <c:v>44875</c:v>
                </c:pt>
                <c:pt idx="186">
                  <c:v>44876</c:v>
                </c:pt>
                <c:pt idx="187">
                  <c:v>44877</c:v>
                </c:pt>
                <c:pt idx="188">
                  <c:v>44878</c:v>
                </c:pt>
                <c:pt idx="189">
                  <c:v>44879</c:v>
                </c:pt>
                <c:pt idx="190">
                  <c:v>44880</c:v>
                </c:pt>
                <c:pt idx="191">
                  <c:v>44881</c:v>
                </c:pt>
                <c:pt idx="192">
                  <c:v>44882</c:v>
                </c:pt>
                <c:pt idx="193">
                  <c:v>44883</c:v>
                </c:pt>
                <c:pt idx="194">
                  <c:v>44884</c:v>
                </c:pt>
                <c:pt idx="195">
                  <c:v>44885</c:v>
                </c:pt>
                <c:pt idx="196">
                  <c:v>44886</c:v>
                </c:pt>
                <c:pt idx="197">
                  <c:v>44887</c:v>
                </c:pt>
                <c:pt idx="198">
                  <c:v>44888</c:v>
                </c:pt>
                <c:pt idx="199">
                  <c:v>44889</c:v>
                </c:pt>
                <c:pt idx="200">
                  <c:v>44890</c:v>
                </c:pt>
                <c:pt idx="201">
                  <c:v>44891</c:v>
                </c:pt>
                <c:pt idx="202">
                  <c:v>44892</c:v>
                </c:pt>
                <c:pt idx="203">
                  <c:v>44893</c:v>
                </c:pt>
                <c:pt idx="204">
                  <c:v>44894</c:v>
                </c:pt>
                <c:pt idx="205">
                  <c:v>44895</c:v>
                </c:pt>
                <c:pt idx="206">
                  <c:v>44896</c:v>
                </c:pt>
                <c:pt idx="207">
                  <c:v>44897</c:v>
                </c:pt>
                <c:pt idx="208">
                  <c:v>44898</c:v>
                </c:pt>
                <c:pt idx="209">
                  <c:v>44899</c:v>
                </c:pt>
                <c:pt idx="210">
                  <c:v>44900</c:v>
                </c:pt>
                <c:pt idx="211">
                  <c:v>44901</c:v>
                </c:pt>
                <c:pt idx="212">
                  <c:v>44902</c:v>
                </c:pt>
                <c:pt idx="213">
                  <c:v>44903</c:v>
                </c:pt>
                <c:pt idx="214">
                  <c:v>44904</c:v>
                </c:pt>
                <c:pt idx="215">
                  <c:v>44905</c:v>
                </c:pt>
                <c:pt idx="216">
                  <c:v>44906</c:v>
                </c:pt>
                <c:pt idx="217">
                  <c:v>44907</c:v>
                </c:pt>
                <c:pt idx="218">
                  <c:v>44908</c:v>
                </c:pt>
                <c:pt idx="219">
                  <c:v>44909</c:v>
                </c:pt>
                <c:pt idx="220">
                  <c:v>44910</c:v>
                </c:pt>
                <c:pt idx="221">
                  <c:v>44462</c:v>
                </c:pt>
                <c:pt idx="222">
                  <c:v>44463</c:v>
                </c:pt>
                <c:pt idx="223">
                  <c:v>44464</c:v>
                </c:pt>
                <c:pt idx="224">
                  <c:v>44465</c:v>
                </c:pt>
                <c:pt idx="225">
                  <c:v>44466</c:v>
                </c:pt>
                <c:pt idx="226">
                  <c:v>44467</c:v>
                </c:pt>
                <c:pt idx="227">
                  <c:v>44468</c:v>
                </c:pt>
                <c:pt idx="228">
                  <c:v>44469</c:v>
                </c:pt>
                <c:pt idx="229">
                  <c:v>44470</c:v>
                </c:pt>
                <c:pt idx="230">
                  <c:v>44471</c:v>
                </c:pt>
                <c:pt idx="231">
                  <c:v>44472</c:v>
                </c:pt>
                <c:pt idx="232">
                  <c:v>44473</c:v>
                </c:pt>
                <c:pt idx="233">
                  <c:v>44474</c:v>
                </c:pt>
                <c:pt idx="234">
                  <c:v>44475</c:v>
                </c:pt>
                <c:pt idx="235">
                  <c:v>44476</c:v>
                </c:pt>
                <c:pt idx="236">
                  <c:v>44477</c:v>
                </c:pt>
                <c:pt idx="237">
                  <c:v>44478</c:v>
                </c:pt>
                <c:pt idx="238">
                  <c:v>44479</c:v>
                </c:pt>
                <c:pt idx="239">
                  <c:v>44480</c:v>
                </c:pt>
                <c:pt idx="240">
                  <c:v>44481</c:v>
                </c:pt>
                <c:pt idx="241">
                  <c:v>44482</c:v>
                </c:pt>
                <c:pt idx="242">
                  <c:v>44483</c:v>
                </c:pt>
                <c:pt idx="243">
                  <c:v>44484</c:v>
                </c:pt>
                <c:pt idx="244">
                  <c:v>44485</c:v>
                </c:pt>
                <c:pt idx="245">
                  <c:v>44486</c:v>
                </c:pt>
                <c:pt idx="246">
                  <c:v>44487</c:v>
                </c:pt>
                <c:pt idx="247">
                  <c:v>44488</c:v>
                </c:pt>
                <c:pt idx="248">
                  <c:v>44489</c:v>
                </c:pt>
                <c:pt idx="249">
                  <c:v>44490</c:v>
                </c:pt>
                <c:pt idx="250">
                  <c:v>44491</c:v>
                </c:pt>
                <c:pt idx="251">
                  <c:v>44492</c:v>
                </c:pt>
                <c:pt idx="252">
                  <c:v>44493</c:v>
                </c:pt>
                <c:pt idx="253">
                  <c:v>44494</c:v>
                </c:pt>
                <c:pt idx="254">
                  <c:v>44495</c:v>
                </c:pt>
                <c:pt idx="255">
                  <c:v>44496</c:v>
                </c:pt>
                <c:pt idx="256">
                  <c:v>44497</c:v>
                </c:pt>
                <c:pt idx="257">
                  <c:v>44498</c:v>
                </c:pt>
                <c:pt idx="258">
                  <c:v>44499</c:v>
                </c:pt>
                <c:pt idx="259">
                  <c:v>44500</c:v>
                </c:pt>
                <c:pt idx="260">
                  <c:v>44501</c:v>
                </c:pt>
                <c:pt idx="261">
                  <c:v>44502</c:v>
                </c:pt>
                <c:pt idx="262">
                  <c:v>44503</c:v>
                </c:pt>
                <c:pt idx="263">
                  <c:v>44504</c:v>
                </c:pt>
                <c:pt idx="264">
                  <c:v>44505</c:v>
                </c:pt>
                <c:pt idx="265">
                  <c:v>44506</c:v>
                </c:pt>
                <c:pt idx="266">
                  <c:v>44507</c:v>
                </c:pt>
                <c:pt idx="267">
                  <c:v>44508</c:v>
                </c:pt>
                <c:pt idx="268">
                  <c:v>44509</c:v>
                </c:pt>
                <c:pt idx="269">
                  <c:v>44510</c:v>
                </c:pt>
                <c:pt idx="270">
                  <c:v>44511</c:v>
                </c:pt>
                <c:pt idx="271">
                  <c:v>44512</c:v>
                </c:pt>
                <c:pt idx="272">
                  <c:v>44513</c:v>
                </c:pt>
                <c:pt idx="273">
                  <c:v>44514</c:v>
                </c:pt>
                <c:pt idx="274">
                  <c:v>44515</c:v>
                </c:pt>
                <c:pt idx="275">
                  <c:v>44516</c:v>
                </c:pt>
                <c:pt idx="276">
                  <c:v>44517</c:v>
                </c:pt>
                <c:pt idx="277">
                  <c:v>44518</c:v>
                </c:pt>
                <c:pt idx="278">
                  <c:v>44519</c:v>
                </c:pt>
                <c:pt idx="279">
                  <c:v>44520</c:v>
                </c:pt>
                <c:pt idx="280">
                  <c:v>44521</c:v>
                </c:pt>
                <c:pt idx="281">
                  <c:v>44522</c:v>
                </c:pt>
                <c:pt idx="282">
                  <c:v>44523</c:v>
                </c:pt>
                <c:pt idx="283">
                  <c:v>44524</c:v>
                </c:pt>
                <c:pt idx="284">
                  <c:v>44525</c:v>
                </c:pt>
                <c:pt idx="285">
                  <c:v>44526</c:v>
                </c:pt>
                <c:pt idx="286">
                  <c:v>44527</c:v>
                </c:pt>
                <c:pt idx="287">
                  <c:v>44528</c:v>
                </c:pt>
                <c:pt idx="288">
                  <c:v>44529</c:v>
                </c:pt>
                <c:pt idx="289">
                  <c:v>44530</c:v>
                </c:pt>
                <c:pt idx="290">
                  <c:v>44531</c:v>
                </c:pt>
                <c:pt idx="291">
                  <c:v>44532</c:v>
                </c:pt>
                <c:pt idx="292">
                  <c:v>44533</c:v>
                </c:pt>
                <c:pt idx="293">
                  <c:v>44534</c:v>
                </c:pt>
                <c:pt idx="294">
                  <c:v>44535</c:v>
                </c:pt>
                <c:pt idx="295">
                  <c:v>44536</c:v>
                </c:pt>
                <c:pt idx="296">
                  <c:v>44537</c:v>
                </c:pt>
                <c:pt idx="297">
                  <c:v>44538</c:v>
                </c:pt>
                <c:pt idx="298">
                  <c:v>44539</c:v>
                </c:pt>
                <c:pt idx="299">
                  <c:v>44540</c:v>
                </c:pt>
                <c:pt idx="300">
                  <c:v>44541</c:v>
                </c:pt>
                <c:pt idx="301">
                  <c:v>44542</c:v>
                </c:pt>
                <c:pt idx="302">
                  <c:v>44543</c:v>
                </c:pt>
                <c:pt idx="303">
                  <c:v>44544</c:v>
                </c:pt>
                <c:pt idx="304">
                  <c:v>44545</c:v>
                </c:pt>
                <c:pt idx="305">
                  <c:v>44546</c:v>
                </c:pt>
                <c:pt idx="306">
                  <c:v>44547</c:v>
                </c:pt>
                <c:pt idx="307">
                  <c:v>44548</c:v>
                </c:pt>
                <c:pt idx="308">
                  <c:v>44549</c:v>
                </c:pt>
                <c:pt idx="309">
                  <c:v>44550</c:v>
                </c:pt>
                <c:pt idx="310">
                  <c:v>44551</c:v>
                </c:pt>
                <c:pt idx="311">
                  <c:v>44552</c:v>
                </c:pt>
                <c:pt idx="312">
                  <c:v>44553</c:v>
                </c:pt>
                <c:pt idx="313">
                  <c:v>44554</c:v>
                </c:pt>
                <c:pt idx="314">
                  <c:v>44555</c:v>
                </c:pt>
                <c:pt idx="315">
                  <c:v>44556</c:v>
                </c:pt>
                <c:pt idx="316">
                  <c:v>44557</c:v>
                </c:pt>
                <c:pt idx="317">
                  <c:v>44558</c:v>
                </c:pt>
                <c:pt idx="318">
                  <c:v>44559</c:v>
                </c:pt>
                <c:pt idx="319">
                  <c:v>44560</c:v>
                </c:pt>
                <c:pt idx="320">
                  <c:v>44561</c:v>
                </c:pt>
                <c:pt idx="321">
                  <c:v>44562</c:v>
                </c:pt>
                <c:pt idx="322">
                  <c:v>44563</c:v>
                </c:pt>
                <c:pt idx="323">
                  <c:v>44564</c:v>
                </c:pt>
                <c:pt idx="324">
                  <c:v>44565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44569</c:v>
                </c:pt>
                <c:pt idx="329">
                  <c:v>44570</c:v>
                </c:pt>
                <c:pt idx="330">
                  <c:v>44571</c:v>
                </c:pt>
                <c:pt idx="331">
                  <c:v>44572</c:v>
                </c:pt>
                <c:pt idx="332">
                  <c:v>44573</c:v>
                </c:pt>
                <c:pt idx="333">
                  <c:v>44574</c:v>
                </c:pt>
                <c:pt idx="334">
                  <c:v>44575</c:v>
                </c:pt>
                <c:pt idx="335">
                  <c:v>44576</c:v>
                </c:pt>
                <c:pt idx="336">
                  <c:v>44577</c:v>
                </c:pt>
                <c:pt idx="337">
                  <c:v>44578</c:v>
                </c:pt>
                <c:pt idx="338">
                  <c:v>44579</c:v>
                </c:pt>
                <c:pt idx="339">
                  <c:v>44580</c:v>
                </c:pt>
                <c:pt idx="340">
                  <c:v>44581</c:v>
                </c:pt>
                <c:pt idx="341">
                  <c:v>44582</c:v>
                </c:pt>
                <c:pt idx="342">
                  <c:v>44583</c:v>
                </c:pt>
                <c:pt idx="343">
                  <c:v>44584</c:v>
                </c:pt>
                <c:pt idx="344">
                  <c:v>44585</c:v>
                </c:pt>
                <c:pt idx="345">
                  <c:v>44586</c:v>
                </c:pt>
                <c:pt idx="346">
                  <c:v>44587</c:v>
                </c:pt>
                <c:pt idx="347">
                  <c:v>44588</c:v>
                </c:pt>
                <c:pt idx="348">
                  <c:v>44589</c:v>
                </c:pt>
                <c:pt idx="349">
                  <c:v>44590</c:v>
                </c:pt>
                <c:pt idx="350">
                  <c:v>44591</c:v>
                </c:pt>
              </c:numCache>
            </c:numRef>
          </c:xVal>
          <c:yVal>
            <c:numRef>
              <c:f>'Model vs réalisé'!$M$2:$M$352</c:f>
              <c:numCache>
                <c:formatCode>#\ ##0.00"kWh/tc"</c:formatCode>
                <c:ptCount val="351"/>
                <c:pt idx="0">
                  <c:v>161.03099162169465</c:v>
                </c:pt>
                <c:pt idx="1">
                  <c:v>147.30402274467085</c:v>
                </c:pt>
                <c:pt idx="2">
                  <c:v>117.12074614957753</c:v>
                </c:pt>
                <c:pt idx="3">
                  <c:v>132.61375780610149</c:v>
                </c:pt>
                <c:pt idx="4">
                  <c:v>118.96706360087312</c:v>
                </c:pt>
                <c:pt idx="5">
                  <c:v>115.91662607264561</c:v>
                </c:pt>
                <c:pt idx="6">
                  <c:v>117.44184483675937</c:v>
                </c:pt>
                <c:pt idx="7">
                  <c:v>117.36157016496389</c:v>
                </c:pt>
                <c:pt idx="8">
                  <c:v>122.82024784705526</c:v>
                </c:pt>
                <c:pt idx="9">
                  <c:v>121.2950290829415</c:v>
                </c:pt>
                <c:pt idx="10">
                  <c:v>111.42124445209981</c:v>
                </c:pt>
                <c:pt idx="11">
                  <c:v>113.58866059057725</c:v>
                </c:pt>
                <c:pt idx="12">
                  <c:v>121.69640244191879</c:v>
                </c:pt>
                <c:pt idx="13">
                  <c:v>118.96706360087312</c:v>
                </c:pt>
                <c:pt idx="14">
                  <c:v>114.63223132391825</c:v>
                </c:pt>
                <c:pt idx="15">
                  <c:v>115.27442869828192</c:v>
                </c:pt>
                <c:pt idx="16">
                  <c:v>113.74920993416816</c:v>
                </c:pt>
                <c:pt idx="17">
                  <c:v>118.16431688291851</c:v>
                </c:pt>
                <c:pt idx="18">
                  <c:v>115.67580205725922</c:v>
                </c:pt>
                <c:pt idx="19">
                  <c:v>117.68266885214575</c:v>
                </c:pt>
                <c:pt idx="20">
                  <c:v>112.54508985723625</c:v>
                </c:pt>
                <c:pt idx="21">
                  <c:v>108.77218028284959</c:v>
                </c:pt>
                <c:pt idx="22">
                  <c:v>110.69877240594066</c:v>
                </c:pt>
                <c:pt idx="23">
                  <c:v>109.65520167259966</c:v>
                </c:pt>
                <c:pt idx="24">
                  <c:v>111.74234313928163</c:v>
                </c:pt>
                <c:pt idx="25">
                  <c:v>112.06344182646349</c:v>
                </c:pt>
                <c:pt idx="26">
                  <c:v>111.18042043671342</c:v>
                </c:pt>
                <c:pt idx="27">
                  <c:v>110.69877240594066</c:v>
                </c:pt>
                <c:pt idx="28">
                  <c:v>112.38454051364533</c:v>
                </c:pt>
                <c:pt idx="29">
                  <c:v>110.93959642132702</c:v>
                </c:pt>
                <c:pt idx="30">
                  <c:v>111.0198710931225</c:v>
                </c:pt>
                <c:pt idx="31">
                  <c:v>110.13684970337242</c:v>
                </c:pt>
                <c:pt idx="32">
                  <c:v>112.54508985723625</c:v>
                </c:pt>
                <c:pt idx="33">
                  <c:v>120.25145834960051</c:v>
                </c:pt>
                <c:pt idx="34">
                  <c:v>111.66206846748618</c:v>
                </c:pt>
                <c:pt idx="35">
                  <c:v>112.94646321621354</c:v>
                </c:pt>
                <c:pt idx="36">
                  <c:v>110.3776737187588</c:v>
                </c:pt>
                <c:pt idx="37">
                  <c:v>111.34096978030433</c:v>
                </c:pt>
                <c:pt idx="38">
                  <c:v>121.2950290829415</c:v>
                </c:pt>
                <c:pt idx="39">
                  <c:v>113.10701255980449</c:v>
                </c:pt>
                <c:pt idx="40">
                  <c:v>110.93959642132702</c:v>
                </c:pt>
                <c:pt idx="41">
                  <c:v>112.46481518544078</c:v>
                </c:pt>
                <c:pt idx="42">
                  <c:v>111.90289248287257</c:v>
                </c:pt>
                <c:pt idx="43">
                  <c:v>110.61849773414519</c:v>
                </c:pt>
                <c:pt idx="44">
                  <c:v>111.42124445209981</c:v>
                </c:pt>
                <c:pt idx="45">
                  <c:v>111.82261781107711</c:v>
                </c:pt>
                <c:pt idx="46">
                  <c:v>121.2950290829415</c:v>
                </c:pt>
                <c:pt idx="47">
                  <c:v>120.81338105216874</c:v>
                </c:pt>
                <c:pt idx="48">
                  <c:v>118.40514089830491</c:v>
                </c:pt>
                <c:pt idx="49">
                  <c:v>117.28129549316844</c:v>
                </c:pt>
                <c:pt idx="50">
                  <c:v>112.70563920082718</c:v>
                </c:pt>
                <c:pt idx="51">
                  <c:v>111.58179379569071</c:v>
                </c:pt>
                <c:pt idx="52">
                  <c:v>109.9763003597815</c:v>
                </c:pt>
                <c:pt idx="53">
                  <c:v>111.18042043671342</c:v>
                </c:pt>
                <c:pt idx="54">
                  <c:v>115.51525271366832</c:v>
                </c:pt>
                <c:pt idx="55">
                  <c:v>112.30426584184987</c:v>
                </c:pt>
                <c:pt idx="56">
                  <c:v>116.23772475982746</c:v>
                </c:pt>
                <c:pt idx="57">
                  <c:v>116.39827410341837</c:v>
                </c:pt>
                <c:pt idx="58">
                  <c:v>115.67580205725922</c:v>
                </c:pt>
                <c:pt idx="59">
                  <c:v>112.62536452903173</c:v>
                </c:pt>
                <c:pt idx="60">
                  <c:v>113.02673788800902</c:v>
                </c:pt>
                <c:pt idx="61">
                  <c:v>112.70563920082718</c:v>
                </c:pt>
                <c:pt idx="62">
                  <c:v>113.26756190339539</c:v>
                </c:pt>
                <c:pt idx="63">
                  <c:v>114.79278066750916</c:v>
                </c:pt>
                <c:pt idx="64">
                  <c:v>113.34783657519085</c:v>
                </c:pt>
                <c:pt idx="65">
                  <c:v>115.19415402648646</c:v>
                </c:pt>
                <c:pt idx="66">
                  <c:v>113.82948460596364</c:v>
                </c:pt>
                <c:pt idx="67">
                  <c:v>113.10701255980449</c:v>
                </c:pt>
                <c:pt idx="68">
                  <c:v>118.16431688291851</c:v>
                </c:pt>
                <c:pt idx="69">
                  <c:v>114.79278066750916</c:v>
                </c:pt>
                <c:pt idx="70">
                  <c:v>113.6689352623727</c:v>
                </c:pt>
                <c:pt idx="71">
                  <c:v>115.99690074444108</c:v>
                </c:pt>
                <c:pt idx="72">
                  <c:v>119.0473382726686</c:v>
                </c:pt>
                <c:pt idx="73">
                  <c:v>116.39827410341837</c:v>
                </c:pt>
                <c:pt idx="74">
                  <c:v>114.87305533930461</c:v>
                </c:pt>
                <c:pt idx="75">
                  <c:v>121.61612777012334</c:v>
                </c:pt>
                <c:pt idx="76">
                  <c:v>121.93722645730519</c:v>
                </c:pt>
                <c:pt idx="77">
                  <c:v>118.56569024189581</c:v>
                </c:pt>
                <c:pt idx="78">
                  <c:v>119.60926097523682</c:v>
                </c:pt>
                <c:pt idx="79">
                  <c:v>126.75370676503285</c:v>
                </c:pt>
                <c:pt idx="80">
                  <c:v>121.37530375473695</c:v>
                </c:pt>
                <c:pt idx="81">
                  <c:v>122.3385998162825</c:v>
                </c:pt>
                <c:pt idx="82">
                  <c:v>121.45557842653243</c:v>
                </c:pt>
                <c:pt idx="83">
                  <c:v>118.40514089830491</c:v>
                </c:pt>
                <c:pt idx="84">
                  <c:v>118.40514089830491</c:v>
                </c:pt>
                <c:pt idx="85">
                  <c:v>116.9601968059866</c:v>
                </c:pt>
                <c:pt idx="86">
                  <c:v>115.75607672905468</c:v>
                </c:pt>
                <c:pt idx="87">
                  <c:v>117.20102082137299</c:v>
                </c:pt>
                <c:pt idx="88">
                  <c:v>116.79964746239568</c:v>
                </c:pt>
                <c:pt idx="89">
                  <c:v>114.4716819803273</c:v>
                </c:pt>
                <c:pt idx="90">
                  <c:v>113.58866059057725</c:v>
                </c:pt>
                <c:pt idx="91">
                  <c:v>116.31799943162292</c:v>
                </c:pt>
                <c:pt idx="92">
                  <c:v>115.75607672905468</c:v>
                </c:pt>
                <c:pt idx="93">
                  <c:v>119.28816228805496</c:v>
                </c:pt>
                <c:pt idx="94">
                  <c:v>117.7629435239412</c:v>
                </c:pt>
                <c:pt idx="95">
                  <c:v>136.70776606767001</c:v>
                </c:pt>
                <c:pt idx="96">
                  <c:v>129.24222159069214</c:v>
                </c:pt>
                <c:pt idx="97">
                  <c:v>115.91662607264561</c:v>
                </c:pt>
                <c:pt idx="98">
                  <c:v>116.63909811880477</c:v>
                </c:pt>
                <c:pt idx="99">
                  <c:v>116.31799943162292</c:v>
                </c:pt>
                <c:pt idx="100">
                  <c:v>118.16431688291851</c:v>
                </c:pt>
                <c:pt idx="101">
                  <c:v>118.08404221112305</c:v>
                </c:pt>
                <c:pt idx="102">
                  <c:v>117.92349286753215</c:v>
                </c:pt>
                <c:pt idx="103">
                  <c:v>118.88678892907767</c:v>
                </c:pt>
                <c:pt idx="104">
                  <c:v>113.6689352623727</c:v>
                </c:pt>
                <c:pt idx="105">
                  <c:v>117.28129549316844</c:v>
                </c:pt>
                <c:pt idx="106">
                  <c:v>106.36394012898576</c:v>
                </c:pt>
                <c:pt idx="107">
                  <c:v>96.490155498144063</c:v>
                </c:pt>
                <c:pt idx="108">
                  <c:v>120.01063433421412</c:v>
                </c:pt>
                <c:pt idx="109">
                  <c:v>116.31799943162292</c:v>
                </c:pt>
                <c:pt idx="110">
                  <c:v>114.3111326367364</c:v>
                </c:pt>
                <c:pt idx="111">
                  <c:v>117.68266885214575</c:v>
                </c:pt>
                <c:pt idx="112">
                  <c:v>124.82711464194178</c:v>
                </c:pt>
                <c:pt idx="113">
                  <c:v>116.71937279060023</c:v>
                </c:pt>
                <c:pt idx="114">
                  <c:v>128.92112290351028</c:v>
                </c:pt>
                <c:pt idx="115">
                  <c:v>131.08853904198773</c:v>
                </c:pt>
                <c:pt idx="116">
                  <c:v>122.49914915987341</c:v>
                </c:pt>
                <c:pt idx="117">
                  <c:v>120.73310638037327</c:v>
                </c:pt>
                <c:pt idx="118">
                  <c:v>117.7629435239412</c:v>
                </c:pt>
                <c:pt idx="119">
                  <c:v>125.38903734451</c:v>
                </c:pt>
                <c:pt idx="120">
                  <c:v>124.34546661116902</c:v>
                </c:pt>
                <c:pt idx="121">
                  <c:v>129.88441896505583</c:v>
                </c:pt>
                <c:pt idx="122">
                  <c:v>122.90052251885071</c:v>
                </c:pt>
                <c:pt idx="123">
                  <c:v>119.12761294446405</c:v>
                </c:pt>
                <c:pt idx="124">
                  <c:v>117.36157016496389</c:v>
                </c:pt>
                <c:pt idx="125">
                  <c:v>142.40726776514774</c:v>
                </c:pt>
                <c:pt idx="126">
                  <c:v>125.7904107034873</c:v>
                </c:pt>
                <c:pt idx="127">
                  <c:v>110.93959642132702</c:v>
                </c:pt>
                <c:pt idx="128">
                  <c:v>199.48255941172047</c:v>
                </c:pt>
                <c:pt idx="129">
                  <c:v>122.41887448807795</c:v>
                </c:pt>
                <c:pt idx="130">
                  <c:v>129.08167224710121</c:v>
                </c:pt>
                <c:pt idx="131">
                  <c:v>121.85695178550974</c:v>
                </c:pt>
                <c:pt idx="132">
                  <c:v>121.13447973935058</c:v>
                </c:pt>
                <c:pt idx="133">
                  <c:v>120.49228236498688</c:v>
                </c:pt>
                <c:pt idx="134">
                  <c:v>118.48541557010036</c:v>
                </c:pt>
                <c:pt idx="135">
                  <c:v>121.93722645730519</c:v>
                </c:pt>
                <c:pt idx="136">
                  <c:v>115.35470337007737</c:v>
                </c:pt>
                <c:pt idx="137">
                  <c:v>123.30189587782802</c:v>
                </c:pt>
                <c:pt idx="138">
                  <c:v>115.35470337007737</c:v>
                </c:pt>
                <c:pt idx="139">
                  <c:v>104.59789734948562</c:v>
                </c:pt>
                <c:pt idx="140">
                  <c:v>115.67580205725922</c:v>
                </c:pt>
                <c:pt idx="141">
                  <c:v>112.38454051364533</c:v>
                </c:pt>
                <c:pt idx="142">
                  <c:v>110.53822306234972</c:v>
                </c:pt>
                <c:pt idx="143">
                  <c:v>113.90975927775909</c:v>
                </c:pt>
                <c:pt idx="144">
                  <c:v>110.29739904696335</c:v>
                </c:pt>
                <c:pt idx="145">
                  <c:v>111.34096978030433</c:v>
                </c:pt>
                <c:pt idx="146">
                  <c:v>120.73310638037327</c:v>
                </c:pt>
                <c:pt idx="147">
                  <c:v>115.59552738546377</c:v>
                </c:pt>
                <c:pt idx="148">
                  <c:v>112.78591387262263</c:v>
                </c:pt>
                <c:pt idx="149">
                  <c:v>111.0198710931225</c:v>
                </c:pt>
                <c:pt idx="150">
                  <c:v>112.06344182646349</c:v>
                </c:pt>
                <c:pt idx="151">
                  <c:v>110.77904707773611</c:v>
                </c:pt>
                <c:pt idx="152">
                  <c:v>114.79278066750916</c:v>
                </c:pt>
                <c:pt idx="153">
                  <c:v>107.40751086232676</c:v>
                </c:pt>
                <c:pt idx="154">
                  <c:v>111.90289248287257</c:v>
                </c:pt>
                <c:pt idx="155">
                  <c:v>115.19415402648646</c:v>
                </c:pt>
                <c:pt idx="156">
                  <c:v>110.77904707773611</c:v>
                </c:pt>
                <c:pt idx="157">
                  <c:v>113.02673788800902</c:v>
                </c:pt>
                <c:pt idx="158">
                  <c:v>115.67580205725922</c:v>
                </c:pt>
                <c:pt idx="159">
                  <c:v>112.30426584184987</c:v>
                </c:pt>
                <c:pt idx="160">
                  <c:v>126.27205873426009</c:v>
                </c:pt>
                <c:pt idx="161">
                  <c:v>110.3776737187588</c:v>
                </c:pt>
                <c:pt idx="162">
                  <c:v>117.44184483675937</c:v>
                </c:pt>
                <c:pt idx="163">
                  <c:v>109.25382831362235</c:v>
                </c:pt>
                <c:pt idx="164">
                  <c:v>113.26756190339539</c:v>
                </c:pt>
                <c:pt idx="165">
                  <c:v>109.73547634439511</c:v>
                </c:pt>
                <c:pt idx="166">
                  <c:v>113.26756190339539</c:v>
                </c:pt>
                <c:pt idx="167">
                  <c:v>112.54508985723625</c:v>
                </c:pt>
                <c:pt idx="168">
                  <c:v>115.59552738546377</c:v>
                </c:pt>
                <c:pt idx="169">
                  <c:v>113.82948460596364</c:v>
                </c:pt>
                <c:pt idx="170">
                  <c:v>109.81575101619059</c:v>
                </c:pt>
                <c:pt idx="171">
                  <c:v>117.12074614957753</c:v>
                </c:pt>
                <c:pt idx="172">
                  <c:v>117.7629435239412</c:v>
                </c:pt>
                <c:pt idx="173">
                  <c:v>111.42124445209981</c:v>
                </c:pt>
                <c:pt idx="174">
                  <c:v>119.36843695985043</c:v>
                </c:pt>
                <c:pt idx="175">
                  <c:v>121.13447973935058</c:v>
                </c:pt>
                <c:pt idx="176">
                  <c:v>111.98316715466802</c:v>
                </c:pt>
                <c:pt idx="177">
                  <c:v>115.99690074444108</c:v>
                </c:pt>
                <c:pt idx="178">
                  <c:v>109.25382831362235</c:v>
                </c:pt>
                <c:pt idx="179">
                  <c:v>110.77904707773611</c:v>
                </c:pt>
                <c:pt idx="180">
                  <c:v>113.6689352623727</c:v>
                </c:pt>
                <c:pt idx="181">
                  <c:v>114.4716819803273</c:v>
                </c:pt>
                <c:pt idx="182">
                  <c:v>111.50151912389526</c:v>
                </c:pt>
                <c:pt idx="183">
                  <c:v>112.62536452903173</c:v>
                </c:pt>
                <c:pt idx="184">
                  <c:v>122.0977758008961</c:v>
                </c:pt>
                <c:pt idx="185">
                  <c:v>116.47854877521384</c:v>
                </c:pt>
                <c:pt idx="186">
                  <c:v>110.77904707773611</c:v>
                </c:pt>
                <c:pt idx="187">
                  <c:v>113.90975927775909</c:v>
                </c:pt>
                <c:pt idx="188">
                  <c:v>110.05657503157695</c:v>
                </c:pt>
                <c:pt idx="189">
                  <c:v>109.41437765721328</c:v>
                </c:pt>
                <c:pt idx="190">
                  <c:v>113.6689352623727</c:v>
                </c:pt>
                <c:pt idx="191">
                  <c:v>109.9763003597815</c:v>
                </c:pt>
                <c:pt idx="192">
                  <c:v>109.57492700080419</c:v>
                </c:pt>
                <c:pt idx="193">
                  <c:v>108.9327296264405</c:v>
                </c:pt>
                <c:pt idx="194">
                  <c:v>108.45108159566774</c:v>
                </c:pt>
                <c:pt idx="195">
                  <c:v>112.22399117005442</c:v>
                </c:pt>
                <c:pt idx="196">
                  <c:v>112.30426584184987</c:v>
                </c:pt>
                <c:pt idx="197">
                  <c:v>110.2171243751679</c:v>
                </c:pt>
                <c:pt idx="198">
                  <c:v>110.45794839055426</c:v>
                </c:pt>
                <c:pt idx="199">
                  <c:v>113.10701255980449</c:v>
                </c:pt>
                <c:pt idx="200">
                  <c:v>107.48778553412221</c:v>
                </c:pt>
                <c:pt idx="201">
                  <c:v>109.49465232900874</c:v>
                </c:pt>
                <c:pt idx="202">
                  <c:v>110.29739904696335</c:v>
                </c:pt>
                <c:pt idx="203">
                  <c:v>110.45794839055426</c:v>
                </c:pt>
                <c:pt idx="204">
                  <c:v>117.36157016496389</c:v>
                </c:pt>
                <c:pt idx="205">
                  <c:v>112.54508985723625</c:v>
                </c:pt>
                <c:pt idx="206">
                  <c:v>110.45794839055426</c:v>
                </c:pt>
                <c:pt idx="207">
                  <c:v>115.43497804187285</c:v>
                </c:pt>
                <c:pt idx="208">
                  <c:v>110.69877240594066</c:v>
                </c:pt>
                <c:pt idx="209">
                  <c:v>111.0198710931225</c:v>
                </c:pt>
                <c:pt idx="210">
                  <c:v>111.66206846748618</c:v>
                </c:pt>
                <c:pt idx="211">
                  <c:v>115.59552738546377</c:v>
                </c:pt>
                <c:pt idx="212">
                  <c:v>112.38454051364533</c:v>
                </c:pt>
                <c:pt idx="213">
                  <c:v>112.70563920082718</c:v>
                </c:pt>
                <c:pt idx="214">
                  <c:v>114.55195665212277</c:v>
                </c:pt>
                <c:pt idx="215">
                  <c:v>119.44871163164591</c:v>
                </c:pt>
                <c:pt idx="216">
                  <c:v>113.6689352623727</c:v>
                </c:pt>
                <c:pt idx="217">
                  <c:v>111.34096978030433</c:v>
                </c:pt>
                <c:pt idx="218">
                  <c:v>110.29739904696335</c:v>
                </c:pt>
                <c:pt idx="219">
                  <c:v>112.94646321621354</c:v>
                </c:pt>
                <c:pt idx="220">
                  <c:v>130.60689101121497</c:v>
                </c:pt>
                <c:pt idx="221">
                  <c:v>133.33622985226063</c:v>
                </c:pt>
                <c:pt idx="222">
                  <c:v>122.82024784705526</c:v>
                </c:pt>
                <c:pt idx="223">
                  <c:v>119.52898630344136</c:v>
                </c:pt>
                <c:pt idx="224">
                  <c:v>120.25145834960051</c:v>
                </c:pt>
                <c:pt idx="225">
                  <c:v>114.87305533930461</c:v>
                </c:pt>
                <c:pt idx="226">
                  <c:v>112.78591387262263</c:v>
                </c:pt>
                <c:pt idx="227">
                  <c:v>126.432608077851</c:v>
                </c:pt>
                <c:pt idx="228">
                  <c:v>118.0037675393276</c:v>
                </c:pt>
                <c:pt idx="229">
                  <c:v>120.01063433421412</c:v>
                </c:pt>
                <c:pt idx="230">
                  <c:v>119.68953564703227</c:v>
                </c:pt>
                <c:pt idx="231">
                  <c:v>117.92349286753215</c:v>
                </c:pt>
                <c:pt idx="232">
                  <c:v>115.99690074444108</c:v>
                </c:pt>
                <c:pt idx="233">
                  <c:v>120.49228236498688</c:v>
                </c:pt>
                <c:pt idx="234">
                  <c:v>118.40514089830491</c:v>
                </c:pt>
                <c:pt idx="235">
                  <c:v>121.61612777012334</c:v>
                </c:pt>
                <c:pt idx="236">
                  <c:v>124.66656529835086</c:v>
                </c:pt>
                <c:pt idx="237">
                  <c:v>161.35209030887651</c:v>
                </c:pt>
                <c:pt idx="238">
                  <c:v>130.52661633941949</c:v>
                </c:pt>
                <c:pt idx="239">
                  <c:v>127.71700282657837</c:v>
                </c:pt>
                <c:pt idx="240">
                  <c:v>120.33173302139596</c:v>
                </c:pt>
                <c:pt idx="241">
                  <c:v>121.53585309832788</c:v>
                </c:pt>
                <c:pt idx="242">
                  <c:v>125.38903734451</c:v>
                </c:pt>
                <c:pt idx="243">
                  <c:v>119.36843695985043</c:v>
                </c:pt>
                <c:pt idx="244">
                  <c:v>123.22162120603255</c:v>
                </c:pt>
                <c:pt idx="245">
                  <c:v>129.64359494966942</c:v>
                </c:pt>
                <c:pt idx="246">
                  <c:v>138.47380884717015</c:v>
                </c:pt>
                <c:pt idx="247">
                  <c:v>135.34309664714715</c:v>
                </c:pt>
                <c:pt idx="248">
                  <c:v>140.8017743292385</c:v>
                </c:pt>
                <c:pt idx="249">
                  <c:v>116.31799943162292</c:v>
                </c:pt>
                <c:pt idx="250">
                  <c:v>121.53585309832788</c:v>
                </c:pt>
                <c:pt idx="251">
                  <c:v>123.86381858039626</c:v>
                </c:pt>
                <c:pt idx="252">
                  <c:v>120.81338105216874</c:v>
                </c:pt>
                <c:pt idx="253">
                  <c:v>125.38903734451</c:v>
                </c:pt>
                <c:pt idx="254">
                  <c:v>116.87992213419113</c:v>
                </c:pt>
                <c:pt idx="255">
                  <c:v>124.34546661116902</c:v>
                </c:pt>
                <c:pt idx="256">
                  <c:v>122.41887448807795</c:v>
                </c:pt>
                <c:pt idx="257">
                  <c:v>124.42574128296447</c:v>
                </c:pt>
                <c:pt idx="258">
                  <c:v>118.64596491369129</c:v>
                </c:pt>
                <c:pt idx="259">
                  <c:v>109.25382831362235</c:v>
                </c:pt>
                <c:pt idx="260">
                  <c:v>117.44184483675937</c:v>
                </c:pt>
                <c:pt idx="261">
                  <c:v>116.87992213419113</c:v>
                </c:pt>
                <c:pt idx="262">
                  <c:v>116.9601968059866</c:v>
                </c:pt>
                <c:pt idx="263">
                  <c:v>119.12761294446405</c:v>
                </c:pt>
                <c:pt idx="264">
                  <c:v>118.64596491369129</c:v>
                </c:pt>
                <c:pt idx="265">
                  <c:v>131.00826437019225</c:v>
                </c:pt>
                <c:pt idx="266">
                  <c:v>130.84771502660135</c:v>
                </c:pt>
                <c:pt idx="267">
                  <c:v>116.47854877521384</c:v>
                </c:pt>
                <c:pt idx="268">
                  <c:v>114.87305533930461</c:v>
                </c:pt>
                <c:pt idx="269">
                  <c:v>117.92349286753215</c:v>
                </c:pt>
                <c:pt idx="270">
                  <c:v>149.39116421135282</c:v>
                </c:pt>
                <c:pt idx="271">
                  <c:v>120.17118367780503</c:v>
                </c:pt>
                <c:pt idx="272">
                  <c:v>122.90052251885071</c:v>
                </c:pt>
                <c:pt idx="273">
                  <c:v>87.659941600643364</c:v>
                </c:pt>
                <c:pt idx="274">
                  <c:v>115.51525271366832</c:v>
                </c:pt>
                <c:pt idx="275">
                  <c:v>120.33173302139596</c:v>
                </c:pt>
                <c:pt idx="276">
                  <c:v>120.09090900600958</c:v>
                </c:pt>
                <c:pt idx="277">
                  <c:v>113.82948460596364</c:v>
                </c:pt>
                <c:pt idx="278">
                  <c:v>112.54508985723625</c:v>
                </c:pt>
                <c:pt idx="279">
                  <c:v>112.78591387262263</c:v>
                </c:pt>
                <c:pt idx="280">
                  <c:v>136.70776606767001</c:v>
                </c:pt>
                <c:pt idx="281">
                  <c:v>122.17805047269155</c:v>
                </c:pt>
                <c:pt idx="282">
                  <c:v>121.53585309832788</c:v>
                </c:pt>
                <c:pt idx="283">
                  <c:v>116.07717541623653</c:v>
                </c:pt>
                <c:pt idx="284">
                  <c:v>118.0037675393276</c:v>
                </c:pt>
                <c:pt idx="285">
                  <c:v>125.14821332912362</c:v>
                </c:pt>
                <c:pt idx="286">
                  <c:v>125.71013603169185</c:v>
                </c:pt>
                <c:pt idx="287">
                  <c:v>130.68716568301045</c:v>
                </c:pt>
                <c:pt idx="288">
                  <c:v>122.73997317525979</c:v>
                </c:pt>
                <c:pt idx="289">
                  <c:v>126.432608077851</c:v>
                </c:pt>
                <c:pt idx="290">
                  <c:v>122.3385998162825</c:v>
                </c:pt>
                <c:pt idx="291">
                  <c:v>121.21475441114603</c:v>
                </c:pt>
                <c:pt idx="292">
                  <c:v>122.25832514448703</c:v>
                </c:pt>
                <c:pt idx="293">
                  <c:v>122.41887448807795</c:v>
                </c:pt>
                <c:pt idx="294">
                  <c:v>106.04284144180392</c:v>
                </c:pt>
                <c:pt idx="295">
                  <c:v>118.32486622650944</c:v>
                </c:pt>
                <c:pt idx="296">
                  <c:v>119.8500849906232</c:v>
                </c:pt>
                <c:pt idx="297">
                  <c:v>120.17118367780503</c:v>
                </c:pt>
                <c:pt idx="298">
                  <c:v>123.1413465342371</c:v>
                </c:pt>
                <c:pt idx="299">
                  <c:v>123.46244522141895</c:v>
                </c:pt>
                <c:pt idx="300">
                  <c:v>122.73997317525979</c:v>
                </c:pt>
                <c:pt idx="301">
                  <c:v>110.61849773414519</c:v>
                </c:pt>
                <c:pt idx="302">
                  <c:v>119.93035966241867</c:v>
                </c:pt>
                <c:pt idx="303">
                  <c:v>119.0473382726686</c:v>
                </c:pt>
                <c:pt idx="304">
                  <c:v>117.60239418035029</c:v>
                </c:pt>
                <c:pt idx="305">
                  <c:v>115.35470337007737</c:v>
                </c:pt>
                <c:pt idx="306">
                  <c:v>117.92349286753215</c:v>
                </c:pt>
                <c:pt idx="307">
                  <c:v>115.19415402648646</c:v>
                </c:pt>
                <c:pt idx="308">
                  <c:v>108.69190561105412</c:v>
                </c:pt>
                <c:pt idx="309">
                  <c:v>117.84321819573668</c:v>
                </c:pt>
                <c:pt idx="310">
                  <c:v>117.68266885214575</c:v>
                </c:pt>
                <c:pt idx="311">
                  <c:v>124.50601595475993</c:v>
                </c:pt>
                <c:pt idx="312">
                  <c:v>138.39353417537467</c:v>
                </c:pt>
                <c:pt idx="313">
                  <c:v>136.86831541126091</c:v>
                </c:pt>
                <c:pt idx="314">
                  <c:v>162.47593571401296</c:v>
                </c:pt>
                <c:pt idx="315">
                  <c:v>130.36606699582859</c:v>
                </c:pt>
                <c:pt idx="316">
                  <c:v>117.92349286753215</c:v>
                </c:pt>
                <c:pt idx="317">
                  <c:v>118.0037675393276</c:v>
                </c:pt>
                <c:pt idx="318">
                  <c:v>118.16431688291851</c:v>
                </c:pt>
                <c:pt idx="319">
                  <c:v>177.80839802694601</c:v>
                </c:pt>
                <c:pt idx="320">
                  <c:v>237.69330318635988</c:v>
                </c:pt>
                <c:pt idx="321">
                  <c:v>245.96159438129234</c:v>
                </c:pt>
                <c:pt idx="322">
                  <c:v>173.47356574999111</c:v>
                </c:pt>
                <c:pt idx="323">
                  <c:v>118.24459155471399</c:v>
                </c:pt>
                <c:pt idx="324">
                  <c:v>131.81101108814687</c:v>
                </c:pt>
                <c:pt idx="325">
                  <c:v>120.17118367780503</c:v>
                </c:pt>
                <c:pt idx="326">
                  <c:v>117.36157016496389</c:v>
                </c:pt>
                <c:pt idx="327">
                  <c:v>123.30189587782802</c:v>
                </c:pt>
                <c:pt idx="328">
                  <c:v>137.02886475485184</c:v>
                </c:pt>
                <c:pt idx="329">
                  <c:v>97.052078200712288</c:v>
                </c:pt>
                <c:pt idx="330">
                  <c:v>121.85695178550974</c:v>
                </c:pt>
                <c:pt idx="331">
                  <c:v>122.57942383166886</c:v>
                </c:pt>
                <c:pt idx="332">
                  <c:v>119.20788761625951</c:v>
                </c:pt>
                <c:pt idx="333">
                  <c:v>116.31799943162292</c:v>
                </c:pt>
                <c:pt idx="334">
                  <c:v>128.35920020094207</c:v>
                </c:pt>
                <c:pt idx="335">
                  <c:v>122.65969850346434</c:v>
                </c:pt>
                <c:pt idx="336">
                  <c:v>128.60002421632842</c:v>
                </c:pt>
                <c:pt idx="337">
                  <c:v>121.69640244191879</c:v>
                </c:pt>
                <c:pt idx="338">
                  <c:v>121.05420506755512</c:v>
                </c:pt>
                <c:pt idx="339">
                  <c:v>135.90501934971539</c:v>
                </c:pt>
                <c:pt idx="340">
                  <c:v>120.97393039575964</c:v>
                </c:pt>
                <c:pt idx="341">
                  <c:v>118.88678892907767</c:v>
                </c:pt>
                <c:pt idx="342">
                  <c:v>122.3385998162825</c:v>
                </c:pt>
                <c:pt idx="343">
                  <c:v>129.48304560607852</c:v>
                </c:pt>
                <c:pt idx="344">
                  <c:v>126.51288274964645</c:v>
                </c:pt>
                <c:pt idx="345">
                  <c:v>128.19865085735114</c:v>
                </c:pt>
                <c:pt idx="346">
                  <c:v>116.9601968059866</c:v>
                </c:pt>
                <c:pt idx="347">
                  <c:v>116.71937279060023</c:v>
                </c:pt>
                <c:pt idx="348">
                  <c:v>112.70563920082718</c:v>
                </c:pt>
                <c:pt idx="349">
                  <c:v>119.68953564703227</c:v>
                </c:pt>
                <c:pt idx="350">
                  <c:v>118.40514089830491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A50-4F97-A5B1-D30BBE4D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20736"/>
        <c:axId val="838122536"/>
      </c:scatterChart>
      <c:valAx>
        <c:axId val="8381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122536"/>
        <c:crosses val="autoZero"/>
        <c:crossBetween val="midCat"/>
      </c:valAx>
      <c:valAx>
        <c:axId val="8381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&quot;kWh/t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1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13</xdr:row>
      <xdr:rowOff>68262</xdr:rowOff>
    </xdr:from>
    <xdr:to>
      <xdr:col>23</xdr:col>
      <xdr:colOff>631824</xdr:colOff>
      <xdr:row>46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A69E7D-C6DD-3ABD-659A-1EF8445E6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D21E-C62B-443C-A238-17195A46BC50}">
  <sheetPr>
    <tabColor theme="9"/>
  </sheetPr>
  <dimension ref="A1:I24"/>
  <sheetViews>
    <sheetView tabSelected="1" workbookViewId="0">
      <selection activeCell="G22" sqref="G22"/>
    </sheetView>
  </sheetViews>
  <sheetFormatPr baseColWidth="10" defaultRowHeight="14.5" x14ac:dyDescent="0.35"/>
  <cols>
    <col min="1" max="1" width="23.26953125" style="1" customWidth="1"/>
    <col min="2" max="2" width="22" style="1" customWidth="1"/>
    <col min="3" max="3" width="17.26953125" style="1" bestFit="1" customWidth="1"/>
    <col min="4" max="4" width="18.36328125" style="1" bestFit="1" customWidth="1"/>
    <col min="5" max="5" width="11.36328125" style="1" bestFit="1" customWidth="1"/>
    <col min="6" max="9" width="22" style="1" customWidth="1"/>
    <col min="10" max="16384" width="10.90625" style="1"/>
  </cols>
  <sheetData>
    <row r="1" spans="1:9" x14ac:dyDescent="0.35">
      <c r="A1" s="1" t="s">
        <v>140</v>
      </c>
    </row>
    <row r="2" spans="1:9" ht="15" thickBot="1" x14ac:dyDescent="0.4"/>
    <row r="3" spans="1:9" ht="29" x14ac:dyDescent="0.35">
      <c r="A3" s="51" t="s">
        <v>141</v>
      </c>
      <c r="B3" s="51"/>
    </row>
    <row r="4" spans="1:9" ht="29" x14ac:dyDescent="0.35">
      <c r="A4" s="1" t="s">
        <v>142</v>
      </c>
      <c r="B4" s="1">
        <v>0.94711278913126251</v>
      </c>
    </row>
    <row r="5" spans="1:9" ht="29" x14ac:dyDescent="0.35">
      <c r="A5" s="1" t="s">
        <v>143</v>
      </c>
      <c r="B5" s="1">
        <v>0.89702263533599924</v>
      </c>
    </row>
    <row r="6" spans="1:9" ht="29" x14ac:dyDescent="0.35">
      <c r="A6" s="1" t="s">
        <v>143</v>
      </c>
      <c r="B6" s="1">
        <v>0.8949210564653054</v>
      </c>
    </row>
    <row r="7" spans="1:9" x14ac:dyDescent="0.35">
      <c r="A7" s="1" t="s">
        <v>144</v>
      </c>
      <c r="B7" s="1">
        <v>5.5864652049156849</v>
      </c>
    </row>
    <row r="8" spans="1:9" ht="15" thickBot="1" x14ac:dyDescent="0.4">
      <c r="A8" s="52" t="s">
        <v>145</v>
      </c>
      <c r="B8" s="52">
        <v>351</v>
      </c>
    </row>
    <row r="10" spans="1:9" ht="15" thickBot="1" x14ac:dyDescent="0.4">
      <c r="A10" s="1" t="s">
        <v>146</v>
      </c>
    </row>
    <row r="11" spans="1:9" x14ac:dyDescent="0.35">
      <c r="A11" s="51"/>
      <c r="B11" s="51" t="s">
        <v>151</v>
      </c>
      <c r="C11" s="51" t="s">
        <v>152</v>
      </c>
      <c r="D11" s="51" t="s">
        <v>153</v>
      </c>
      <c r="E11" s="51" t="s">
        <v>154</v>
      </c>
      <c r="F11" s="51" t="s">
        <v>155</v>
      </c>
    </row>
    <row r="12" spans="1:9" x14ac:dyDescent="0.35">
      <c r="A12" s="1" t="s">
        <v>147</v>
      </c>
      <c r="B12" s="1">
        <v>7</v>
      </c>
      <c r="C12" s="1">
        <v>93245.942918723842</v>
      </c>
      <c r="D12" s="1">
        <v>13320.84898838912</v>
      </c>
      <c r="E12" s="1">
        <v>426.83272459806523</v>
      </c>
      <c r="F12" s="1">
        <v>4.3958646297462649E-165</v>
      </c>
    </row>
    <row r="13" spans="1:9" x14ac:dyDescent="0.35">
      <c r="A13" s="1" t="s">
        <v>148</v>
      </c>
      <c r="B13" s="1">
        <v>343</v>
      </c>
      <c r="C13" s="1">
        <v>10704.547565606639</v>
      </c>
      <c r="D13" s="1">
        <v>31.20859348573364</v>
      </c>
    </row>
    <row r="14" spans="1:9" ht="15" thickBot="1" x14ac:dyDescent="0.4">
      <c r="A14" s="52" t="s">
        <v>149</v>
      </c>
      <c r="B14" s="52">
        <v>350</v>
      </c>
      <c r="C14" s="52">
        <v>103950.49048433048</v>
      </c>
      <c r="D14" s="52"/>
      <c r="E14" s="52"/>
      <c r="F14" s="52"/>
    </row>
    <row r="15" spans="1:9" ht="15" thickBot="1" x14ac:dyDescent="0.4"/>
    <row r="16" spans="1:9" ht="44" customHeight="1" x14ac:dyDescent="0.35">
      <c r="A16" s="51"/>
      <c r="B16" s="51" t="s">
        <v>156</v>
      </c>
      <c r="C16" s="51" t="s">
        <v>144</v>
      </c>
      <c r="D16" s="51" t="s">
        <v>157</v>
      </c>
      <c r="E16" s="51" t="s">
        <v>158</v>
      </c>
      <c r="F16" s="51" t="s">
        <v>159</v>
      </c>
      <c r="G16" s="51" t="s">
        <v>160</v>
      </c>
      <c r="H16" s="51" t="s">
        <v>161</v>
      </c>
      <c r="I16" s="51" t="s">
        <v>162</v>
      </c>
    </row>
    <row r="17" spans="1:9" x14ac:dyDescent="0.35">
      <c r="A17" s="1" t="s">
        <v>150</v>
      </c>
      <c r="B17" s="1">
        <v>202.41226201574446</v>
      </c>
      <c r="C17" s="1">
        <v>5.7151639420099896</v>
      </c>
      <c r="D17" s="1">
        <v>35.416702664973293</v>
      </c>
      <c r="E17" s="1">
        <v>1.2772770507132583E-116</v>
      </c>
      <c r="F17" s="1">
        <v>191.17108158880083</v>
      </c>
      <c r="G17" s="1">
        <v>213.65344244268809</v>
      </c>
      <c r="H17" s="1">
        <v>191.17108158880083</v>
      </c>
      <c r="I17" s="1">
        <v>213.65344244268809</v>
      </c>
    </row>
    <row r="18" spans="1:9" x14ac:dyDescent="0.35">
      <c r="A18" s="1" t="s">
        <v>84</v>
      </c>
      <c r="B18" s="1">
        <v>-0.3101687190358729</v>
      </c>
      <c r="C18" s="1">
        <v>3.1881013227916782E-2</v>
      </c>
      <c r="D18" s="1">
        <v>-9.7289479734687969</v>
      </c>
      <c r="E18" s="1">
        <v>6.4756909616170467E-20</v>
      </c>
      <c r="F18" s="1">
        <v>-0.37287562045202877</v>
      </c>
      <c r="G18" s="1">
        <v>-0.24746181761971703</v>
      </c>
      <c r="H18" s="1">
        <v>-0.37287562045202877</v>
      </c>
      <c r="I18" s="1">
        <v>-0.24746181761971703</v>
      </c>
    </row>
    <row r="19" spans="1:9" x14ac:dyDescent="0.35">
      <c r="A19" s="1" t="s">
        <v>86</v>
      </c>
      <c r="B19" s="1">
        <v>-0.51210866935929267</v>
      </c>
      <c r="C19" s="1">
        <v>4.04888343261929E-2</v>
      </c>
      <c r="D19" s="1">
        <v>-12.648145541399325</v>
      </c>
      <c r="E19" s="1">
        <v>2.3319104117085101E-30</v>
      </c>
      <c r="F19" s="1">
        <v>-0.59174633094792806</v>
      </c>
      <c r="G19" s="1">
        <v>-0.43247100777065728</v>
      </c>
      <c r="H19" s="1">
        <v>-0.59174633094792806</v>
      </c>
      <c r="I19" s="1">
        <v>-0.43247100777065728</v>
      </c>
    </row>
    <row r="20" spans="1:9" x14ac:dyDescent="0.35">
      <c r="A20" s="1" t="s">
        <v>88</v>
      </c>
      <c r="B20" s="1">
        <v>-0.13025703957725532</v>
      </c>
      <c r="C20" s="1">
        <v>2.9402825934999904E-2</v>
      </c>
      <c r="D20" s="1">
        <v>-4.4300857293517062</v>
      </c>
      <c r="E20" s="1">
        <v>1.2686757226921647E-5</v>
      </c>
      <c r="F20" s="1">
        <v>-0.18808958379664453</v>
      </c>
      <c r="G20" s="1">
        <v>-7.2424495357866103E-2</v>
      </c>
      <c r="H20" s="1">
        <v>-0.18808958379664453</v>
      </c>
      <c r="I20" s="1">
        <v>-7.2424495357866103E-2</v>
      </c>
    </row>
    <row r="21" spans="1:9" x14ac:dyDescent="0.35">
      <c r="A21" s="1" t="s">
        <v>89</v>
      </c>
      <c r="B21" s="1">
        <v>0.24859320186848977</v>
      </c>
      <c r="C21" s="1">
        <v>3.9746985511718104E-2</v>
      </c>
      <c r="D21" s="1">
        <v>6.2543913373053197</v>
      </c>
      <c r="E21" s="1">
        <v>1.1875736889796435E-9</v>
      </c>
      <c r="F21" s="1">
        <v>0.1704146858892614</v>
      </c>
      <c r="G21" s="1">
        <v>0.32677171784771814</v>
      </c>
      <c r="H21" s="1">
        <v>0.1704146858892614</v>
      </c>
      <c r="I21" s="1">
        <v>0.32677171784771814</v>
      </c>
    </row>
    <row r="22" spans="1:9" x14ac:dyDescent="0.35">
      <c r="A22" s="1" t="s">
        <v>136</v>
      </c>
      <c r="B22" s="1">
        <v>8.3618249181670169E-5</v>
      </c>
      <c r="C22" s="1">
        <v>3.9010773925603427E-6</v>
      </c>
      <c r="D22" s="1">
        <v>21.434655293211218</v>
      </c>
      <c r="E22" s="1">
        <v>2.8177717373449381E-65</v>
      </c>
      <c r="F22" s="1">
        <v>7.5945203355828317E-5</v>
      </c>
      <c r="G22" s="1">
        <v>9.1291295007512021E-5</v>
      </c>
      <c r="H22" s="1">
        <v>7.5945203355828317E-5</v>
      </c>
      <c r="I22" s="1">
        <v>9.1291295007512021E-5</v>
      </c>
    </row>
    <row r="23" spans="1:9" x14ac:dyDescent="0.35">
      <c r="A23" s="1" t="s">
        <v>137</v>
      </c>
      <c r="B23" s="1">
        <v>6.9811526311171726E-2</v>
      </c>
      <c r="C23" s="1">
        <v>3.37208727032344E-3</v>
      </c>
      <c r="D23" s="1">
        <v>20.702763812063388</v>
      </c>
      <c r="E23" s="1">
        <v>2.3735166902491659E-62</v>
      </c>
      <c r="F23" s="1">
        <v>6.3178953421622344E-2</v>
      </c>
      <c r="G23" s="1">
        <v>7.6444099200721108E-2</v>
      </c>
      <c r="H23" s="1">
        <v>6.3178953421622344E-2</v>
      </c>
      <c r="I23" s="1">
        <v>7.6444099200721108E-2</v>
      </c>
    </row>
    <row r="24" spans="1:9" ht="15" thickBot="1" x14ac:dyDescent="0.4">
      <c r="A24" s="52" t="s">
        <v>121</v>
      </c>
      <c r="B24" s="52">
        <v>-0.77127423403466966</v>
      </c>
      <c r="C24" s="52">
        <v>0.19578930179791543</v>
      </c>
      <c r="D24" s="52">
        <v>-3.9393073418829743</v>
      </c>
      <c r="E24" s="52">
        <v>9.9019030955488913E-5</v>
      </c>
      <c r="F24" s="52">
        <v>-1.1563730500104792</v>
      </c>
      <c r="G24" s="52">
        <v>-0.38617541805886024</v>
      </c>
      <c r="H24" s="52">
        <v>-1.1563730500104792</v>
      </c>
      <c r="I24" s="52">
        <v>-0.38617541805886024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6DF1-F529-40B8-B0CD-B480233A9AFE}">
  <sheetPr>
    <tabColor theme="4"/>
  </sheetPr>
  <dimension ref="A1:AK352"/>
  <sheetViews>
    <sheetView zoomScale="70" zoomScaleNormal="70" workbookViewId="0">
      <selection activeCell="V1" sqref="V1"/>
    </sheetView>
  </sheetViews>
  <sheetFormatPr baseColWidth="10" defaultRowHeight="14.5" x14ac:dyDescent="0.35"/>
  <cols>
    <col min="1" max="1" width="10.90625" style="3"/>
    <col min="2" max="2" width="9.26953125" style="22" customWidth="1"/>
    <col min="3" max="3" width="9.26953125" style="3" customWidth="1"/>
    <col min="4" max="4" width="8.453125" style="3" customWidth="1"/>
    <col min="5" max="5" width="8.54296875" style="3" customWidth="1"/>
    <col min="6" max="6" width="14" style="35" bestFit="1" customWidth="1"/>
    <col min="7" max="7" width="13.08984375" style="47" bestFit="1" customWidth="1"/>
    <col min="8" max="8" width="11.1796875" style="72" customWidth="1"/>
    <col min="9" max="9" width="12.1796875" style="50" bestFit="1" customWidth="1"/>
    <col min="10" max="10" width="10.90625" style="29"/>
    <col min="11" max="11" width="16.81640625" style="3" customWidth="1"/>
    <col min="12" max="12" width="12.90625" style="34" bestFit="1" customWidth="1"/>
    <col min="13" max="13" width="10.08984375" style="3" customWidth="1"/>
    <col min="14" max="14" width="10.90625" style="27"/>
    <col min="15" max="15" width="10.90625" style="3"/>
    <col min="16" max="16" width="10.36328125" style="3" customWidth="1"/>
    <col min="17" max="18" width="9" style="3" customWidth="1"/>
    <col min="19" max="19" width="9.1796875" style="3" customWidth="1"/>
    <col min="20" max="20" width="11.7265625" style="25" bestFit="1" customWidth="1"/>
    <col min="21" max="21" width="10.90625" style="3"/>
    <col min="22" max="22" width="10.90625" style="29"/>
    <col min="23" max="23" width="6.08984375" style="3" customWidth="1"/>
    <col min="24" max="24" width="13.26953125" style="3" customWidth="1"/>
    <col min="25" max="25" width="10.90625" style="30"/>
    <col min="26" max="26" width="13" style="3" customWidth="1"/>
    <col min="27" max="28" width="11.1796875" style="3" customWidth="1"/>
    <col min="29" max="29" width="10.90625" style="3"/>
    <col min="30" max="30" width="11.1796875" style="3" customWidth="1"/>
    <col min="31" max="31" width="6.7265625" style="3" customWidth="1"/>
    <col min="32" max="32" width="10.54296875" style="3" customWidth="1"/>
    <col min="33" max="33" width="9.36328125" style="3" customWidth="1"/>
    <col min="34" max="34" width="8.26953125" style="3" customWidth="1"/>
    <col min="35" max="36" width="16.6328125" style="3" customWidth="1"/>
    <col min="37" max="37" width="9.36328125" style="3" customWidth="1"/>
    <col min="38" max="16384" width="10.90625" style="3"/>
  </cols>
  <sheetData>
    <row r="1" spans="1:37" s="1" customFormat="1" ht="43.5" x14ac:dyDescent="0.35">
      <c r="A1" s="1" t="s">
        <v>0</v>
      </c>
      <c r="B1" s="53" t="s">
        <v>84</v>
      </c>
      <c r="C1" s="53" t="s">
        <v>86</v>
      </c>
      <c r="D1" s="54" t="s">
        <v>88</v>
      </c>
      <c r="E1" s="54" t="s">
        <v>89</v>
      </c>
      <c r="F1" s="58" t="s">
        <v>136</v>
      </c>
      <c r="G1" s="59" t="s">
        <v>137</v>
      </c>
      <c r="H1" s="71" t="s">
        <v>121</v>
      </c>
      <c r="I1" s="49" t="s">
        <v>139</v>
      </c>
      <c r="J1" s="31" t="s">
        <v>129</v>
      </c>
      <c r="K1" s="1" t="s">
        <v>131</v>
      </c>
      <c r="L1" s="33" t="s">
        <v>132</v>
      </c>
      <c r="M1" s="19" t="s">
        <v>134</v>
      </c>
      <c r="N1" s="26" t="s">
        <v>118</v>
      </c>
      <c r="O1" s="1" t="s">
        <v>95</v>
      </c>
      <c r="P1" s="1" t="s">
        <v>97</v>
      </c>
      <c r="Q1" s="19" t="s">
        <v>99</v>
      </c>
      <c r="R1" s="19" t="s">
        <v>101</v>
      </c>
      <c r="S1" s="57" t="s">
        <v>91</v>
      </c>
      <c r="T1" s="61" t="s">
        <v>107</v>
      </c>
      <c r="U1" s="57" t="s">
        <v>111</v>
      </c>
      <c r="V1" s="62" t="s">
        <v>125</v>
      </c>
      <c r="W1" s="63" t="s">
        <v>83</v>
      </c>
      <c r="X1" s="64" t="s">
        <v>80</v>
      </c>
      <c r="Y1" s="32" t="s">
        <v>127</v>
      </c>
      <c r="Z1" s="66" t="s">
        <v>79</v>
      </c>
      <c r="AA1" s="57" t="s">
        <v>113</v>
      </c>
      <c r="AB1" s="57" t="s">
        <v>115</v>
      </c>
      <c r="AC1" s="57" t="s">
        <v>116</v>
      </c>
      <c r="AD1" s="57" t="s">
        <v>109</v>
      </c>
      <c r="AE1" s="56" t="s">
        <v>82</v>
      </c>
      <c r="AF1" s="68" t="s">
        <v>163</v>
      </c>
      <c r="AG1" s="56" t="s">
        <v>123</v>
      </c>
      <c r="AH1" s="60" t="s">
        <v>93</v>
      </c>
      <c r="AI1" s="60" t="s">
        <v>103</v>
      </c>
      <c r="AJ1" s="60" t="s">
        <v>105</v>
      </c>
      <c r="AK1" s="56" t="s">
        <v>119</v>
      </c>
    </row>
    <row r="2" spans="1:37" x14ac:dyDescent="0.35">
      <c r="A2" s="15">
        <v>45184</v>
      </c>
      <c r="B2" s="22">
        <v>162.58000000000001</v>
      </c>
      <c r="C2" s="22">
        <v>141.91</v>
      </c>
      <c r="D2" s="23">
        <v>183.73</v>
      </c>
      <c r="E2" s="23">
        <v>168.19</v>
      </c>
      <c r="F2" s="35">
        <v>213439</v>
      </c>
      <c r="G2" s="47">
        <v>1400</v>
      </c>
      <c r="H2" s="72">
        <v>11</v>
      </c>
      <c r="I2" s="50">
        <v>200.6</v>
      </c>
      <c r="K2" s="23"/>
      <c r="L2" s="33"/>
      <c r="M2" s="12"/>
      <c r="O2" s="23"/>
      <c r="P2" s="23"/>
      <c r="Q2" s="12"/>
      <c r="R2" s="12"/>
      <c r="S2" s="24">
        <v>16.489999999999998</v>
      </c>
      <c r="T2" s="25">
        <v>237.36</v>
      </c>
      <c r="U2" s="24">
        <v>13.08</v>
      </c>
      <c r="V2" s="29">
        <v>21.12</v>
      </c>
      <c r="W2" s="12">
        <v>10.7</v>
      </c>
      <c r="X2" s="14">
        <v>9.1</v>
      </c>
      <c r="Z2" s="13">
        <v>0</v>
      </c>
      <c r="AA2" s="23">
        <v>42.73</v>
      </c>
      <c r="AB2" s="23">
        <v>4.6900000000000004</v>
      </c>
      <c r="AC2" s="24">
        <v>50.48</v>
      </c>
      <c r="AD2" s="23">
        <v>370.13</v>
      </c>
      <c r="AE2" s="12">
        <v>26.2</v>
      </c>
      <c r="AF2" s="12">
        <f>VLOOKUP(A2,'Temp Monréal données non liées'!$A:$B,2,FALSE)</f>
        <v>21.3</v>
      </c>
      <c r="AG2" s="24">
        <v>59.65</v>
      </c>
      <c r="AH2" s="12">
        <v>50.34</v>
      </c>
      <c r="AI2" s="12">
        <v>64.3</v>
      </c>
      <c r="AJ2" s="12">
        <v>187.06</v>
      </c>
      <c r="AK2" s="24">
        <v>64.16</v>
      </c>
    </row>
    <row r="3" spans="1:37" x14ac:dyDescent="0.35">
      <c r="A3" s="15">
        <v>45185</v>
      </c>
      <c r="B3" s="22">
        <v>223.3</v>
      </c>
      <c r="C3" s="22">
        <v>182.65</v>
      </c>
      <c r="D3" s="23">
        <v>241.38</v>
      </c>
      <c r="E3" s="23">
        <v>209.81</v>
      </c>
      <c r="F3" s="35">
        <v>429306</v>
      </c>
      <c r="G3" s="47">
        <v>1492</v>
      </c>
      <c r="H3" s="72">
        <v>11.3</v>
      </c>
      <c r="I3" s="50">
        <v>183.5</v>
      </c>
      <c r="K3" s="23"/>
      <c r="L3" s="33"/>
      <c r="M3" s="12"/>
      <c r="O3" s="23"/>
      <c r="P3" s="23"/>
      <c r="Q3" s="12"/>
      <c r="R3" s="12"/>
      <c r="S3" s="24">
        <v>16.25</v>
      </c>
      <c r="T3" s="25">
        <v>210.87</v>
      </c>
      <c r="U3" s="24">
        <v>15.41</v>
      </c>
      <c r="V3" s="29">
        <v>28.31</v>
      </c>
      <c r="W3" s="12">
        <v>10.8</v>
      </c>
      <c r="X3" s="14">
        <v>5.0999999999999996</v>
      </c>
      <c r="Z3" s="13">
        <v>0.2</v>
      </c>
      <c r="AA3" s="23">
        <v>55.98</v>
      </c>
      <c r="AB3" s="23">
        <v>26.99</v>
      </c>
      <c r="AC3" s="24">
        <v>64.78</v>
      </c>
      <c r="AD3" s="23">
        <v>459.08</v>
      </c>
      <c r="AE3" s="12">
        <v>24.7</v>
      </c>
      <c r="AF3" s="12">
        <f>VLOOKUP(A3,'Temp Monréal données non liées'!$A:$B,2,FALSE)</f>
        <v>23.5</v>
      </c>
      <c r="AG3" s="24">
        <v>59.65</v>
      </c>
      <c r="AH3" s="12">
        <v>64.02</v>
      </c>
      <c r="AI3" s="12">
        <v>88.6</v>
      </c>
      <c r="AJ3" s="12">
        <v>222.78</v>
      </c>
      <c r="AK3" s="24">
        <v>65.72</v>
      </c>
    </row>
    <row r="4" spans="1:37" x14ac:dyDescent="0.35">
      <c r="A4" s="15">
        <v>45186</v>
      </c>
      <c r="B4" s="22">
        <v>259.24</v>
      </c>
      <c r="C4" s="22">
        <v>172.04</v>
      </c>
      <c r="D4" s="23">
        <v>274.91000000000003</v>
      </c>
      <c r="E4" s="23">
        <v>199.37</v>
      </c>
      <c r="F4" s="35">
        <v>345137</v>
      </c>
      <c r="G4" s="47">
        <v>1268</v>
      </c>
      <c r="H4" s="72">
        <v>11.9</v>
      </c>
      <c r="I4" s="50">
        <v>145.9</v>
      </c>
      <c r="K4" s="23"/>
      <c r="L4" s="33"/>
      <c r="M4" s="12"/>
      <c r="O4" s="23"/>
      <c r="P4" s="23"/>
      <c r="Q4" s="12"/>
      <c r="R4" s="12"/>
      <c r="S4" s="24">
        <v>15.89</v>
      </c>
      <c r="T4" s="25">
        <v>228.29</v>
      </c>
      <c r="U4" s="24">
        <v>15.96</v>
      </c>
      <c r="V4" s="29">
        <v>42.56</v>
      </c>
      <c r="W4" s="12">
        <v>13</v>
      </c>
      <c r="X4" s="14">
        <v>1.9</v>
      </c>
      <c r="Z4" s="13">
        <v>18.2</v>
      </c>
      <c r="AA4" s="23">
        <v>67.14</v>
      </c>
      <c r="AB4" s="23">
        <v>16.8</v>
      </c>
      <c r="AC4" s="24">
        <v>70.400000000000006</v>
      </c>
      <c r="AD4" s="23">
        <v>447.18</v>
      </c>
      <c r="AE4" s="12">
        <v>24.9</v>
      </c>
      <c r="AF4" s="12">
        <f>VLOOKUP(A4,'Temp Monréal données non liées'!$A:$B,2,FALSE)</f>
        <v>23.2</v>
      </c>
      <c r="AG4" s="24">
        <v>59.65</v>
      </c>
      <c r="AH4" s="12">
        <v>65.260000000000005</v>
      </c>
      <c r="AI4" s="12">
        <v>90.91</v>
      </c>
      <c r="AJ4" s="12">
        <v>225.53</v>
      </c>
      <c r="AK4" s="24">
        <v>70.97</v>
      </c>
    </row>
    <row r="5" spans="1:37" x14ac:dyDescent="0.35">
      <c r="A5" s="15">
        <v>45187</v>
      </c>
      <c r="B5" s="22">
        <v>247.66</v>
      </c>
      <c r="C5" s="22">
        <v>179.14</v>
      </c>
      <c r="D5" s="23">
        <v>267.70999999999998</v>
      </c>
      <c r="E5" s="23">
        <v>204.49</v>
      </c>
      <c r="F5" s="35">
        <v>387528</v>
      </c>
      <c r="G5" s="47">
        <v>1438</v>
      </c>
      <c r="H5" s="72">
        <v>10.8</v>
      </c>
      <c r="I5" s="50">
        <v>165.2</v>
      </c>
      <c r="K5" s="23"/>
      <c r="L5" s="33"/>
      <c r="M5" s="12"/>
      <c r="O5" s="23"/>
      <c r="P5" s="23"/>
      <c r="Q5" s="12"/>
      <c r="R5" s="12"/>
      <c r="S5" s="24">
        <v>15.8</v>
      </c>
      <c r="T5" s="25">
        <v>224.12</v>
      </c>
      <c r="U5" s="24">
        <v>14.75</v>
      </c>
      <c r="V5" s="29">
        <v>45.4</v>
      </c>
      <c r="W5" s="12">
        <v>15.8</v>
      </c>
      <c r="X5" s="14">
        <v>5.0999999999999996</v>
      </c>
      <c r="Z5" s="13">
        <v>9.6999999999999993</v>
      </c>
      <c r="AA5" s="23">
        <v>68.83</v>
      </c>
      <c r="AB5" s="23">
        <v>14.84</v>
      </c>
      <c r="AC5" s="24">
        <v>69.66</v>
      </c>
      <c r="AD5" s="23">
        <v>466.42</v>
      </c>
      <c r="AE5" s="12">
        <v>23.8</v>
      </c>
      <c r="AF5" s="12">
        <f>VLOOKUP(A5,'Temp Monréal données non liées'!$A:$B,2,FALSE)</f>
        <v>20.2</v>
      </c>
      <c r="AG5" s="24">
        <v>59.65</v>
      </c>
      <c r="AH5" s="12">
        <v>62.73</v>
      </c>
      <c r="AI5" s="12">
        <v>90.64</v>
      </c>
      <c r="AJ5" s="12">
        <v>168.19</v>
      </c>
      <c r="AK5" s="24">
        <v>69.72</v>
      </c>
    </row>
    <row r="6" spans="1:37" x14ac:dyDescent="0.35">
      <c r="A6" s="15">
        <v>45188</v>
      </c>
      <c r="B6" s="22">
        <v>305.85000000000002</v>
      </c>
      <c r="C6" s="22">
        <v>195.53</v>
      </c>
      <c r="D6" s="23">
        <v>324.25</v>
      </c>
      <c r="E6" s="23">
        <v>223.21</v>
      </c>
      <c r="F6" s="35">
        <v>421906</v>
      </c>
      <c r="G6" s="47">
        <v>1506</v>
      </c>
      <c r="H6" s="72">
        <v>10.9</v>
      </c>
      <c r="I6" s="50">
        <v>148.19999999999999</v>
      </c>
      <c r="K6" s="23"/>
      <c r="L6" s="33"/>
      <c r="M6" s="12"/>
      <c r="O6" s="23"/>
      <c r="P6" s="23"/>
      <c r="Q6" s="12"/>
      <c r="R6" s="12"/>
      <c r="S6" s="24">
        <v>15.98</v>
      </c>
      <c r="T6" s="25">
        <v>208.29</v>
      </c>
      <c r="U6" s="24">
        <v>17</v>
      </c>
      <c r="V6" s="29">
        <v>47.85</v>
      </c>
      <c r="W6" s="12">
        <v>12.7</v>
      </c>
      <c r="X6" s="14">
        <v>4.9000000000000004</v>
      </c>
      <c r="Z6" s="13">
        <v>0</v>
      </c>
      <c r="AA6" s="23">
        <v>73.849999999999994</v>
      </c>
      <c r="AB6" s="23">
        <v>22.37</v>
      </c>
      <c r="AC6" s="24">
        <v>67.819999999999993</v>
      </c>
      <c r="AD6" s="23">
        <v>492.01</v>
      </c>
      <c r="AE6" s="12">
        <v>19.899999999999999</v>
      </c>
      <c r="AF6" s="12">
        <f>VLOOKUP(A6,'Temp Monréal données non liées'!$A:$B,2,FALSE)</f>
        <v>17.100000000000001</v>
      </c>
      <c r="AG6" s="24">
        <v>59.65</v>
      </c>
      <c r="AH6" s="12">
        <v>63.05</v>
      </c>
      <c r="AI6" s="12">
        <v>90.35</v>
      </c>
      <c r="AJ6" s="12">
        <v>129.22999999999999</v>
      </c>
      <c r="AK6" s="24">
        <v>68.63</v>
      </c>
    </row>
    <row r="7" spans="1:37" x14ac:dyDescent="0.35">
      <c r="A7" s="15">
        <v>45189</v>
      </c>
      <c r="B7" s="22">
        <v>320.76</v>
      </c>
      <c r="C7" s="22">
        <v>200.43</v>
      </c>
      <c r="D7" s="23">
        <v>349.6</v>
      </c>
      <c r="E7" s="23">
        <v>225.73</v>
      </c>
      <c r="F7" s="35">
        <v>407771</v>
      </c>
      <c r="G7" s="47">
        <v>1546</v>
      </c>
      <c r="H7" s="72">
        <v>11.8</v>
      </c>
      <c r="I7" s="50">
        <v>144.4</v>
      </c>
      <c r="K7" s="23"/>
      <c r="L7" s="33"/>
      <c r="M7" s="12"/>
      <c r="O7" s="23"/>
      <c r="P7" s="23"/>
      <c r="Q7" s="12"/>
      <c r="R7" s="12"/>
      <c r="S7" s="24">
        <v>16.46</v>
      </c>
      <c r="T7" s="25">
        <v>221.94</v>
      </c>
      <c r="U7" s="24">
        <v>16.95</v>
      </c>
      <c r="V7" s="29">
        <v>46.08</v>
      </c>
      <c r="W7" s="12">
        <v>16</v>
      </c>
      <c r="X7" s="14">
        <v>4.0999999999999996</v>
      </c>
      <c r="Z7" s="13">
        <v>4.2</v>
      </c>
      <c r="AA7" s="23">
        <v>69.260000000000005</v>
      </c>
      <c r="AB7" s="23">
        <v>28.49</v>
      </c>
      <c r="AC7" s="24">
        <v>70.510000000000005</v>
      </c>
      <c r="AD7" s="23">
        <v>507.48</v>
      </c>
      <c r="AE7" s="12">
        <v>22.9</v>
      </c>
      <c r="AF7" s="12">
        <f>VLOOKUP(A7,'Temp Monréal données non liées'!$A:$B,2,FALSE)</f>
        <v>20.100000000000001</v>
      </c>
      <c r="AG7" s="24">
        <v>59.65</v>
      </c>
      <c r="AH7" s="12">
        <v>63.98</v>
      </c>
      <c r="AI7" s="12">
        <v>91.05</v>
      </c>
      <c r="AJ7" s="12">
        <v>129.52000000000001</v>
      </c>
      <c r="AK7" s="24">
        <v>70.349999999999994</v>
      </c>
    </row>
    <row r="8" spans="1:37" x14ac:dyDescent="0.35">
      <c r="A8" s="15">
        <v>45190</v>
      </c>
      <c r="B8" s="22">
        <v>321.57</v>
      </c>
      <c r="C8" s="22">
        <v>195.93</v>
      </c>
      <c r="D8" s="23">
        <v>351.34</v>
      </c>
      <c r="E8" s="23">
        <v>224.68</v>
      </c>
      <c r="F8" s="35">
        <v>401369</v>
      </c>
      <c r="G8" s="47">
        <v>1560</v>
      </c>
      <c r="H8" s="72">
        <v>11.5</v>
      </c>
      <c r="I8" s="50">
        <v>146.30000000000001</v>
      </c>
      <c r="K8" s="23"/>
      <c r="L8" s="33"/>
      <c r="M8" s="12"/>
      <c r="O8" s="23"/>
      <c r="P8" s="23"/>
      <c r="Q8" s="12"/>
      <c r="R8" s="12"/>
      <c r="S8" s="24">
        <v>16.45</v>
      </c>
      <c r="T8" s="25">
        <v>210.1</v>
      </c>
      <c r="U8" s="24">
        <v>15.42</v>
      </c>
      <c r="V8" s="29">
        <v>49.82</v>
      </c>
      <c r="W8" s="12">
        <v>14.3</v>
      </c>
      <c r="X8" s="14">
        <v>1.3</v>
      </c>
      <c r="Z8" s="13">
        <v>6.3</v>
      </c>
      <c r="AA8" s="23">
        <v>75.959999999999994</v>
      </c>
      <c r="AB8" s="23">
        <v>22.96</v>
      </c>
      <c r="AC8" s="24">
        <v>70.89</v>
      </c>
      <c r="AD8" s="23">
        <v>505.34</v>
      </c>
      <c r="AE8" s="12">
        <v>17.3</v>
      </c>
      <c r="AF8" s="12">
        <f>VLOOKUP(A8,'Temp Monréal données non liées'!$A:$B,2,FALSE)</f>
        <v>20.9</v>
      </c>
      <c r="AG8" s="24">
        <v>59.65</v>
      </c>
      <c r="AH8" s="12">
        <v>64.59</v>
      </c>
      <c r="AI8" s="12">
        <v>90.83</v>
      </c>
      <c r="AJ8" s="12">
        <v>129.16</v>
      </c>
      <c r="AK8" s="24">
        <v>73.61</v>
      </c>
    </row>
    <row r="9" spans="1:37" x14ac:dyDescent="0.35">
      <c r="A9" s="15">
        <v>45191</v>
      </c>
      <c r="B9" s="22">
        <v>312.73</v>
      </c>
      <c r="C9" s="22">
        <v>193.36</v>
      </c>
      <c r="D9" s="23">
        <v>347.17</v>
      </c>
      <c r="E9" s="23">
        <v>220.67</v>
      </c>
      <c r="F9" s="35">
        <v>397343</v>
      </c>
      <c r="G9" s="47">
        <v>1510</v>
      </c>
      <c r="H9" s="72">
        <v>11.5</v>
      </c>
      <c r="I9" s="50">
        <v>146.19999999999999</v>
      </c>
      <c r="K9" s="23"/>
      <c r="L9" s="33"/>
      <c r="M9" s="12"/>
      <c r="O9" s="23"/>
      <c r="P9" s="23"/>
      <c r="Q9" s="12"/>
      <c r="R9" s="12"/>
      <c r="S9" s="24">
        <v>16.62</v>
      </c>
      <c r="T9" s="25">
        <v>201.26</v>
      </c>
      <c r="U9" s="24">
        <v>16.84</v>
      </c>
      <c r="V9" s="29">
        <v>53.83</v>
      </c>
      <c r="W9" s="12">
        <v>10.7</v>
      </c>
      <c r="X9" s="14">
        <v>1.8</v>
      </c>
      <c r="Z9" s="13">
        <v>11.5</v>
      </c>
      <c r="AA9" s="23">
        <v>81.3</v>
      </c>
      <c r="AB9" s="23">
        <v>16.34</v>
      </c>
      <c r="AC9" s="24">
        <v>70.900000000000006</v>
      </c>
      <c r="AD9" s="23">
        <v>504.34</v>
      </c>
      <c r="AE9" s="12">
        <v>15.8</v>
      </c>
      <c r="AF9" s="12">
        <f>VLOOKUP(A9,'Temp Monréal données non liées'!$A:$B,2,FALSE)</f>
        <v>22</v>
      </c>
      <c r="AG9" s="24">
        <v>59.65</v>
      </c>
      <c r="AH9" s="12">
        <v>64.849999999999994</v>
      </c>
      <c r="AI9" s="12">
        <v>90.78</v>
      </c>
      <c r="AJ9" s="12">
        <v>129.06</v>
      </c>
      <c r="AK9" s="24">
        <v>69.040000000000006</v>
      </c>
    </row>
    <row r="10" spans="1:37" x14ac:dyDescent="0.35">
      <c r="A10" s="15">
        <v>45192</v>
      </c>
      <c r="B10" s="22">
        <v>314.25</v>
      </c>
      <c r="C10" s="22">
        <v>192.58</v>
      </c>
      <c r="D10" s="23">
        <v>346.49</v>
      </c>
      <c r="E10" s="23">
        <v>213.41</v>
      </c>
      <c r="F10" s="35">
        <v>411529</v>
      </c>
      <c r="G10" s="47">
        <v>1590</v>
      </c>
      <c r="H10" s="72">
        <v>12.3</v>
      </c>
      <c r="I10" s="50">
        <v>153</v>
      </c>
      <c r="K10" s="23"/>
      <c r="L10" s="33"/>
      <c r="M10" s="12"/>
      <c r="O10" s="23"/>
      <c r="P10" s="23"/>
      <c r="Q10" s="12"/>
      <c r="R10" s="12"/>
      <c r="S10" s="24">
        <v>16.329999999999998</v>
      </c>
      <c r="T10" s="25">
        <v>207.12</v>
      </c>
      <c r="U10" s="24">
        <v>16.350000000000001</v>
      </c>
      <c r="V10" s="29">
        <v>53.74</v>
      </c>
      <c r="W10" s="12">
        <v>9</v>
      </c>
      <c r="X10" s="14">
        <v>6.7</v>
      </c>
      <c r="Z10" s="13">
        <v>0.2</v>
      </c>
      <c r="AA10" s="23">
        <v>79.180000000000007</v>
      </c>
      <c r="AB10" s="23">
        <v>16.010000000000002</v>
      </c>
      <c r="AC10" s="24">
        <v>71.23</v>
      </c>
      <c r="AD10" s="23">
        <v>511.55</v>
      </c>
      <c r="AE10" s="12">
        <v>18.899999999999999</v>
      </c>
      <c r="AF10" s="12">
        <f>VLOOKUP(A10,'Temp Monréal données non liées'!$A:$B,2,FALSE)</f>
        <v>20.9</v>
      </c>
      <c r="AG10" s="24">
        <v>59.65</v>
      </c>
      <c r="AH10" s="12">
        <v>65.52</v>
      </c>
      <c r="AI10" s="12">
        <v>91.28</v>
      </c>
      <c r="AJ10" s="12">
        <v>129.13999999999999</v>
      </c>
      <c r="AK10" s="24">
        <v>71.959999999999994</v>
      </c>
    </row>
    <row r="11" spans="1:37" x14ac:dyDescent="0.35">
      <c r="A11" s="15">
        <v>45193</v>
      </c>
      <c r="B11" s="22">
        <v>298.93</v>
      </c>
      <c r="C11" s="22">
        <v>197.61</v>
      </c>
      <c r="D11" s="23">
        <v>346.14</v>
      </c>
      <c r="E11" s="23">
        <v>219.06</v>
      </c>
      <c r="F11" s="35">
        <v>328663</v>
      </c>
      <c r="G11" s="47">
        <v>1667</v>
      </c>
      <c r="H11" s="72">
        <v>11</v>
      </c>
      <c r="I11" s="50">
        <v>151.1</v>
      </c>
      <c r="K11" s="23"/>
      <c r="L11" s="33"/>
      <c r="M11" s="12"/>
      <c r="O11" s="23"/>
      <c r="P11" s="23"/>
      <c r="Q11" s="12"/>
      <c r="R11" s="12"/>
      <c r="S11" s="24">
        <v>16.329999999999998</v>
      </c>
      <c r="T11" s="25">
        <v>207.79</v>
      </c>
      <c r="U11" s="24">
        <v>16.79</v>
      </c>
      <c r="V11" s="29">
        <v>52.19</v>
      </c>
      <c r="W11" s="12">
        <v>5.4</v>
      </c>
      <c r="X11" s="14">
        <v>10.4</v>
      </c>
      <c r="Z11" s="13">
        <v>0.2</v>
      </c>
      <c r="AA11" s="23">
        <v>74.13</v>
      </c>
      <c r="AB11" s="23">
        <v>23.63</v>
      </c>
      <c r="AC11" s="24">
        <v>69.42</v>
      </c>
      <c r="AD11" s="23">
        <v>508.63</v>
      </c>
      <c r="AE11" s="12">
        <v>19.8</v>
      </c>
      <c r="AF11" s="12">
        <f>VLOOKUP(A11,'Temp Monréal données non liées'!$A:$B,2,FALSE)</f>
        <v>23</v>
      </c>
      <c r="AG11" s="24">
        <v>59.65</v>
      </c>
      <c r="AH11" s="12">
        <v>66.31</v>
      </c>
      <c r="AI11" s="12">
        <v>91.17</v>
      </c>
      <c r="AJ11" s="12">
        <v>129.28</v>
      </c>
      <c r="AK11" s="24">
        <v>69.28</v>
      </c>
    </row>
    <row r="12" spans="1:37" x14ac:dyDescent="0.35">
      <c r="A12" s="15">
        <v>45194</v>
      </c>
      <c r="B12" s="22">
        <v>309.79000000000002</v>
      </c>
      <c r="C12" s="22">
        <v>189.91</v>
      </c>
      <c r="D12" s="23">
        <v>340.49</v>
      </c>
      <c r="E12" s="23">
        <v>217.5</v>
      </c>
      <c r="F12" s="35">
        <v>273057</v>
      </c>
      <c r="G12" s="47">
        <v>1532</v>
      </c>
      <c r="H12" s="72">
        <v>11.2</v>
      </c>
      <c r="I12" s="50">
        <v>138.80000000000001</v>
      </c>
      <c r="J12" s="29">
        <v>56.8</v>
      </c>
      <c r="K12" s="23">
        <v>59.71</v>
      </c>
      <c r="L12" s="33">
        <v>4344.66</v>
      </c>
      <c r="M12" s="12">
        <v>113.19</v>
      </c>
      <c r="N12" s="27">
        <v>1.65</v>
      </c>
      <c r="O12" s="23">
        <v>545.96</v>
      </c>
      <c r="P12" s="23">
        <v>452.92</v>
      </c>
      <c r="Q12" s="12">
        <v>62.62</v>
      </c>
      <c r="R12" s="12">
        <v>67</v>
      </c>
      <c r="S12" s="24">
        <v>16.45</v>
      </c>
      <c r="T12" s="25">
        <v>194.48</v>
      </c>
      <c r="U12" s="24">
        <v>16.440000000000001</v>
      </c>
      <c r="V12" s="29">
        <v>36.14</v>
      </c>
      <c r="W12" s="12">
        <v>7.9</v>
      </c>
      <c r="X12" s="14">
        <v>5.2</v>
      </c>
      <c r="Y12" s="30">
        <v>7523.05</v>
      </c>
      <c r="Z12" s="13">
        <v>0</v>
      </c>
      <c r="AA12" s="23">
        <v>57.66</v>
      </c>
      <c r="AB12" s="23">
        <v>37.71</v>
      </c>
      <c r="AC12" s="24">
        <v>67.2</v>
      </c>
      <c r="AD12" s="23">
        <v>488.01</v>
      </c>
      <c r="AE12" s="12">
        <v>23.7</v>
      </c>
      <c r="AF12" s="12">
        <f>VLOOKUP(A12,'Temp Monréal données non liées'!$A:$B,2,FALSE)</f>
        <v>19</v>
      </c>
      <c r="AG12" s="24">
        <v>59.65</v>
      </c>
      <c r="AH12" s="12">
        <v>66.790000000000006</v>
      </c>
      <c r="AI12" s="12">
        <v>90.64</v>
      </c>
      <c r="AJ12" s="12">
        <v>130.62</v>
      </c>
      <c r="AK12" s="24">
        <v>68.180000000000007</v>
      </c>
    </row>
    <row r="13" spans="1:37" x14ac:dyDescent="0.35">
      <c r="A13" s="15">
        <v>45195</v>
      </c>
      <c r="B13" s="22">
        <v>313.11</v>
      </c>
      <c r="C13" s="22">
        <v>204.73</v>
      </c>
      <c r="D13" s="23">
        <v>346.61</v>
      </c>
      <c r="E13" s="23">
        <v>231.96</v>
      </c>
      <c r="F13" s="35">
        <v>338312</v>
      </c>
      <c r="G13" s="47">
        <v>1565</v>
      </c>
      <c r="H13" s="72">
        <v>10.9</v>
      </c>
      <c r="I13" s="50">
        <v>141.5</v>
      </c>
      <c r="J13" s="29">
        <v>72.37</v>
      </c>
      <c r="K13" s="23">
        <v>76.06</v>
      </c>
      <c r="L13" s="33">
        <v>5547.43</v>
      </c>
      <c r="M13" s="12">
        <v>142.91</v>
      </c>
      <c r="N13" s="27">
        <v>2.06</v>
      </c>
      <c r="O13" s="23">
        <v>700.9</v>
      </c>
      <c r="P13" s="23">
        <v>599.66999999999996</v>
      </c>
      <c r="Q13" s="12">
        <v>79.819999999999993</v>
      </c>
      <c r="R13" s="12">
        <v>84.46</v>
      </c>
      <c r="S13" s="24">
        <v>16.09</v>
      </c>
      <c r="T13" s="25">
        <v>197.62</v>
      </c>
      <c r="U13" s="24">
        <v>17.489999999999998</v>
      </c>
      <c r="V13" s="29">
        <v>49.55</v>
      </c>
      <c r="W13" s="12">
        <v>11.7</v>
      </c>
      <c r="X13" s="14">
        <v>6.4</v>
      </c>
      <c r="Y13" s="30">
        <v>9618.98</v>
      </c>
      <c r="Z13" s="13">
        <v>0.2</v>
      </c>
      <c r="AA13" s="23">
        <v>76.08</v>
      </c>
      <c r="AB13" s="23">
        <v>25.34</v>
      </c>
      <c r="AC13" s="24">
        <v>70.39</v>
      </c>
      <c r="AD13" s="23">
        <v>506.15</v>
      </c>
      <c r="AE13" s="12">
        <v>24.7</v>
      </c>
      <c r="AF13" s="12">
        <f>VLOOKUP(A13,'Temp Monréal données non liées'!$A:$B,2,FALSE)</f>
        <v>17.7</v>
      </c>
      <c r="AG13" s="24">
        <v>59.65</v>
      </c>
      <c r="AH13" s="12">
        <v>67.23</v>
      </c>
      <c r="AI13" s="12">
        <v>90.97</v>
      </c>
      <c r="AJ13" s="12">
        <v>130.57</v>
      </c>
      <c r="AK13" s="24">
        <v>69.14</v>
      </c>
    </row>
    <row r="14" spans="1:37" x14ac:dyDescent="0.35">
      <c r="A14" s="15">
        <v>45196</v>
      </c>
      <c r="B14" s="22">
        <v>324.45</v>
      </c>
      <c r="C14" s="22">
        <v>198.36</v>
      </c>
      <c r="D14" s="23">
        <v>356.66</v>
      </c>
      <c r="E14" s="23">
        <v>222.64</v>
      </c>
      <c r="F14" s="35">
        <v>358262</v>
      </c>
      <c r="G14" s="47">
        <v>1700</v>
      </c>
      <c r="H14" s="72">
        <v>10.6</v>
      </c>
      <c r="I14" s="50">
        <v>151.6</v>
      </c>
      <c r="J14" s="29">
        <v>72.38</v>
      </c>
      <c r="K14" s="23">
        <v>76.319999999999993</v>
      </c>
      <c r="L14" s="33">
        <v>5598.57</v>
      </c>
      <c r="M14" s="12">
        <v>142.69999999999999</v>
      </c>
      <c r="N14" s="27">
        <v>2.06</v>
      </c>
      <c r="O14" s="23">
        <v>707.05</v>
      </c>
      <c r="P14" s="23">
        <v>611.70000000000005</v>
      </c>
      <c r="Q14" s="12">
        <v>80.52</v>
      </c>
      <c r="R14" s="12">
        <v>84.44</v>
      </c>
      <c r="S14" s="24">
        <v>16.39</v>
      </c>
      <c r="T14" s="25">
        <v>204.87</v>
      </c>
      <c r="U14" s="24">
        <v>17.420000000000002</v>
      </c>
      <c r="V14" s="29">
        <v>51.98</v>
      </c>
      <c r="W14" s="12">
        <v>11</v>
      </c>
      <c r="X14" s="14">
        <v>4.9000000000000004</v>
      </c>
      <c r="Y14" s="30">
        <v>9691.09</v>
      </c>
      <c r="Z14" s="13">
        <v>0</v>
      </c>
      <c r="AA14" s="23">
        <v>74.06</v>
      </c>
      <c r="AB14" s="23">
        <v>25.85</v>
      </c>
      <c r="AC14" s="24">
        <v>72.42</v>
      </c>
      <c r="AD14" s="23">
        <v>516.44000000000005</v>
      </c>
      <c r="AE14" s="12">
        <v>24.6</v>
      </c>
      <c r="AF14" s="12">
        <f>VLOOKUP(A14,'Temp Monréal données non liées'!$A:$B,2,FALSE)</f>
        <v>20.399999999999999</v>
      </c>
      <c r="AG14" s="24">
        <v>59.65</v>
      </c>
      <c r="AH14" s="12">
        <v>66.790000000000006</v>
      </c>
      <c r="AI14" s="12">
        <v>91.17</v>
      </c>
      <c r="AJ14" s="12">
        <v>130.33000000000001</v>
      </c>
      <c r="AK14" s="24">
        <v>70.98</v>
      </c>
    </row>
    <row r="15" spans="1:37" x14ac:dyDescent="0.35">
      <c r="A15" s="15">
        <v>45197</v>
      </c>
      <c r="B15" s="22">
        <v>329.49</v>
      </c>
      <c r="C15" s="22">
        <v>198.18</v>
      </c>
      <c r="D15" s="23">
        <v>361.65</v>
      </c>
      <c r="E15" s="23">
        <v>220.13</v>
      </c>
      <c r="F15" s="35">
        <v>350607</v>
      </c>
      <c r="G15" s="47">
        <v>1680</v>
      </c>
      <c r="H15" s="72">
        <v>11.4</v>
      </c>
      <c r="I15" s="50">
        <v>148.19999999999999</v>
      </c>
      <c r="J15" s="29">
        <v>71.94</v>
      </c>
      <c r="K15" s="23">
        <v>75.760000000000005</v>
      </c>
      <c r="L15" s="33">
        <v>5699.61</v>
      </c>
      <c r="M15" s="12">
        <v>143.82</v>
      </c>
      <c r="N15" s="27">
        <v>2.06</v>
      </c>
      <c r="O15" s="23">
        <v>707.61</v>
      </c>
      <c r="P15" s="23">
        <v>608.38</v>
      </c>
      <c r="Q15" s="12">
        <v>79.3</v>
      </c>
      <c r="R15" s="12">
        <v>84.32</v>
      </c>
      <c r="S15" s="24">
        <v>17.010000000000002</v>
      </c>
      <c r="T15" s="25">
        <v>195.54</v>
      </c>
      <c r="U15" s="24">
        <v>17.02</v>
      </c>
      <c r="V15" s="29">
        <v>50.85</v>
      </c>
      <c r="W15" s="12">
        <v>11.9</v>
      </c>
      <c r="X15" s="14">
        <v>5.3</v>
      </c>
      <c r="Y15" s="30">
        <v>9570.76</v>
      </c>
      <c r="Z15" s="13">
        <v>0</v>
      </c>
      <c r="AA15" s="23">
        <v>72.16</v>
      </c>
      <c r="AB15" s="23">
        <v>28.99</v>
      </c>
      <c r="AC15" s="24">
        <v>70.92</v>
      </c>
      <c r="AD15" s="23">
        <v>515.25</v>
      </c>
      <c r="AE15" s="12">
        <v>21</v>
      </c>
      <c r="AF15" s="12">
        <f>VLOOKUP(A15,'Temp Monréal données non liées'!$A:$B,2,FALSE)</f>
        <v>20.6</v>
      </c>
      <c r="AG15" s="24">
        <v>59.65</v>
      </c>
      <c r="AH15" s="12">
        <v>66.319999999999993</v>
      </c>
      <c r="AI15" s="12">
        <v>90.95</v>
      </c>
      <c r="AJ15" s="12">
        <v>130.43</v>
      </c>
      <c r="AK15" s="24">
        <v>70.650000000000006</v>
      </c>
    </row>
    <row r="16" spans="1:37" x14ac:dyDescent="0.35">
      <c r="A16" s="15">
        <v>45198</v>
      </c>
      <c r="B16" s="22">
        <v>326.64999999999998</v>
      </c>
      <c r="C16" s="22">
        <v>200.16</v>
      </c>
      <c r="D16" s="23">
        <v>356.81</v>
      </c>
      <c r="E16" s="23">
        <v>225.15</v>
      </c>
      <c r="F16" s="35">
        <v>332446</v>
      </c>
      <c r="G16" s="47">
        <v>1610</v>
      </c>
      <c r="H16" s="72">
        <v>10.9</v>
      </c>
      <c r="I16" s="50">
        <v>142.80000000000001</v>
      </c>
      <c r="J16" s="29">
        <v>72.72</v>
      </c>
      <c r="K16" s="23">
        <v>76.55</v>
      </c>
      <c r="L16" s="33">
        <v>5785.18</v>
      </c>
      <c r="M16" s="12">
        <v>142.16999999999999</v>
      </c>
      <c r="N16" s="27">
        <v>2.06</v>
      </c>
      <c r="O16" s="23">
        <v>704.89</v>
      </c>
      <c r="P16" s="23">
        <v>607.15</v>
      </c>
      <c r="Q16" s="12">
        <v>79.14</v>
      </c>
      <c r="R16" s="12">
        <v>84.25</v>
      </c>
      <c r="S16" s="24">
        <v>16.86</v>
      </c>
      <c r="T16" s="25">
        <v>198.83</v>
      </c>
      <c r="U16" s="24">
        <v>18.27</v>
      </c>
      <c r="V16" s="29">
        <v>52.25</v>
      </c>
      <c r="W16" s="12">
        <v>13.1</v>
      </c>
      <c r="X16" s="14">
        <v>4.4000000000000004</v>
      </c>
      <c r="Y16" s="30">
        <v>9707.6299999999992</v>
      </c>
      <c r="Z16" s="13">
        <v>0.2</v>
      </c>
      <c r="AA16" s="23">
        <v>76.61</v>
      </c>
      <c r="AB16" s="23">
        <v>24.32</v>
      </c>
      <c r="AC16" s="24">
        <v>69.349999999999994</v>
      </c>
      <c r="AD16" s="23">
        <v>507.97</v>
      </c>
      <c r="AE16" s="12">
        <v>20.8</v>
      </c>
      <c r="AF16" s="12">
        <f>VLOOKUP(A16,'Temp Monréal données non liées'!$A:$B,2,FALSE)</f>
        <v>20.2</v>
      </c>
      <c r="AG16" s="24">
        <v>59.65</v>
      </c>
      <c r="AH16" s="12">
        <v>65.67</v>
      </c>
      <c r="AI16" s="12">
        <v>91.22</v>
      </c>
      <c r="AJ16" s="12">
        <v>130.44999999999999</v>
      </c>
      <c r="AK16" s="24">
        <v>71.28</v>
      </c>
    </row>
    <row r="17" spans="1:37" x14ac:dyDescent="0.35">
      <c r="A17" s="15">
        <v>45199</v>
      </c>
      <c r="B17" s="22">
        <v>329.71</v>
      </c>
      <c r="C17" s="22">
        <v>199.98</v>
      </c>
      <c r="D17" s="23">
        <v>353.87</v>
      </c>
      <c r="E17" s="23">
        <v>219.6</v>
      </c>
      <c r="F17" s="35">
        <v>326491</v>
      </c>
      <c r="G17" s="47">
        <v>1650</v>
      </c>
      <c r="H17" s="72">
        <v>10.8</v>
      </c>
      <c r="I17" s="50">
        <v>143.6</v>
      </c>
      <c r="J17" s="29">
        <v>72.23</v>
      </c>
      <c r="K17" s="23">
        <v>76.040000000000006</v>
      </c>
      <c r="L17" s="33">
        <v>5756.46</v>
      </c>
      <c r="M17" s="12">
        <v>141.49</v>
      </c>
      <c r="N17" s="27">
        <v>1.94</v>
      </c>
      <c r="O17" s="23">
        <v>692.42</v>
      </c>
      <c r="P17" s="23">
        <v>606.13</v>
      </c>
      <c r="Q17" s="12">
        <v>77.510000000000005</v>
      </c>
      <c r="R17" s="12">
        <v>84.37</v>
      </c>
      <c r="S17" s="24">
        <v>17.14</v>
      </c>
      <c r="T17" s="25">
        <v>191.36</v>
      </c>
      <c r="U17" s="24">
        <v>17.46</v>
      </c>
      <c r="V17" s="29">
        <v>51.87</v>
      </c>
      <c r="W17" s="12">
        <v>4.7</v>
      </c>
      <c r="X17" s="14">
        <v>8.9</v>
      </c>
      <c r="Y17" s="30">
        <v>9678.33</v>
      </c>
      <c r="Z17" s="13">
        <v>0.2</v>
      </c>
      <c r="AA17" s="23">
        <v>75.06</v>
      </c>
      <c r="AB17" s="23">
        <v>25.59</v>
      </c>
      <c r="AC17" s="24">
        <v>69.42</v>
      </c>
      <c r="AD17" s="23">
        <v>509.22</v>
      </c>
      <c r="AE17" s="12">
        <v>21.1</v>
      </c>
      <c r="AF17" s="12">
        <f>VLOOKUP(A17,'Temp Monréal données non liées'!$A:$B,2,FALSE)</f>
        <v>23.4</v>
      </c>
      <c r="AG17" s="24">
        <v>59.65</v>
      </c>
      <c r="AH17" s="12">
        <v>67.010000000000005</v>
      </c>
      <c r="AI17" s="12">
        <v>91.33</v>
      </c>
      <c r="AJ17" s="12">
        <v>129.19</v>
      </c>
      <c r="AK17" s="24">
        <v>71.349999999999994</v>
      </c>
    </row>
    <row r="18" spans="1:37" x14ac:dyDescent="0.35">
      <c r="A18" s="15">
        <v>45200</v>
      </c>
      <c r="B18" s="22">
        <v>326.14</v>
      </c>
      <c r="C18" s="22">
        <v>199.14</v>
      </c>
      <c r="D18" s="23">
        <v>356.52</v>
      </c>
      <c r="E18" s="23">
        <v>221.62</v>
      </c>
      <c r="F18" s="35">
        <v>319730</v>
      </c>
      <c r="G18" s="47">
        <v>1597</v>
      </c>
      <c r="H18" s="72">
        <v>10.7</v>
      </c>
      <c r="I18" s="50">
        <v>141.69999999999999</v>
      </c>
      <c r="J18" s="29">
        <v>72.95</v>
      </c>
      <c r="K18" s="23">
        <v>76.78</v>
      </c>
      <c r="L18" s="33">
        <v>5826.52</v>
      </c>
      <c r="M18" s="12">
        <v>142.22</v>
      </c>
      <c r="N18" s="27">
        <v>2</v>
      </c>
      <c r="O18" s="23">
        <v>695.68</v>
      </c>
      <c r="P18" s="23">
        <v>610.07000000000005</v>
      </c>
      <c r="Q18" s="12">
        <v>77.650000000000006</v>
      </c>
      <c r="R18" s="12">
        <v>84.86</v>
      </c>
      <c r="S18" s="24">
        <v>16.3</v>
      </c>
      <c r="T18" s="25">
        <v>208.52</v>
      </c>
      <c r="U18" s="24">
        <v>17.68</v>
      </c>
      <c r="V18" s="29">
        <v>50.8</v>
      </c>
      <c r="W18" s="12">
        <v>8.9</v>
      </c>
      <c r="X18" s="14">
        <v>8.8000000000000007</v>
      </c>
      <c r="Y18" s="30">
        <v>9628.58</v>
      </c>
      <c r="Z18" s="13">
        <v>0.2</v>
      </c>
      <c r="AA18" s="23">
        <v>73.88</v>
      </c>
      <c r="AB18" s="23">
        <v>28.48</v>
      </c>
      <c r="AC18" s="24">
        <v>69.13</v>
      </c>
      <c r="AD18" s="23">
        <v>512.16</v>
      </c>
      <c r="AE18" s="12">
        <v>25.5</v>
      </c>
      <c r="AF18" s="12">
        <f>VLOOKUP(A18,'Temp Monréal données non liées'!$A:$B,2,FALSE)</f>
        <v>24.4</v>
      </c>
      <c r="AG18" s="24">
        <v>59.65</v>
      </c>
      <c r="AH18" s="12">
        <v>67.569999999999993</v>
      </c>
      <c r="AI18" s="12">
        <v>91.21</v>
      </c>
      <c r="AJ18" s="12">
        <v>129.93</v>
      </c>
      <c r="AK18" s="24">
        <v>70.400000000000006</v>
      </c>
    </row>
    <row r="19" spans="1:37" x14ac:dyDescent="0.35">
      <c r="A19" s="15">
        <v>45201</v>
      </c>
      <c r="B19" s="22">
        <v>329.16</v>
      </c>
      <c r="C19" s="22">
        <v>195.27</v>
      </c>
      <c r="D19" s="23">
        <v>355.87</v>
      </c>
      <c r="E19" s="23">
        <v>216.55</v>
      </c>
      <c r="F19" s="35">
        <v>382965</v>
      </c>
      <c r="G19" s="47">
        <v>1610</v>
      </c>
      <c r="H19" s="72">
        <v>11.4</v>
      </c>
      <c r="I19" s="50">
        <v>147.19999999999999</v>
      </c>
      <c r="J19" s="29">
        <v>71.19</v>
      </c>
      <c r="K19" s="23">
        <v>74.89</v>
      </c>
      <c r="L19" s="33">
        <v>5695.42</v>
      </c>
      <c r="M19" s="12">
        <v>142.37</v>
      </c>
      <c r="N19" s="27">
        <v>2.06</v>
      </c>
      <c r="O19" s="23">
        <v>694.7</v>
      </c>
      <c r="P19" s="23">
        <v>601.20000000000005</v>
      </c>
      <c r="Q19" s="12">
        <v>77.31</v>
      </c>
      <c r="R19" s="12">
        <v>85.12</v>
      </c>
      <c r="S19" s="24">
        <v>16.04</v>
      </c>
      <c r="T19" s="25">
        <v>200.61</v>
      </c>
      <c r="U19" s="24">
        <v>17.28</v>
      </c>
      <c r="V19" s="29">
        <v>50.6</v>
      </c>
      <c r="W19" s="12">
        <v>11.1</v>
      </c>
      <c r="X19" s="14">
        <v>8.1</v>
      </c>
      <c r="Y19" s="30">
        <v>9700.26</v>
      </c>
      <c r="Z19" s="13">
        <v>0</v>
      </c>
      <c r="AA19" s="23">
        <v>78.3</v>
      </c>
      <c r="AB19" s="23">
        <v>22.23</v>
      </c>
      <c r="AC19" s="24">
        <v>67.319999999999993</v>
      </c>
      <c r="AD19" s="23">
        <v>497.92</v>
      </c>
      <c r="AE19" s="12">
        <v>26.8</v>
      </c>
      <c r="AF19" s="12">
        <f>VLOOKUP(A19,'Temp Monréal données non liées'!$A:$B,2,FALSE)</f>
        <v>22.9</v>
      </c>
      <c r="AG19" s="24">
        <v>59.65</v>
      </c>
      <c r="AH19" s="12">
        <v>67.489999999999995</v>
      </c>
      <c r="AI19" s="12">
        <v>90.94</v>
      </c>
      <c r="AJ19" s="12">
        <v>130.37</v>
      </c>
      <c r="AK19" s="24">
        <v>68.790000000000006</v>
      </c>
    </row>
    <row r="20" spans="1:37" x14ac:dyDescent="0.35">
      <c r="A20" s="15">
        <v>45202</v>
      </c>
      <c r="B20" s="22">
        <v>328.06</v>
      </c>
      <c r="C20" s="22">
        <v>198.63</v>
      </c>
      <c r="D20" s="23">
        <v>356.32</v>
      </c>
      <c r="E20" s="23">
        <v>219.7</v>
      </c>
      <c r="F20" s="35">
        <v>368077</v>
      </c>
      <c r="G20" s="47">
        <v>1600</v>
      </c>
      <c r="H20" s="72">
        <v>11.4</v>
      </c>
      <c r="I20" s="50">
        <v>144.1</v>
      </c>
      <c r="J20" s="29">
        <v>71.650000000000006</v>
      </c>
      <c r="K20" s="23">
        <v>75.430000000000007</v>
      </c>
      <c r="L20" s="33">
        <v>5695.81</v>
      </c>
      <c r="M20" s="12">
        <v>142.46</v>
      </c>
      <c r="N20" s="27">
        <v>2.06</v>
      </c>
      <c r="O20" s="23">
        <v>702.54</v>
      </c>
      <c r="P20" s="23">
        <v>609.77</v>
      </c>
      <c r="Q20" s="12">
        <v>77.12</v>
      </c>
      <c r="R20" s="12">
        <v>85.11</v>
      </c>
      <c r="S20" s="24">
        <v>16.739999999999998</v>
      </c>
      <c r="T20" s="25">
        <v>192.63</v>
      </c>
      <c r="U20" s="24">
        <v>16.809999999999999</v>
      </c>
      <c r="V20" s="29">
        <v>50.42</v>
      </c>
      <c r="W20" s="12">
        <v>14.3</v>
      </c>
      <c r="X20" s="14">
        <v>4.0999999999999996</v>
      </c>
      <c r="Y20" s="30">
        <v>9724.81</v>
      </c>
      <c r="Z20" s="13">
        <v>0.6</v>
      </c>
      <c r="AA20" s="23">
        <v>78.12</v>
      </c>
      <c r="AB20" s="23">
        <v>24.13</v>
      </c>
      <c r="AC20" s="24">
        <v>68.010000000000005</v>
      </c>
      <c r="AD20" s="23">
        <v>505.05</v>
      </c>
      <c r="AE20" s="12">
        <v>19.5</v>
      </c>
      <c r="AF20" s="12">
        <f>VLOOKUP(A20,'Temp Monréal données non liées'!$A:$B,2,FALSE)</f>
        <v>26.8</v>
      </c>
      <c r="AG20" s="24">
        <v>59.65</v>
      </c>
      <c r="AH20" s="12">
        <v>65.959999999999994</v>
      </c>
      <c r="AI20" s="12">
        <v>91.47</v>
      </c>
      <c r="AJ20" s="12">
        <v>130.59</v>
      </c>
      <c r="AK20" s="24">
        <v>69.63</v>
      </c>
    </row>
    <row r="21" spans="1:37" x14ac:dyDescent="0.35">
      <c r="A21" s="15">
        <v>45203</v>
      </c>
      <c r="B21" s="22">
        <v>295.88</v>
      </c>
      <c r="C21" s="22">
        <v>190.27</v>
      </c>
      <c r="D21" s="23">
        <v>341.88</v>
      </c>
      <c r="E21" s="23">
        <v>212.3</v>
      </c>
      <c r="F21" s="35">
        <v>311525</v>
      </c>
      <c r="G21" s="47">
        <v>1590</v>
      </c>
      <c r="H21" s="72">
        <v>10.6</v>
      </c>
      <c r="I21" s="50">
        <v>146.6</v>
      </c>
      <c r="J21" s="29">
        <v>69.69</v>
      </c>
      <c r="K21" s="23">
        <v>73.78</v>
      </c>
      <c r="L21" s="33">
        <v>5541.51</v>
      </c>
      <c r="M21" s="12">
        <v>141.71</v>
      </c>
      <c r="N21" s="27">
        <v>2.0299999999999998</v>
      </c>
      <c r="O21" s="23">
        <v>676.11</v>
      </c>
      <c r="P21" s="23">
        <v>586.23</v>
      </c>
      <c r="Q21" s="12">
        <v>76.77</v>
      </c>
      <c r="R21" s="12">
        <v>85.55</v>
      </c>
      <c r="S21" s="24">
        <v>16.600000000000001</v>
      </c>
      <c r="T21" s="25">
        <v>179.14</v>
      </c>
      <c r="U21" s="24">
        <v>17.440000000000001</v>
      </c>
      <c r="V21" s="29">
        <v>50.76</v>
      </c>
      <c r="W21" s="12">
        <v>7.9</v>
      </c>
      <c r="X21" s="14">
        <v>5.5</v>
      </c>
      <c r="Y21" s="30">
        <v>9457.11</v>
      </c>
      <c r="Z21" s="13">
        <v>0</v>
      </c>
      <c r="AA21" s="23">
        <v>71.5</v>
      </c>
      <c r="AB21" s="23">
        <v>23.68</v>
      </c>
      <c r="AC21" s="24">
        <v>71.25</v>
      </c>
      <c r="AD21" s="23">
        <v>507.52</v>
      </c>
      <c r="AE21" s="12">
        <v>18.7</v>
      </c>
      <c r="AF21" s="12">
        <f>VLOOKUP(A21,'Temp Monréal données non liées'!$A:$B,2,FALSE)</f>
        <v>28.7</v>
      </c>
      <c r="AG21" s="24">
        <v>59.65</v>
      </c>
      <c r="AH21" s="12">
        <v>66.39</v>
      </c>
      <c r="AI21" s="12">
        <v>91.87</v>
      </c>
      <c r="AJ21" s="12">
        <v>130.46</v>
      </c>
      <c r="AK21" s="24">
        <v>73.44</v>
      </c>
    </row>
    <row r="22" spans="1:37" x14ac:dyDescent="0.35">
      <c r="A22" s="15">
        <v>45204</v>
      </c>
      <c r="B22" s="22">
        <v>329.8</v>
      </c>
      <c r="C22" s="22">
        <v>197.84</v>
      </c>
      <c r="D22" s="23">
        <v>361.12</v>
      </c>
      <c r="E22" s="23">
        <v>222.57</v>
      </c>
      <c r="F22" s="35">
        <v>318260</v>
      </c>
      <c r="G22" s="47">
        <v>1610</v>
      </c>
      <c r="H22" s="72">
        <v>10.9</v>
      </c>
      <c r="I22" s="50">
        <v>140.19999999999999</v>
      </c>
      <c r="J22" s="29">
        <v>70.14</v>
      </c>
      <c r="K22" s="23">
        <v>74.260000000000005</v>
      </c>
      <c r="L22" s="33">
        <v>5581.2</v>
      </c>
      <c r="M22" s="12">
        <v>141.85</v>
      </c>
      <c r="N22" s="27">
        <v>2.02</v>
      </c>
      <c r="O22" s="23">
        <v>708.42</v>
      </c>
      <c r="P22" s="23">
        <v>612.9</v>
      </c>
      <c r="Q22" s="12">
        <v>76.819999999999993</v>
      </c>
      <c r="R22" s="12">
        <v>85.99</v>
      </c>
      <c r="S22" s="24">
        <v>16.57</v>
      </c>
      <c r="T22" s="25">
        <v>176.97</v>
      </c>
      <c r="U22" s="24">
        <v>16.77</v>
      </c>
      <c r="V22" s="29">
        <v>52.18</v>
      </c>
      <c r="W22" s="12">
        <v>6.3</v>
      </c>
      <c r="X22" s="14">
        <v>4.3</v>
      </c>
      <c r="Y22" s="30">
        <v>9684.5400000000009</v>
      </c>
      <c r="Z22" s="13">
        <v>0.2</v>
      </c>
      <c r="AA22" s="23">
        <v>71.650000000000006</v>
      </c>
      <c r="AB22" s="23">
        <v>27.96</v>
      </c>
      <c r="AC22" s="24">
        <v>71.34</v>
      </c>
      <c r="AD22" s="23">
        <v>514.54999999999995</v>
      </c>
      <c r="AE22" s="12">
        <v>19.399999999999999</v>
      </c>
      <c r="AF22" s="12">
        <f>VLOOKUP(A22,'Temp Monréal données non liées'!$A:$B,2,FALSE)</f>
        <v>0</v>
      </c>
      <c r="AG22" s="24">
        <v>59.65</v>
      </c>
      <c r="AH22" s="12">
        <v>67.64</v>
      </c>
      <c r="AI22" s="12">
        <v>91.48</v>
      </c>
      <c r="AJ22" s="12">
        <v>130.57</v>
      </c>
      <c r="AK22" s="24">
        <v>72.61</v>
      </c>
    </row>
    <row r="23" spans="1:37" x14ac:dyDescent="0.35">
      <c r="A23" s="15">
        <v>45205</v>
      </c>
      <c r="B23" s="22">
        <v>321.52</v>
      </c>
      <c r="C23" s="22">
        <v>198.11</v>
      </c>
      <c r="D23" s="23">
        <v>360.94</v>
      </c>
      <c r="E23" s="23">
        <v>223.99</v>
      </c>
      <c r="F23" s="35">
        <v>290310</v>
      </c>
      <c r="G23" s="47">
        <v>1560</v>
      </c>
      <c r="H23" s="72">
        <v>11.3</v>
      </c>
      <c r="I23" s="50">
        <v>135.5</v>
      </c>
      <c r="J23" s="29">
        <v>70.87</v>
      </c>
      <c r="K23" s="23">
        <v>74.86</v>
      </c>
      <c r="L23" s="33">
        <v>5680.23</v>
      </c>
      <c r="M23" s="12">
        <v>142.41</v>
      </c>
      <c r="N23" s="27">
        <v>2.0699999999999998</v>
      </c>
      <c r="O23" s="23">
        <v>711.16</v>
      </c>
      <c r="P23" s="23">
        <v>610.66</v>
      </c>
      <c r="Q23" s="12">
        <v>75.95</v>
      </c>
      <c r="R23" s="12">
        <v>86.72</v>
      </c>
      <c r="S23" s="24">
        <v>16.37</v>
      </c>
      <c r="T23" s="25">
        <v>185.71</v>
      </c>
      <c r="U23" s="24">
        <v>16.91</v>
      </c>
      <c r="V23" s="29">
        <v>50.62</v>
      </c>
      <c r="W23" s="12">
        <v>5.4</v>
      </c>
      <c r="X23" s="14">
        <v>9.5</v>
      </c>
      <c r="Y23" s="30">
        <v>9662.76</v>
      </c>
      <c r="Z23" s="13">
        <v>0.2</v>
      </c>
      <c r="AA23" s="23">
        <v>71.040000000000006</v>
      </c>
      <c r="AB23" s="23">
        <v>24.95</v>
      </c>
      <c r="AC23" s="24">
        <v>72.349999999999994</v>
      </c>
      <c r="AD23" s="23">
        <v>514.17999999999995</v>
      </c>
      <c r="AE23" s="12">
        <v>21.4</v>
      </c>
      <c r="AF23" s="12">
        <f>VLOOKUP(A23,'Temp Monréal données non liées'!$A:$B,2,FALSE)</f>
        <v>0</v>
      </c>
      <c r="AG23" s="24">
        <v>59.65</v>
      </c>
      <c r="AH23" s="12">
        <v>67.290000000000006</v>
      </c>
      <c r="AI23" s="12">
        <v>91.7</v>
      </c>
      <c r="AJ23" s="12">
        <v>131.16999999999999</v>
      </c>
      <c r="AK23" s="24">
        <v>73.069999999999993</v>
      </c>
    </row>
    <row r="24" spans="1:37" x14ac:dyDescent="0.35">
      <c r="A24" s="15">
        <v>45206</v>
      </c>
      <c r="B24" s="22">
        <v>329.2</v>
      </c>
      <c r="C24" s="22">
        <v>200.51</v>
      </c>
      <c r="D24" s="23">
        <v>360.41</v>
      </c>
      <c r="E24" s="23">
        <v>224.83</v>
      </c>
      <c r="F24" s="35">
        <v>287422</v>
      </c>
      <c r="G24" s="47">
        <v>1610</v>
      </c>
      <c r="H24" s="72">
        <v>10.7</v>
      </c>
      <c r="I24" s="50">
        <v>137.9</v>
      </c>
      <c r="J24" s="29">
        <v>70.94</v>
      </c>
      <c r="K24" s="23">
        <v>74.98</v>
      </c>
      <c r="L24" s="33">
        <v>5695.4</v>
      </c>
      <c r="M24" s="12">
        <v>142.07</v>
      </c>
      <c r="N24" s="27">
        <v>2.04</v>
      </c>
      <c r="O24" s="23">
        <v>710.29</v>
      </c>
      <c r="P24" s="23">
        <v>609.75</v>
      </c>
      <c r="Q24" s="12">
        <v>75.67</v>
      </c>
      <c r="R24" s="12">
        <v>86.59</v>
      </c>
      <c r="S24" s="24">
        <v>16.12</v>
      </c>
      <c r="T24" s="25">
        <v>190.86</v>
      </c>
      <c r="U24" s="24">
        <v>16.71</v>
      </c>
      <c r="V24" s="29">
        <v>50.17</v>
      </c>
      <c r="W24" s="12">
        <v>7.2</v>
      </c>
      <c r="X24" s="14">
        <v>9.1</v>
      </c>
      <c r="Y24" s="30">
        <v>9699.43</v>
      </c>
      <c r="Z24" s="13">
        <v>0</v>
      </c>
      <c r="AA24" s="23">
        <v>70.98</v>
      </c>
      <c r="AB24" s="23">
        <v>26.35</v>
      </c>
      <c r="AC24" s="24">
        <v>71.31</v>
      </c>
      <c r="AD24" s="23">
        <v>511.18</v>
      </c>
      <c r="AE24" s="12">
        <v>23.9</v>
      </c>
      <c r="AF24" s="12">
        <f>VLOOKUP(A24,'Temp Monréal données non liées'!$A:$B,2,FALSE)</f>
        <v>16.399999999999999</v>
      </c>
      <c r="AG24" s="24">
        <v>59.65</v>
      </c>
      <c r="AH24" s="12">
        <v>67.260000000000005</v>
      </c>
      <c r="AI24" s="12">
        <v>91.68</v>
      </c>
      <c r="AJ24" s="12">
        <v>130.66999999999999</v>
      </c>
      <c r="AK24" s="24">
        <v>71.73</v>
      </c>
    </row>
    <row r="25" spans="1:37" x14ac:dyDescent="0.35">
      <c r="A25" s="15">
        <v>45207</v>
      </c>
      <c r="B25" s="22">
        <v>331.05</v>
      </c>
      <c r="C25" s="22">
        <v>199.9</v>
      </c>
      <c r="D25" s="23">
        <v>363.38</v>
      </c>
      <c r="E25" s="23">
        <v>223.71</v>
      </c>
      <c r="F25" s="35">
        <v>279077</v>
      </c>
      <c r="G25" s="47">
        <v>1604</v>
      </c>
      <c r="H25" s="72">
        <v>10.9</v>
      </c>
      <c r="I25" s="50">
        <v>136.6</v>
      </c>
      <c r="J25" s="29">
        <v>71.459999999999994</v>
      </c>
      <c r="K25" s="23">
        <v>75.61</v>
      </c>
      <c r="L25" s="33">
        <v>5746.3</v>
      </c>
      <c r="M25" s="12">
        <v>142.32</v>
      </c>
      <c r="N25" s="27">
        <v>2.0299999999999998</v>
      </c>
      <c r="O25" s="23">
        <v>714.35</v>
      </c>
      <c r="P25" s="23">
        <v>615.70000000000005</v>
      </c>
      <c r="Q25" s="12">
        <v>75.95</v>
      </c>
      <c r="R25" s="12">
        <v>86.66</v>
      </c>
      <c r="S25" s="24">
        <v>16.48</v>
      </c>
      <c r="T25" s="25">
        <v>211.76</v>
      </c>
      <c r="U25" s="24">
        <v>16.88</v>
      </c>
      <c r="V25" s="29">
        <v>50.47</v>
      </c>
      <c r="W25" s="12">
        <v>7</v>
      </c>
      <c r="X25" s="14">
        <v>8.9</v>
      </c>
      <c r="Y25" s="30">
        <v>9692</v>
      </c>
      <c r="Z25" s="13">
        <v>0.2</v>
      </c>
      <c r="AA25" s="23">
        <v>71.81</v>
      </c>
      <c r="AB25" s="23">
        <v>27.53</v>
      </c>
      <c r="AC25" s="24">
        <v>70.89</v>
      </c>
      <c r="AD25" s="23">
        <v>514.92999999999995</v>
      </c>
      <c r="AE25" s="12">
        <v>26.7</v>
      </c>
      <c r="AF25" s="12">
        <f>VLOOKUP(A25,'Temp Monréal données non liées'!$A:$B,2,FALSE)</f>
        <v>12.4</v>
      </c>
      <c r="AG25" s="24">
        <v>59.65</v>
      </c>
      <c r="AH25" s="12">
        <v>67.459999999999994</v>
      </c>
      <c r="AI25" s="12">
        <v>91.8</v>
      </c>
      <c r="AJ25" s="12">
        <v>130.47999999999999</v>
      </c>
      <c r="AK25" s="24">
        <v>72.319999999999993</v>
      </c>
    </row>
    <row r="26" spans="1:37" x14ac:dyDescent="0.35">
      <c r="A26" s="15">
        <v>45208</v>
      </c>
      <c r="B26" s="22">
        <v>323.3</v>
      </c>
      <c r="C26" s="22">
        <v>197.5</v>
      </c>
      <c r="D26" s="23">
        <v>356.5</v>
      </c>
      <c r="E26" s="23">
        <v>221.61</v>
      </c>
      <c r="F26" s="35">
        <v>279984</v>
      </c>
      <c r="G26" s="47">
        <v>1600</v>
      </c>
      <c r="H26" s="72">
        <v>11.3</v>
      </c>
      <c r="I26" s="50">
        <v>139.19999999999999</v>
      </c>
      <c r="J26" s="29">
        <v>71.569999999999993</v>
      </c>
      <c r="K26" s="23">
        <v>75.8</v>
      </c>
      <c r="L26" s="33">
        <v>5764.41</v>
      </c>
      <c r="M26" s="12">
        <v>142.62</v>
      </c>
      <c r="N26" s="27">
        <v>2.0699999999999998</v>
      </c>
      <c r="O26" s="23">
        <v>704.58</v>
      </c>
      <c r="P26" s="23">
        <v>605.97</v>
      </c>
      <c r="Q26" s="12">
        <v>75.650000000000006</v>
      </c>
      <c r="R26" s="12">
        <v>86.71</v>
      </c>
      <c r="S26" s="24">
        <v>16.61</v>
      </c>
      <c r="T26" s="25">
        <v>191.47</v>
      </c>
      <c r="U26" s="24">
        <v>17.38</v>
      </c>
      <c r="V26" s="29">
        <v>46.75</v>
      </c>
      <c r="W26" s="12">
        <v>7</v>
      </c>
      <c r="X26" s="14">
        <v>7.3</v>
      </c>
      <c r="Y26" s="30">
        <v>9883.41</v>
      </c>
      <c r="Z26" s="13">
        <v>0</v>
      </c>
      <c r="AA26" s="23">
        <v>69.959999999999994</v>
      </c>
      <c r="AB26" s="23">
        <v>31.39</v>
      </c>
      <c r="AC26" s="24">
        <v>68.069999999999993</v>
      </c>
      <c r="AD26" s="23">
        <v>502.03</v>
      </c>
      <c r="AE26" s="12">
        <v>25.3</v>
      </c>
      <c r="AF26" s="12">
        <f>VLOOKUP(A26,'Temp Monréal données non liées'!$A:$B,2,FALSE)</f>
        <v>10.7</v>
      </c>
      <c r="AG26" s="24">
        <v>59.65</v>
      </c>
      <c r="AH26" s="12">
        <v>67.42</v>
      </c>
      <c r="AI26" s="12">
        <v>91.58</v>
      </c>
      <c r="AJ26" s="12">
        <v>130.86000000000001</v>
      </c>
      <c r="AK26" s="24">
        <v>70.42</v>
      </c>
    </row>
    <row r="27" spans="1:37" x14ac:dyDescent="0.35">
      <c r="A27" s="15">
        <v>45209</v>
      </c>
      <c r="B27" s="22">
        <v>316.88</v>
      </c>
      <c r="C27" s="22">
        <v>196.59</v>
      </c>
      <c r="D27" s="23">
        <v>362.2</v>
      </c>
      <c r="E27" s="23">
        <v>229.03</v>
      </c>
      <c r="F27" s="35">
        <v>282374</v>
      </c>
      <c r="G27" s="47">
        <v>1630</v>
      </c>
      <c r="H27" s="72">
        <v>11.5</v>
      </c>
      <c r="I27" s="50">
        <v>139.6</v>
      </c>
      <c r="J27" s="29">
        <v>71.69</v>
      </c>
      <c r="K27" s="23">
        <v>75.86</v>
      </c>
      <c r="L27" s="33">
        <v>5764.25</v>
      </c>
      <c r="M27" s="12">
        <v>142.69999999999999</v>
      </c>
      <c r="N27" s="27">
        <v>2.0699999999999998</v>
      </c>
      <c r="O27" s="23">
        <v>713.76</v>
      </c>
      <c r="P27" s="23">
        <v>617.59</v>
      </c>
      <c r="Q27" s="12">
        <v>75.37</v>
      </c>
      <c r="R27" s="12">
        <v>86.68</v>
      </c>
      <c r="S27" s="24">
        <v>16.71</v>
      </c>
      <c r="T27" s="25">
        <v>197.13</v>
      </c>
      <c r="U27" s="24">
        <v>17.059999999999999</v>
      </c>
      <c r="V27" s="29">
        <v>48.98</v>
      </c>
      <c r="W27" s="12">
        <v>8.1</v>
      </c>
      <c r="X27" s="14">
        <v>7.7</v>
      </c>
      <c r="Y27" s="30">
        <v>9938.81</v>
      </c>
      <c r="Z27" s="13">
        <v>0</v>
      </c>
      <c r="AA27" s="23">
        <v>69.91</v>
      </c>
      <c r="AB27" s="23">
        <v>26.84</v>
      </c>
      <c r="AC27" s="24">
        <v>70.819999999999993</v>
      </c>
      <c r="AD27" s="23">
        <v>507.02</v>
      </c>
      <c r="AE27" s="12">
        <v>27.4</v>
      </c>
      <c r="AF27" s="12">
        <f>VLOOKUP(A27,'Temp Monréal données non liées'!$A:$B,2,FALSE)</f>
        <v>10.4</v>
      </c>
      <c r="AG27" s="24">
        <v>59.65</v>
      </c>
      <c r="AH27" s="12">
        <v>67.650000000000006</v>
      </c>
      <c r="AI27" s="12">
        <v>91.45</v>
      </c>
      <c r="AJ27" s="12">
        <v>130.75</v>
      </c>
      <c r="AK27" s="24">
        <v>70.77</v>
      </c>
    </row>
    <row r="28" spans="1:37" x14ac:dyDescent="0.35">
      <c r="A28" s="15">
        <v>45210</v>
      </c>
      <c r="B28" s="22">
        <v>333.98</v>
      </c>
      <c r="C28" s="22">
        <v>200.59</v>
      </c>
      <c r="D28" s="23">
        <v>369.32</v>
      </c>
      <c r="E28" s="23">
        <v>222.63</v>
      </c>
      <c r="F28" s="35">
        <v>286911</v>
      </c>
      <c r="G28" s="47">
        <v>1630</v>
      </c>
      <c r="H28" s="72">
        <v>10.7</v>
      </c>
      <c r="I28" s="50">
        <v>138.5</v>
      </c>
      <c r="J28" s="29">
        <v>72.09</v>
      </c>
      <c r="K28" s="23">
        <v>76.28</v>
      </c>
      <c r="L28" s="33">
        <v>5797.21</v>
      </c>
      <c r="M28" s="12">
        <v>142.97999999999999</v>
      </c>
      <c r="N28" s="27">
        <v>2.0699999999999998</v>
      </c>
      <c r="O28" s="23">
        <v>719.04</v>
      </c>
      <c r="P28" s="23">
        <v>623.23</v>
      </c>
      <c r="Q28" s="12">
        <v>75.62</v>
      </c>
      <c r="R28" s="12">
        <v>86.77</v>
      </c>
      <c r="S28" s="24">
        <v>16.16</v>
      </c>
      <c r="T28" s="25">
        <v>197.51</v>
      </c>
      <c r="U28" s="24">
        <v>16.78</v>
      </c>
      <c r="V28" s="29">
        <v>50.76</v>
      </c>
      <c r="W28" s="12">
        <v>7.3</v>
      </c>
      <c r="X28" s="14">
        <v>7.2</v>
      </c>
      <c r="Y28" s="30">
        <v>9995.19</v>
      </c>
      <c r="Z28" s="13">
        <v>0</v>
      </c>
      <c r="AA28" s="23">
        <v>72.48</v>
      </c>
      <c r="AB28" s="23">
        <v>26.37</v>
      </c>
      <c r="AC28" s="24">
        <v>71.81</v>
      </c>
      <c r="AD28" s="23">
        <v>511.92</v>
      </c>
      <c r="AE28" s="12">
        <v>24</v>
      </c>
      <c r="AF28" s="12">
        <f>VLOOKUP(A28,'Temp Monréal données non liées'!$A:$B,2,FALSE)</f>
        <v>11.4</v>
      </c>
      <c r="AG28" s="24">
        <v>59.65</v>
      </c>
      <c r="AH28" s="12">
        <v>67.13</v>
      </c>
      <c r="AI28" s="12">
        <v>91.6</v>
      </c>
      <c r="AJ28" s="12">
        <v>130.88999999999999</v>
      </c>
      <c r="AK28" s="24">
        <v>72.86</v>
      </c>
    </row>
    <row r="29" spans="1:37" x14ac:dyDescent="0.35">
      <c r="A29" s="15">
        <v>45211</v>
      </c>
      <c r="B29" s="22">
        <v>335.53</v>
      </c>
      <c r="C29" s="22">
        <v>200.94</v>
      </c>
      <c r="D29" s="23">
        <v>366.11</v>
      </c>
      <c r="E29" s="23">
        <v>223.52</v>
      </c>
      <c r="F29" s="35">
        <v>288687</v>
      </c>
      <c r="G29" s="47">
        <v>1635</v>
      </c>
      <c r="H29" s="72">
        <v>10.8</v>
      </c>
      <c r="I29" s="50">
        <v>137.9</v>
      </c>
      <c r="J29" s="29">
        <v>71.849999999999994</v>
      </c>
      <c r="K29" s="23">
        <v>76.02</v>
      </c>
      <c r="L29" s="33">
        <v>5783.61</v>
      </c>
      <c r="M29" s="12">
        <v>142.88999999999999</v>
      </c>
      <c r="N29" s="27">
        <v>2.06</v>
      </c>
      <c r="O29" s="23">
        <v>719.73</v>
      </c>
      <c r="P29" s="23">
        <v>620.54</v>
      </c>
      <c r="Q29" s="12">
        <v>75.03</v>
      </c>
      <c r="R29" s="12">
        <v>86.82</v>
      </c>
      <c r="S29" s="24">
        <v>16.46</v>
      </c>
      <c r="T29" s="25">
        <v>204.05</v>
      </c>
      <c r="U29" s="24">
        <v>16.72</v>
      </c>
      <c r="V29" s="29">
        <v>51.24</v>
      </c>
      <c r="W29" s="12">
        <v>15</v>
      </c>
      <c r="X29" s="14">
        <v>0</v>
      </c>
      <c r="Y29" s="30">
        <v>9982.67</v>
      </c>
      <c r="Z29" s="13">
        <v>0</v>
      </c>
      <c r="AA29" s="23">
        <v>72.06</v>
      </c>
      <c r="AB29" s="23">
        <v>27.11</v>
      </c>
      <c r="AC29" s="24">
        <v>71.319999999999993</v>
      </c>
      <c r="AD29" s="23">
        <v>509.48</v>
      </c>
      <c r="AE29" s="12">
        <v>20.2</v>
      </c>
      <c r="AF29" s="12">
        <f>VLOOKUP(A29,'Temp Monréal données non liées'!$A:$B,2,FALSE)</f>
        <v>13.6</v>
      </c>
      <c r="AG29" s="24">
        <v>59.65</v>
      </c>
      <c r="AH29" s="12">
        <v>67.03</v>
      </c>
      <c r="AI29" s="12">
        <v>91.57</v>
      </c>
      <c r="AJ29" s="12">
        <v>130.69</v>
      </c>
      <c r="AK29" s="24">
        <v>71.930000000000007</v>
      </c>
    </row>
    <row r="30" spans="1:37" x14ac:dyDescent="0.35">
      <c r="A30" s="15">
        <v>45212</v>
      </c>
      <c r="B30" s="22">
        <v>327.23</v>
      </c>
      <c r="C30" s="22">
        <v>194.66</v>
      </c>
      <c r="D30" s="23">
        <v>361.22</v>
      </c>
      <c r="E30" s="23">
        <v>218.04</v>
      </c>
      <c r="F30" s="35">
        <v>282349</v>
      </c>
      <c r="G30" s="47">
        <v>1610</v>
      </c>
      <c r="H30" s="72">
        <v>11.4</v>
      </c>
      <c r="I30" s="50">
        <v>140</v>
      </c>
      <c r="J30" s="29">
        <v>71.56</v>
      </c>
      <c r="K30" s="23">
        <v>75.75</v>
      </c>
      <c r="L30" s="33">
        <v>5769.47</v>
      </c>
      <c r="M30" s="12">
        <v>142.56</v>
      </c>
      <c r="N30" s="27">
        <v>2.0499999999999998</v>
      </c>
      <c r="O30" s="23">
        <v>709.14</v>
      </c>
      <c r="P30" s="23">
        <v>610.82000000000005</v>
      </c>
      <c r="Q30" s="12">
        <v>72.81</v>
      </c>
      <c r="R30" s="12">
        <v>86.21</v>
      </c>
      <c r="S30" s="24">
        <v>17.37</v>
      </c>
      <c r="T30" s="25">
        <v>214.28</v>
      </c>
      <c r="U30" s="24">
        <v>17.850000000000001</v>
      </c>
      <c r="V30" s="29">
        <v>51.43</v>
      </c>
      <c r="W30" s="12">
        <v>17.5</v>
      </c>
      <c r="X30" s="14">
        <v>2.1</v>
      </c>
      <c r="Y30" s="30">
        <v>9914.4500000000007</v>
      </c>
      <c r="Z30" s="13">
        <v>0</v>
      </c>
      <c r="AA30" s="23">
        <v>72.11</v>
      </c>
      <c r="AB30" s="23">
        <v>28.43</v>
      </c>
      <c r="AC30" s="24">
        <v>71.290000000000006</v>
      </c>
      <c r="AD30" s="23">
        <v>505.65</v>
      </c>
      <c r="AE30" s="12">
        <v>25.2</v>
      </c>
      <c r="AF30" s="12">
        <f>VLOOKUP(A30,'Temp Monréal données non liées'!$A:$B,2,FALSE)</f>
        <v>16.399999999999999</v>
      </c>
      <c r="AG30" s="24">
        <v>59.65</v>
      </c>
      <c r="AH30" s="12">
        <v>64.2</v>
      </c>
      <c r="AI30" s="12">
        <v>91.37</v>
      </c>
      <c r="AJ30" s="12">
        <v>130.47</v>
      </c>
      <c r="AK30" s="24">
        <v>72.63</v>
      </c>
    </row>
    <row r="31" spans="1:37" x14ac:dyDescent="0.35">
      <c r="A31" s="15">
        <v>45213</v>
      </c>
      <c r="B31" s="22">
        <v>321.39999999999998</v>
      </c>
      <c r="C31" s="22">
        <v>198.71</v>
      </c>
      <c r="D31" s="23">
        <v>358.49</v>
      </c>
      <c r="E31" s="23">
        <v>223.92</v>
      </c>
      <c r="F31" s="35">
        <v>278962</v>
      </c>
      <c r="G31" s="47">
        <v>1600</v>
      </c>
      <c r="H31" s="72">
        <v>11.2</v>
      </c>
      <c r="I31" s="50">
        <v>138.19999999999999</v>
      </c>
      <c r="J31" s="29">
        <v>71.27</v>
      </c>
      <c r="K31" s="23">
        <v>75.47</v>
      </c>
      <c r="L31" s="33">
        <v>5726.97</v>
      </c>
      <c r="M31" s="12">
        <v>142.16</v>
      </c>
      <c r="N31" s="27">
        <v>2.06</v>
      </c>
      <c r="O31" s="23">
        <v>707.54</v>
      </c>
      <c r="P31" s="23">
        <v>610.67999999999995</v>
      </c>
      <c r="Q31" s="12">
        <v>73.56</v>
      </c>
      <c r="R31" s="12">
        <v>86.86</v>
      </c>
      <c r="S31" s="24">
        <v>16.489999999999998</v>
      </c>
      <c r="T31" s="25">
        <v>185</v>
      </c>
      <c r="U31" s="24">
        <v>16.420000000000002</v>
      </c>
      <c r="V31" s="29">
        <v>50.3</v>
      </c>
      <c r="W31" s="12">
        <v>7.3</v>
      </c>
      <c r="X31" s="14">
        <v>3.7</v>
      </c>
      <c r="Y31" s="30">
        <v>9764.23</v>
      </c>
      <c r="Z31" s="13">
        <v>0</v>
      </c>
      <c r="AA31" s="23">
        <v>69.010000000000005</v>
      </c>
      <c r="AB31" s="23">
        <v>27.47</v>
      </c>
      <c r="AC31" s="24">
        <v>71.8</v>
      </c>
      <c r="AD31" s="23">
        <v>508.18</v>
      </c>
      <c r="AE31" s="12">
        <v>15.9</v>
      </c>
      <c r="AF31" s="12">
        <f>VLOOKUP(A31,'Temp Monréal données non liées'!$A:$B,2,FALSE)</f>
        <v>15.4</v>
      </c>
      <c r="AG31" s="24">
        <v>59.65</v>
      </c>
      <c r="AH31" s="12">
        <v>66.86</v>
      </c>
      <c r="AI31" s="12">
        <v>91.73</v>
      </c>
      <c r="AJ31" s="12">
        <v>130.86000000000001</v>
      </c>
      <c r="AK31" s="24">
        <v>73.989999999999995</v>
      </c>
    </row>
    <row r="32" spans="1:37" x14ac:dyDescent="0.35">
      <c r="A32" s="15">
        <v>45214</v>
      </c>
      <c r="B32" s="22">
        <v>331.94</v>
      </c>
      <c r="C32" s="22">
        <v>201.83</v>
      </c>
      <c r="D32" s="23">
        <v>363.16</v>
      </c>
      <c r="E32" s="23">
        <v>229.51</v>
      </c>
      <c r="F32" s="35">
        <v>263639</v>
      </c>
      <c r="G32" s="47">
        <v>1647</v>
      </c>
      <c r="H32" s="72">
        <v>12</v>
      </c>
      <c r="I32" s="50">
        <v>138.30000000000001</v>
      </c>
      <c r="J32" s="29">
        <v>72.34</v>
      </c>
      <c r="K32" s="23">
        <v>76.63</v>
      </c>
      <c r="L32" s="33">
        <v>5788.51</v>
      </c>
      <c r="M32" s="12">
        <v>142.52000000000001</v>
      </c>
      <c r="N32" s="27">
        <v>2.1</v>
      </c>
      <c r="O32" s="23">
        <v>714.21</v>
      </c>
      <c r="P32" s="23">
        <v>616.47</v>
      </c>
      <c r="Q32" s="12">
        <v>78.45</v>
      </c>
      <c r="R32" s="12">
        <v>86.92</v>
      </c>
      <c r="S32" s="24">
        <v>16.16</v>
      </c>
      <c r="T32" s="25">
        <v>178.74</v>
      </c>
      <c r="U32" s="24">
        <v>17.55</v>
      </c>
      <c r="V32" s="29">
        <v>47.62</v>
      </c>
      <c r="W32" s="12">
        <v>3.3</v>
      </c>
      <c r="X32" s="14">
        <v>7.2</v>
      </c>
      <c r="Y32" s="30">
        <v>10050.49</v>
      </c>
      <c r="Z32" s="13">
        <v>0</v>
      </c>
      <c r="AA32" s="23">
        <v>71.36</v>
      </c>
      <c r="AB32" s="23">
        <v>30.05</v>
      </c>
      <c r="AC32" s="24">
        <v>69.459999999999994</v>
      </c>
      <c r="AD32" s="23">
        <v>506.1</v>
      </c>
      <c r="AE32" s="12">
        <v>12.9</v>
      </c>
      <c r="AF32" s="12">
        <f>VLOOKUP(A32,'Temp Monréal données non liées'!$A:$B,2,FALSE)</f>
        <v>12.5</v>
      </c>
      <c r="AG32" s="24">
        <v>59.65</v>
      </c>
      <c r="AH32" s="12">
        <v>67.61</v>
      </c>
      <c r="AI32" s="12">
        <v>91.48</v>
      </c>
      <c r="AJ32" s="12">
        <v>131.22999999999999</v>
      </c>
      <c r="AK32" s="24">
        <v>69.959999999999994</v>
      </c>
    </row>
    <row r="33" spans="1:37" x14ac:dyDescent="0.35">
      <c r="A33" s="15">
        <v>45215</v>
      </c>
      <c r="B33" s="22">
        <v>328.33</v>
      </c>
      <c r="C33" s="22">
        <v>203.36</v>
      </c>
      <c r="D33" s="23">
        <v>364.19</v>
      </c>
      <c r="E33" s="23">
        <v>227.26</v>
      </c>
      <c r="F33" s="35">
        <v>272278</v>
      </c>
      <c r="G33" s="47">
        <v>1630</v>
      </c>
      <c r="H33" s="72">
        <v>12.7</v>
      </c>
      <c r="I33" s="50">
        <v>137.19999999999999</v>
      </c>
      <c r="J33" s="29">
        <v>72.39</v>
      </c>
      <c r="K33" s="23">
        <v>76.569999999999993</v>
      </c>
      <c r="L33" s="33">
        <v>5794.57</v>
      </c>
      <c r="M33" s="12">
        <v>143.55000000000001</v>
      </c>
      <c r="N33" s="27">
        <v>2.16</v>
      </c>
      <c r="O33" s="23">
        <v>715.03</v>
      </c>
      <c r="P33" s="23">
        <v>616.66999999999996</v>
      </c>
      <c r="Q33" s="12">
        <v>76.27</v>
      </c>
      <c r="R33" s="12">
        <v>86.66</v>
      </c>
      <c r="S33" s="24">
        <v>17.329999999999998</v>
      </c>
      <c r="T33" s="25">
        <v>166.29</v>
      </c>
      <c r="U33" s="24">
        <v>17.46</v>
      </c>
      <c r="V33" s="29">
        <v>43.66</v>
      </c>
      <c r="W33" s="12">
        <v>-0.9</v>
      </c>
      <c r="X33" s="14">
        <v>7.4</v>
      </c>
      <c r="Y33" s="30">
        <v>9997.4699999999993</v>
      </c>
      <c r="Z33" s="13">
        <v>0</v>
      </c>
      <c r="AA33" s="23">
        <v>68.489999999999995</v>
      </c>
      <c r="AB33" s="23">
        <v>36.590000000000003</v>
      </c>
      <c r="AC33" s="24">
        <v>68.94</v>
      </c>
      <c r="AD33" s="23">
        <v>509.78</v>
      </c>
      <c r="AE33" s="12">
        <v>12.8</v>
      </c>
      <c r="AF33" s="12">
        <f>VLOOKUP(A33,'Temp Monréal données non liées'!$A:$B,2,FALSE)</f>
        <v>15.4</v>
      </c>
      <c r="AG33" s="24">
        <v>59.65</v>
      </c>
      <c r="AH33" s="12">
        <v>67.02</v>
      </c>
      <c r="AI33" s="12">
        <v>90.84</v>
      </c>
      <c r="AJ33" s="12">
        <v>131.72999999999999</v>
      </c>
      <c r="AK33" s="24">
        <v>69.650000000000006</v>
      </c>
    </row>
    <row r="34" spans="1:37" x14ac:dyDescent="0.35">
      <c r="A34" s="15">
        <v>45216</v>
      </c>
      <c r="B34" s="22">
        <v>324.27999999999997</v>
      </c>
      <c r="C34" s="22">
        <v>204.84</v>
      </c>
      <c r="D34" s="23">
        <v>367.63</v>
      </c>
      <c r="E34" s="23">
        <v>225.53</v>
      </c>
      <c r="F34" s="35">
        <v>302209</v>
      </c>
      <c r="G34" s="47">
        <v>1630</v>
      </c>
      <c r="H34" s="72">
        <v>12</v>
      </c>
      <c r="I34" s="50">
        <v>140.19999999999999</v>
      </c>
      <c r="J34" s="29">
        <v>72.67</v>
      </c>
      <c r="K34" s="23">
        <v>76.69</v>
      </c>
      <c r="L34" s="33">
        <v>5814.72</v>
      </c>
      <c r="M34" s="12">
        <v>143.72</v>
      </c>
      <c r="N34" s="27">
        <v>2.15</v>
      </c>
      <c r="O34" s="23">
        <v>720.17</v>
      </c>
      <c r="P34" s="23">
        <v>622.22</v>
      </c>
      <c r="Q34" s="12">
        <v>76.08</v>
      </c>
      <c r="R34" s="12">
        <v>86.79</v>
      </c>
      <c r="S34" s="24">
        <v>16.940000000000001</v>
      </c>
      <c r="T34" s="25">
        <v>172.34</v>
      </c>
      <c r="U34" s="24">
        <v>17.399999999999999</v>
      </c>
      <c r="V34" s="29">
        <v>52.83</v>
      </c>
      <c r="W34" s="12">
        <v>3.5</v>
      </c>
      <c r="X34" s="14">
        <v>8.3000000000000007</v>
      </c>
      <c r="Y34" s="30">
        <v>10099.200000000001</v>
      </c>
      <c r="Z34" s="13">
        <v>0</v>
      </c>
      <c r="AA34" s="23">
        <v>72.44</v>
      </c>
      <c r="AB34" s="23">
        <v>29.51</v>
      </c>
      <c r="AC34" s="24">
        <v>71.900000000000006</v>
      </c>
      <c r="AD34" s="23">
        <v>519.1</v>
      </c>
      <c r="AE34" s="12">
        <v>15.4</v>
      </c>
      <c r="AF34" s="12">
        <f>VLOOKUP(A34,'Temp Monréal données non liées'!$A:$B,2,FALSE)</f>
        <v>14</v>
      </c>
      <c r="AG34" s="24">
        <v>59.65</v>
      </c>
      <c r="AH34" s="12">
        <v>67.12</v>
      </c>
      <c r="AI34" s="12">
        <v>90.76</v>
      </c>
      <c r="AJ34" s="12">
        <v>131.44999999999999</v>
      </c>
      <c r="AK34" s="24">
        <v>72.58</v>
      </c>
    </row>
    <row r="35" spans="1:37" x14ac:dyDescent="0.35">
      <c r="A35" s="15">
        <v>45217</v>
      </c>
      <c r="B35" s="22">
        <v>309.27</v>
      </c>
      <c r="C35" s="22">
        <v>187.28</v>
      </c>
      <c r="D35" s="23">
        <v>350.43</v>
      </c>
      <c r="E35" s="23">
        <v>217.39</v>
      </c>
      <c r="F35" s="35">
        <v>300713</v>
      </c>
      <c r="G35" s="47">
        <v>1640</v>
      </c>
      <c r="H35" s="72">
        <v>12.2</v>
      </c>
      <c r="I35" s="50">
        <v>149.80000000000001</v>
      </c>
      <c r="J35" s="29">
        <v>72.2</v>
      </c>
      <c r="K35" s="23">
        <v>76.209999999999994</v>
      </c>
      <c r="L35" s="33">
        <v>5776.81</v>
      </c>
      <c r="M35" s="12">
        <v>143.69999999999999</v>
      </c>
      <c r="N35" s="27">
        <v>2.15</v>
      </c>
      <c r="O35" s="23">
        <v>715.35</v>
      </c>
      <c r="P35" s="23">
        <v>613.07000000000005</v>
      </c>
      <c r="Q35" s="12">
        <v>75.709999999999994</v>
      </c>
      <c r="R35" s="12">
        <v>86.83</v>
      </c>
      <c r="S35" s="24">
        <v>16.39</v>
      </c>
      <c r="T35" s="25">
        <v>193.21</v>
      </c>
      <c r="U35" s="24">
        <v>17.170000000000002</v>
      </c>
      <c r="V35" s="29">
        <v>51.68</v>
      </c>
      <c r="W35" s="12">
        <v>8.4</v>
      </c>
      <c r="X35" s="14">
        <v>0.9</v>
      </c>
      <c r="Y35" s="30">
        <v>10009.450000000001</v>
      </c>
      <c r="Z35" s="13">
        <v>0</v>
      </c>
      <c r="AA35" s="23">
        <v>72.7</v>
      </c>
      <c r="AB35" s="23">
        <v>22.21</v>
      </c>
      <c r="AC35" s="24">
        <v>72.91</v>
      </c>
      <c r="AD35" s="23">
        <v>507.98</v>
      </c>
      <c r="AE35" s="12">
        <v>18.8</v>
      </c>
      <c r="AF35" s="12">
        <f>VLOOKUP(A35,'Temp Monréal données non liées'!$A:$B,2,FALSE)</f>
        <v>14.1</v>
      </c>
      <c r="AG35" s="24">
        <v>59.65</v>
      </c>
      <c r="AH35" s="12">
        <v>66.09</v>
      </c>
      <c r="AI35" s="12">
        <v>91.44</v>
      </c>
      <c r="AJ35" s="12">
        <v>130.88999999999999</v>
      </c>
      <c r="AK35" s="24">
        <v>74.27</v>
      </c>
    </row>
    <row r="36" spans="1:37" x14ac:dyDescent="0.35">
      <c r="A36" s="15">
        <v>45218</v>
      </c>
      <c r="B36" s="22">
        <v>331.05</v>
      </c>
      <c r="C36" s="22">
        <v>201.55</v>
      </c>
      <c r="D36" s="23">
        <v>365.62</v>
      </c>
      <c r="E36" s="23">
        <v>225.49</v>
      </c>
      <c r="F36" s="35">
        <v>287499</v>
      </c>
      <c r="G36" s="47">
        <v>1630</v>
      </c>
      <c r="H36" s="72">
        <v>10.199999999999999</v>
      </c>
      <c r="I36" s="50">
        <v>139.1</v>
      </c>
      <c r="J36" s="29">
        <v>72.2</v>
      </c>
      <c r="K36" s="23">
        <v>76.209999999999994</v>
      </c>
      <c r="L36" s="33">
        <v>5776.81</v>
      </c>
      <c r="M36" s="12">
        <v>143.69999999999999</v>
      </c>
      <c r="N36" s="27">
        <v>2.15</v>
      </c>
      <c r="O36" s="23">
        <v>715.35</v>
      </c>
      <c r="P36" s="23">
        <v>613.07000000000005</v>
      </c>
      <c r="Q36" s="12">
        <v>75.709999999999994</v>
      </c>
      <c r="R36" s="12">
        <v>86.83</v>
      </c>
      <c r="S36" s="24">
        <v>16.96</v>
      </c>
      <c r="T36" s="25">
        <v>191.59</v>
      </c>
      <c r="U36" s="24">
        <v>17.190000000000001</v>
      </c>
      <c r="V36" s="29">
        <v>50.57</v>
      </c>
      <c r="W36" s="12">
        <v>14.6</v>
      </c>
      <c r="X36" s="14">
        <v>2.6</v>
      </c>
      <c r="Y36" s="30">
        <v>10009.450000000001</v>
      </c>
      <c r="Z36" s="13">
        <v>0</v>
      </c>
      <c r="AA36" s="23">
        <v>69.8</v>
      </c>
      <c r="AB36" s="23">
        <v>30.78</v>
      </c>
      <c r="AC36" s="24">
        <v>72.510000000000005</v>
      </c>
      <c r="AD36" s="23">
        <v>510.28</v>
      </c>
      <c r="AE36" s="12">
        <v>21.3</v>
      </c>
      <c r="AF36" s="12">
        <f>VLOOKUP(A36,'Temp Monréal données non liées'!$A:$B,2,FALSE)</f>
        <v>16.2</v>
      </c>
      <c r="AG36" s="24">
        <v>59.65</v>
      </c>
      <c r="AH36" s="12">
        <v>67.400000000000006</v>
      </c>
      <c r="AI36" s="12">
        <v>91.27</v>
      </c>
      <c r="AJ36" s="12">
        <v>130.78</v>
      </c>
      <c r="AK36" s="24">
        <v>73.53</v>
      </c>
    </row>
    <row r="37" spans="1:37" x14ac:dyDescent="0.35">
      <c r="A37" s="15">
        <v>45219</v>
      </c>
      <c r="B37" s="22">
        <v>310.38</v>
      </c>
      <c r="C37" s="22">
        <v>196.68</v>
      </c>
      <c r="D37" s="23">
        <v>357.79</v>
      </c>
      <c r="E37" s="23">
        <v>218.63</v>
      </c>
      <c r="F37" s="35">
        <v>284496</v>
      </c>
      <c r="G37" s="47">
        <v>1600</v>
      </c>
      <c r="H37" s="72">
        <v>11.6</v>
      </c>
      <c r="I37" s="50">
        <v>140.69999999999999</v>
      </c>
      <c r="J37" s="29">
        <v>71.25</v>
      </c>
      <c r="K37" s="23">
        <v>75.349999999999994</v>
      </c>
      <c r="L37" s="33">
        <v>5733.49</v>
      </c>
      <c r="M37" s="12">
        <v>142.54</v>
      </c>
      <c r="N37" s="27">
        <v>2.0699999999999998</v>
      </c>
      <c r="O37" s="23">
        <v>702.68</v>
      </c>
      <c r="P37" s="23">
        <v>606.79999999999995</v>
      </c>
      <c r="Q37" s="12">
        <v>77.73</v>
      </c>
      <c r="R37" s="12">
        <v>86.53</v>
      </c>
      <c r="S37" s="24">
        <v>16.75</v>
      </c>
      <c r="T37" s="25">
        <v>189.44</v>
      </c>
      <c r="U37" s="24">
        <v>17.09</v>
      </c>
      <c r="V37" s="29">
        <v>50.18</v>
      </c>
      <c r="W37" s="12">
        <v>13.1</v>
      </c>
      <c r="X37" s="14">
        <v>2.4</v>
      </c>
      <c r="Y37" s="30">
        <v>9875.56</v>
      </c>
      <c r="Z37" s="13">
        <v>3.4</v>
      </c>
      <c r="AA37" s="23">
        <v>67.64</v>
      </c>
      <c r="AB37" s="23">
        <v>29.3</v>
      </c>
      <c r="AC37" s="24">
        <v>71.540000000000006</v>
      </c>
      <c r="AD37" s="23">
        <v>513.63</v>
      </c>
      <c r="AE37" s="12">
        <v>17.899999999999999</v>
      </c>
      <c r="AF37" s="12">
        <f>VLOOKUP(A37,'Temp Monréal données non liées'!$A:$B,2,FALSE)</f>
        <v>19.100000000000001</v>
      </c>
      <c r="AG37" s="24">
        <v>59.65</v>
      </c>
      <c r="AH37" s="12">
        <v>66.180000000000007</v>
      </c>
      <c r="AI37" s="12">
        <v>91.09</v>
      </c>
      <c r="AJ37" s="12">
        <v>130.12</v>
      </c>
      <c r="AK37" s="24">
        <v>71.94</v>
      </c>
    </row>
    <row r="38" spans="1:37" x14ac:dyDescent="0.35">
      <c r="A38" s="15">
        <v>45220</v>
      </c>
      <c r="B38" s="22">
        <v>327.63</v>
      </c>
      <c r="C38" s="22">
        <v>200.45</v>
      </c>
      <c r="D38" s="23">
        <v>362.5</v>
      </c>
      <c r="E38" s="23">
        <v>223.64</v>
      </c>
      <c r="F38" s="35">
        <v>290528</v>
      </c>
      <c r="G38" s="47">
        <v>1600</v>
      </c>
      <c r="H38" s="72">
        <v>10.8</v>
      </c>
      <c r="I38" s="50">
        <v>137.5</v>
      </c>
      <c r="J38" s="29">
        <v>71.3</v>
      </c>
      <c r="K38" s="23">
        <v>75.36</v>
      </c>
      <c r="L38" s="33">
        <v>5729.38</v>
      </c>
      <c r="M38" s="12">
        <v>141.83000000000001</v>
      </c>
      <c r="N38" s="27">
        <v>2.0299999999999998</v>
      </c>
      <c r="O38" s="23">
        <v>710.44</v>
      </c>
      <c r="P38" s="23">
        <v>610</v>
      </c>
      <c r="Q38" s="12">
        <v>76.22</v>
      </c>
      <c r="R38" s="12">
        <v>86.71</v>
      </c>
      <c r="S38" s="24">
        <v>17.010000000000002</v>
      </c>
      <c r="T38" s="25">
        <v>198.22</v>
      </c>
      <c r="U38" s="24">
        <v>17.100000000000001</v>
      </c>
      <c r="V38" s="29">
        <v>51.31</v>
      </c>
      <c r="W38" s="12">
        <v>11.7</v>
      </c>
      <c r="X38" s="14">
        <v>0.7</v>
      </c>
      <c r="Y38" s="30">
        <v>9902.3700000000008</v>
      </c>
      <c r="Z38" s="13">
        <v>6.8</v>
      </c>
      <c r="AA38" s="23">
        <v>70.77</v>
      </c>
      <c r="AB38" s="23">
        <v>28.95</v>
      </c>
      <c r="AC38" s="24">
        <v>72.5</v>
      </c>
      <c r="AD38" s="23">
        <v>506.55</v>
      </c>
      <c r="AE38" s="12">
        <v>13.4</v>
      </c>
      <c r="AF38" s="12">
        <f>VLOOKUP(A38,'Temp Monréal données non liées'!$A:$B,2,FALSE)</f>
        <v>14.2</v>
      </c>
      <c r="AG38" s="24">
        <v>59.65</v>
      </c>
      <c r="AH38" s="12">
        <v>63.19</v>
      </c>
      <c r="AI38" s="12">
        <v>91.32</v>
      </c>
      <c r="AJ38" s="12">
        <v>129.88</v>
      </c>
      <c r="AK38" s="24">
        <v>72.98</v>
      </c>
    </row>
    <row r="39" spans="1:37" x14ac:dyDescent="0.35">
      <c r="A39" s="15">
        <v>45221</v>
      </c>
      <c r="B39" s="22">
        <v>323.19</v>
      </c>
      <c r="C39" s="22">
        <v>196.67</v>
      </c>
      <c r="D39" s="23">
        <v>361.56</v>
      </c>
      <c r="E39" s="23">
        <v>223.92</v>
      </c>
      <c r="F39" s="35">
        <v>269786</v>
      </c>
      <c r="G39" s="47">
        <v>1611</v>
      </c>
      <c r="H39" s="72">
        <v>10.6</v>
      </c>
      <c r="I39" s="50">
        <v>138.69999999999999</v>
      </c>
      <c r="J39" s="29">
        <v>70.91</v>
      </c>
      <c r="K39" s="23">
        <v>74.819999999999993</v>
      </c>
      <c r="L39" s="33">
        <v>5662.1</v>
      </c>
      <c r="M39" s="12">
        <v>141.82</v>
      </c>
      <c r="N39" s="27">
        <v>2.0099999999999998</v>
      </c>
      <c r="O39" s="23">
        <v>710.55</v>
      </c>
      <c r="P39" s="23">
        <v>608.52</v>
      </c>
      <c r="Q39" s="12">
        <v>76.680000000000007</v>
      </c>
      <c r="R39" s="12">
        <v>86.98</v>
      </c>
      <c r="S39" s="24">
        <v>16.52</v>
      </c>
      <c r="T39" s="25">
        <v>192.21</v>
      </c>
      <c r="U39" s="24">
        <v>16.43</v>
      </c>
      <c r="V39" s="29">
        <v>49.19</v>
      </c>
      <c r="W39" s="12">
        <v>10</v>
      </c>
      <c r="X39" s="14">
        <v>4.0999999999999996</v>
      </c>
      <c r="Y39" s="30">
        <v>9681.33</v>
      </c>
      <c r="Z39" s="13">
        <v>0</v>
      </c>
      <c r="AA39" s="23">
        <v>69.41</v>
      </c>
      <c r="AB39" s="23">
        <v>28.71</v>
      </c>
      <c r="AC39" s="24">
        <v>71.260000000000005</v>
      </c>
      <c r="AD39" s="23">
        <v>507.91</v>
      </c>
      <c r="AE39" s="12">
        <v>16.5</v>
      </c>
      <c r="AF39" s="12">
        <f>VLOOKUP(A39,'Temp Monréal données non liées'!$A:$B,2,FALSE)</f>
        <v>8.6</v>
      </c>
      <c r="AG39" s="24">
        <v>59.65</v>
      </c>
      <c r="AH39" s="12">
        <v>66.72</v>
      </c>
      <c r="AI39" s="12">
        <v>91.58</v>
      </c>
      <c r="AJ39" s="12">
        <v>130</v>
      </c>
      <c r="AK39" s="24">
        <v>72.900000000000006</v>
      </c>
    </row>
    <row r="40" spans="1:37" x14ac:dyDescent="0.35">
      <c r="A40" s="15">
        <v>45222</v>
      </c>
      <c r="B40" s="22">
        <v>292.87</v>
      </c>
      <c r="C40" s="22">
        <v>182.87</v>
      </c>
      <c r="D40" s="23">
        <v>342.05</v>
      </c>
      <c r="E40" s="23">
        <v>219.21</v>
      </c>
      <c r="F40" s="35">
        <v>289633</v>
      </c>
      <c r="G40" s="47">
        <v>1600</v>
      </c>
      <c r="H40" s="72">
        <v>10.9</v>
      </c>
      <c r="I40" s="50">
        <v>151.1</v>
      </c>
      <c r="J40" s="29">
        <v>70.84</v>
      </c>
      <c r="K40" s="23">
        <v>74.73</v>
      </c>
      <c r="L40" s="33">
        <v>5653.71</v>
      </c>
      <c r="M40" s="12">
        <v>142.16</v>
      </c>
      <c r="N40" s="27">
        <v>2.02</v>
      </c>
      <c r="O40" s="23">
        <v>681.19</v>
      </c>
      <c r="P40" s="23">
        <v>587.59</v>
      </c>
      <c r="Q40" s="12">
        <v>76.75</v>
      </c>
      <c r="R40" s="12">
        <v>86.68</v>
      </c>
      <c r="S40" s="24">
        <v>16.8</v>
      </c>
      <c r="T40" s="25">
        <v>191.59</v>
      </c>
      <c r="U40" s="24">
        <v>16.239999999999998</v>
      </c>
      <c r="V40" s="29">
        <v>50.45</v>
      </c>
      <c r="W40" s="12">
        <v>4.3</v>
      </c>
      <c r="X40" s="14">
        <v>0.1</v>
      </c>
      <c r="Y40" s="30">
        <v>9745.4599999999991</v>
      </c>
      <c r="Z40" s="13">
        <v>9.6999999999999993</v>
      </c>
      <c r="AA40" s="23">
        <v>71.36</v>
      </c>
      <c r="AB40" s="23">
        <v>17.82</v>
      </c>
      <c r="AC40" s="24">
        <v>72.400000000000006</v>
      </c>
      <c r="AD40" s="23">
        <v>500.55</v>
      </c>
      <c r="AE40" s="12">
        <v>11.5</v>
      </c>
      <c r="AF40" s="12">
        <f>VLOOKUP(A40,'Temp Monréal données non liées'!$A:$B,2,FALSE)</f>
        <v>11.9</v>
      </c>
      <c r="AG40" s="24">
        <v>59.65</v>
      </c>
      <c r="AH40" s="12">
        <v>65.8</v>
      </c>
      <c r="AI40" s="12">
        <v>91.28</v>
      </c>
      <c r="AJ40" s="12">
        <v>130.07</v>
      </c>
      <c r="AK40" s="24">
        <v>72.13</v>
      </c>
    </row>
    <row r="41" spans="1:37" x14ac:dyDescent="0.35">
      <c r="A41" s="15">
        <v>45223</v>
      </c>
      <c r="B41" s="22">
        <v>318.2</v>
      </c>
      <c r="C41" s="22">
        <v>187.94</v>
      </c>
      <c r="D41" s="23">
        <v>359.12</v>
      </c>
      <c r="E41" s="23">
        <v>221.68</v>
      </c>
      <c r="F41" s="35">
        <v>297455</v>
      </c>
      <c r="G41" s="47">
        <v>1615</v>
      </c>
      <c r="H41" s="72">
        <v>11.3</v>
      </c>
      <c r="I41" s="50">
        <v>140.9</v>
      </c>
      <c r="J41" s="29">
        <v>71.56</v>
      </c>
      <c r="K41" s="23">
        <v>75.459999999999994</v>
      </c>
      <c r="L41" s="33">
        <v>5699.46</v>
      </c>
      <c r="M41" s="12">
        <v>142.49</v>
      </c>
      <c r="N41" s="27">
        <v>2.0699999999999998</v>
      </c>
      <c r="O41" s="23">
        <v>707.5</v>
      </c>
      <c r="P41" s="23">
        <v>607.58000000000004</v>
      </c>
      <c r="Q41" s="12">
        <v>75.73</v>
      </c>
      <c r="R41" s="12">
        <v>86.57</v>
      </c>
      <c r="S41" s="24">
        <v>16.309999999999999</v>
      </c>
      <c r="T41" s="25">
        <v>181.82</v>
      </c>
      <c r="U41" s="24">
        <v>16.399999999999999</v>
      </c>
      <c r="V41" s="29">
        <v>50.57</v>
      </c>
      <c r="W41" s="12">
        <v>10.1</v>
      </c>
      <c r="X41" s="14">
        <v>5.7</v>
      </c>
      <c r="Y41" s="30">
        <v>9795.27</v>
      </c>
      <c r="Z41" s="13">
        <v>5.4</v>
      </c>
      <c r="AA41" s="23">
        <v>71.88</v>
      </c>
      <c r="AB41" s="23">
        <v>25.34</v>
      </c>
      <c r="AC41" s="24">
        <v>72.09</v>
      </c>
      <c r="AD41" s="23">
        <v>514.20000000000005</v>
      </c>
      <c r="AE41" s="12">
        <v>15.7</v>
      </c>
      <c r="AF41" s="12">
        <f>VLOOKUP(A41,'Temp Monréal données non liées'!$A:$B,2,FALSE)</f>
        <v>11.2</v>
      </c>
      <c r="AG41" s="24">
        <v>59.65</v>
      </c>
      <c r="AH41" s="12">
        <v>66.47</v>
      </c>
      <c r="AI41" s="12">
        <v>91.29</v>
      </c>
      <c r="AJ41" s="12">
        <v>130.55000000000001</v>
      </c>
      <c r="AK41" s="24">
        <v>72.48</v>
      </c>
    </row>
    <row r="42" spans="1:37" x14ac:dyDescent="0.35">
      <c r="A42" s="15">
        <v>45224</v>
      </c>
      <c r="B42" s="22">
        <v>329.65</v>
      </c>
      <c r="C42" s="22">
        <v>196.38</v>
      </c>
      <c r="D42" s="23">
        <v>360.77</v>
      </c>
      <c r="E42" s="23">
        <v>221.99</v>
      </c>
      <c r="F42" s="35">
        <v>273901</v>
      </c>
      <c r="G42" s="47">
        <v>1620</v>
      </c>
      <c r="H42" s="72">
        <v>11.2</v>
      </c>
      <c r="I42" s="50">
        <v>138.19999999999999</v>
      </c>
      <c r="J42" s="29">
        <v>71.77</v>
      </c>
      <c r="K42" s="23">
        <v>75.62</v>
      </c>
      <c r="L42" s="33">
        <v>5714.46</v>
      </c>
      <c r="M42" s="12">
        <v>142.26</v>
      </c>
      <c r="N42" s="27">
        <v>2.06</v>
      </c>
      <c r="O42" s="23">
        <v>706.43</v>
      </c>
      <c r="P42" s="23">
        <v>610.26</v>
      </c>
      <c r="Q42" s="12">
        <v>76.099999999999994</v>
      </c>
      <c r="R42" s="12">
        <v>86.46</v>
      </c>
      <c r="S42" s="24">
        <v>17.21</v>
      </c>
      <c r="T42" s="25">
        <v>179.72</v>
      </c>
      <c r="U42" s="24">
        <v>17.09</v>
      </c>
      <c r="V42" s="29">
        <v>50.91</v>
      </c>
      <c r="W42" s="12">
        <v>10.1</v>
      </c>
      <c r="X42" s="14">
        <v>0.7</v>
      </c>
      <c r="Y42" s="30">
        <v>9914.82</v>
      </c>
      <c r="Z42" s="13">
        <v>5</v>
      </c>
      <c r="AA42" s="23">
        <v>70.209999999999994</v>
      </c>
      <c r="AB42" s="23">
        <v>29.51</v>
      </c>
      <c r="AC42" s="24">
        <v>72.38</v>
      </c>
      <c r="AD42" s="23">
        <v>510.17</v>
      </c>
      <c r="AE42" s="12">
        <v>14.8</v>
      </c>
      <c r="AF42" s="12">
        <f>VLOOKUP(A42,'Temp Monréal données non liées'!$A:$B,2,FALSE)</f>
        <v>18.2</v>
      </c>
      <c r="AG42" s="24">
        <v>59.65</v>
      </c>
      <c r="AH42" s="12">
        <v>66.77</v>
      </c>
      <c r="AI42" s="12">
        <v>91.48</v>
      </c>
      <c r="AJ42" s="12">
        <v>130.41</v>
      </c>
      <c r="AK42" s="24">
        <v>71.94</v>
      </c>
    </row>
    <row r="43" spans="1:37" x14ac:dyDescent="0.35">
      <c r="A43" s="15">
        <v>45225</v>
      </c>
      <c r="B43" s="22">
        <v>326.19</v>
      </c>
      <c r="C43" s="22">
        <v>198.96</v>
      </c>
      <c r="D43" s="23">
        <v>357.61</v>
      </c>
      <c r="E43" s="23">
        <v>226.16</v>
      </c>
      <c r="F43" s="35">
        <v>291052</v>
      </c>
      <c r="G43" s="47">
        <v>1615</v>
      </c>
      <c r="H43" s="72">
        <v>11.3</v>
      </c>
      <c r="I43" s="50">
        <v>140.1</v>
      </c>
      <c r="J43" s="29">
        <v>71.72</v>
      </c>
      <c r="K43" s="23">
        <v>75.569999999999993</v>
      </c>
      <c r="L43" s="33">
        <v>5691.48</v>
      </c>
      <c r="M43" s="12">
        <v>142.55000000000001</v>
      </c>
      <c r="N43" s="27">
        <v>2.06</v>
      </c>
      <c r="O43" s="23">
        <v>709.94</v>
      </c>
      <c r="P43" s="23">
        <v>611.4</v>
      </c>
      <c r="Q43" s="12">
        <v>75.930000000000007</v>
      </c>
      <c r="R43" s="12">
        <v>86.47</v>
      </c>
      <c r="S43" s="24">
        <v>16.21</v>
      </c>
      <c r="T43" s="25">
        <v>176.1</v>
      </c>
      <c r="U43" s="24">
        <v>16.79</v>
      </c>
      <c r="V43" s="29">
        <v>50.67</v>
      </c>
      <c r="W43" s="12">
        <v>8</v>
      </c>
      <c r="X43" s="14">
        <v>1.3</v>
      </c>
      <c r="Y43" s="30">
        <v>9922.15</v>
      </c>
      <c r="Z43" s="13">
        <v>7.1</v>
      </c>
      <c r="AA43" s="23">
        <v>70.44</v>
      </c>
      <c r="AB43" s="23">
        <v>27.73</v>
      </c>
      <c r="AC43" s="24">
        <v>72.39</v>
      </c>
      <c r="AD43" s="23">
        <v>511.59</v>
      </c>
      <c r="AE43" s="12">
        <v>15.3</v>
      </c>
      <c r="AF43" s="12">
        <f>VLOOKUP(A43,'Temp Monréal données non liées'!$A:$B,2,FALSE)</f>
        <v>0</v>
      </c>
      <c r="AG43" s="24">
        <v>59.65</v>
      </c>
      <c r="AH43" s="12">
        <v>66.45</v>
      </c>
      <c r="AI43" s="12">
        <v>91.52</v>
      </c>
      <c r="AJ43" s="12">
        <v>130.38999999999999</v>
      </c>
      <c r="AK43" s="24">
        <v>72.95</v>
      </c>
    </row>
    <row r="44" spans="1:37" x14ac:dyDescent="0.35">
      <c r="A44" s="15">
        <v>45226</v>
      </c>
      <c r="B44" s="22">
        <v>320.79000000000002</v>
      </c>
      <c r="C44" s="22">
        <v>196.81</v>
      </c>
      <c r="D44" s="23">
        <v>351.42</v>
      </c>
      <c r="E44" s="23">
        <v>222.37</v>
      </c>
      <c r="F44" s="35">
        <v>264444</v>
      </c>
      <c r="G44" s="47">
        <v>1610</v>
      </c>
      <c r="H44" s="72">
        <v>11.3</v>
      </c>
      <c r="I44" s="50">
        <v>139.4</v>
      </c>
      <c r="J44" s="29">
        <v>71.23</v>
      </c>
      <c r="K44" s="23">
        <v>74.97</v>
      </c>
      <c r="L44" s="33">
        <v>5654.53</v>
      </c>
      <c r="M44" s="12">
        <v>141.36000000000001</v>
      </c>
      <c r="N44" s="27">
        <v>2.0499999999999998</v>
      </c>
      <c r="O44" s="23">
        <v>710.3</v>
      </c>
      <c r="P44" s="23">
        <v>607.38</v>
      </c>
      <c r="Q44" s="12">
        <v>75.77</v>
      </c>
      <c r="R44" s="12">
        <v>86.51</v>
      </c>
      <c r="S44" s="24">
        <v>16.8</v>
      </c>
      <c r="T44" s="25">
        <v>174.81</v>
      </c>
      <c r="U44" s="24">
        <v>16.88</v>
      </c>
      <c r="V44" s="29">
        <v>50.43</v>
      </c>
      <c r="W44" s="12">
        <v>10.4</v>
      </c>
      <c r="X44" s="14">
        <v>3.3</v>
      </c>
      <c r="Y44" s="30">
        <v>9870.83</v>
      </c>
      <c r="Z44" s="13">
        <v>0</v>
      </c>
      <c r="AA44" s="23">
        <v>68.069999999999993</v>
      </c>
      <c r="AB44" s="23">
        <v>28.14</v>
      </c>
      <c r="AC44" s="24">
        <v>72.53</v>
      </c>
      <c r="AD44" s="23">
        <v>508.4</v>
      </c>
      <c r="AE44" s="12">
        <v>15.5</v>
      </c>
      <c r="AF44" s="12">
        <f>VLOOKUP(A44,'Temp Monréal données non liées'!$A:$B,2,FALSE)</f>
        <v>19.7</v>
      </c>
      <c r="AG44" s="24">
        <v>59.65</v>
      </c>
      <c r="AH44" s="12">
        <v>65.040000000000006</v>
      </c>
      <c r="AI44" s="12">
        <v>91.59</v>
      </c>
      <c r="AJ44" s="12">
        <v>130.25</v>
      </c>
      <c r="AK44" s="24">
        <v>73.27</v>
      </c>
    </row>
    <row r="45" spans="1:37" x14ac:dyDescent="0.35">
      <c r="A45" s="15">
        <v>45227</v>
      </c>
      <c r="B45" s="22">
        <v>317.77</v>
      </c>
      <c r="C45" s="22">
        <v>195.52</v>
      </c>
      <c r="D45" s="23">
        <v>348.57</v>
      </c>
      <c r="E45" s="23">
        <v>225.52</v>
      </c>
      <c r="F45" s="35">
        <v>290285</v>
      </c>
      <c r="G45" s="47">
        <v>1625</v>
      </c>
      <c r="H45" s="72">
        <v>10.9</v>
      </c>
      <c r="I45" s="50">
        <v>137.80000000000001</v>
      </c>
      <c r="J45" s="29">
        <v>71.77</v>
      </c>
      <c r="K45" s="23">
        <v>75.91</v>
      </c>
      <c r="L45" s="33">
        <v>5706.13</v>
      </c>
      <c r="M45" s="12">
        <v>141.77000000000001</v>
      </c>
      <c r="N45" s="27">
        <v>2.0099999999999998</v>
      </c>
      <c r="O45" s="23">
        <v>697.94</v>
      </c>
      <c r="P45" s="23">
        <v>600.62</v>
      </c>
      <c r="Q45" s="12">
        <v>75.58</v>
      </c>
      <c r="R45" s="12">
        <v>86.68</v>
      </c>
      <c r="S45" s="24">
        <v>16.510000000000002</v>
      </c>
      <c r="T45" s="25">
        <v>185.51</v>
      </c>
      <c r="U45" s="24">
        <v>16.68</v>
      </c>
      <c r="V45" s="29">
        <v>51.4</v>
      </c>
      <c r="W45" s="12">
        <v>10</v>
      </c>
      <c r="X45" s="14">
        <v>1.2</v>
      </c>
      <c r="Y45" s="30">
        <v>9887.77</v>
      </c>
      <c r="Z45" s="13">
        <v>6.2</v>
      </c>
      <c r="AA45" s="23">
        <v>73.69</v>
      </c>
      <c r="AB45" s="23">
        <v>23.99</v>
      </c>
      <c r="AC45" s="24">
        <v>71.86</v>
      </c>
      <c r="AD45" s="23">
        <v>509.83</v>
      </c>
      <c r="AE45" s="12">
        <v>15.2</v>
      </c>
      <c r="AF45" s="12">
        <f>VLOOKUP(A45,'Temp Monréal données non liées'!$A:$B,2,FALSE)</f>
        <v>0</v>
      </c>
      <c r="AG45" s="24">
        <v>59.65</v>
      </c>
      <c r="AH45" s="12">
        <v>63.58</v>
      </c>
      <c r="AI45" s="12">
        <v>91.67</v>
      </c>
      <c r="AJ45" s="12">
        <v>129.69999999999999</v>
      </c>
      <c r="AK45" s="24">
        <v>72.88</v>
      </c>
    </row>
    <row r="46" spans="1:37" x14ac:dyDescent="0.35">
      <c r="A46" s="15">
        <v>45228</v>
      </c>
      <c r="B46" s="22">
        <v>328.28</v>
      </c>
      <c r="C46" s="22">
        <v>197.62</v>
      </c>
      <c r="D46" s="23">
        <v>356.85</v>
      </c>
      <c r="E46" s="23">
        <v>224.13</v>
      </c>
      <c r="F46" s="35">
        <v>300662</v>
      </c>
      <c r="G46" s="47">
        <v>1597</v>
      </c>
      <c r="H46" s="72">
        <v>11.5</v>
      </c>
      <c r="I46" s="50">
        <v>138.80000000000001</v>
      </c>
      <c r="J46" s="29">
        <v>71.45</v>
      </c>
      <c r="K46" s="23">
        <v>75.459999999999994</v>
      </c>
      <c r="L46" s="33">
        <v>5665.62</v>
      </c>
      <c r="M46" s="12">
        <v>142.15</v>
      </c>
      <c r="N46" s="27">
        <v>2.0299999999999998</v>
      </c>
      <c r="O46" s="23">
        <v>705.73</v>
      </c>
      <c r="P46" s="23">
        <v>613.59</v>
      </c>
      <c r="Q46" s="12">
        <v>75.94</v>
      </c>
      <c r="R46" s="12">
        <v>86.7</v>
      </c>
      <c r="S46" s="24">
        <v>16.41</v>
      </c>
      <c r="T46" s="25">
        <v>181.32</v>
      </c>
      <c r="U46" s="24">
        <v>16.420000000000002</v>
      </c>
      <c r="V46" s="29">
        <v>51.33</v>
      </c>
      <c r="W46" s="12">
        <v>10.199999999999999</v>
      </c>
      <c r="X46" s="14">
        <v>4.5</v>
      </c>
      <c r="Y46" s="30">
        <v>9814.7199999999993</v>
      </c>
      <c r="Z46" s="13">
        <v>2</v>
      </c>
      <c r="AA46" s="23">
        <v>72.42</v>
      </c>
      <c r="AB46" s="23">
        <v>24.63</v>
      </c>
      <c r="AC46" s="24">
        <v>71.97</v>
      </c>
      <c r="AD46" s="23">
        <v>512.57000000000005</v>
      </c>
      <c r="AE46" s="12">
        <v>16.2</v>
      </c>
      <c r="AF46" s="12">
        <f>VLOOKUP(A46,'Temp Monréal données non liées'!$A:$B,2,FALSE)</f>
        <v>5.0999999999999996</v>
      </c>
      <c r="AG46" s="24">
        <v>59.65</v>
      </c>
      <c r="AH46" s="12">
        <v>64.88</v>
      </c>
      <c r="AI46" s="12">
        <v>91.32</v>
      </c>
      <c r="AJ46" s="12">
        <v>129.97</v>
      </c>
      <c r="AK46" s="24">
        <v>72.849999999999994</v>
      </c>
    </row>
    <row r="47" spans="1:37" x14ac:dyDescent="0.35">
      <c r="A47" s="15">
        <v>45229</v>
      </c>
      <c r="B47" s="22">
        <v>327.49</v>
      </c>
      <c r="C47" s="22">
        <v>197.98</v>
      </c>
      <c r="D47" s="23">
        <v>354.29</v>
      </c>
      <c r="E47" s="23">
        <v>226.08</v>
      </c>
      <c r="F47" s="35">
        <v>296816</v>
      </c>
      <c r="G47" s="47">
        <v>1610</v>
      </c>
      <c r="H47" s="72">
        <v>11.2</v>
      </c>
      <c r="I47" s="50">
        <v>139.30000000000001</v>
      </c>
      <c r="J47" s="29">
        <v>70.900000000000006</v>
      </c>
      <c r="K47" s="23">
        <v>74.72</v>
      </c>
      <c r="L47" s="33">
        <v>5643.59</v>
      </c>
      <c r="M47" s="12">
        <v>142.34</v>
      </c>
      <c r="N47" s="27">
        <v>2.06</v>
      </c>
      <c r="O47" s="23">
        <v>702.16</v>
      </c>
      <c r="P47" s="23">
        <v>604.75</v>
      </c>
      <c r="Q47" s="12">
        <v>75.010000000000005</v>
      </c>
      <c r="R47" s="12">
        <v>86.65</v>
      </c>
      <c r="S47" s="24">
        <v>16.350000000000001</v>
      </c>
      <c r="T47" s="25">
        <v>176.66</v>
      </c>
      <c r="U47" s="24">
        <v>16.37</v>
      </c>
      <c r="V47" s="29">
        <v>50.36</v>
      </c>
      <c r="W47" s="12">
        <v>9.6</v>
      </c>
      <c r="X47" s="14">
        <v>0</v>
      </c>
      <c r="Y47" s="30">
        <v>9713.73</v>
      </c>
      <c r="Z47" s="13">
        <v>5.4</v>
      </c>
      <c r="AA47" s="23">
        <v>70.37</v>
      </c>
      <c r="AB47" s="23">
        <v>25.96</v>
      </c>
      <c r="AC47" s="24">
        <v>72.17</v>
      </c>
      <c r="AD47" s="23">
        <v>509.51</v>
      </c>
      <c r="AE47" s="12">
        <v>11.4</v>
      </c>
      <c r="AF47" s="12">
        <f>VLOOKUP(A47,'Temp Monréal données non liées'!$A:$B,2,FALSE)</f>
        <v>3.9</v>
      </c>
      <c r="AG47" s="24">
        <v>59.65</v>
      </c>
      <c r="AH47" s="12">
        <v>67.150000000000006</v>
      </c>
      <c r="AI47" s="12">
        <v>91.29</v>
      </c>
      <c r="AJ47" s="12">
        <v>130.35</v>
      </c>
      <c r="AK47" s="24">
        <v>72.59</v>
      </c>
    </row>
    <row r="48" spans="1:37" x14ac:dyDescent="0.35">
      <c r="A48" s="15">
        <v>45230</v>
      </c>
      <c r="B48" s="22">
        <v>297.52</v>
      </c>
      <c r="C48" s="22">
        <v>168.57</v>
      </c>
      <c r="D48" s="23">
        <v>321.18</v>
      </c>
      <c r="E48" s="23">
        <v>197.36</v>
      </c>
      <c r="F48" s="35">
        <v>140580</v>
      </c>
      <c r="G48" s="47">
        <v>1250</v>
      </c>
      <c r="H48" s="72">
        <v>12.5</v>
      </c>
      <c r="I48" s="50">
        <v>151.1</v>
      </c>
      <c r="J48" s="29">
        <v>31.35</v>
      </c>
      <c r="K48" s="23">
        <v>72.08</v>
      </c>
      <c r="L48" s="33">
        <v>5447.48</v>
      </c>
      <c r="M48" s="12">
        <v>141.71</v>
      </c>
      <c r="N48" s="27">
        <v>2.0499999999999998</v>
      </c>
      <c r="O48" s="23">
        <v>639.9</v>
      </c>
      <c r="P48" s="23">
        <v>555.29</v>
      </c>
      <c r="Q48" s="12">
        <v>75.59</v>
      </c>
      <c r="R48" s="12">
        <v>86.5</v>
      </c>
      <c r="S48" s="24">
        <v>16.170000000000002</v>
      </c>
      <c r="T48" s="25">
        <v>180.92</v>
      </c>
      <c r="U48" s="24">
        <v>16.12</v>
      </c>
      <c r="V48" s="29">
        <v>46.89</v>
      </c>
      <c r="W48" s="12">
        <v>5.6</v>
      </c>
      <c r="X48" s="14">
        <v>0.3</v>
      </c>
      <c r="Y48" s="30">
        <v>9024.07</v>
      </c>
      <c r="Z48" s="13">
        <v>0.6</v>
      </c>
      <c r="AA48" s="23">
        <v>68.099999999999994</v>
      </c>
      <c r="AB48" s="23">
        <v>18.03</v>
      </c>
      <c r="AC48" s="24">
        <v>72.69</v>
      </c>
      <c r="AD48" s="23">
        <v>500.07</v>
      </c>
      <c r="AE48" s="12">
        <v>14.7</v>
      </c>
      <c r="AF48" s="12">
        <f>VLOOKUP(A48,'Temp Monréal données non liées'!$A:$B,2,FALSE)</f>
        <v>4.3</v>
      </c>
      <c r="AG48" s="24">
        <v>59.65</v>
      </c>
      <c r="AH48" s="12">
        <v>65.180000000000007</v>
      </c>
      <c r="AI48" s="12">
        <v>92.53</v>
      </c>
      <c r="AJ48" s="12">
        <v>130.36000000000001</v>
      </c>
      <c r="AK48" s="24">
        <v>73</v>
      </c>
    </row>
    <row r="49" spans="1:37" x14ac:dyDescent="0.35">
      <c r="A49" s="15">
        <v>45231</v>
      </c>
      <c r="B49" s="22">
        <v>307.86</v>
      </c>
      <c r="C49" s="22">
        <v>166.34</v>
      </c>
      <c r="D49" s="23">
        <v>344.3</v>
      </c>
      <c r="E49" s="23">
        <v>187.85</v>
      </c>
      <c r="F49" s="35">
        <v>273786</v>
      </c>
      <c r="G49" s="47">
        <v>1590</v>
      </c>
      <c r="H49" s="72">
        <v>14.5</v>
      </c>
      <c r="I49" s="50">
        <v>150.5</v>
      </c>
      <c r="J49" s="29">
        <v>56.11</v>
      </c>
      <c r="K49" s="23">
        <v>71.08</v>
      </c>
      <c r="L49" s="33">
        <v>5370.4</v>
      </c>
      <c r="M49" s="12">
        <v>141.28</v>
      </c>
      <c r="N49" s="27">
        <v>2</v>
      </c>
      <c r="O49" s="23">
        <v>626.04999999999995</v>
      </c>
      <c r="P49" s="23">
        <v>537.91</v>
      </c>
      <c r="Q49" s="12">
        <v>73.540000000000006</v>
      </c>
      <c r="R49" s="12">
        <v>84.7</v>
      </c>
      <c r="S49" s="24">
        <v>16.649999999999999</v>
      </c>
      <c r="T49" s="25">
        <v>215.3</v>
      </c>
      <c r="U49" s="24">
        <v>15.35</v>
      </c>
      <c r="V49" s="29">
        <v>47.32</v>
      </c>
      <c r="W49" s="12">
        <v>10.3</v>
      </c>
      <c r="X49" s="14">
        <v>1.4</v>
      </c>
      <c r="Y49" s="30">
        <v>7244.87</v>
      </c>
      <c r="Z49" s="13">
        <v>3.4</v>
      </c>
      <c r="AA49" s="23">
        <v>69.34</v>
      </c>
      <c r="AB49" s="23">
        <v>20.57</v>
      </c>
      <c r="AC49" s="24">
        <v>70.81</v>
      </c>
      <c r="AD49" s="23">
        <v>499.95</v>
      </c>
      <c r="AE49" s="12">
        <v>14.4</v>
      </c>
      <c r="AF49" s="12">
        <f>VLOOKUP(A49,'Temp Monréal données non liées'!$A:$B,2,FALSE)</f>
        <v>2.7</v>
      </c>
      <c r="AG49" s="24">
        <v>59.65</v>
      </c>
      <c r="AH49" s="12">
        <v>63.34</v>
      </c>
      <c r="AI49" s="12">
        <v>91.65</v>
      </c>
      <c r="AJ49" s="12">
        <v>130.07</v>
      </c>
      <c r="AK49" s="24">
        <v>71.19</v>
      </c>
    </row>
    <row r="50" spans="1:37" x14ac:dyDescent="0.35">
      <c r="A50" s="15">
        <v>45232</v>
      </c>
      <c r="B50" s="22">
        <v>311.88</v>
      </c>
      <c r="C50" s="22">
        <v>175.44</v>
      </c>
      <c r="D50" s="23">
        <v>335.86</v>
      </c>
      <c r="E50" s="23">
        <v>199.96</v>
      </c>
      <c r="F50" s="35">
        <v>347360</v>
      </c>
      <c r="G50" s="47">
        <v>1510</v>
      </c>
      <c r="H50" s="72">
        <v>9.6999999999999993</v>
      </c>
      <c r="I50" s="50">
        <v>147.5</v>
      </c>
      <c r="J50" s="29">
        <v>67.33</v>
      </c>
      <c r="K50" s="23">
        <v>71.08</v>
      </c>
      <c r="L50" s="33">
        <v>5370.4</v>
      </c>
      <c r="M50" s="12">
        <v>141.28</v>
      </c>
      <c r="N50" s="27">
        <v>2</v>
      </c>
      <c r="O50" s="23">
        <v>626.04999999999995</v>
      </c>
      <c r="P50" s="23">
        <v>537.91</v>
      </c>
      <c r="Q50" s="12">
        <v>73.540000000000006</v>
      </c>
      <c r="R50" s="12">
        <v>84.7</v>
      </c>
      <c r="S50" s="24">
        <v>16.329999999999998</v>
      </c>
      <c r="T50" s="25">
        <v>180.88</v>
      </c>
      <c r="U50" s="24">
        <v>15.71</v>
      </c>
      <c r="V50" s="29">
        <v>48.52</v>
      </c>
      <c r="W50" s="12">
        <v>8.6999999999999993</v>
      </c>
      <c r="X50" s="14">
        <v>3.4</v>
      </c>
      <c r="Y50" s="30">
        <v>7244.87</v>
      </c>
      <c r="Z50" s="13">
        <v>0.4</v>
      </c>
      <c r="AA50" s="23">
        <v>67.89</v>
      </c>
      <c r="AB50" s="23">
        <v>18.3</v>
      </c>
      <c r="AC50" s="24">
        <v>72.36</v>
      </c>
      <c r="AD50" s="23">
        <v>499.97</v>
      </c>
      <c r="AE50" s="12">
        <v>13.3</v>
      </c>
      <c r="AF50" s="12">
        <f>VLOOKUP(A50,'Temp Monréal données non liées'!$A:$B,2,FALSE)</f>
        <v>7.8</v>
      </c>
      <c r="AG50" s="24">
        <v>59.65</v>
      </c>
      <c r="AH50" s="12">
        <v>60.29</v>
      </c>
      <c r="AI50" s="12">
        <v>91.78</v>
      </c>
      <c r="AJ50" s="12">
        <v>129.63</v>
      </c>
      <c r="AK50" s="24">
        <v>72.58</v>
      </c>
    </row>
    <row r="51" spans="1:37" x14ac:dyDescent="0.35">
      <c r="A51" s="15">
        <v>45233</v>
      </c>
      <c r="B51" s="22">
        <v>310.92</v>
      </c>
      <c r="C51" s="22">
        <v>167.91</v>
      </c>
      <c r="D51" s="23">
        <v>340.94</v>
      </c>
      <c r="E51" s="23">
        <v>195.88</v>
      </c>
      <c r="F51" s="35">
        <v>258936</v>
      </c>
      <c r="G51" s="47">
        <v>1567</v>
      </c>
      <c r="H51" s="72">
        <v>11.4</v>
      </c>
      <c r="I51" s="50">
        <v>146.1</v>
      </c>
      <c r="J51" s="29">
        <v>70.69</v>
      </c>
      <c r="K51" s="23">
        <v>75.78</v>
      </c>
      <c r="L51" s="33">
        <v>5660.11</v>
      </c>
      <c r="M51" s="12">
        <v>141.66999999999999</v>
      </c>
      <c r="N51" s="27">
        <v>1.99</v>
      </c>
      <c r="O51" s="23">
        <v>637.52</v>
      </c>
      <c r="P51" s="23">
        <v>553.14</v>
      </c>
      <c r="Q51" s="12">
        <v>74.239999999999995</v>
      </c>
      <c r="R51" s="12">
        <v>85.81</v>
      </c>
      <c r="S51" s="24">
        <v>16.52</v>
      </c>
      <c r="T51" s="25">
        <v>187.86</v>
      </c>
      <c r="U51" s="24">
        <v>15.87</v>
      </c>
      <c r="V51" s="29">
        <v>48.75</v>
      </c>
      <c r="W51" s="12">
        <v>5.6</v>
      </c>
      <c r="X51" s="14">
        <v>3.6</v>
      </c>
      <c r="Y51" s="30">
        <v>7696.23</v>
      </c>
      <c r="Z51" s="13">
        <v>0.4</v>
      </c>
      <c r="AA51" s="23">
        <v>66.17</v>
      </c>
      <c r="AB51" s="23">
        <v>22.33</v>
      </c>
      <c r="AC51" s="24">
        <v>71.61</v>
      </c>
      <c r="AD51" s="23">
        <v>500.22</v>
      </c>
      <c r="AE51" s="12">
        <v>10.5</v>
      </c>
      <c r="AF51" s="12">
        <f>VLOOKUP(A51,'Temp Monréal données non liées'!$A:$B,2,FALSE)</f>
        <v>12.8</v>
      </c>
      <c r="AG51" s="24">
        <v>59.65</v>
      </c>
      <c r="AH51" s="12">
        <v>64.260000000000005</v>
      </c>
      <c r="AI51" s="12">
        <v>91.66</v>
      </c>
      <c r="AJ51" s="12">
        <v>129.44999999999999</v>
      </c>
      <c r="AK51" s="24">
        <v>71.88</v>
      </c>
    </row>
    <row r="52" spans="1:37" x14ac:dyDescent="0.35">
      <c r="A52" s="15">
        <v>45234</v>
      </c>
      <c r="B52" s="22">
        <v>327.41000000000003</v>
      </c>
      <c r="C52" s="22">
        <v>184.51</v>
      </c>
      <c r="D52" s="23">
        <v>349.42</v>
      </c>
      <c r="E52" s="23">
        <v>206.16</v>
      </c>
      <c r="F52" s="35">
        <v>237938</v>
      </c>
      <c r="G52" s="47">
        <v>1630</v>
      </c>
      <c r="H52" s="72">
        <v>12.6</v>
      </c>
      <c r="I52" s="50">
        <v>140.4</v>
      </c>
      <c r="J52" s="29">
        <v>71.7</v>
      </c>
      <c r="K52" s="23">
        <v>76.430000000000007</v>
      </c>
      <c r="L52" s="33">
        <v>5721.55</v>
      </c>
      <c r="M52" s="12">
        <v>142.9</v>
      </c>
      <c r="N52" s="27">
        <v>2.02</v>
      </c>
      <c r="O52" s="23">
        <v>668.98</v>
      </c>
      <c r="P52" s="23">
        <v>573.9</v>
      </c>
      <c r="Q52" s="12">
        <v>73.599999999999994</v>
      </c>
      <c r="R52" s="12">
        <v>85.78</v>
      </c>
      <c r="S52" s="24">
        <v>15.98</v>
      </c>
      <c r="T52" s="25">
        <v>177.69</v>
      </c>
      <c r="U52" s="24">
        <v>16.82</v>
      </c>
      <c r="V52" s="29">
        <v>50.18</v>
      </c>
      <c r="W52" s="12">
        <v>7.1</v>
      </c>
      <c r="X52" s="14">
        <v>1.8</v>
      </c>
      <c r="Y52" s="30">
        <v>8013.03</v>
      </c>
      <c r="Z52" s="13">
        <v>5.6</v>
      </c>
      <c r="AA52" s="23">
        <v>72.489999999999995</v>
      </c>
      <c r="AB52" s="23">
        <v>19.16</v>
      </c>
      <c r="AC52" s="24">
        <v>72.3</v>
      </c>
      <c r="AD52" s="23">
        <v>503.95</v>
      </c>
      <c r="AE52" s="12">
        <v>13.9</v>
      </c>
      <c r="AF52" s="12">
        <f>VLOOKUP(A52,'Temp Monréal données non liées'!$A:$B,2,FALSE)</f>
        <v>10.199999999999999</v>
      </c>
      <c r="AG52" s="24">
        <v>59.65</v>
      </c>
      <c r="AH52" s="12">
        <v>63.66</v>
      </c>
      <c r="AI52" s="12">
        <v>91.16</v>
      </c>
      <c r="AJ52" s="12">
        <v>129.44</v>
      </c>
      <c r="AK52" s="24">
        <v>72.989999999999995</v>
      </c>
    </row>
    <row r="53" spans="1:37" x14ac:dyDescent="0.35">
      <c r="A53" s="15">
        <v>45235</v>
      </c>
      <c r="B53" s="22">
        <v>323.64999999999998</v>
      </c>
      <c r="C53" s="22">
        <v>184.52</v>
      </c>
      <c r="D53" s="23">
        <v>344.61</v>
      </c>
      <c r="E53" s="23">
        <v>204.74</v>
      </c>
      <c r="F53" s="35">
        <v>275281</v>
      </c>
      <c r="G53" s="47">
        <v>1566</v>
      </c>
      <c r="H53" s="72">
        <v>11.4</v>
      </c>
      <c r="I53" s="50">
        <v>139</v>
      </c>
      <c r="J53" s="29">
        <v>69.56</v>
      </c>
      <c r="K53" s="23">
        <v>73.64</v>
      </c>
      <c r="L53" s="33">
        <v>5535.63</v>
      </c>
      <c r="M53" s="12">
        <v>142.88999999999999</v>
      </c>
      <c r="N53" s="27">
        <v>2.0099999999999998</v>
      </c>
      <c r="O53" s="23">
        <v>670.73</v>
      </c>
      <c r="P53" s="23">
        <v>576</v>
      </c>
      <c r="Q53" s="12">
        <v>73.680000000000007</v>
      </c>
      <c r="R53" s="12">
        <v>86.15</v>
      </c>
      <c r="S53" s="24">
        <v>16.25</v>
      </c>
      <c r="T53" s="25">
        <v>178.08</v>
      </c>
      <c r="U53" s="24">
        <v>16.399999999999999</v>
      </c>
      <c r="V53" s="29">
        <v>50.8</v>
      </c>
      <c r="W53" s="12">
        <v>10</v>
      </c>
      <c r="X53" s="14">
        <v>2</v>
      </c>
      <c r="Y53" s="30">
        <v>7974.85</v>
      </c>
      <c r="Z53" s="13">
        <v>3.4</v>
      </c>
      <c r="AA53" s="23">
        <v>71.11</v>
      </c>
      <c r="AB53" s="23">
        <v>21.63</v>
      </c>
      <c r="AC53" s="24">
        <v>71.849999999999994</v>
      </c>
      <c r="AD53" s="23">
        <v>502.04</v>
      </c>
      <c r="AE53" s="12">
        <v>12.9</v>
      </c>
      <c r="AF53" s="12">
        <f>VLOOKUP(A53,'Temp Monréal données non liées'!$A:$B,2,FALSE)</f>
        <v>8.5</v>
      </c>
      <c r="AG53" s="24">
        <v>59.65</v>
      </c>
      <c r="AH53" s="12">
        <v>63.6</v>
      </c>
      <c r="AI53" s="12">
        <v>91.27</v>
      </c>
      <c r="AJ53" s="12">
        <v>129.61000000000001</v>
      </c>
      <c r="AK53" s="24">
        <v>72.430000000000007</v>
      </c>
    </row>
    <row r="54" spans="1:37" x14ac:dyDescent="0.35">
      <c r="A54" s="15">
        <v>45236</v>
      </c>
      <c r="B54" s="22">
        <v>317.85000000000002</v>
      </c>
      <c r="C54" s="22">
        <v>196.62</v>
      </c>
      <c r="D54" s="23">
        <v>343.98</v>
      </c>
      <c r="E54" s="23">
        <v>215.38</v>
      </c>
      <c r="F54" s="35">
        <v>270923</v>
      </c>
      <c r="G54" s="47">
        <v>1570</v>
      </c>
      <c r="H54" s="72">
        <v>6.9</v>
      </c>
      <c r="I54" s="50">
        <v>137</v>
      </c>
      <c r="J54" s="29">
        <v>68.069999999999993</v>
      </c>
      <c r="K54" s="23">
        <v>72.3</v>
      </c>
      <c r="L54" s="33">
        <v>5396.94</v>
      </c>
      <c r="M54" s="12">
        <v>142.87</v>
      </c>
      <c r="N54" s="27">
        <v>2.0099999999999998</v>
      </c>
      <c r="O54" s="23">
        <v>680.29</v>
      </c>
      <c r="P54" s="23">
        <v>579.74</v>
      </c>
      <c r="Q54" s="12">
        <v>73.75</v>
      </c>
      <c r="R54" s="12">
        <v>86.47</v>
      </c>
      <c r="S54" s="24">
        <v>16.350000000000001</v>
      </c>
      <c r="T54" s="25">
        <v>189.45</v>
      </c>
      <c r="U54" s="24">
        <v>16.68</v>
      </c>
      <c r="V54" s="29">
        <v>35.96</v>
      </c>
      <c r="W54" s="12">
        <v>7.9</v>
      </c>
      <c r="X54" s="14">
        <v>5</v>
      </c>
      <c r="Y54" s="30">
        <v>7973.46</v>
      </c>
      <c r="Z54" s="13">
        <v>0</v>
      </c>
      <c r="AA54" s="23">
        <v>51.19</v>
      </c>
      <c r="AB54" s="23">
        <v>43.3</v>
      </c>
      <c r="AC54" s="24">
        <v>71.98</v>
      </c>
      <c r="AD54" s="23">
        <v>501.99</v>
      </c>
      <c r="AE54" s="12">
        <v>13.4</v>
      </c>
      <c r="AF54" s="12">
        <f>VLOOKUP(A54,'Temp Monréal données non liées'!$A:$B,2,FALSE)</f>
        <v>2</v>
      </c>
      <c r="AG54" s="24">
        <v>59.65</v>
      </c>
      <c r="AH54" s="12">
        <v>64.290000000000006</v>
      </c>
      <c r="AI54" s="12">
        <v>91.78</v>
      </c>
      <c r="AJ54" s="12">
        <v>130.03</v>
      </c>
      <c r="AK54" s="24">
        <v>70.680000000000007</v>
      </c>
    </row>
    <row r="55" spans="1:37" x14ac:dyDescent="0.35">
      <c r="A55" s="15">
        <v>45237</v>
      </c>
      <c r="B55" s="22">
        <v>320.27999999999997</v>
      </c>
      <c r="C55" s="22">
        <v>197.05</v>
      </c>
      <c r="D55" s="23">
        <v>347.55</v>
      </c>
      <c r="E55" s="23">
        <v>220.3</v>
      </c>
      <c r="F55" s="35">
        <v>301774</v>
      </c>
      <c r="G55" s="47">
        <v>1545</v>
      </c>
      <c r="H55" s="72">
        <v>10.6</v>
      </c>
      <c r="I55" s="50">
        <v>138.5</v>
      </c>
      <c r="J55" s="29">
        <v>70.19</v>
      </c>
      <c r="K55" s="23">
        <v>74.52</v>
      </c>
      <c r="L55" s="33">
        <v>5543</v>
      </c>
      <c r="M55" s="12">
        <v>142.82</v>
      </c>
      <c r="N55" s="27">
        <v>1.98</v>
      </c>
      <c r="O55" s="23">
        <v>692.41</v>
      </c>
      <c r="P55" s="23">
        <v>590.89</v>
      </c>
      <c r="Q55" s="12">
        <v>74.38</v>
      </c>
      <c r="R55" s="12">
        <v>86.36</v>
      </c>
      <c r="S55" s="24">
        <v>16.510000000000002</v>
      </c>
      <c r="T55" s="25">
        <v>187.52</v>
      </c>
      <c r="U55" s="24">
        <v>16.37</v>
      </c>
      <c r="V55" s="29">
        <v>47.93</v>
      </c>
      <c r="W55" s="12">
        <v>6.7</v>
      </c>
      <c r="X55" s="14">
        <v>5.8</v>
      </c>
      <c r="Y55" s="30">
        <v>8892.64</v>
      </c>
      <c r="Z55" s="13">
        <v>1.6</v>
      </c>
      <c r="AA55" s="23">
        <v>67.11</v>
      </c>
      <c r="AB55" s="23">
        <v>21.11</v>
      </c>
      <c r="AC55" s="24">
        <v>72.180000000000007</v>
      </c>
      <c r="AD55" s="23">
        <v>507.53</v>
      </c>
      <c r="AE55" s="12">
        <v>12.8</v>
      </c>
      <c r="AF55" s="12">
        <f>VLOOKUP(A55,'Temp Monréal données non liées'!$A:$B,2,FALSE)</f>
        <v>9.9</v>
      </c>
      <c r="AG55" s="24">
        <v>59.65</v>
      </c>
      <c r="AH55" s="12">
        <v>64.73</v>
      </c>
      <c r="AI55" s="12">
        <v>91.23</v>
      </c>
      <c r="AJ55" s="12">
        <v>129.72</v>
      </c>
      <c r="AK55" s="24">
        <v>73.069999999999993</v>
      </c>
    </row>
    <row r="56" spans="1:37" x14ac:dyDescent="0.35">
      <c r="A56" s="15">
        <v>45238</v>
      </c>
      <c r="B56" s="22">
        <v>308.36</v>
      </c>
      <c r="C56" s="22">
        <v>192.8</v>
      </c>
      <c r="D56" s="23">
        <v>334.91</v>
      </c>
      <c r="E56" s="23">
        <v>218.56</v>
      </c>
      <c r="F56" s="35">
        <v>290579</v>
      </c>
      <c r="G56" s="47">
        <v>1600</v>
      </c>
      <c r="H56" s="72">
        <v>9.9</v>
      </c>
      <c r="I56" s="50">
        <v>143.9</v>
      </c>
      <c r="J56" s="29">
        <v>70.56</v>
      </c>
      <c r="K56" s="23">
        <v>74.91</v>
      </c>
      <c r="L56" s="33">
        <v>5561.03</v>
      </c>
      <c r="M56" s="12">
        <v>143.37</v>
      </c>
      <c r="N56" s="27">
        <v>2.0299999999999998</v>
      </c>
      <c r="O56" s="23">
        <v>679.33</v>
      </c>
      <c r="P56" s="23">
        <v>576.51</v>
      </c>
      <c r="Q56" s="12">
        <v>73.959999999999994</v>
      </c>
      <c r="R56" s="12">
        <v>86.4</v>
      </c>
      <c r="S56" s="24">
        <v>16.29</v>
      </c>
      <c r="T56" s="25">
        <v>189.56</v>
      </c>
      <c r="U56" s="24">
        <v>16.64</v>
      </c>
      <c r="V56" s="29">
        <v>41.39</v>
      </c>
      <c r="W56" s="12">
        <v>5.7</v>
      </c>
      <c r="X56" s="14">
        <v>1.1000000000000001</v>
      </c>
      <c r="Y56" s="30">
        <v>9399.15</v>
      </c>
      <c r="Z56" s="13">
        <v>4.5999999999999996</v>
      </c>
      <c r="AA56" s="23">
        <v>57.28</v>
      </c>
      <c r="AB56" s="23">
        <v>37.21</v>
      </c>
      <c r="AC56" s="24">
        <v>72.34</v>
      </c>
      <c r="AD56" s="23">
        <v>507.52</v>
      </c>
      <c r="AE56" s="12">
        <v>12</v>
      </c>
      <c r="AF56" s="12">
        <f>VLOOKUP(A56,'Temp Monréal données non liées'!$A:$B,2,FALSE)</f>
        <v>4.4000000000000004</v>
      </c>
      <c r="AG56" s="24">
        <v>59.65</v>
      </c>
      <c r="AH56" s="12">
        <v>64.42</v>
      </c>
      <c r="AI56" s="12">
        <v>91.68</v>
      </c>
      <c r="AJ56" s="12">
        <v>130.12</v>
      </c>
      <c r="AK56" s="24">
        <v>74.2</v>
      </c>
    </row>
    <row r="57" spans="1:37" x14ac:dyDescent="0.35">
      <c r="A57" s="15">
        <v>45239</v>
      </c>
      <c r="B57" s="22">
        <v>324.38</v>
      </c>
      <c r="C57" s="22">
        <v>199.79</v>
      </c>
      <c r="D57" s="23">
        <v>347.06</v>
      </c>
      <c r="E57" s="23">
        <v>221.4</v>
      </c>
      <c r="F57" s="35">
        <v>307282</v>
      </c>
      <c r="G57" s="47">
        <v>1600</v>
      </c>
      <c r="H57" s="72">
        <v>8.8000000000000007</v>
      </c>
      <c r="I57" s="50">
        <v>139.9</v>
      </c>
      <c r="J57" s="29">
        <v>43.87</v>
      </c>
      <c r="K57" s="23">
        <v>74.45</v>
      </c>
      <c r="L57" s="33">
        <v>5546.41</v>
      </c>
      <c r="M57" s="12">
        <v>142.13</v>
      </c>
      <c r="N57" s="27">
        <v>2.0499999999999998</v>
      </c>
      <c r="O57" s="23">
        <v>697.38</v>
      </c>
      <c r="P57" s="23">
        <v>595.38</v>
      </c>
      <c r="Q57" s="12">
        <v>74.319999999999993</v>
      </c>
      <c r="R57" s="12">
        <v>86.41</v>
      </c>
      <c r="S57" s="24">
        <v>16.73</v>
      </c>
      <c r="T57" s="25">
        <v>191.29</v>
      </c>
      <c r="U57" s="24">
        <v>16.899999999999999</v>
      </c>
      <c r="V57" s="29">
        <v>35.07</v>
      </c>
      <c r="W57" s="12">
        <v>6.7</v>
      </c>
      <c r="X57" s="14">
        <v>2.2000000000000002</v>
      </c>
      <c r="Y57" s="30">
        <v>9553.23</v>
      </c>
      <c r="Z57" s="13">
        <v>1.8</v>
      </c>
      <c r="AA57" s="23">
        <v>50.66</v>
      </c>
      <c r="AB57" s="23">
        <v>48.2</v>
      </c>
      <c r="AC57" s="24">
        <v>72.739999999999995</v>
      </c>
      <c r="AD57" s="23">
        <v>519.11</v>
      </c>
      <c r="AE57" s="12">
        <v>12.6</v>
      </c>
      <c r="AF57" s="12">
        <f>VLOOKUP(A57,'Temp Monréal données non liées'!$A:$B,2,FALSE)</f>
        <v>0.3</v>
      </c>
      <c r="AG57" s="24">
        <v>59.65</v>
      </c>
      <c r="AH57" s="12">
        <v>65.34</v>
      </c>
      <c r="AI57" s="12">
        <v>91.61</v>
      </c>
      <c r="AJ57" s="12">
        <v>130.43</v>
      </c>
      <c r="AK57" s="24">
        <v>74.28</v>
      </c>
    </row>
    <row r="58" spans="1:37" x14ac:dyDescent="0.35">
      <c r="A58" s="15">
        <v>45240</v>
      </c>
      <c r="B58" s="22">
        <v>289.16000000000003</v>
      </c>
      <c r="C58" s="22">
        <v>189.95</v>
      </c>
      <c r="D58" s="23">
        <v>328.32</v>
      </c>
      <c r="E58" s="23">
        <v>215.68</v>
      </c>
      <c r="F58" s="35">
        <v>269147</v>
      </c>
      <c r="G58" s="47">
        <v>1595</v>
      </c>
      <c r="H58" s="72">
        <v>9.9</v>
      </c>
      <c r="I58" s="50">
        <v>144.80000000000001</v>
      </c>
      <c r="J58" s="29">
        <v>59.69</v>
      </c>
      <c r="K58" s="23">
        <v>75.92</v>
      </c>
      <c r="L58" s="33">
        <v>5663.52</v>
      </c>
      <c r="M58" s="12">
        <v>141.09</v>
      </c>
      <c r="N58" s="27">
        <v>2.0099999999999998</v>
      </c>
      <c r="O58" s="23">
        <v>669.05</v>
      </c>
      <c r="P58" s="23">
        <v>571.58000000000004</v>
      </c>
      <c r="Q58" s="12">
        <v>78.180000000000007</v>
      </c>
      <c r="R58" s="12">
        <v>86.26</v>
      </c>
      <c r="S58" s="24">
        <v>16.38</v>
      </c>
      <c r="T58" s="25">
        <v>177.66</v>
      </c>
      <c r="U58" s="24">
        <v>15.87</v>
      </c>
      <c r="V58" s="29">
        <v>50.38</v>
      </c>
      <c r="W58" s="12">
        <v>5.9</v>
      </c>
      <c r="X58" s="14">
        <v>2.1</v>
      </c>
      <c r="Y58" s="30">
        <v>9404.19</v>
      </c>
      <c r="Z58" s="13">
        <v>4</v>
      </c>
      <c r="AA58" s="23">
        <v>69.42</v>
      </c>
      <c r="AB58" s="23">
        <v>20.91</v>
      </c>
      <c r="AC58" s="24">
        <v>72.36</v>
      </c>
      <c r="AD58" s="23">
        <v>509.92</v>
      </c>
      <c r="AE58" s="12">
        <v>10.7</v>
      </c>
      <c r="AF58" s="12">
        <f>VLOOKUP(A58,'Temp Monréal données non liées'!$A:$B,2,FALSE)</f>
        <v>5.7</v>
      </c>
      <c r="AG58" s="24">
        <v>59.65</v>
      </c>
      <c r="AH58" s="12">
        <v>64.790000000000006</v>
      </c>
      <c r="AI58" s="12">
        <v>91.73</v>
      </c>
      <c r="AJ58" s="12">
        <v>129.78</v>
      </c>
      <c r="AK58" s="24">
        <v>74.290000000000006</v>
      </c>
    </row>
    <row r="59" spans="1:37" x14ac:dyDescent="0.35">
      <c r="A59" s="15">
        <v>45241</v>
      </c>
      <c r="B59" s="22">
        <v>313.32</v>
      </c>
      <c r="C59" s="22">
        <v>199.56</v>
      </c>
      <c r="D59" s="23">
        <v>340.37</v>
      </c>
      <c r="E59" s="23">
        <v>221.14</v>
      </c>
      <c r="F59" s="35">
        <v>313417</v>
      </c>
      <c r="G59" s="47">
        <v>1620</v>
      </c>
      <c r="H59" s="72">
        <v>11.3</v>
      </c>
      <c r="I59" s="50">
        <v>145</v>
      </c>
      <c r="J59" s="29">
        <v>70.47</v>
      </c>
      <c r="K59" s="23">
        <v>74.67</v>
      </c>
      <c r="L59" s="33">
        <v>5553.75</v>
      </c>
      <c r="M59" s="12">
        <v>141.74</v>
      </c>
      <c r="N59" s="27">
        <v>2.0099999999999998</v>
      </c>
      <c r="O59" s="23">
        <v>688.61</v>
      </c>
      <c r="P59" s="23">
        <v>586.66999999999996</v>
      </c>
      <c r="Q59" s="12">
        <v>78.44</v>
      </c>
      <c r="R59" s="12">
        <v>86.59</v>
      </c>
      <c r="S59" s="24">
        <v>16.54</v>
      </c>
      <c r="T59" s="25">
        <v>181.27</v>
      </c>
      <c r="U59" s="24">
        <v>16.190000000000001</v>
      </c>
      <c r="V59" s="29">
        <v>51.52</v>
      </c>
      <c r="W59" s="12">
        <v>2.8</v>
      </c>
      <c r="X59" s="14">
        <v>4</v>
      </c>
      <c r="Y59" s="30">
        <v>9333.4</v>
      </c>
      <c r="Z59" s="13">
        <v>1.4</v>
      </c>
      <c r="AA59" s="23">
        <v>73.02</v>
      </c>
      <c r="AB59" s="23">
        <v>23.45</v>
      </c>
      <c r="AC59" s="24">
        <v>71.47</v>
      </c>
      <c r="AD59" s="23">
        <v>514.39</v>
      </c>
      <c r="AE59" s="12">
        <v>11.5</v>
      </c>
      <c r="AF59" s="12">
        <f>VLOOKUP(A59,'Temp Monréal données non liées'!$A:$B,2,FALSE)</f>
        <v>2.4</v>
      </c>
      <c r="AG59" s="24">
        <v>59.65</v>
      </c>
      <c r="AH59" s="12">
        <v>67.06</v>
      </c>
      <c r="AI59" s="12">
        <v>91.45</v>
      </c>
      <c r="AJ59" s="12">
        <v>129.75</v>
      </c>
      <c r="AK59" s="24">
        <v>71.66</v>
      </c>
    </row>
    <row r="60" spans="1:37" x14ac:dyDescent="0.35">
      <c r="A60" s="15">
        <v>45242</v>
      </c>
      <c r="B60" s="22">
        <v>308.68</v>
      </c>
      <c r="C60" s="22">
        <v>199.01</v>
      </c>
      <c r="D60" s="23">
        <v>334.15</v>
      </c>
      <c r="E60" s="23">
        <v>222.02</v>
      </c>
      <c r="F60" s="35">
        <v>286885</v>
      </c>
      <c r="G60" s="47">
        <v>1610</v>
      </c>
      <c r="H60" s="72">
        <v>11</v>
      </c>
      <c r="I60" s="50">
        <v>144.1</v>
      </c>
      <c r="J60" s="29">
        <v>70.790000000000006</v>
      </c>
      <c r="K60" s="23">
        <v>74.97</v>
      </c>
      <c r="L60" s="33">
        <v>5582.59</v>
      </c>
      <c r="M60" s="12">
        <v>141.38</v>
      </c>
      <c r="N60" s="27">
        <v>2.0099999999999998</v>
      </c>
      <c r="O60" s="23">
        <v>682.97</v>
      </c>
      <c r="P60" s="23">
        <v>574.72</v>
      </c>
      <c r="Q60" s="12">
        <v>78.22</v>
      </c>
      <c r="R60" s="12">
        <v>86.73</v>
      </c>
      <c r="S60" s="24">
        <v>16.03</v>
      </c>
      <c r="T60" s="25">
        <v>181.65</v>
      </c>
      <c r="U60" s="24">
        <v>16.309999999999999</v>
      </c>
      <c r="V60" s="29">
        <v>50.2</v>
      </c>
      <c r="W60" s="12">
        <v>3.2</v>
      </c>
      <c r="X60" s="14">
        <v>0</v>
      </c>
      <c r="Y60" s="30">
        <v>9241.41</v>
      </c>
      <c r="Z60" s="13">
        <v>5.6</v>
      </c>
      <c r="AA60" s="23">
        <v>71.86</v>
      </c>
      <c r="AB60" s="23">
        <v>21.7</v>
      </c>
      <c r="AC60" s="24">
        <v>71.09</v>
      </c>
      <c r="AD60" s="23">
        <v>506.23</v>
      </c>
      <c r="AE60" s="12">
        <v>13.5</v>
      </c>
      <c r="AF60" s="12">
        <f>VLOOKUP(A60,'Temp Monréal données non liées'!$A:$B,2,FALSE)</f>
        <v>0.9</v>
      </c>
      <c r="AG60" s="24">
        <v>59.65</v>
      </c>
      <c r="AH60" s="12">
        <v>67.06</v>
      </c>
      <c r="AI60" s="12">
        <v>91.3</v>
      </c>
      <c r="AJ60" s="12">
        <v>129.81</v>
      </c>
      <c r="AK60" s="24">
        <v>72.180000000000007</v>
      </c>
    </row>
    <row r="61" spans="1:37" x14ac:dyDescent="0.35">
      <c r="A61" s="15">
        <v>45243</v>
      </c>
      <c r="B61" s="22">
        <v>318.06</v>
      </c>
      <c r="C61" s="22">
        <v>199.92</v>
      </c>
      <c r="D61" s="23">
        <v>337.18</v>
      </c>
      <c r="E61" s="23">
        <v>223.16</v>
      </c>
      <c r="F61" s="35">
        <v>267000</v>
      </c>
      <c r="G61" s="47">
        <v>1620</v>
      </c>
      <c r="H61" s="72">
        <v>11.4</v>
      </c>
      <c r="I61" s="50">
        <v>140.30000000000001</v>
      </c>
      <c r="J61" s="29">
        <v>71.25</v>
      </c>
      <c r="K61" s="23">
        <v>75.45</v>
      </c>
      <c r="L61" s="33">
        <v>5631.54</v>
      </c>
      <c r="M61" s="12">
        <v>140.97999999999999</v>
      </c>
      <c r="N61" s="27">
        <v>2.02</v>
      </c>
      <c r="O61" s="23">
        <v>684.48</v>
      </c>
      <c r="P61" s="23">
        <v>576.73</v>
      </c>
      <c r="Q61" s="12">
        <v>77.5</v>
      </c>
      <c r="R61" s="12">
        <v>86.44</v>
      </c>
      <c r="S61" s="24">
        <v>16.21</v>
      </c>
      <c r="T61" s="25">
        <v>193.56</v>
      </c>
      <c r="U61" s="24">
        <v>16.260000000000002</v>
      </c>
      <c r="V61" s="29">
        <v>47.85</v>
      </c>
      <c r="W61" s="12">
        <v>9.6999999999999993</v>
      </c>
      <c r="X61" s="14">
        <v>0.3</v>
      </c>
      <c r="Y61" s="30">
        <v>9552.2800000000007</v>
      </c>
      <c r="Z61" s="13">
        <v>3.2</v>
      </c>
      <c r="AA61" s="23">
        <v>71.12</v>
      </c>
      <c r="AB61" s="23">
        <v>24.91</v>
      </c>
      <c r="AC61" s="24">
        <v>70.260000000000005</v>
      </c>
      <c r="AD61" s="23">
        <v>499.53</v>
      </c>
      <c r="AE61" s="12">
        <v>16.899999999999999</v>
      </c>
      <c r="AF61" s="12">
        <f>VLOOKUP(A61,'Temp Monréal données non liées'!$A:$B,2,FALSE)</f>
        <v>0</v>
      </c>
      <c r="AG61" s="24">
        <v>59.65</v>
      </c>
      <c r="AH61" s="12">
        <v>64.38</v>
      </c>
      <c r="AI61" s="12">
        <v>91.23</v>
      </c>
      <c r="AJ61" s="12">
        <v>130.04</v>
      </c>
      <c r="AK61" s="24">
        <v>71.28</v>
      </c>
    </row>
    <row r="62" spans="1:37" x14ac:dyDescent="0.35">
      <c r="A62" s="15">
        <v>45244</v>
      </c>
      <c r="B62" s="22">
        <v>320.36</v>
      </c>
      <c r="C62" s="22">
        <v>199.96</v>
      </c>
      <c r="D62" s="23">
        <v>341.17</v>
      </c>
      <c r="E62" s="23">
        <v>220.83</v>
      </c>
      <c r="F62" s="35">
        <v>308215</v>
      </c>
      <c r="G62" s="47">
        <v>1590</v>
      </c>
      <c r="H62" s="72">
        <v>11.8</v>
      </c>
      <c r="I62" s="50">
        <v>140.80000000000001</v>
      </c>
      <c r="J62" s="29">
        <v>70.7</v>
      </c>
      <c r="K62" s="23">
        <v>75.78</v>
      </c>
      <c r="L62" s="33">
        <v>5592.64</v>
      </c>
      <c r="M62" s="12">
        <v>140.66999999999999</v>
      </c>
      <c r="N62" s="27">
        <v>2.06</v>
      </c>
      <c r="O62" s="23">
        <v>684.32</v>
      </c>
      <c r="P62" s="23">
        <v>587.72</v>
      </c>
      <c r="Q62" s="12">
        <v>75.03</v>
      </c>
      <c r="R62" s="12">
        <v>86.56</v>
      </c>
      <c r="S62" s="24">
        <v>16.170000000000002</v>
      </c>
      <c r="T62" s="25">
        <v>176.68</v>
      </c>
      <c r="U62" s="24">
        <v>16.87</v>
      </c>
      <c r="V62" s="29">
        <v>51.43</v>
      </c>
      <c r="W62" s="12">
        <v>9.8000000000000007</v>
      </c>
      <c r="X62" s="14">
        <v>0.1</v>
      </c>
      <c r="Y62" s="30">
        <v>9510.07</v>
      </c>
      <c r="Z62" s="13">
        <v>7.7</v>
      </c>
      <c r="AA62" s="23">
        <v>74.78</v>
      </c>
      <c r="AB62" s="23">
        <v>21.28</v>
      </c>
      <c r="AC62" s="24">
        <v>71.48</v>
      </c>
      <c r="AD62" s="23">
        <v>511.74</v>
      </c>
      <c r="AE62" s="12">
        <v>13.3</v>
      </c>
      <c r="AF62" s="12">
        <f>VLOOKUP(A62,'Temp Monréal données non liées'!$A:$B,2,FALSE)</f>
        <v>3.5</v>
      </c>
      <c r="AG62" s="24">
        <v>59.65</v>
      </c>
      <c r="AH62" s="12">
        <v>64.12</v>
      </c>
      <c r="AI62" s="12">
        <v>91.63</v>
      </c>
      <c r="AJ62" s="12">
        <v>130.37</v>
      </c>
      <c r="AK62" s="24">
        <v>72.56</v>
      </c>
    </row>
    <row r="63" spans="1:37" x14ac:dyDescent="0.35">
      <c r="A63" s="15">
        <v>45245</v>
      </c>
      <c r="B63" s="22">
        <v>318.74</v>
      </c>
      <c r="C63" s="22">
        <v>199.83</v>
      </c>
      <c r="D63" s="23">
        <v>343.14</v>
      </c>
      <c r="E63" s="23">
        <v>222.52</v>
      </c>
      <c r="F63" s="35">
        <v>289109</v>
      </c>
      <c r="G63" s="47">
        <v>1605</v>
      </c>
      <c r="H63" s="72">
        <v>10.4</v>
      </c>
      <c r="I63" s="50">
        <v>140.4</v>
      </c>
      <c r="J63" s="29">
        <v>71.16</v>
      </c>
      <c r="K63" s="23">
        <v>75.84</v>
      </c>
      <c r="L63" s="33">
        <v>5569.54</v>
      </c>
      <c r="M63" s="12">
        <v>142.5</v>
      </c>
      <c r="N63" s="27">
        <v>2.06</v>
      </c>
      <c r="O63" s="23">
        <v>692.22</v>
      </c>
      <c r="P63" s="23">
        <v>592.97</v>
      </c>
      <c r="Q63" s="12">
        <v>75.03</v>
      </c>
      <c r="R63" s="12">
        <v>86.71</v>
      </c>
      <c r="S63" s="24">
        <v>16.25</v>
      </c>
      <c r="T63" s="25">
        <v>177.78</v>
      </c>
      <c r="U63" s="24">
        <v>16.41</v>
      </c>
      <c r="V63" s="29">
        <v>48.68</v>
      </c>
      <c r="W63" s="12">
        <v>8.1999999999999993</v>
      </c>
      <c r="X63" s="14">
        <v>3.1</v>
      </c>
      <c r="Y63" s="30">
        <v>9586.17</v>
      </c>
      <c r="Z63" s="13">
        <v>0.6</v>
      </c>
      <c r="AA63" s="23">
        <v>68.09</v>
      </c>
      <c r="AB63" s="23">
        <v>27.36</v>
      </c>
      <c r="AC63" s="24">
        <v>70.05</v>
      </c>
      <c r="AD63" s="23">
        <v>509.64</v>
      </c>
      <c r="AE63" s="12">
        <v>12.9</v>
      </c>
      <c r="AF63" s="12">
        <f>VLOOKUP(A63,'Temp Monréal données non liées'!$A:$B,2,FALSE)</f>
        <v>9.1</v>
      </c>
      <c r="AG63" s="24">
        <v>59.65</v>
      </c>
      <c r="AH63" s="12">
        <v>66.319999999999993</v>
      </c>
      <c r="AI63" s="12">
        <v>91.45</v>
      </c>
      <c r="AJ63" s="12">
        <v>130.49</v>
      </c>
      <c r="AK63" s="24">
        <v>72.08</v>
      </c>
    </row>
    <row r="64" spans="1:37" x14ac:dyDescent="0.35">
      <c r="A64" s="15">
        <v>45246</v>
      </c>
      <c r="B64" s="22">
        <v>320.27</v>
      </c>
      <c r="C64" s="22">
        <v>199.98</v>
      </c>
      <c r="D64" s="23">
        <v>343.35</v>
      </c>
      <c r="E64" s="23">
        <v>223.14</v>
      </c>
      <c r="F64" s="35">
        <v>290080</v>
      </c>
      <c r="G64" s="47">
        <v>1615</v>
      </c>
      <c r="H64" s="72">
        <v>11.7</v>
      </c>
      <c r="I64" s="50">
        <v>141.1</v>
      </c>
      <c r="J64" s="29">
        <v>71.31</v>
      </c>
      <c r="K64" s="23">
        <v>75.62</v>
      </c>
      <c r="L64" s="33">
        <v>5619.41</v>
      </c>
      <c r="M64" s="12">
        <v>142.51</v>
      </c>
      <c r="N64" s="27">
        <v>2.06</v>
      </c>
      <c r="O64" s="23">
        <v>689.38</v>
      </c>
      <c r="P64" s="23">
        <v>581.08000000000004</v>
      </c>
      <c r="Q64" s="12">
        <v>73.78</v>
      </c>
      <c r="R64" s="12">
        <v>86.17</v>
      </c>
      <c r="S64" s="24">
        <v>15.92</v>
      </c>
      <c r="T64" s="25">
        <v>170.98</v>
      </c>
      <c r="U64" s="24">
        <v>16.68</v>
      </c>
      <c r="V64" s="29">
        <v>46.14</v>
      </c>
      <c r="W64" s="12">
        <v>6.3</v>
      </c>
      <c r="X64" s="14">
        <v>0</v>
      </c>
      <c r="Y64" s="30">
        <v>9476.23</v>
      </c>
      <c r="Z64" s="13">
        <v>18.5</v>
      </c>
      <c r="AA64" s="23">
        <v>69.27</v>
      </c>
      <c r="AB64" s="23">
        <v>26.14</v>
      </c>
      <c r="AC64" s="24">
        <v>70.27</v>
      </c>
      <c r="AD64" s="23">
        <v>506.75</v>
      </c>
      <c r="AE64" s="12">
        <v>9</v>
      </c>
      <c r="AF64" s="12">
        <f>VLOOKUP(A64,'Temp Monréal données non liées'!$A:$B,2,FALSE)</f>
        <v>11</v>
      </c>
      <c r="AG64" s="24">
        <v>59.65</v>
      </c>
      <c r="AH64" s="12">
        <v>66.39</v>
      </c>
      <c r="AI64" s="12">
        <v>90.85</v>
      </c>
      <c r="AJ64" s="12">
        <v>130.35</v>
      </c>
      <c r="AK64" s="24">
        <v>71.55</v>
      </c>
    </row>
    <row r="65" spans="1:37" x14ac:dyDescent="0.35">
      <c r="A65" s="15">
        <v>45247</v>
      </c>
      <c r="B65" s="22">
        <v>303.38</v>
      </c>
      <c r="C65" s="22">
        <v>196.71</v>
      </c>
      <c r="D65" s="23">
        <v>327.57</v>
      </c>
      <c r="E65" s="23">
        <v>220.42</v>
      </c>
      <c r="F65" s="35">
        <v>272955</v>
      </c>
      <c r="G65" s="47">
        <v>1605</v>
      </c>
      <c r="H65" s="72">
        <v>11.4</v>
      </c>
      <c r="I65" s="50">
        <v>143</v>
      </c>
      <c r="J65" s="29">
        <v>71.42</v>
      </c>
      <c r="K65" s="23">
        <v>75.680000000000007</v>
      </c>
      <c r="L65" s="33">
        <v>5613.78</v>
      </c>
      <c r="M65" s="12">
        <v>142.66</v>
      </c>
      <c r="N65" s="27">
        <v>2.06</v>
      </c>
      <c r="O65" s="23">
        <v>668.59</v>
      </c>
      <c r="P65" s="23">
        <v>576.44000000000005</v>
      </c>
      <c r="Q65" s="12">
        <v>75.97</v>
      </c>
      <c r="R65" s="12">
        <v>86.54</v>
      </c>
      <c r="S65" s="24">
        <v>16.29</v>
      </c>
      <c r="T65" s="25">
        <v>175.5</v>
      </c>
      <c r="U65" s="24">
        <v>16.36</v>
      </c>
      <c r="V65" s="29">
        <v>50.24</v>
      </c>
      <c r="W65" s="12">
        <v>5.4</v>
      </c>
      <c r="X65" s="14">
        <v>3.2</v>
      </c>
      <c r="Y65" s="30">
        <v>9473.61</v>
      </c>
      <c r="Z65" s="13">
        <v>1.4</v>
      </c>
      <c r="AA65" s="23">
        <v>73.44</v>
      </c>
      <c r="AB65" s="23">
        <v>17.2</v>
      </c>
      <c r="AC65" s="24">
        <v>72.790000000000006</v>
      </c>
      <c r="AD65" s="23">
        <v>503.97</v>
      </c>
      <c r="AE65" s="12">
        <v>11.7</v>
      </c>
      <c r="AF65" s="12">
        <f>VLOOKUP(A65,'Temp Monréal données non liées'!$A:$B,2,FALSE)</f>
        <v>12.1</v>
      </c>
      <c r="AG65" s="24">
        <v>59.65</v>
      </c>
      <c r="AH65" s="12">
        <v>67.03</v>
      </c>
      <c r="AI65" s="12">
        <v>91.53</v>
      </c>
      <c r="AJ65" s="12">
        <v>130.74</v>
      </c>
      <c r="AK65" s="24">
        <v>73.37</v>
      </c>
    </row>
    <row r="66" spans="1:37" x14ac:dyDescent="0.35">
      <c r="A66" s="15">
        <v>45248</v>
      </c>
      <c r="B66" s="22">
        <v>306.52</v>
      </c>
      <c r="C66" s="22">
        <v>197.53</v>
      </c>
      <c r="D66" s="23">
        <v>342.17</v>
      </c>
      <c r="E66" s="23">
        <v>219.3</v>
      </c>
      <c r="F66" s="35">
        <v>290924</v>
      </c>
      <c r="G66" s="47">
        <v>1610</v>
      </c>
      <c r="H66" s="72">
        <v>11.3</v>
      </c>
      <c r="I66" s="50">
        <v>141.19999999999999</v>
      </c>
      <c r="J66" s="29">
        <v>70.66</v>
      </c>
      <c r="K66" s="23">
        <v>74.87</v>
      </c>
      <c r="L66" s="33">
        <v>5554.87</v>
      </c>
      <c r="M66" s="12">
        <v>142.47999999999999</v>
      </c>
      <c r="N66" s="27">
        <v>2.06</v>
      </c>
      <c r="O66" s="23">
        <v>687.08</v>
      </c>
      <c r="P66" s="23">
        <v>584.39</v>
      </c>
      <c r="Q66" s="12">
        <v>75.19</v>
      </c>
      <c r="R66" s="12">
        <v>86.48</v>
      </c>
      <c r="S66" s="24">
        <v>15.61</v>
      </c>
      <c r="T66" s="25">
        <v>167.23</v>
      </c>
      <c r="U66" s="24">
        <v>16.41</v>
      </c>
      <c r="V66" s="29">
        <v>50.47</v>
      </c>
      <c r="W66" s="12">
        <v>5.4</v>
      </c>
      <c r="X66" s="14">
        <v>0</v>
      </c>
      <c r="Y66" s="30">
        <v>9419.43</v>
      </c>
      <c r="Z66" s="13">
        <v>13.7</v>
      </c>
      <c r="AA66" s="23">
        <v>69.72</v>
      </c>
      <c r="AB66" s="23">
        <v>23.49</v>
      </c>
      <c r="AC66" s="24">
        <v>72.260000000000005</v>
      </c>
      <c r="AD66" s="23">
        <v>507.02</v>
      </c>
      <c r="AE66" s="12">
        <v>14.8</v>
      </c>
      <c r="AF66" s="12">
        <f>VLOOKUP(A66,'Temp Monréal données non liées'!$A:$B,2,FALSE)</f>
        <v>3.3</v>
      </c>
      <c r="AG66" s="24">
        <v>59.65</v>
      </c>
      <c r="AH66" s="12">
        <v>65.27</v>
      </c>
      <c r="AI66" s="12">
        <v>91.3</v>
      </c>
      <c r="AJ66" s="12">
        <v>130.56</v>
      </c>
      <c r="AK66" s="24">
        <v>72.88</v>
      </c>
    </row>
    <row r="67" spans="1:37" x14ac:dyDescent="0.35">
      <c r="A67" s="15">
        <v>45249</v>
      </c>
      <c r="B67" s="22">
        <v>311.93</v>
      </c>
      <c r="C67" s="22">
        <v>193.26</v>
      </c>
      <c r="D67" s="23">
        <v>334.86</v>
      </c>
      <c r="E67" s="23">
        <v>216.36</v>
      </c>
      <c r="F67" s="35">
        <v>306771</v>
      </c>
      <c r="G67" s="47">
        <v>1578</v>
      </c>
      <c r="H67" s="72">
        <v>11.5</v>
      </c>
      <c r="I67" s="50">
        <v>143.5</v>
      </c>
      <c r="J67" s="29">
        <v>70.28</v>
      </c>
      <c r="K67" s="23">
        <v>74.489999999999995</v>
      </c>
      <c r="L67" s="33">
        <v>5474.44</v>
      </c>
      <c r="M67" s="12">
        <v>141.96</v>
      </c>
      <c r="N67" s="27">
        <v>2.0299999999999998</v>
      </c>
      <c r="O67" s="23">
        <v>675.68</v>
      </c>
      <c r="P67" s="23">
        <v>575.07000000000005</v>
      </c>
      <c r="Q67" s="12">
        <v>76.73</v>
      </c>
      <c r="R67" s="12">
        <v>86.55</v>
      </c>
      <c r="S67" s="24">
        <v>15.85</v>
      </c>
      <c r="T67" s="25">
        <v>172.52</v>
      </c>
      <c r="U67" s="24">
        <v>16.87</v>
      </c>
      <c r="V67" s="29">
        <v>53.74</v>
      </c>
      <c r="W67" s="12">
        <v>11.5</v>
      </c>
      <c r="X67" s="14">
        <v>3.1</v>
      </c>
      <c r="Y67" s="30">
        <v>9122.56</v>
      </c>
      <c r="Z67" s="13">
        <v>0</v>
      </c>
      <c r="AA67" s="23">
        <v>74.53</v>
      </c>
      <c r="AB67" s="23">
        <v>15.39</v>
      </c>
      <c r="AC67" s="24">
        <v>72.400000000000006</v>
      </c>
      <c r="AD67" s="23">
        <v>507.7</v>
      </c>
      <c r="AE67" s="12">
        <v>14.6</v>
      </c>
      <c r="AF67" s="12">
        <f>VLOOKUP(A67,'Temp Monréal données non liées'!$A:$B,2,FALSE)</f>
        <v>4.9000000000000004</v>
      </c>
      <c r="AG67" s="24">
        <v>59.65</v>
      </c>
      <c r="AH67" s="12">
        <v>63.72</v>
      </c>
      <c r="AI67" s="12">
        <v>91.43</v>
      </c>
      <c r="AJ67" s="12">
        <v>130.19999999999999</v>
      </c>
      <c r="AK67" s="24">
        <v>73.39</v>
      </c>
    </row>
    <row r="68" spans="1:37" x14ac:dyDescent="0.35">
      <c r="A68" s="15">
        <v>45250</v>
      </c>
      <c r="B68" s="22">
        <v>312.29000000000002</v>
      </c>
      <c r="C68" s="22">
        <v>196.08</v>
      </c>
      <c r="D68" s="23">
        <v>338.35</v>
      </c>
      <c r="E68" s="23">
        <v>221.16</v>
      </c>
      <c r="F68" s="35">
        <v>273530</v>
      </c>
      <c r="G68" s="47">
        <v>1610</v>
      </c>
      <c r="H68" s="72">
        <v>11.8</v>
      </c>
      <c r="I68" s="50">
        <v>141.80000000000001</v>
      </c>
      <c r="J68" s="29">
        <v>71.02</v>
      </c>
      <c r="K68" s="23">
        <v>75.25</v>
      </c>
      <c r="L68" s="33">
        <v>5533.87</v>
      </c>
      <c r="M68" s="12">
        <v>142.03</v>
      </c>
      <c r="N68" s="27">
        <v>2.02</v>
      </c>
      <c r="O68" s="23">
        <v>681.73</v>
      </c>
      <c r="P68" s="23">
        <v>581.59</v>
      </c>
      <c r="Q68" s="12">
        <v>75.37</v>
      </c>
      <c r="R68" s="12">
        <v>86.29</v>
      </c>
      <c r="S68" s="24">
        <v>16.27</v>
      </c>
      <c r="T68" s="25">
        <v>162.80000000000001</v>
      </c>
      <c r="U68" s="24">
        <v>15.98</v>
      </c>
      <c r="V68" s="29">
        <v>47.61</v>
      </c>
      <c r="W68" s="12">
        <v>9.8000000000000007</v>
      </c>
      <c r="X68" s="14">
        <v>2.1</v>
      </c>
      <c r="Y68" s="30">
        <v>9523.1200000000008</v>
      </c>
      <c r="Z68" s="13">
        <v>1.4</v>
      </c>
      <c r="AA68" s="23">
        <v>71.34</v>
      </c>
      <c r="AB68" s="23">
        <v>22.81</v>
      </c>
      <c r="AC68" s="24">
        <v>69.73</v>
      </c>
      <c r="AD68" s="23">
        <v>500.11</v>
      </c>
      <c r="AE68" s="12">
        <v>11.6</v>
      </c>
      <c r="AF68" s="12">
        <f>VLOOKUP(A68,'Temp Monréal données non liées'!$A:$B,2,FALSE)</f>
        <v>0.5</v>
      </c>
      <c r="AG68" s="24">
        <v>59.65</v>
      </c>
      <c r="AH68" s="12">
        <v>65.25</v>
      </c>
      <c r="AI68" s="12">
        <v>90.48</v>
      </c>
      <c r="AJ68" s="12">
        <v>130.06</v>
      </c>
      <c r="AK68" s="24">
        <v>71.58</v>
      </c>
    </row>
    <row r="69" spans="1:37" x14ac:dyDescent="0.35">
      <c r="A69" s="15">
        <v>45251</v>
      </c>
      <c r="B69" s="22">
        <v>321.89999999999998</v>
      </c>
      <c r="C69" s="22">
        <v>199.97</v>
      </c>
      <c r="D69" s="23">
        <v>346.28</v>
      </c>
      <c r="E69" s="23">
        <v>226.02</v>
      </c>
      <c r="F69" s="35">
        <v>288943</v>
      </c>
      <c r="G69" s="47">
        <v>1615</v>
      </c>
      <c r="H69" s="72">
        <v>11.8</v>
      </c>
      <c r="I69" s="50">
        <v>140.9</v>
      </c>
      <c r="J69" s="29">
        <v>71.27</v>
      </c>
      <c r="K69" s="23">
        <v>75.55</v>
      </c>
      <c r="L69" s="33">
        <v>5546.47</v>
      </c>
      <c r="M69" s="12">
        <v>142.72</v>
      </c>
      <c r="N69" s="27">
        <v>2.06</v>
      </c>
      <c r="O69" s="23">
        <v>696.13</v>
      </c>
      <c r="P69" s="23">
        <v>594.23</v>
      </c>
      <c r="Q69" s="12">
        <v>75.13</v>
      </c>
      <c r="R69" s="12">
        <v>86.48</v>
      </c>
      <c r="S69" s="24">
        <v>16.079999999999998</v>
      </c>
      <c r="T69" s="25">
        <v>162.69999999999999</v>
      </c>
      <c r="U69" s="24">
        <v>16.329999999999998</v>
      </c>
      <c r="V69" s="29">
        <v>52.84</v>
      </c>
      <c r="W69" s="12">
        <v>6.3</v>
      </c>
      <c r="X69" s="14">
        <v>0.3</v>
      </c>
      <c r="Y69" s="30">
        <v>6412.94</v>
      </c>
      <c r="Z69" s="13">
        <v>0.2</v>
      </c>
      <c r="AA69" s="23">
        <v>75.06</v>
      </c>
      <c r="AB69" s="23">
        <v>20.309999999999999</v>
      </c>
      <c r="AC69" s="24">
        <v>71.47</v>
      </c>
      <c r="AD69" s="23">
        <v>505.86</v>
      </c>
      <c r="AE69" s="12">
        <v>12.1</v>
      </c>
      <c r="AF69" s="12">
        <f>VLOOKUP(A69,'Temp Monréal données non liées'!$A:$B,2,FALSE)</f>
        <v>0.5</v>
      </c>
      <c r="AG69" s="24">
        <v>59.65</v>
      </c>
      <c r="AH69" s="12">
        <v>67.47</v>
      </c>
      <c r="AI69" s="12">
        <v>91.36</v>
      </c>
      <c r="AJ69" s="12">
        <v>130.68</v>
      </c>
      <c r="AK69" s="24">
        <v>72.89</v>
      </c>
    </row>
    <row r="70" spans="1:37" x14ac:dyDescent="0.35">
      <c r="A70" s="15">
        <v>45252</v>
      </c>
      <c r="B70" s="22">
        <v>291.95</v>
      </c>
      <c r="C70" s="22">
        <v>194.19</v>
      </c>
      <c r="D70" s="23">
        <v>343.99</v>
      </c>
      <c r="E70" s="23">
        <v>215.93</v>
      </c>
      <c r="F70" s="35">
        <v>336485</v>
      </c>
      <c r="G70" s="47">
        <v>1590</v>
      </c>
      <c r="H70" s="72">
        <v>11.4</v>
      </c>
      <c r="I70" s="50">
        <v>147.19999999999999</v>
      </c>
      <c r="J70" s="29">
        <v>70.88</v>
      </c>
      <c r="K70" s="23">
        <v>75.180000000000007</v>
      </c>
      <c r="L70" s="33">
        <v>5531.38</v>
      </c>
      <c r="M70" s="12">
        <v>142.58000000000001</v>
      </c>
      <c r="N70" s="27">
        <v>2.0499999999999998</v>
      </c>
      <c r="O70" s="23">
        <v>684.92</v>
      </c>
      <c r="P70" s="23">
        <v>587.37</v>
      </c>
      <c r="Q70" s="12">
        <v>75.17</v>
      </c>
      <c r="R70" s="12">
        <v>86.61</v>
      </c>
      <c r="S70" s="24">
        <v>15.63</v>
      </c>
      <c r="T70" s="25">
        <v>162.15</v>
      </c>
      <c r="U70" s="24">
        <v>16.02</v>
      </c>
      <c r="V70" s="29">
        <v>51.57</v>
      </c>
      <c r="W70" s="12">
        <v>2.6</v>
      </c>
      <c r="X70" s="14">
        <v>5.8</v>
      </c>
      <c r="Z70" s="13">
        <v>0</v>
      </c>
      <c r="AA70" s="23">
        <v>72.989999999999995</v>
      </c>
      <c r="AB70" s="23">
        <v>16.75</v>
      </c>
      <c r="AC70" s="24">
        <v>71.290000000000006</v>
      </c>
      <c r="AD70" s="23">
        <v>511.78</v>
      </c>
      <c r="AE70" s="12">
        <v>9.8000000000000007</v>
      </c>
      <c r="AF70" s="12">
        <f>VLOOKUP(A70,'Temp Monréal données non liées'!$A:$B,2,FALSE)</f>
        <v>0</v>
      </c>
      <c r="AG70" s="24">
        <v>59.65</v>
      </c>
      <c r="AH70" s="12">
        <v>66.739999999999995</v>
      </c>
      <c r="AI70" s="12">
        <v>90.75</v>
      </c>
      <c r="AJ70" s="12">
        <v>130.62</v>
      </c>
      <c r="AK70" s="24">
        <v>72.349999999999994</v>
      </c>
    </row>
    <row r="71" spans="1:37" x14ac:dyDescent="0.35">
      <c r="A71" s="15">
        <v>45253</v>
      </c>
      <c r="B71" s="22">
        <v>318.91000000000003</v>
      </c>
      <c r="C71" s="22">
        <v>196.85</v>
      </c>
      <c r="D71" s="23">
        <v>345.22</v>
      </c>
      <c r="E71" s="23">
        <v>219.84</v>
      </c>
      <c r="F71" s="35">
        <v>310720</v>
      </c>
      <c r="G71" s="47">
        <v>1600</v>
      </c>
      <c r="H71" s="72">
        <v>11.8</v>
      </c>
      <c r="I71" s="50">
        <v>143</v>
      </c>
      <c r="J71" s="29">
        <v>70.53</v>
      </c>
      <c r="K71" s="23">
        <v>74.790000000000006</v>
      </c>
      <c r="L71" s="33">
        <v>5472.63</v>
      </c>
      <c r="M71" s="12">
        <v>142.6</v>
      </c>
      <c r="N71" s="27">
        <v>2.06</v>
      </c>
      <c r="O71" s="23">
        <v>691.19</v>
      </c>
      <c r="P71" s="23">
        <v>595.22</v>
      </c>
      <c r="Q71" s="12">
        <v>75.180000000000007</v>
      </c>
      <c r="R71" s="12">
        <v>86.46</v>
      </c>
      <c r="S71" s="24">
        <v>16.100000000000001</v>
      </c>
      <c r="T71" s="25">
        <v>164.11</v>
      </c>
      <c r="U71" s="24">
        <v>16.47</v>
      </c>
      <c r="V71" s="29">
        <v>49.29</v>
      </c>
      <c r="W71" s="12">
        <v>4.0999999999999996</v>
      </c>
      <c r="X71" s="14">
        <v>1.5</v>
      </c>
      <c r="Z71" s="13">
        <v>0</v>
      </c>
      <c r="AA71" s="23">
        <v>69.87</v>
      </c>
      <c r="AB71" s="23">
        <v>25.34</v>
      </c>
      <c r="AC71" s="24">
        <v>71.67</v>
      </c>
      <c r="AD71" s="23">
        <v>511.43</v>
      </c>
      <c r="AE71" s="12">
        <v>13</v>
      </c>
      <c r="AF71" s="12">
        <f>VLOOKUP(A71,'Temp Monréal données non liées'!$A:$B,2,FALSE)</f>
        <v>2.5</v>
      </c>
      <c r="AG71" s="24">
        <v>59.65</v>
      </c>
      <c r="AH71" s="12">
        <v>66.510000000000005</v>
      </c>
      <c r="AI71" s="12">
        <v>91.35</v>
      </c>
      <c r="AJ71" s="12">
        <v>130.57</v>
      </c>
      <c r="AK71" s="24">
        <v>72.13</v>
      </c>
    </row>
    <row r="72" spans="1:37" x14ac:dyDescent="0.35">
      <c r="A72" s="15">
        <v>45254</v>
      </c>
      <c r="B72" s="22">
        <v>312.52</v>
      </c>
      <c r="C72" s="22">
        <v>200.02</v>
      </c>
      <c r="D72" s="23">
        <v>337.59</v>
      </c>
      <c r="E72" s="23">
        <v>225.72</v>
      </c>
      <c r="F72" s="35">
        <v>312330</v>
      </c>
      <c r="G72" s="47">
        <v>1575</v>
      </c>
      <c r="H72" s="72">
        <v>11.5</v>
      </c>
      <c r="I72" s="50">
        <v>141.6</v>
      </c>
      <c r="J72" s="29">
        <v>71.06</v>
      </c>
      <c r="K72" s="23">
        <v>75.3</v>
      </c>
      <c r="L72" s="33">
        <v>5515.62</v>
      </c>
      <c r="M72" s="12">
        <v>142.4</v>
      </c>
      <c r="N72" s="27">
        <v>2.06</v>
      </c>
      <c r="O72" s="23">
        <v>683.56</v>
      </c>
      <c r="P72" s="23">
        <v>586.04999999999995</v>
      </c>
      <c r="Q72" s="12">
        <v>74.47</v>
      </c>
      <c r="R72" s="12">
        <v>86.52</v>
      </c>
      <c r="S72" s="24">
        <v>16.329999999999998</v>
      </c>
      <c r="T72" s="25">
        <v>163</v>
      </c>
      <c r="U72" s="24">
        <v>16.510000000000002</v>
      </c>
      <c r="V72" s="29">
        <v>52.15</v>
      </c>
      <c r="W72" s="12">
        <v>5</v>
      </c>
      <c r="X72" s="14">
        <v>0</v>
      </c>
      <c r="Z72" s="13">
        <v>0</v>
      </c>
      <c r="AA72" s="23">
        <v>72.5</v>
      </c>
      <c r="AB72" s="23">
        <v>20.6</v>
      </c>
      <c r="AC72" s="24">
        <v>72.87</v>
      </c>
      <c r="AD72" s="23">
        <v>511.06</v>
      </c>
      <c r="AE72" s="12">
        <v>9.6999999999999993</v>
      </c>
      <c r="AF72" s="12">
        <f>VLOOKUP(A72,'Temp Monréal données non liées'!$A:$B,2,FALSE)</f>
        <v>0.3</v>
      </c>
      <c r="AG72" s="24">
        <v>59.65</v>
      </c>
      <c r="AH72" s="12">
        <v>66.64</v>
      </c>
      <c r="AI72" s="12">
        <v>91.35</v>
      </c>
      <c r="AJ72" s="12">
        <v>130.54</v>
      </c>
      <c r="AK72" s="24">
        <v>73.19</v>
      </c>
    </row>
    <row r="73" spans="1:37" x14ac:dyDescent="0.35">
      <c r="A73" s="15">
        <v>45255</v>
      </c>
      <c r="B73" s="22">
        <v>306.54000000000002</v>
      </c>
      <c r="C73" s="22">
        <v>200.45</v>
      </c>
      <c r="D73" s="23">
        <v>326.68</v>
      </c>
      <c r="E73" s="23">
        <v>222.3</v>
      </c>
      <c r="F73" s="35">
        <v>327615</v>
      </c>
      <c r="G73" s="47">
        <v>1600</v>
      </c>
      <c r="H73" s="72">
        <v>11.2</v>
      </c>
      <c r="I73" s="50">
        <v>144.5</v>
      </c>
      <c r="J73" s="29">
        <v>12.02</v>
      </c>
      <c r="K73" s="23">
        <v>76.41</v>
      </c>
      <c r="L73" s="33">
        <v>5613.94</v>
      </c>
      <c r="M73" s="12">
        <v>142.47999999999999</v>
      </c>
      <c r="N73" s="27">
        <v>2.06</v>
      </c>
      <c r="O73" s="23">
        <v>680.2</v>
      </c>
      <c r="P73" s="23">
        <v>585.65</v>
      </c>
      <c r="Q73" s="12">
        <v>74.02</v>
      </c>
      <c r="R73" s="12">
        <v>86.7</v>
      </c>
      <c r="S73" s="24">
        <v>16.440000000000001</v>
      </c>
      <c r="T73" s="25">
        <v>176.36</v>
      </c>
      <c r="U73" s="24">
        <v>16.53</v>
      </c>
      <c r="V73" s="29">
        <v>55.83</v>
      </c>
      <c r="W73" s="12">
        <v>-0.6</v>
      </c>
      <c r="X73" s="14">
        <v>5.4</v>
      </c>
      <c r="Z73" s="13">
        <v>0</v>
      </c>
      <c r="AA73" s="23">
        <v>75</v>
      </c>
      <c r="AB73" s="23">
        <v>16.27</v>
      </c>
      <c r="AC73" s="24">
        <v>73.3</v>
      </c>
      <c r="AD73" s="23">
        <v>507.87</v>
      </c>
      <c r="AE73" s="12">
        <v>8.3000000000000007</v>
      </c>
      <c r="AF73" s="12">
        <f>VLOOKUP(A73,'Temp Monréal données non liées'!$A:$B,2,FALSE)</f>
        <v>2.6</v>
      </c>
      <c r="AG73" s="24">
        <v>59.65</v>
      </c>
      <c r="AH73" s="12">
        <v>65.8</v>
      </c>
      <c r="AI73" s="12">
        <v>90.7</v>
      </c>
      <c r="AJ73" s="12">
        <v>130.38</v>
      </c>
      <c r="AK73" s="24">
        <v>72.63</v>
      </c>
    </row>
    <row r="74" spans="1:37" x14ac:dyDescent="0.35">
      <c r="A74" s="15">
        <v>45256</v>
      </c>
      <c r="B74" s="22">
        <v>302.63</v>
      </c>
      <c r="C74" s="22">
        <v>198.22</v>
      </c>
      <c r="D74" s="23">
        <v>337.99</v>
      </c>
      <c r="E74" s="23">
        <v>224.18</v>
      </c>
      <c r="F74" s="35">
        <v>314171</v>
      </c>
      <c r="G74" s="47">
        <v>1631</v>
      </c>
      <c r="H74" s="72">
        <v>11.9</v>
      </c>
      <c r="I74" s="50">
        <v>148.30000000000001</v>
      </c>
      <c r="J74" s="29">
        <v>65.5</v>
      </c>
      <c r="K74" s="23">
        <v>75.69</v>
      </c>
      <c r="L74" s="33">
        <v>5543.96</v>
      </c>
      <c r="M74" s="12">
        <v>142.65</v>
      </c>
      <c r="N74" s="27">
        <v>2.08</v>
      </c>
      <c r="O74" s="23">
        <v>687.97</v>
      </c>
      <c r="P74" s="23">
        <v>585.79999999999995</v>
      </c>
      <c r="Q74" s="12">
        <v>71.569999999999993</v>
      </c>
      <c r="R74" s="12">
        <v>85.55</v>
      </c>
      <c r="S74" s="24">
        <v>15.76</v>
      </c>
      <c r="T74" s="25">
        <v>190.74</v>
      </c>
      <c r="U74" s="24">
        <v>15.96</v>
      </c>
      <c r="V74" s="29">
        <v>50.63</v>
      </c>
      <c r="W74" s="12">
        <v>-2.6</v>
      </c>
      <c r="X74" s="14">
        <v>1.1000000000000001</v>
      </c>
      <c r="Z74" s="13">
        <v>1.2</v>
      </c>
      <c r="AA74" s="23">
        <v>72.260000000000005</v>
      </c>
      <c r="AB74" s="23">
        <v>18.940000000000001</v>
      </c>
      <c r="AC74" s="24">
        <v>72.31</v>
      </c>
      <c r="AD74" s="23">
        <v>515.03</v>
      </c>
      <c r="AE74" s="12">
        <v>5.5</v>
      </c>
      <c r="AF74" s="12">
        <f>VLOOKUP(A74,'Temp Monréal données non liées'!$A:$B,2,FALSE)</f>
        <v>3.6</v>
      </c>
      <c r="AG74" s="24">
        <v>59.65</v>
      </c>
      <c r="AH74" s="12">
        <v>64.95</v>
      </c>
      <c r="AI74" s="12">
        <v>90.86</v>
      </c>
      <c r="AJ74" s="12">
        <v>130.6</v>
      </c>
      <c r="AK74" s="24">
        <v>72.819999999999993</v>
      </c>
    </row>
    <row r="75" spans="1:37" x14ac:dyDescent="0.35">
      <c r="A75" s="15">
        <v>45257</v>
      </c>
      <c r="B75" s="22">
        <v>297.44</v>
      </c>
      <c r="C75" s="22">
        <v>195.5</v>
      </c>
      <c r="D75" s="23">
        <v>325.87</v>
      </c>
      <c r="E75" s="23">
        <v>216.77</v>
      </c>
      <c r="F75" s="35">
        <v>301710</v>
      </c>
      <c r="G75" s="47">
        <v>1600</v>
      </c>
      <c r="H75" s="72">
        <v>10.7</v>
      </c>
      <c r="I75" s="50">
        <v>145</v>
      </c>
      <c r="J75" s="29">
        <v>70.599999999999994</v>
      </c>
      <c r="K75" s="23">
        <v>74.760000000000005</v>
      </c>
      <c r="L75" s="33">
        <v>5477.26</v>
      </c>
      <c r="M75" s="12">
        <v>141.34</v>
      </c>
      <c r="N75" s="27">
        <v>2.02</v>
      </c>
      <c r="O75" s="23">
        <v>655.67</v>
      </c>
      <c r="P75" s="23">
        <v>557.66</v>
      </c>
      <c r="Q75" s="12">
        <v>72.25</v>
      </c>
      <c r="R75" s="12">
        <v>85.16</v>
      </c>
      <c r="S75" s="24">
        <v>16.059999999999999</v>
      </c>
      <c r="T75" s="25">
        <v>162.1</v>
      </c>
      <c r="U75" s="24">
        <v>16.23</v>
      </c>
      <c r="V75" s="29">
        <v>47.77</v>
      </c>
      <c r="W75" s="12">
        <v>4</v>
      </c>
      <c r="X75" s="14">
        <v>0</v>
      </c>
      <c r="Z75" s="13">
        <v>7.8</v>
      </c>
      <c r="AA75" s="23">
        <v>69.930000000000007</v>
      </c>
      <c r="AB75" s="23">
        <v>21.97</v>
      </c>
      <c r="AC75" s="24">
        <v>69.83</v>
      </c>
      <c r="AD75" s="23">
        <v>500.46</v>
      </c>
      <c r="AE75" s="12">
        <v>8.8000000000000007</v>
      </c>
      <c r="AF75" s="12">
        <f>VLOOKUP(A75,'Temp Monréal données non liées'!$A:$B,2,FALSE)</f>
        <v>3.7</v>
      </c>
      <c r="AG75" s="24">
        <v>59.65</v>
      </c>
      <c r="AH75" s="12">
        <v>64.150000000000006</v>
      </c>
      <c r="AI75" s="12">
        <v>90.71</v>
      </c>
      <c r="AJ75" s="12">
        <v>129.87</v>
      </c>
      <c r="AK75" s="24">
        <v>71.25</v>
      </c>
    </row>
    <row r="76" spans="1:37" x14ac:dyDescent="0.35">
      <c r="A76" s="15">
        <v>45258</v>
      </c>
      <c r="B76" s="22">
        <v>317.07</v>
      </c>
      <c r="C76" s="22">
        <v>199.76</v>
      </c>
      <c r="D76" s="23">
        <v>342.29</v>
      </c>
      <c r="E76" s="23">
        <v>226.53</v>
      </c>
      <c r="F76" s="35">
        <v>329558</v>
      </c>
      <c r="G76" s="47">
        <v>1590</v>
      </c>
      <c r="H76" s="72">
        <v>11.7</v>
      </c>
      <c r="I76" s="50">
        <v>143.1</v>
      </c>
      <c r="J76" s="29">
        <v>72.06</v>
      </c>
      <c r="K76" s="23">
        <v>76.27</v>
      </c>
      <c r="L76" s="33">
        <v>5552.22</v>
      </c>
      <c r="M76" s="12">
        <v>142.79</v>
      </c>
      <c r="N76" s="27">
        <v>2.12</v>
      </c>
      <c r="O76" s="23">
        <v>696.68</v>
      </c>
      <c r="P76" s="23">
        <v>589.86</v>
      </c>
      <c r="Q76" s="12">
        <v>74.31</v>
      </c>
      <c r="R76" s="12">
        <v>85.52</v>
      </c>
      <c r="S76" s="24">
        <v>16.420000000000002</v>
      </c>
      <c r="T76" s="25">
        <v>156.19999999999999</v>
      </c>
      <c r="U76" s="24">
        <v>15.97</v>
      </c>
      <c r="V76" s="29">
        <v>48.58</v>
      </c>
      <c r="W76" s="12">
        <v>1.4</v>
      </c>
      <c r="X76" s="14">
        <v>4.9000000000000004</v>
      </c>
      <c r="Z76" s="13">
        <v>0</v>
      </c>
      <c r="AA76" s="23">
        <v>70.150000000000006</v>
      </c>
      <c r="AB76" s="23">
        <v>25.04</v>
      </c>
      <c r="AC76" s="24">
        <v>70.540000000000006</v>
      </c>
      <c r="AD76" s="23">
        <v>512.98</v>
      </c>
      <c r="AE76" s="12">
        <v>7.1</v>
      </c>
      <c r="AF76" s="12">
        <f>VLOOKUP(A76,'Temp Monréal données non liées'!$A:$B,2,FALSE)</f>
        <v>-1.1000000000000001</v>
      </c>
      <c r="AG76" s="24">
        <v>59.65</v>
      </c>
      <c r="AH76" s="12">
        <v>66.22</v>
      </c>
      <c r="AI76" s="12">
        <v>90.83</v>
      </c>
      <c r="AJ76" s="12">
        <v>131.02000000000001</v>
      </c>
      <c r="AK76" s="24">
        <v>71.430000000000007</v>
      </c>
    </row>
    <row r="77" spans="1:37" x14ac:dyDescent="0.35">
      <c r="A77" s="15">
        <v>45259</v>
      </c>
      <c r="B77" s="22">
        <v>311.06</v>
      </c>
      <c r="C77" s="22">
        <v>199.66</v>
      </c>
      <c r="D77" s="23">
        <v>335.49</v>
      </c>
      <c r="E77" s="23">
        <v>225.56</v>
      </c>
      <c r="F77" s="35">
        <v>370722</v>
      </c>
      <c r="G77" s="47">
        <v>1630</v>
      </c>
      <c r="H77" s="72">
        <v>11.5</v>
      </c>
      <c r="I77" s="50">
        <v>151.5</v>
      </c>
      <c r="J77" s="29">
        <v>72.2</v>
      </c>
      <c r="K77" s="23">
        <v>76.400000000000006</v>
      </c>
      <c r="L77" s="33">
        <v>5562.83</v>
      </c>
      <c r="M77" s="12">
        <v>142.79</v>
      </c>
      <c r="N77" s="27">
        <v>2.12</v>
      </c>
      <c r="O77" s="23">
        <v>697.08</v>
      </c>
      <c r="P77" s="23">
        <v>590.73</v>
      </c>
      <c r="Q77" s="12">
        <v>74.459999999999994</v>
      </c>
      <c r="R77" s="12">
        <v>85.65</v>
      </c>
      <c r="S77" s="24">
        <v>16.29</v>
      </c>
      <c r="T77" s="25">
        <v>155.51</v>
      </c>
      <c r="U77" s="24">
        <v>15.47</v>
      </c>
      <c r="V77" s="29">
        <v>52.46</v>
      </c>
      <c r="W77" s="12">
        <v>-1.7</v>
      </c>
      <c r="X77" s="14">
        <v>0.4</v>
      </c>
      <c r="Z77" s="13">
        <v>0</v>
      </c>
      <c r="AA77" s="23">
        <v>74.34</v>
      </c>
      <c r="AB77" s="23">
        <v>18.829999999999998</v>
      </c>
      <c r="AC77" s="24">
        <v>71.23</v>
      </c>
      <c r="AD77" s="23">
        <v>517.96</v>
      </c>
      <c r="AE77" s="12">
        <v>6.6</v>
      </c>
      <c r="AF77" s="12">
        <f>VLOOKUP(A77,'Temp Monréal données non liées'!$A:$B,2,FALSE)</f>
        <v>-1.4</v>
      </c>
      <c r="AG77" s="24">
        <v>59.65</v>
      </c>
      <c r="AH77" s="12">
        <v>65.39</v>
      </c>
      <c r="AI77" s="12">
        <v>91.02</v>
      </c>
      <c r="AJ77" s="12">
        <v>131.5</v>
      </c>
      <c r="AK77" s="24">
        <v>72.17</v>
      </c>
    </row>
    <row r="78" spans="1:37" x14ac:dyDescent="0.35">
      <c r="A78" s="15">
        <v>45260</v>
      </c>
      <c r="B78" s="22">
        <v>306.5</v>
      </c>
      <c r="C78" s="22">
        <v>196.04</v>
      </c>
      <c r="D78" s="23">
        <v>346.58</v>
      </c>
      <c r="E78" s="23">
        <v>224.99</v>
      </c>
      <c r="F78" s="35">
        <v>358338</v>
      </c>
      <c r="G78" s="47">
        <v>1650</v>
      </c>
      <c r="H78" s="72">
        <v>10.3</v>
      </c>
      <c r="I78" s="50">
        <v>151.9</v>
      </c>
      <c r="J78" s="29">
        <v>72.2</v>
      </c>
      <c r="K78" s="23">
        <v>76.400000000000006</v>
      </c>
      <c r="L78" s="33">
        <v>5562.83</v>
      </c>
      <c r="M78" s="12">
        <v>142.79</v>
      </c>
      <c r="N78" s="27">
        <v>2.12</v>
      </c>
      <c r="O78" s="23">
        <v>697.08</v>
      </c>
      <c r="P78" s="23">
        <v>590.73</v>
      </c>
      <c r="Q78" s="12">
        <v>74.459999999999994</v>
      </c>
      <c r="R78" s="12">
        <v>85.65</v>
      </c>
      <c r="S78" s="24">
        <v>16.32</v>
      </c>
      <c r="T78" s="25">
        <v>167.23</v>
      </c>
      <c r="U78" s="24">
        <v>16.059999999999999</v>
      </c>
      <c r="V78" s="29">
        <v>50.56</v>
      </c>
      <c r="W78" s="12">
        <v>0.9</v>
      </c>
      <c r="X78" s="14">
        <v>3.9</v>
      </c>
      <c r="Z78" s="13">
        <v>0.6</v>
      </c>
      <c r="AA78" s="23">
        <v>73.13</v>
      </c>
      <c r="AB78" s="23">
        <v>17.55</v>
      </c>
      <c r="AC78" s="24">
        <v>71.62</v>
      </c>
      <c r="AD78" s="23">
        <v>527.77</v>
      </c>
      <c r="AE78" s="12">
        <v>7.5</v>
      </c>
      <c r="AF78" s="12">
        <f>VLOOKUP(A78,'Temp Monréal données non liées'!$A:$B,2,FALSE)</f>
        <v>4.9000000000000004</v>
      </c>
      <c r="AG78" s="24">
        <v>59.65</v>
      </c>
      <c r="AH78" s="12">
        <v>66.849999999999994</v>
      </c>
      <c r="AI78" s="12">
        <v>90.67</v>
      </c>
      <c r="AJ78" s="12">
        <v>131.97</v>
      </c>
      <c r="AK78" s="24">
        <v>72.63</v>
      </c>
    </row>
    <row r="79" spans="1:37" x14ac:dyDescent="0.35">
      <c r="A79" s="15">
        <v>45261</v>
      </c>
      <c r="B79" s="22">
        <v>320.68</v>
      </c>
      <c r="C79" s="22">
        <v>192.52</v>
      </c>
      <c r="D79" s="23">
        <v>355.18</v>
      </c>
      <c r="E79" s="23">
        <v>211.99</v>
      </c>
      <c r="F79" s="35">
        <v>347437</v>
      </c>
      <c r="G79" s="47">
        <v>1610</v>
      </c>
      <c r="H79" s="72">
        <v>12</v>
      </c>
      <c r="I79" s="50">
        <v>147.69999999999999</v>
      </c>
      <c r="J79" s="29">
        <v>72.2</v>
      </c>
      <c r="K79" s="23">
        <v>76.400000000000006</v>
      </c>
      <c r="L79" s="33">
        <v>5562.83</v>
      </c>
      <c r="M79" s="12">
        <v>142.79</v>
      </c>
      <c r="N79" s="27">
        <v>2.12</v>
      </c>
      <c r="O79" s="23">
        <v>697.08</v>
      </c>
      <c r="P79" s="23">
        <v>590.73</v>
      </c>
      <c r="Q79" s="12">
        <v>74.459999999999994</v>
      </c>
      <c r="R79" s="12">
        <v>85.65</v>
      </c>
      <c r="S79" s="24">
        <v>15.92</v>
      </c>
      <c r="T79" s="25">
        <v>153.21</v>
      </c>
      <c r="U79" s="24">
        <v>16.3</v>
      </c>
      <c r="V79" s="29">
        <v>52.83</v>
      </c>
      <c r="W79" s="12">
        <v>-0.5</v>
      </c>
      <c r="X79" s="14">
        <v>0</v>
      </c>
      <c r="Z79" s="13">
        <v>0</v>
      </c>
      <c r="AA79" s="23">
        <v>73.44</v>
      </c>
      <c r="AB79" s="23">
        <v>20.27</v>
      </c>
      <c r="AC79" s="24">
        <v>71.75</v>
      </c>
      <c r="AD79" s="23">
        <v>517.34</v>
      </c>
      <c r="AE79" s="12">
        <v>1.8</v>
      </c>
      <c r="AF79" s="12">
        <f>VLOOKUP(A79,'Temp Monréal données non liées'!$A:$B,2,FALSE)</f>
        <v>7.8</v>
      </c>
      <c r="AG79" s="24">
        <v>59.65</v>
      </c>
      <c r="AH79" s="12">
        <v>66.400000000000006</v>
      </c>
      <c r="AI79" s="12">
        <v>91.32</v>
      </c>
      <c r="AJ79" s="12">
        <v>131.47</v>
      </c>
      <c r="AK79" s="24">
        <v>72.010000000000005</v>
      </c>
    </row>
    <row r="80" spans="1:37" x14ac:dyDescent="0.35">
      <c r="A80" s="15">
        <v>45262</v>
      </c>
      <c r="B80" s="22">
        <v>308.12</v>
      </c>
      <c r="C80" s="22">
        <v>198.09</v>
      </c>
      <c r="D80" s="23">
        <v>332.54</v>
      </c>
      <c r="E80" s="23">
        <v>224.96</v>
      </c>
      <c r="F80" s="35">
        <v>373163</v>
      </c>
      <c r="G80" s="47">
        <v>1580</v>
      </c>
      <c r="H80" s="72">
        <v>12.3</v>
      </c>
      <c r="I80" s="50">
        <v>149</v>
      </c>
      <c r="J80" s="29">
        <v>72.2</v>
      </c>
      <c r="K80" s="23">
        <v>76.400000000000006</v>
      </c>
      <c r="L80" s="33">
        <v>5562.83</v>
      </c>
      <c r="M80" s="12">
        <v>142.79</v>
      </c>
      <c r="N80" s="27">
        <v>2.12</v>
      </c>
      <c r="O80" s="23">
        <v>697.08</v>
      </c>
      <c r="P80" s="23">
        <v>590.73</v>
      </c>
      <c r="Q80" s="12">
        <v>74.459999999999994</v>
      </c>
      <c r="R80" s="12">
        <v>85.65</v>
      </c>
      <c r="S80" s="24">
        <v>16.510000000000002</v>
      </c>
      <c r="T80" s="25">
        <v>158.86000000000001</v>
      </c>
      <c r="U80" s="24">
        <v>16.559999999999999</v>
      </c>
      <c r="V80" s="29">
        <v>52.87</v>
      </c>
      <c r="W80" s="12">
        <v>-5.0999999999999996</v>
      </c>
      <c r="X80" s="14">
        <v>5.4</v>
      </c>
      <c r="Z80" s="13">
        <v>0</v>
      </c>
      <c r="AA80" s="23">
        <v>74.73</v>
      </c>
      <c r="AB80" s="23">
        <v>18.25</v>
      </c>
      <c r="AC80" s="24">
        <v>72</v>
      </c>
      <c r="AD80" s="23">
        <v>511.51</v>
      </c>
      <c r="AE80" s="12">
        <v>3.6</v>
      </c>
      <c r="AF80" s="12">
        <f>VLOOKUP(A80,'Temp Monréal données non liées'!$A:$B,2,FALSE)</f>
        <v>2.2000000000000002</v>
      </c>
      <c r="AG80" s="24">
        <v>59.65</v>
      </c>
      <c r="AH80" s="12">
        <v>66.87</v>
      </c>
      <c r="AI80" s="12">
        <v>91.5</v>
      </c>
      <c r="AJ80" s="12">
        <v>130.9</v>
      </c>
      <c r="AK80" s="24">
        <v>72.349999999999994</v>
      </c>
    </row>
    <row r="81" spans="1:37" x14ac:dyDescent="0.35">
      <c r="A81" s="15">
        <v>45263</v>
      </c>
      <c r="B81" s="22">
        <v>306.13</v>
      </c>
      <c r="C81" s="22">
        <v>174.93</v>
      </c>
      <c r="D81" s="23">
        <v>334.58</v>
      </c>
      <c r="E81" s="23">
        <v>207.39</v>
      </c>
      <c r="F81" s="35">
        <v>326836</v>
      </c>
      <c r="G81" s="47">
        <v>1632</v>
      </c>
      <c r="H81" s="72">
        <v>11.7</v>
      </c>
      <c r="I81" s="50">
        <v>157.9</v>
      </c>
      <c r="J81" s="29">
        <v>72.2</v>
      </c>
      <c r="K81" s="23">
        <v>76.400000000000006</v>
      </c>
      <c r="L81" s="33">
        <v>5562.83</v>
      </c>
      <c r="M81" s="12">
        <v>142.79</v>
      </c>
      <c r="N81" s="27">
        <v>2.12</v>
      </c>
      <c r="O81" s="23">
        <v>697.08</v>
      </c>
      <c r="P81" s="23">
        <v>590.73</v>
      </c>
      <c r="Q81" s="12">
        <v>74.459999999999994</v>
      </c>
      <c r="R81" s="12">
        <v>85.65</v>
      </c>
      <c r="S81" s="24">
        <v>15.71</v>
      </c>
      <c r="T81" s="25">
        <v>165.08</v>
      </c>
      <c r="U81" s="24">
        <v>14.91</v>
      </c>
      <c r="V81" s="29">
        <v>51.01</v>
      </c>
      <c r="W81" s="12">
        <v>-4.3</v>
      </c>
      <c r="X81" s="14">
        <v>0.1</v>
      </c>
      <c r="Z81" s="13">
        <v>2.4</v>
      </c>
      <c r="AA81" s="23">
        <v>72.040000000000006</v>
      </c>
      <c r="AB81" s="23">
        <v>12.95</v>
      </c>
      <c r="AC81" s="24">
        <v>72.34</v>
      </c>
      <c r="AD81" s="23">
        <v>505.45</v>
      </c>
      <c r="AE81" s="12">
        <v>3.5</v>
      </c>
      <c r="AF81" s="12">
        <f>VLOOKUP(A81,'Temp Monréal données non liées'!$A:$B,2,FALSE)</f>
        <v>-1</v>
      </c>
      <c r="AG81" s="24">
        <v>59.65</v>
      </c>
      <c r="AH81" s="12">
        <v>64.53</v>
      </c>
      <c r="AI81" s="12">
        <v>91.48</v>
      </c>
      <c r="AJ81" s="12">
        <v>130.11000000000001</v>
      </c>
      <c r="AK81" s="24">
        <v>73.069999999999993</v>
      </c>
    </row>
    <row r="82" spans="1:37" x14ac:dyDescent="0.35">
      <c r="A82" s="15">
        <v>45264</v>
      </c>
      <c r="B82" s="22">
        <v>310.35000000000002</v>
      </c>
      <c r="C82" s="22">
        <v>173.57</v>
      </c>
      <c r="D82" s="23">
        <v>340.6</v>
      </c>
      <c r="E82" s="23">
        <v>204.36</v>
      </c>
      <c r="F82" s="35">
        <v>272559</v>
      </c>
      <c r="G82" s="47">
        <v>1620</v>
      </c>
      <c r="H82" s="72">
        <v>11.3</v>
      </c>
      <c r="I82" s="50">
        <v>151.19999999999999</v>
      </c>
      <c r="J82" s="29">
        <v>72.2</v>
      </c>
      <c r="K82" s="23">
        <v>76.400000000000006</v>
      </c>
      <c r="L82" s="33">
        <v>5562.83</v>
      </c>
      <c r="M82" s="12">
        <v>142.79</v>
      </c>
      <c r="N82" s="27">
        <v>2.12</v>
      </c>
      <c r="O82" s="23">
        <v>697.08</v>
      </c>
      <c r="P82" s="23">
        <v>590.73</v>
      </c>
      <c r="Q82" s="12">
        <v>74.459999999999994</v>
      </c>
      <c r="R82" s="12">
        <v>85.65</v>
      </c>
      <c r="S82" s="24">
        <v>16.22</v>
      </c>
      <c r="T82" s="25">
        <v>169.51</v>
      </c>
      <c r="U82" s="24">
        <v>15.56</v>
      </c>
      <c r="V82" s="29">
        <v>47.72</v>
      </c>
      <c r="W82" s="12">
        <v>0.6</v>
      </c>
      <c r="X82" s="14">
        <v>0</v>
      </c>
      <c r="Z82" s="13">
        <v>12.6</v>
      </c>
      <c r="AA82" s="23">
        <v>69.58</v>
      </c>
      <c r="AB82" s="23">
        <v>17.5</v>
      </c>
      <c r="AC82" s="24">
        <v>69.959999999999994</v>
      </c>
      <c r="AD82" s="23">
        <v>498.32</v>
      </c>
      <c r="AE82" s="12">
        <v>8.8000000000000007</v>
      </c>
      <c r="AF82" s="12">
        <f>VLOOKUP(A82,'Temp Monréal données non liées'!$A:$B,2,FALSE)</f>
        <v>-1.9</v>
      </c>
      <c r="AG82" s="24">
        <v>59.65</v>
      </c>
      <c r="AH82" s="12">
        <v>62.23</v>
      </c>
      <c r="AI82" s="12">
        <v>91.1</v>
      </c>
      <c r="AJ82" s="12">
        <v>129.25</v>
      </c>
      <c r="AK82" s="24">
        <v>71.91</v>
      </c>
    </row>
    <row r="83" spans="1:37" x14ac:dyDescent="0.35">
      <c r="A83" s="15">
        <v>45265</v>
      </c>
      <c r="B83" s="22">
        <v>309.55</v>
      </c>
      <c r="C83" s="22">
        <v>187.99</v>
      </c>
      <c r="D83" s="23">
        <v>340.69</v>
      </c>
      <c r="E83" s="23">
        <v>215.26</v>
      </c>
      <c r="F83" s="35">
        <v>339565</v>
      </c>
      <c r="G83" s="47">
        <v>1630</v>
      </c>
      <c r="H83" s="72">
        <v>11.7</v>
      </c>
      <c r="I83" s="50">
        <v>152.4</v>
      </c>
      <c r="J83" s="29">
        <v>72.2</v>
      </c>
      <c r="K83" s="23">
        <v>76.400000000000006</v>
      </c>
      <c r="L83" s="33">
        <v>5562.83</v>
      </c>
      <c r="M83" s="12">
        <v>142.79</v>
      </c>
      <c r="N83" s="27">
        <v>2.12</v>
      </c>
      <c r="O83" s="23">
        <v>697.08</v>
      </c>
      <c r="P83" s="23">
        <v>590.73</v>
      </c>
      <c r="Q83" s="12">
        <v>74.459999999999994</v>
      </c>
      <c r="R83" s="12">
        <v>85.65</v>
      </c>
      <c r="S83" s="24">
        <v>15.92</v>
      </c>
      <c r="T83" s="25">
        <v>169.24</v>
      </c>
      <c r="U83" s="24">
        <v>15.33</v>
      </c>
      <c r="V83" s="29">
        <v>48.88</v>
      </c>
      <c r="W83" s="12">
        <v>6</v>
      </c>
      <c r="X83" s="14">
        <v>0</v>
      </c>
      <c r="Z83" s="13">
        <v>1.8</v>
      </c>
      <c r="AA83" s="23">
        <v>70.849999999999994</v>
      </c>
      <c r="AB83" s="23">
        <v>17.7</v>
      </c>
      <c r="AC83" s="24">
        <v>70.900000000000006</v>
      </c>
      <c r="AD83" s="23">
        <v>507.26</v>
      </c>
      <c r="AE83" s="12">
        <v>7.6</v>
      </c>
      <c r="AF83" s="12">
        <f>VLOOKUP(A83,'Temp Monréal données non liées'!$A:$B,2,FALSE)</f>
        <v>-4.3</v>
      </c>
      <c r="AG83" s="24">
        <v>59.65</v>
      </c>
      <c r="AH83" s="12">
        <v>64.02</v>
      </c>
      <c r="AI83" s="12">
        <v>91.4</v>
      </c>
      <c r="AJ83" s="12">
        <v>130.78</v>
      </c>
      <c r="AK83" s="24">
        <v>71.73</v>
      </c>
    </row>
    <row r="84" spans="1:37" x14ac:dyDescent="0.35">
      <c r="A84" s="15">
        <v>45266</v>
      </c>
      <c r="B84" s="22">
        <v>311.57</v>
      </c>
      <c r="C84" s="22">
        <v>185.85</v>
      </c>
      <c r="D84" s="23">
        <v>341.7</v>
      </c>
      <c r="E84" s="23">
        <v>217.91</v>
      </c>
      <c r="F84" s="35">
        <v>359182</v>
      </c>
      <c r="G84" s="47">
        <v>1590</v>
      </c>
      <c r="H84" s="72">
        <v>11.7</v>
      </c>
      <c r="I84" s="50">
        <v>151.30000000000001</v>
      </c>
      <c r="J84" s="29">
        <v>71.150000000000006</v>
      </c>
      <c r="K84" s="23">
        <v>75.28</v>
      </c>
      <c r="L84" s="33">
        <v>5492.09</v>
      </c>
      <c r="M84" s="12">
        <v>142.82</v>
      </c>
      <c r="N84" s="27">
        <v>2.11</v>
      </c>
      <c r="O84" s="23">
        <v>686.31</v>
      </c>
      <c r="P84" s="23">
        <v>583.73</v>
      </c>
      <c r="Q84" s="12">
        <v>73.930000000000007</v>
      </c>
      <c r="R84" s="12">
        <v>86.03</v>
      </c>
      <c r="S84" s="24">
        <v>15.97</v>
      </c>
      <c r="T84" s="25">
        <v>185.4</v>
      </c>
      <c r="U84" s="24">
        <v>15.28</v>
      </c>
      <c r="V84" s="29">
        <v>51.7</v>
      </c>
      <c r="W84" s="12">
        <v>-0.6</v>
      </c>
      <c r="X84" s="14">
        <v>6.1</v>
      </c>
      <c r="Z84" s="13">
        <v>0</v>
      </c>
      <c r="AA84" s="23">
        <v>71.83</v>
      </c>
      <c r="AB84" s="23">
        <v>20.67</v>
      </c>
      <c r="AC84" s="24">
        <v>71.2</v>
      </c>
      <c r="AD84" s="23">
        <v>517.45000000000005</v>
      </c>
      <c r="AE84" s="12">
        <v>8.4</v>
      </c>
      <c r="AF84" s="12">
        <f>VLOOKUP(A84,'Temp Monréal données non liées'!$A:$B,2,FALSE)</f>
        <v>-6.4</v>
      </c>
      <c r="AG84" s="24">
        <v>59.65</v>
      </c>
      <c r="AH84" s="12">
        <v>65.349999999999994</v>
      </c>
      <c r="AI84" s="12">
        <v>91.51</v>
      </c>
      <c r="AJ84" s="12">
        <v>130.81</v>
      </c>
      <c r="AK84" s="24">
        <v>72.13</v>
      </c>
    </row>
    <row r="85" spans="1:37" x14ac:dyDescent="0.35">
      <c r="A85" s="15">
        <v>45267</v>
      </c>
      <c r="B85" s="22">
        <v>314.81</v>
      </c>
      <c r="C85" s="22">
        <v>198.36</v>
      </c>
      <c r="D85" s="23">
        <v>340.89</v>
      </c>
      <c r="E85" s="23">
        <v>218.88</v>
      </c>
      <c r="F85" s="35">
        <v>361342</v>
      </c>
      <c r="G85" s="47">
        <v>1600</v>
      </c>
      <c r="H85" s="72">
        <v>11.4</v>
      </c>
      <c r="I85" s="50">
        <v>147.5</v>
      </c>
      <c r="J85" s="29">
        <v>70.900000000000006</v>
      </c>
      <c r="K85" s="23">
        <v>75.03</v>
      </c>
      <c r="L85" s="33">
        <v>5488.92</v>
      </c>
      <c r="M85" s="12">
        <v>142.83000000000001</v>
      </c>
      <c r="N85" s="27">
        <v>2.11</v>
      </c>
      <c r="O85" s="23">
        <v>682.61</v>
      </c>
      <c r="P85" s="23">
        <v>576.63</v>
      </c>
      <c r="Q85" s="12">
        <v>73.319999999999993</v>
      </c>
      <c r="R85" s="12">
        <v>85.87</v>
      </c>
      <c r="S85" s="24">
        <v>16.350000000000001</v>
      </c>
      <c r="T85" s="25">
        <v>165.79</v>
      </c>
      <c r="U85" s="24">
        <v>15.81</v>
      </c>
      <c r="V85" s="29">
        <v>51.83</v>
      </c>
      <c r="W85" s="12">
        <v>-0.2</v>
      </c>
      <c r="X85" s="14">
        <v>0.3</v>
      </c>
      <c r="Z85" s="13">
        <v>6.1</v>
      </c>
      <c r="AA85" s="23">
        <v>74.31</v>
      </c>
      <c r="AB85" s="23">
        <v>18.04</v>
      </c>
      <c r="AC85" s="24">
        <v>71.930000000000007</v>
      </c>
      <c r="AD85" s="23">
        <v>516.9</v>
      </c>
      <c r="AE85" s="12">
        <v>7.6</v>
      </c>
      <c r="AF85" s="12">
        <f>VLOOKUP(A85,'Temp Monréal données non liées'!$A:$B,2,FALSE)</f>
        <v>-9.1</v>
      </c>
      <c r="AG85" s="24">
        <v>59.65</v>
      </c>
      <c r="AH85" s="12">
        <v>65.069999999999993</v>
      </c>
      <c r="AI85" s="12">
        <v>91.08</v>
      </c>
      <c r="AJ85" s="12">
        <v>130.72999999999999</v>
      </c>
      <c r="AK85" s="24">
        <v>73.599999999999994</v>
      </c>
    </row>
    <row r="86" spans="1:37" x14ac:dyDescent="0.35">
      <c r="A86" s="15">
        <v>45268</v>
      </c>
      <c r="B86" s="22">
        <v>310.02999999999997</v>
      </c>
      <c r="C86" s="22">
        <v>198.95</v>
      </c>
      <c r="D86" s="23">
        <v>329.9</v>
      </c>
      <c r="E86" s="23">
        <v>223.53</v>
      </c>
      <c r="F86" s="35">
        <v>343386</v>
      </c>
      <c r="G86" s="47">
        <v>1600</v>
      </c>
      <c r="H86" s="72">
        <v>11.1</v>
      </c>
      <c r="I86" s="50">
        <v>147.5</v>
      </c>
      <c r="J86" s="29">
        <v>70.989999999999995</v>
      </c>
      <c r="K86" s="23">
        <v>75.099999999999994</v>
      </c>
      <c r="L86" s="33">
        <v>5485.82</v>
      </c>
      <c r="M86" s="12">
        <v>143.09</v>
      </c>
      <c r="N86" s="27">
        <v>2.12</v>
      </c>
      <c r="O86" s="23">
        <v>671.89</v>
      </c>
      <c r="P86" s="23">
        <v>576.19000000000005</v>
      </c>
      <c r="Q86" s="12">
        <v>73.75</v>
      </c>
      <c r="R86" s="12">
        <v>86.06</v>
      </c>
      <c r="S86" s="24">
        <v>16.39</v>
      </c>
      <c r="T86" s="25">
        <v>169.87</v>
      </c>
      <c r="U86" s="24">
        <v>16.11</v>
      </c>
      <c r="V86" s="29">
        <v>52.19</v>
      </c>
      <c r="W86" s="12">
        <v>4.5</v>
      </c>
      <c r="X86" s="14">
        <v>1.6</v>
      </c>
      <c r="Z86" s="13">
        <v>0.6</v>
      </c>
      <c r="AA86" s="23">
        <v>72.28</v>
      </c>
      <c r="AB86" s="23">
        <v>20.57</v>
      </c>
      <c r="AC86" s="24">
        <v>71.48</v>
      </c>
      <c r="AD86" s="23">
        <v>510.24</v>
      </c>
      <c r="AE86" s="12">
        <v>11.5</v>
      </c>
      <c r="AF86" s="12">
        <f>VLOOKUP(A86,'Temp Monréal données non liées'!$A:$B,2,FALSE)</f>
        <v>-5.6</v>
      </c>
      <c r="AG86" s="24">
        <v>59.65</v>
      </c>
      <c r="AH86" s="12">
        <v>64.48</v>
      </c>
      <c r="AI86" s="12">
        <v>91.37</v>
      </c>
      <c r="AJ86" s="12">
        <v>130.97</v>
      </c>
      <c r="AK86" s="24">
        <v>72.430000000000007</v>
      </c>
    </row>
    <row r="87" spans="1:37" x14ac:dyDescent="0.35">
      <c r="A87" s="15">
        <v>45269</v>
      </c>
      <c r="B87" s="22">
        <v>315.98</v>
      </c>
      <c r="C87" s="22">
        <v>194.76</v>
      </c>
      <c r="D87" s="23">
        <v>334.34</v>
      </c>
      <c r="E87" s="23">
        <v>222.19</v>
      </c>
      <c r="F87" s="35">
        <v>334619</v>
      </c>
      <c r="G87" s="47">
        <v>1610</v>
      </c>
      <c r="H87" s="72">
        <v>12</v>
      </c>
      <c r="I87" s="50">
        <v>145.69999999999999</v>
      </c>
      <c r="J87" s="29">
        <v>70.81</v>
      </c>
      <c r="K87" s="23">
        <v>74.87</v>
      </c>
      <c r="L87" s="33">
        <v>5487.23</v>
      </c>
      <c r="M87" s="12">
        <v>142.83000000000001</v>
      </c>
      <c r="N87" s="27">
        <v>2.11</v>
      </c>
      <c r="O87" s="23">
        <v>678.44</v>
      </c>
      <c r="P87" s="23">
        <v>583.59</v>
      </c>
      <c r="Q87" s="12">
        <v>73.069999999999993</v>
      </c>
      <c r="R87" s="12">
        <v>85.54</v>
      </c>
      <c r="S87" s="24">
        <v>16.36</v>
      </c>
      <c r="T87" s="25">
        <v>166.64</v>
      </c>
      <c r="U87" s="24">
        <v>16.559999999999999</v>
      </c>
      <c r="V87" s="29">
        <v>52.08</v>
      </c>
      <c r="W87" s="12">
        <v>5</v>
      </c>
      <c r="X87" s="14">
        <v>0</v>
      </c>
      <c r="Z87" s="13">
        <v>11.9</v>
      </c>
      <c r="AA87" s="23">
        <v>75.099999999999994</v>
      </c>
      <c r="AB87" s="23">
        <v>19.23</v>
      </c>
      <c r="AC87" s="24">
        <v>71.38</v>
      </c>
      <c r="AD87" s="23">
        <v>511.74</v>
      </c>
      <c r="AE87" s="12">
        <v>13.7</v>
      </c>
      <c r="AF87" s="12">
        <f>VLOOKUP(A87,'Temp Monréal données non liées'!$A:$B,2,FALSE)</f>
        <v>1</v>
      </c>
      <c r="AG87" s="24">
        <v>59.65</v>
      </c>
      <c r="AH87" s="12">
        <v>62.3</v>
      </c>
      <c r="AI87" s="12">
        <v>91.34</v>
      </c>
      <c r="AJ87" s="12">
        <v>130.80000000000001</v>
      </c>
      <c r="AK87" s="24">
        <v>72.97</v>
      </c>
    </row>
    <row r="88" spans="1:37" x14ac:dyDescent="0.35">
      <c r="A88" s="15">
        <v>45270</v>
      </c>
      <c r="B88" s="22">
        <v>320.23</v>
      </c>
      <c r="C88" s="22">
        <v>194.78</v>
      </c>
      <c r="D88" s="23">
        <v>338.57</v>
      </c>
      <c r="E88" s="23">
        <v>220.76</v>
      </c>
      <c r="F88" s="35">
        <v>324433</v>
      </c>
      <c r="G88" s="47">
        <v>1597</v>
      </c>
      <c r="H88" s="72">
        <v>11.2</v>
      </c>
      <c r="I88" s="50">
        <v>144.19999999999999</v>
      </c>
      <c r="J88" s="29">
        <v>71.14</v>
      </c>
      <c r="K88" s="23">
        <v>75.22</v>
      </c>
      <c r="L88" s="33">
        <v>5502.08</v>
      </c>
      <c r="M88" s="12">
        <v>143.02000000000001</v>
      </c>
      <c r="N88" s="27">
        <v>2.12</v>
      </c>
      <c r="O88" s="23">
        <v>678.35</v>
      </c>
      <c r="P88" s="23">
        <v>577.87</v>
      </c>
      <c r="Q88" s="12">
        <v>72.67</v>
      </c>
      <c r="R88" s="12">
        <v>85.78</v>
      </c>
      <c r="S88" s="24">
        <v>16.190000000000001</v>
      </c>
      <c r="T88" s="25">
        <v>166.2</v>
      </c>
      <c r="U88" s="24">
        <v>16.2</v>
      </c>
      <c r="V88" s="29">
        <v>51.5</v>
      </c>
      <c r="W88" s="12">
        <v>8.6999999999999993</v>
      </c>
      <c r="X88" s="14">
        <v>0</v>
      </c>
      <c r="Z88" s="13">
        <v>0.4</v>
      </c>
      <c r="AA88" s="23">
        <v>71.55</v>
      </c>
      <c r="AB88" s="23">
        <v>19.29</v>
      </c>
      <c r="AC88" s="24">
        <v>72.69</v>
      </c>
      <c r="AD88" s="23">
        <v>511.55</v>
      </c>
      <c r="AE88" s="12">
        <v>12.2</v>
      </c>
      <c r="AF88" s="12">
        <f>VLOOKUP(A88,'Temp Monréal données non liées'!$A:$B,2,FALSE)</f>
        <v>4.2</v>
      </c>
      <c r="AG88" s="24">
        <v>59.65</v>
      </c>
      <c r="AH88" s="12">
        <v>62.04</v>
      </c>
      <c r="AI88" s="12">
        <v>91.35</v>
      </c>
      <c r="AJ88" s="12">
        <v>130.99</v>
      </c>
      <c r="AK88" s="24">
        <v>73.569999999999993</v>
      </c>
    </row>
    <row r="89" spans="1:37" x14ac:dyDescent="0.35">
      <c r="A89" s="15">
        <v>45271</v>
      </c>
      <c r="B89" s="22">
        <v>311.39999999999998</v>
      </c>
      <c r="C89" s="22">
        <v>197.79</v>
      </c>
      <c r="D89" s="23">
        <v>333.45</v>
      </c>
      <c r="E89" s="23">
        <v>219</v>
      </c>
      <c r="F89" s="35">
        <v>316957</v>
      </c>
      <c r="G89" s="47">
        <v>1600</v>
      </c>
      <c r="H89" s="72">
        <v>11.5</v>
      </c>
      <c r="I89" s="50">
        <v>146</v>
      </c>
      <c r="J89" s="29">
        <v>70.709999999999994</v>
      </c>
      <c r="K89" s="23">
        <v>74.78</v>
      </c>
      <c r="L89" s="33">
        <v>5497.87</v>
      </c>
      <c r="M89" s="12">
        <v>142.5</v>
      </c>
      <c r="N89" s="27">
        <v>2.06</v>
      </c>
      <c r="O89" s="23">
        <v>672.68</v>
      </c>
      <c r="P89" s="23">
        <v>572.14</v>
      </c>
      <c r="Q89" s="12">
        <v>72.27</v>
      </c>
      <c r="R89" s="12">
        <v>85.42</v>
      </c>
      <c r="S89" s="24">
        <v>16.350000000000001</v>
      </c>
      <c r="T89" s="25">
        <v>167.69</v>
      </c>
      <c r="U89" s="24">
        <v>16.079999999999998</v>
      </c>
      <c r="V89" s="29">
        <v>51.49</v>
      </c>
      <c r="W89" s="12">
        <v>7.1</v>
      </c>
      <c r="X89" s="14">
        <v>0.4</v>
      </c>
      <c r="Z89" s="13">
        <v>1.8</v>
      </c>
      <c r="AA89" s="23">
        <v>72.34</v>
      </c>
      <c r="AB89" s="23">
        <v>16.600000000000001</v>
      </c>
      <c r="AC89" s="24">
        <v>71.8</v>
      </c>
      <c r="AD89" s="23">
        <v>506.63</v>
      </c>
      <c r="AE89" s="12">
        <v>12.2</v>
      </c>
      <c r="AF89" s="12">
        <f>VLOOKUP(A89,'Temp Monréal données non liées'!$A:$B,2,FALSE)</f>
        <v>2</v>
      </c>
      <c r="AG89" s="24">
        <v>59.65</v>
      </c>
      <c r="AH89" s="12">
        <v>64.2</v>
      </c>
      <c r="AI89" s="12">
        <v>91.35</v>
      </c>
      <c r="AJ89" s="12">
        <v>130.30000000000001</v>
      </c>
      <c r="AK89" s="24">
        <v>73.13</v>
      </c>
    </row>
    <row r="90" spans="1:37" x14ac:dyDescent="0.35">
      <c r="A90" s="15">
        <v>45272</v>
      </c>
      <c r="B90" s="22">
        <v>319.11</v>
      </c>
      <c r="C90" s="22">
        <v>200.11</v>
      </c>
      <c r="D90" s="23">
        <v>342.34</v>
      </c>
      <c r="E90" s="23">
        <v>223.34</v>
      </c>
      <c r="F90" s="35">
        <v>331948</v>
      </c>
      <c r="G90" s="47">
        <v>1610</v>
      </c>
      <c r="H90" s="72">
        <v>12.4</v>
      </c>
      <c r="I90" s="50">
        <v>145.5</v>
      </c>
      <c r="J90" s="29">
        <v>71.34</v>
      </c>
      <c r="K90" s="23">
        <v>75.430000000000007</v>
      </c>
      <c r="L90" s="33">
        <v>5559.39</v>
      </c>
      <c r="M90" s="12">
        <v>142.47999999999999</v>
      </c>
      <c r="N90" s="27">
        <v>2.06</v>
      </c>
      <c r="O90" s="23">
        <v>692.38</v>
      </c>
      <c r="P90" s="23">
        <v>587.51</v>
      </c>
      <c r="Q90" s="12">
        <v>73.180000000000007</v>
      </c>
      <c r="R90" s="12">
        <v>85.67</v>
      </c>
      <c r="S90" s="24">
        <v>15.35</v>
      </c>
      <c r="T90" s="25">
        <v>171.22</v>
      </c>
      <c r="U90" s="24">
        <v>15.61</v>
      </c>
      <c r="V90" s="29">
        <v>51.9</v>
      </c>
      <c r="W90" s="12">
        <v>5.9</v>
      </c>
      <c r="X90" s="14">
        <v>0.9</v>
      </c>
      <c r="Z90" s="13">
        <v>1</v>
      </c>
      <c r="AA90" s="23">
        <v>75.22</v>
      </c>
      <c r="AB90" s="23">
        <v>15.72</v>
      </c>
      <c r="AC90" s="24">
        <v>71.19</v>
      </c>
      <c r="AD90" s="23">
        <v>513.54</v>
      </c>
      <c r="AE90" s="12">
        <v>13.7</v>
      </c>
      <c r="AF90" s="12">
        <f>VLOOKUP(A90,'Temp Monréal données non liées'!$A:$B,2,FALSE)</f>
        <v>3.1</v>
      </c>
      <c r="AG90" s="24">
        <v>59.65</v>
      </c>
      <c r="AH90" s="12">
        <v>63.64</v>
      </c>
      <c r="AI90" s="12">
        <v>91.23</v>
      </c>
      <c r="AJ90" s="12">
        <v>130.12</v>
      </c>
      <c r="AK90" s="24">
        <v>72.34</v>
      </c>
    </row>
    <row r="91" spans="1:37" x14ac:dyDescent="0.35">
      <c r="A91" s="15">
        <v>45273</v>
      </c>
      <c r="B91" s="22">
        <v>320.33999999999997</v>
      </c>
      <c r="C91" s="22">
        <v>199.69</v>
      </c>
      <c r="D91" s="23">
        <v>343.76</v>
      </c>
      <c r="E91" s="23">
        <v>226.74</v>
      </c>
      <c r="F91" s="35">
        <v>323999</v>
      </c>
      <c r="G91" s="47">
        <v>1600</v>
      </c>
      <c r="H91" s="72">
        <v>12.4</v>
      </c>
      <c r="I91" s="50">
        <v>142.6</v>
      </c>
      <c r="J91" s="29">
        <v>71.239999999999995</v>
      </c>
      <c r="K91" s="23">
        <v>75.319999999999993</v>
      </c>
      <c r="L91" s="33">
        <v>5524.7</v>
      </c>
      <c r="M91" s="12">
        <v>142.6</v>
      </c>
      <c r="N91" s="27">
        <v>2.0699999999999998</v>
      </c>
      <c r="O91" s="23">
        <v>690.88</v>
      </c>
      <c r="P91" s="23">
        <v>585.74</v>
      </c>
      <c r="Q91" s="12">
        <v>72.86</v>
      </c>
      <c r="R91" s="12">
        <v>85.53</v>
      </c>
      <c r="S91" s="24">
        <v>16.37</v>
      </c>
      <c r="T91" s="25">
        <v>172.77</v>
      </c>
      <c r="U91" s="24">
        <v>15.8</v>
      </c>
      <c r="V91" s="29">
        <v>50.67</v>
      </c>
      <c r="W91" s="12">
        <v>6.3</v>
      </c>
      <c r="X91" s="14">
        <v>0.7</v>
      </c>
      <c r="Z91" s="13">
        <v>1.8</v>
      </c>
      <c r="AA91" s="23">
        <v>72.8</v>
      </c>
      <c r="AB91" s="23">
        <v>19.100000000000001</v>
      </c>
      <c r="AC91" s="24">
        <v>71.319999999999993</v>
      </c>
      <c r="AD91" s="23">
        <v>512.21</v>
      </c>
      <c r="AE91" s="12">
        <v>9.4</v>
      </c>
      <c r="AF91" s="12">
        <f>VLOOKUP(A91,'Temp Monréal données non liées'!$A:$B,2,FALSE)</f>
        <v>-0.1</v>
      </c>
      <c r="AG91" s="24">
        <v>59.65</v>
      </c>
      <c r="AH91" s="12">
        <v>64.400000000000006</v>
      </c>
      <c r="AI91" s="12">
        <v>91.3</v>
      </c>
      <c r="AJ91" s="12">
        <v>130.21</v>
      </c>
      <c r="AK91" s="24">
        <v>72.34</v>
      </c>
    </row>
    <row r="92" spans="1:37" x14ac:dyDescent="0.35">
      <c r="A92" s="15">
        <v>45274</v>
      </c>
      <c r="B92" s="22">
        <v>318.8</v>
      </c>
      <c r="C92" s="22">
        <v>193.08</v>
      </c>
      <c r="D92" s="23">
        <v>342.51</v>
      </c>
      <c r="E92" s="23">
        <v>224.95</v>
      </c>
      <c r="F92" s="35">
        <v>307755</v>
      </c>
      <c r="G92" s="47">
        <v>1590</v>
      </c>
      <c r="H92" s="72">
        <v>10.9</v>
      </c>
      <c r="I92" s="50">
        <v>141.5</v>
      </c>
      <c r="J92" s="29">
        <v>71.38</v>
      </c>
      <c r="K92" s="23">
        <v>75.489999999999995</v>
      </c>
      <c r="L92" s="33">
        <v>5506.83</v>
      </c>
      <c r="M92" s="12">
        <v>142.79</v>
      </c>
      <c r="N92" s="27">
        <v>2.0699999999999998</v>
      </c>
      <c r="O92" s="23">
        <v>685.11</v>
      </c>
      <c r="P92" s="23">
        <v>591.97</v>
      </c>
      <c r="Q92" s="12">
        <v>70.19</v>
      </c>
      <c r="R92" s="12">
        <v>84.63</v>
      </c>
      <c r="S92" s="24">
        <v>16.190000000000001</v>
      </c>
      <c r="T92" s="25">
        <v>177.39</v>
      </c>
      <c r="U92" s="24">
        <v>16.46</v>
      </c>
      <c r="V92" s="29">
        <v>46.46</v>
      </c>
      <c r="W92" s="12">
        <v>6.6</v>
      </c>
      <c r="X92" s="14">
        <v>0.3</v>
      </c>
      <c r="Z92" s="13">
        <v>0.2</v>
      </c>
      <c r="AA92" s="23">
        <v>67.87</v>
      </c>
      <c r="AB92" s="23">
        <v>28.57</v>
      </c>
      <c r="AC92" s="24">
        <v>70.540000000000006</v>
      </c>
      <c r="AD92" s="23">
        <v>512.92999999999995</v>
      </c>
      <c r="AE92" s="12">
        <v>8.1</v>
      </c>
      <c r="AF92" s="12">
        <f>VLOOKUP(A92,'Temp Monréal données non liées'!$A:$B,2,FALSE)</f>
        <v>0.2</v>
      </c>
      <c r="AG92" s="24">
        <v>59.65</v>
      </c>
      <c r="AH92" s="12">
        <v>64.489999999999995</v>
      </c>
      <c r="AI92" s="12">
        <v>91.33</v>
      </c>
      <c r="AJ92" s="12">
        <v>130.55000000000001</v>
      </c>
      <c r="AK92" s="24">
        <v>72.58</v>
      </c>
    </row>
    <row r="93" spans="1:37" x14ac:dyDescent="0.35">
      <c r="A93" s="15">
        <v>45275</v>
      </c>
      <c r="B93" s="22">
        <v>309.8</v>
      </c>
      <c r="C93" s="22">
        <v>199.82</v>
      </c>
      <c r="D93" s="23">
        <v>337.43</v>
      </c>
      <c r="E93" s="23">
        <v>222.33</v>
      </c>
      <c r="F93" s="35">
        <v>315819</v>
      </c>
      <c r="G93" s="47">
        <v>1600</v>
      </c>
      <c r="H93" s="72">
        <v>11.7</v>
      </c>
      <c r="I93" s="50">
        <v>144.9</v>
      </c>
      <c r="J93" s="29">
        <v>71.36</v>
      </c>
      <c r="K93" s="23">
        <v>75.48</v>
      </c>
      <c r="L93" s="33">
        <v>5483.21</v>
      </c>
      <c r="M93" s="12">
        <v>142.93</v>
      </c>
      <c r="N93" s="27">
        <v>2.0699999999999998</v>
      </c>
      <c r="O93" s="23">
        <v>680.98</v>
      </c>
      <c r="P93" s="23">
        <v>585.04</v>
      </c>
      <c r="Q93" s="12">
        <v>71.489999999999995</v>
      </c>
      <c r="R93" s="12">
        <v>85.4</v>
      </c>
      <c r="S93" s="24">
        <v>16.2</v>
      </c>
      <c r="T93" s="25">
        <v>168.87</v>
      </c>
      <c r="U93" s="24">
        <v>16.13</v>
      </c>
      <c r="V93" s="29">
        <v>51.14</v>
      </c>
      <c r="W93" s="12">
        <v>6.6</v>
      </c>
      <c r="X93" s="14">
        <v>0.8</v>
      </c>
      <c r="Z93" s="13">
        <v>0</v>
      </c>
      <c r="AA93" s="23">
        <v>73.239999999999995</v>
      </c>
      <c r="AB93" s="23">
        <v>21.05</v>
      </c>
      <c r="AC93" s="24">
        <v>70.650000000000006</v>
      </c>
      <c r="AD93" s="23">
        <v>509.96</v>
      </c>
      <c r="AE93" s="12">
        <v>11.2</v>
      </c>
      <c r="AF93" s="12">
        <f>VLOOKUP(A93,'Temp Monréal données non liées'!$A:$B,2,FALSE)</f>
        <v>5.4</v>
      </c>
      <c r="AG93" s="24">
        <v>59.65</v>
      </c>
      <c r="AH93" s="12">
        <v>65.02</v>
      </c>
      <c r="AI93" s="12">
        <v>91.6</v>
      </c>
      <c r="AJ93" s="12">
        <v>130.81</v>
      </c>
      <c r="AK93" s="24">
        <v>72.569999999999993</v>
      </c>
    </row>
    <row r="94" spans="1:37" x14ac:dyDescent="0.35">
      <c r="A94" s="15">
        <v>45276</v>
      </c>
      <c r="B94" s="22">
        <v>312.43</v>
      </c>
      <c r="C94" s="22">
        <v>198.87</v>
      </c>
      <c r="D94" s="23">
        <v>338.81</v>
      </c>
      <c r="E94" s="23">
        <v>222.02</v>
      </c>
      <c r="F94" s="35">
        <v>313813</v>
      </c>
      <c r="G94" s="47">
        <v>1605</v>
      </c>
      <c r="H94" s="72">
        <v>12.1</v>
      </c>
      <c r="I94" s="50">
        <v>144.19999999999999</v>
      </c>
      <c r="J94" s="29">
        <v>71.31</v>
      </c>
      <c r="K94" s="23">
        <v>75.44</v>
      </c>
      <c r="L94" s="33">
        <v>5468.52</v>
      </c>
      <c r="M94" s="12">
        <v>142.94999999999999</v>
      </c>
      <c r="N94" s="27">
        <v>2.0699999999999998</v>
      </c>
      <c r="O94" s="23">
        <v>681.29</v>
      </c>
      <c r="P94" s="23">
        <v>586.21</v>
      </c>
      <c r="Q94" s="12">
        <v>73.84</v>
      </c>
      <c r="R94" s="12">
        <v>86.26</v>
      </c>
      <c r="S94" s="24">
        <v>16.04</v>
      </c>
      <c r="T94" s="25">
        <v>164.65</v>
      </c>
      <c r="U94" s="24">
        <v>16.899999999999999</v>
      </c>
      <c r="V94" s="29">
        <v>51.29</v>
      </c>
      <c r="W94" s="12">
        <v>4</v>
      </c>
      <c r="X94" s="14">
        <v>6.1</v>
      </c>
      <c r="Z94" s="13">
        <v>0</v>
      </c>
      <c r="AA94" s="23">
        <v>73.3</v>
      </c>
      <c r="AB94" s="23">
        <v>22.95</v>
      </c>
      <c r="AC94" s="24">
        <v>70.349999999999994</v>
      </c>
      <c r="AD94" s="23">
        <v>509.93</v>
      </c>
      <c r="AE94" s="12">
        <v>11.3</v>
      </c>
      <c r="AF94" s="12">
        <f>VLOOKUP(A94,'Temp Monréal données non liées'!$A:$B,2,FALSE)</f>
        <v>2.5</v>
      </c>
      <c r="AG94" s="24">
        <v>59.65</v>
      </c>
      <c r="AH94" s="12">
        <v>64.84</v>
      </c>
      <c r="AI94" s="12">
        <v>91.47</v>
      </c>
      <c r="AJ94" s="12">
        <v>130.75</v>
      </c>
      <c r="AK94" s="24">
        <v>71.88</v>
      </c>
    </row>
    <row r="95" spans="1:37" x14ac:dyDescent="0.35">
      <c r="A95" s="15">
        <v>45277</v>
      </c>
      <c r="B95" s="22">
        <v>313.83</v>
      </c>
      <c r="C95" s="22">
        <v>186.84</v>
      </c>
      <c r="D95" s="23">
        <v>337.79</v>
      </c>
      <c r="E95" s="23">
        <v>214.1</v>
      </c>
      <c r="F95" s="35">
        <v>328280</v>
      </c>
      <c r="G95" s="47">
        <v>1620</v>
      </c>
      <c r="H95" s="72">
        <v>12.1</v>
      </c>
      <c r="I95" s="50">
        <v>148.6</v>
      </c>
      <c r="J95" s="29">
        <v>70.67</v>
      </c>
      <c r="K95" s="23">
        <v>74.790000000000006</v>
      </c>
      <c r="L95" s="33">
        <v>5458.48</v>
      </c>
      <c r="M95" s="12">
        <v>142.71</v>
      </c>
      <c r="N95" s="27">
        <v>2.06</v>
      </c>
      <c r="O95" s="23">
        <v>679.67</v>
      </c>
      <c r="P95" s="23">
        <v>567.54999999999995</v>
      </c>
      <c r="Q95" s="12">
        <v>73.16</v>
      </c>
      <c r="R95" s="12">
        <v>86.07</v>
      </c>
      <c r="S95" s="24">
        <v>16.09</v>
      </c>
      <c r="T95" s="25">
        <v>161.71</v>
      </c>
      <c r="U95" s="24">
        <v>15.79</v>
      </c>
      <c r="V95" s="29">
        <v>48.91</v>
      </c>
      <c r="W95" s="12">
        <v>-1.4</v>
      </c>
      <c r="X95" s="14">
        <v>5.8</v>
      </c>
      <c r="Z95" s="13">
        <v>0</v>
      </c>
      <c r="AA95" s="23">
        <v>70.63</v>
      </c>
      <c r="AB95" s="23">
        <v>17.25</v>
      </c>
      <c r="AC95" s="24">
        <v>71.39</v>
      </c>
      <c r="AD95" s="23">
        <v>508.87</v>
      </c>
      <c r="AE95" s="12">
        <v>9.3000000000000007</v>
      </c>
      <c r="AF95" s="12">
        <f>VLOOKUP(A95,'Temp Monréal données non liées'!$A:$B,2,FALSE)</f>
        <v>6.9</v>
      </c>
      <c r="AG95" s="24">
        <v>59.65</v>
      </c>
      <c r="AH95" s="12">
        <v>63.97</v>
      </c>
      <c r="AI95" s="12">
        <v>91.26</v>
      </c>
      <c r="AJ95" s="12">
        <v>130.69999999999999</v>
      </c>
      <c r="AK95" s="24">
        <v>73.08</v>
      </c>
    </row>
    <row r="96" spans="1:37" x14ac:dyDescent="0.35">
      <c r="A96" s="15">
        <v>45278</v>
      </c>
      <c r="B96" s="22">
        <v>315.51</v>
      </c>
      <c r="C96" s="22">
        <v>192.87</v>
      </c>
      <c r="D96" s="23">
        <v>338.12</v>
      </c>
      <c r="E96" s="23">
        <v>217.02</v>
      </c>
      <c r="F96" s="35">
        <v>300547</v>
      </c>
      <c r="G96" s="47">
        <v>1635</v>
      </c>
      <c r="H96" s="72">
        <v>12.2</v>
      </c>
      <c r="I96" s="50">
        <v>146.69999999999999</v>
      </c>
      <c r="J96" s="29">
        <v>71.92</v>
      </c>
      <c r="K96" s="23">
        <v>76.099999999999994</v>
      </c>
      <c r="L96" s="33">
        <v>5565.46</v>
      </c>
      <c r="M96" s="12">
        <v>142.81</v>
      </c>
      <c r="N96" s="27">
        <v>2.0699999999999998</v>
      </c>
      <c r="O96" s="23">
        <v>673.4</v>
      </c>
      <c r="P96" s="23">
        <v>567.33000000000004</v>
      </c>
      <c r="Q96" s="12">
        <v>73.11</v>
      </c>
      <c r="R96" s="12">
        <v>85.85</v>
      </c>
      <c r="S96" s="24">
        <v>16.23</v>
      </c>
      <c r="T96" s="25">
        <v>160.38</v>
      </c>
      <c r="U96" s="24">
        <v>15.88</v>
      </c>
      <c r="V96" s="29">
        <v>48.89</v>
      </c>
      <c r="W96" s="12">
        <v>-1.4</v>
      </c>
      <c r="X96" s="14">
        <v>0</v>
      </c>
      <c r="Z96" s="13">
        <v>0</v>
      </c>
      <c r="AA96" s="23">
        <v>72.77</v>
      </c>
      <c r="AB96" s="23">
        <v>18.7</v>
      </c>
      <c r="AC96" s="24">
        <v>70.63</v>
      </c>
      <c r="AD96" s="23">
        <v>506.77</v>
      </c>
      <c r="AE96" s="12">
        <v>5.8</v>
      </c>
      <c r="AF96" s="12">
        <f>VLOOKUP(A96,'Temp Monréal données non liées'!$A:$B,2,FALSE)</f>
        <v>7.4</v>
      </c>
      <c r="AG96" s="24">
        <v>59.65</v>
      </c>
      <c r="AH96" s="12">
        <v>62.56</v>
      </c>
      <c r="AI96" s="12">
        <v>91.05</v>
      </c>
      <c r="AJ96" s="12">
        <v>130.75</v>
      </c>
      <c r="AK96" s="24">
        <v>72.040000000000006</v>
      </c>
    </row>
    <row r="97" spans="1:37" x14ac:dyDescent="0.35">
      <c r="A97" s="15">
        <v>45279</v>
      </c>
      <c r="B97" s="22">
        <v>277.87</v>
      </c>
      <c r="C97" s="22">
        <v>172.16</v>
      </c>
      <c r="D97" s="23">
        <v>333.51</v>
      </c>
      <c r="E97" s="23">
        <v>214.44</v>
      </c>
      <c r="F97" s="35">
        <v>315564</v>
      </c>
      <c r="G97" s="47">
        <v>1615</v>
      </c>
      <c r="H97" s="72">
        <v>11</v>
      </c>
      <c r="I97" s="50">
        <v>170.3</v>
      </c>
      <c r="J97" s="29">
        <v>72.5</v>
      </c>
      <c r="K97" s="23">
        <v>76.7</v>
      </c>
      <c r="L97" s="33">
        <v>5620.67</v>
      </c>
      <c r="M97" s="12">
        <v>143.22999999999999</v>
      </c>
      <c r="N97" s="27">
        <v>2.1</v>
      </c>
      <c r="O97" s="23">
        <v>688.02</v>
      </c>
      <c r="P97" s="23">
        <v>582.87</v>
      </c>
      <c r="Q97" s="12">
        <v>72.95</v>
      </c>
      <c r="R97" s="12">
        <v>85.63</v>
      </c>
      <c r="S97" s="24">
        <v>16.07</v>
      </c>
      <c r="T97" s="25">
        <v>168.31</v>
      </c>
      <c r="U97" s="24">
        <v>15.68</v>
      </c>
      <c r="V97" s="29">
        <v>47.72</v>
      </c>
      <c r="W97" s="12">
        <v>3.9</v>
      </c>
      <c r="X97" s="14">
        <v>0</v>
      </c>
      <c r="Z97" s="13">
        <v>1.6</v>
      </c>
      <c r="AA97" s="23">
        <v>71.739999999999995</v>
      </c>
      <c r="AB97" s="23">
        <v>17.91</v>
      </c>
      <c r="AC97" s="24">
        <v>69.62</v>
      </c>
      <c r="AD97" s="23">
        <v>505.62</v>
      </c>
      <c r="AE97" s="12">
        <v>9.4</v>
      </c>
      <c r="AF97" s="12">
        <f>VLOOKUP(A97,'Temp Monréal données non liées'!$A:$B,2,FALSE)</f>
        <v>3.8</v>
      </c>
      <c r="AG97" s="24">
        <v>59.65</v>
      </c>
      <c r="AH97" s="12">
        <v>62.18</v>
      </c>
      <c r="AI97" s="12">
        <v>90.57</v>
      </c>
      <c r="AJ97" s="12">
        <v>130.47</v>
      </c>
      <c r="AK97" s="24">
        <v>72.87</v>
      </c>
    </row>
    <row r="98" spans="1:37" x14ac:dyDescent="0.35">
      <c r="A98" s="15">
        <v>45280</v>
      </c>
      <c r="B98" s="22">
        <v>262.08999999999997</v>
      </c>
      <c r="C98" s="22">
        <v>160.32</v>
      </c>
      <c r="D98" s="23">
        <v>305.68</v>
      </c>
      <c r="E98" s="23">
        <v>194.33</v>
      </c>
      <c r="F98" s="35">
        <v>253836</v>
      </c>
      <c r="G98" s="47">
        <v>1550</v>
      </c>
      <c r="H98" s="72">
        <v>11.3</v>
      </c>
      <c r="I98" s="50">
        <v>161</v>
      </c>
      <c r="J98" s="29">
        <v>73.459999999999994</v>
      </c>
      <c r="K98" s="23">
        <v>77.66</v>
      </c>
      <c r="L98" s="33">
        <v>5685.96</v>
      </c>
      <c r="M98" s="12">
        <v>143.69</v>
      </c>
      <c r="N98" s="27">
        <v>2.12</v>
      </c>
      <c r="O98" s="23">
        <v>694.78</v>
      </c>
      <c r="P98" s="23">
        <v>580.79</v>
      </c>
      <c r="Q98" s="12">
        <v>73.14</v>
      </c>
      <c r="R98" s="12">
        <v>85.52</v>
      </c>
      <c r="S98" s="24">
        <v>15.79</v>
      </c>
      <c r="T98" s="25">
        <v>164.54</v>
      </c>
      <c r="U98" s="24">
        <v>13.59</v>
      </c>
      <c r="V98" s="29">
        <v>42.25</v>
      </c>
      <c r="W98" s="12">
        <v>3.5</v>
      </c>
      <c r="X98" s="14">
        <v>2.2999999999999998</v>
      </c>
      <c r="Z98" s="13">
        <v>1.8</v>
      </c>
      <c r="AA98" s="23">
        <v>61.96</v>
      </c>
      <c r="AB98" s="23">
        <v>5.41</v>
      </c>
      <c r="AC98" s="24">
        <v>69.84</v>
      </c>
      <c r="AD98" s="23">
        <v>461.04</v>
      </c>
      <c r="AE98" s="12">
        <v>10</v>
      </c>
      <c r="AF98" s="12">
        <f>VLOOKUP(A98,'Temp Monréal données non liées'!$A:$B,2,FALSE)</f>
        <v>-2.7</v>
      </c>
      <c r="AG98" s="24">
        <v>59.65</v>
      </c>
      <c r="AH98" s="12">
        <v>57.06</v>
      </c>
      <c r="AI98" s="12">
        <v>88.61</v>
      </c>
      <c r="AJ98" s="12">
        <v>129</v>
      </c>
      <c r="AK98" s="24">
        <v>72.180000000000007</v>
      </c>
    </row>
    <row r="99" spans="1:37" x14ac:dyDescent="0.35">
      <c r="A99" s="15">
        <v>45281</v>
      </c>
      <c r="B99" s="22">
        <v>312.73</v>
      </c>
      <c r="C99" s="22">
        <v>199.97</v>
      </c>
      <c r="D99" s="23">
        <v>335.17</v>
      </c>
      <c r="E99" s="23">
        <v>221.14</v>
      </c>
      <c r="F99" s="35">
        <v>305301</v>
      </c>
      <c r="G99" s="47">
        <v>1620</v>
      </c>
      <c r="H99" s="72">
        <v>10.1</v>
      </c>
      <c r="I99" s="50">
        <v>144.4</v>
      </c>
      <c r="J99" s="29">
        <v>73.459999999999994</v>
      </c>
      <c r="K99" s="23">
        <v>77.66</v>
      </c>
      <c r="L99" s="33">
        <v>5685.96</v>
      </c>
      <c r="M99" s="12">
        <v>143.69</v>
      </c>
      <c r="N99" s="27">
        <v>2.12</v>
      </c>
      <c r="O99" s="23">
        <v>694.78</v>
      </c>
      <c r="P99" s="23">
        <v>580.79</v>
      </c>
      <c r="Q99" s="12">
        <v>73.14</v>
      </c>
      <c r="R99" s="12">
        <v>85.52</v>
      </c>
      <c r="S99" s="24">
        <v>15.43</v>
      </c>
      <c r="T99" s="25">
        <v>160.38</v>
      </c>
      <c r="U99" s="24">
        <v>15.89</v>
      </c>
      <c r="V99" s="29">
        <v>47.97</v>
      </c>
      <c r="W99" s="12">
        <v>8.8000000000000007</v>
      </c>
      <c r="X99" s="14">
        <v>0</v>
      </c>
      <c r="Z99" s="13">
        <v>0.4</v>
      </c>
      <c r="AA99" s="23">
        <v>69.73</v>
      </c>
      <c r="AB99" s="23">
        <v>24.95</v>
      </c>
      <c r="AC99" s="24">
        <v>70.16</v>
      </c>
      <c r="AD99" s="23">
        <v>506.83</v>
      </c>
      <c r="AE99" s="12">
        <v>12.2</v>
      </c>
      <c r="AF99" s="12">
        <f>VLOOKUP(A99,'Temp Monréal données non liées'!$A:$B,2,FALSE)</f>
        <v>-4.5</v>
      </c>
      <c r="AG99" s="24">
        <v>59.65</v>
      </c>
      <c r="AH99" s="12">
        <v>62.93</v>
      </c>
      <c r="AI99" s="12">
        <v>91.3</v>
      </c>
      <c r="AJ99" s="12">
        <v>130.38999999999999</v>
      </c>
      <c r="AK99" s="24">
        <v>71.73</v>
      </c>
    </row>
    <row r="100" spans="1:37" x14ac:dyDescent="0.35">
      <c r="A100" s="15">
        <v>45282</v>
      </c>
      <c r="B100" s="22">
        <v>313.93</v>
      </c>
      <c r="C100" s="22">
        <v>199.79</v>
      </c>
      <c r="D100" s="23">
        <v>341.44</v>
      </c>
      <c r="E100" s="23">
        <v>223.76</v>
      </c>
      <c r="F100" s="35">
        <v>367489</v>
      </c>
      <c r="G100" s="47">
        <v>1580</v>
      </c>
      <c r="H100" s="72">
        <v>11.5</v>
      </c>
      <c r="I100" s="50">
        <v>145.30000000000001</v>
      </c>
      <c r="J100" s="29">
        <v>73.459999999999994</v>
      </c>
      <c r="K100" s="23">
        <v>77.66</v>
      </c>
      <c r="L100" s="33">
        <v>5685.96</v>
      </c>
      <c r="M100" s="12">
        <v>143.69</v>
      </c>
      <c r="N100" s="27">
        <v>2.12</v>
      </c>
      <c r="O100" s="23">
        <v>694.78</v>
      </c>
      <c r="P100" s="23">
        <v>580.79</v>
      </c>
      <c r="Q100" s="12">
        <v>73.14</v>
      </c>
      <c r="R100" s="12">
        <v>85.52</v>
      </c>
      <c r="S100" s="24">
        <v>16.25</v>
      </c>
      <c r="T100" s="25">
        <v>147.35</v>
      </c>
      <c r="U100" s="24">
        <v>16.62</v>
      </c>
      <c r="V100" s="29">
        <v>49.5</v>
      </c>
      <c r="W100" s="12">
        <v>9.8000000000000007</v>
      </c>
      <c r="X100" s="14">
        <v>0</v>
      </c>
      <c r="Z100" s="13">
        <v>0.8</v>
      </c>
      <c r="AA100" s="23">
        <v>72.53</v>
      </c>
      <c r="AB100" s="23">
        <v>24.43</v>
      </c>
      <c r="AC100" s="24">
        <v>70.819999999999993</v>
      </c>
      <c r="AD100" s="23">
        <v>509.09</v>
      </c>
      <c r="AE100" s="12">
        <v>11.4</v>
      </c>
      <c r="AF100" s="12">
        <f>VLOOKUP(A100,'Temp Monréal données non liées'!$A:$B,2,FALSE)</f>
        <v>-6.3</v>
      </c>
      <c r="AG100" s="24">
        <v>59.65</v>
      </c>
      <c r="AH100" s="12">
        <v>63.29</v>
      </c>
      <c r="AI100" s="12">
        <v>91.09</v>
      </c>
      <c r="AJ100" s="12">
        <v>130.59</v>
      </c>
      <c r="AK100" s="24">
        <v>72.73</v>
      </c>
    </row>
    <row r="101" spans="1:37" x14ac:dyDescent="0.35">
      <c r="A101" s="15">
        <v>45283</v>
      </c>
      <c r="B101" s="22">
        <v>303.60000000000002</v>
      </c>
      <c r="C101" s="22">
        <v>182.68</v>
      </c>
      <c r="D101" s="23">
        <v>327.96</v>
      </c>
      <c r="E101" s="23">
        <v>216.52</v>
      </c>
      <c r="F101" s="35">
        <v>276713</v>
      </c>
      <c r="G101" s="47">
        <v>1565</v>
      </c>
      <c r="H101" s="72">
        <v>10.7</v>
      </c>
      <c r="I101" s="50">
        <v>144.9</v>
      </c>
      <c r="J101" s="29">
        <v>73.459999999999994</v>
      </c>
      <c r="K101" s="23">
        <v>77.66</v>
      </c>
      <c r="L101" s="33">
        <v>5685.96</v>
      </c>
      <c r="M101" s="12">
        <v>143.69</v>
      </c>
      <c r="N101" s="27">
        <v>2.12</v>
      </c>
      <c r="O101" s="23">
        <v>694.78</v>
      </c>
      <c r="P101" s="23">
        <v>580.79</v>
      </c>
      <c r="Q101" s="12">
        <v>73.14</v>
      </c>
      <c r="R101" s="12">
        <v>85.52</v>
      </c>
      <c r="S101" s="24">
        <v>15.72</v>
      </c>
      <c r="T101" s="25">
        <v>172.2</v>
      </c>
      <c r="U101" s="24">
        <v>16.100000000000001</v>
      </c>
      <c r="V101" s="29">
        <v>50.15</v>
      </c>
      <c r="W101" s="12">
        <v>8.5</v>
      </c>
      <c r="X101" s="14">
        <v>0.2</v>
      </c>
      <c r="Z101" s="13">
        <v>0</v>
      </c>
      <c r="AA101" s="23">
        <v>72.36</v>
      </c>
      <c r="AB101" s="23">
        <v>17.47</v>
      </c>
      <c r="AC101" s="24">
        <v>70.83</v>
      </c>
      <c r="AD101" s="23">
        <v>507.8</v>
      </c>
      <c r="AE101" s="12">
        <v>11.6</v>
      </c>
      <c r="AF101" s="12">
        <f>VLOOKUP(A101,'Temp Monréal données non liées'!$A:$B,2,FALSE)</f>
        <v>-2.5</v>
      </c>
      <c r="AG101" s="24">
        <v>59.65</v>
      </c>
      <c r="AH101" s="12">
        <v>61.87</v>
      </c>
      <c r="AI101" s="12">
        <v>91.31</v>
      </c>
      <c r="AJ101" s="12">
        <v>130.47</v>
      </c>
      <c r="AK101" s="24">
        <v>73.150000000000006</v>
      </c>
    </row>
    <row r="102" spans="1:37" x14ac:dyDescent="0.35">
      <c r="A102" s="15">
        <v>45284</v>
      </c>
      <c r="B102" s="22">
        <v>309.27</v>
      </c>
      <c r="C102" s="22">
        <v>189.32</v>
      </c>
      <c r="D102" s="23">
        <v>333.96</v>
      </c>
      <c r="E102" s="23">
        <v>213.98</v>
      </c>
      <c r="F102" s="35">
        <v>328970</v>
      </c>
      <c r="G102" s="47">
        <v>1592</v>
      </c>
      <c r="H102" s="72">
        <v>12.4</v>
      </c>
      <c r="I102" s="50">
        <v>147.19999999999999</v>
      </c>
      <c r="J102" s="29">
        <v>73.459999999999994</v>
      </c>
      <c r="K102" s="23">
        <v>77.66</v>
      </c>
      <c r="L102" s="33">
        <v>5685.96</v>
      </c>
      <c r="M102" s="12">
        <v>143.69</v>
      </c>
      <c r="N102" s="27">
        <v>2.12</v>
      </c>
      <c r="O102" s="23">
        <v>694.78</v>
      </c>
      <c r="P102" s="23">
        <v>580.79</v>
      </c>
      <c r="Q102" s="12">
        <v>73.14</v>
      </c>
      <c r="R102" s="12">
        <v>85.52</v>
      </c>
      <c r="S102" s="24">
        <v>16.079999999999998</v>
      </c>
      <c r="T102" s="25">
        <v>179.14</v>
      </c>
      <c r="U102" s="24">
        <v>15.81</v>
      </c>
      <c r="V102" s="29">
        <v>50.15</v>
      </c>
      <c r="W102" s="12">
        <v>9.5</v>
      </c>
      <c r="X102" s="14">
        <v>0</v>
      </c>
      <c r="Z102" s="13">
        <v>0</v>
      </c>
      <c r="AA102" s="23">
        <v>71.87</v>
      </c>
      <c r="AB102" s="23">
        <v>18.899999999999999</v>
      </c>
      <c r="AC102" s="24">
        <v>70.58</v>
      </c>
      <c r="AD102" s="23">
        <v>508.27</v>
      </c>
      <c r="AE102" s="12">
        <v>13.3</v>
      </c>
      <c r="AF102" s="12">
        <f>VLOOKUP(A102,'Temp Monréal données non liées'!$A:$B,2,FALSE)</f>
        <v>1</v>
      </c>
      <c r="AG102" s="24">
        <v>59.65</v>
      </c>
      <c r="AH102" s="12">
        <v>60.96</v>
      </c>
      <c r="AI102" s="12">
        <v>90.7</v>
      </c>
      <c r="AJ102" s="12">
        <v>130.38</v>
      </c>
      <c r="AK102" s="24">
        <v>72.33</v>
      </c>
    </row>
    <row r="103" spans="1:37" x14ac:dyDescent="0.35">
      <c r="A103" s="15">
        <v>45285</v>
      </c>
      <c r="B103" s="22">
        <v>308.64</v>
      </c>
      <c r="C103" s="22">
        <v>190.41</v>
      </c>
      <c r="D103" s="23">
        <v>334.23</v>
      </c>
      <c r="E103" s="23">
        <v>217.9</v>
      </c>
      <c r="F103" s="35">
        <v>306298</v>
      </c>
      <c r="G103" s="47">
        <v>1615</v>
      </c>
      <c r="H103" s="72">
        <v>13.4</v>
      </c>
      <c r="I103" s="50">
        <v>147.1</v>
      </c>
      <c r="J103" s="29">
        <v>73.459999999999994</v>
      </c>
      <c r="K103" s="23">
        <v>77.66</v>
      </c>
      <c r="L103" s="33">
        <v>5685.96</v>
      </c>
      <c r="M103" s="12">
        <v>143.69</v>
      </c>
      <c r="N103" s="27">
        <v>2.12</v>
      </c>
      <c r="O103" s="23">
        <v>694.78</v>
      </c>
      <c r="P103" s="23">
        <v>580.79</v>
      </c>
      <c r="Q103" s="12">
        <v>73.14</v>
      </c>
      <c r="R103" s="12">
        <v>85.52</v>
      </c>
      <c r="S103" s="24">
        <v>15.91</v>
      </c>
      <c r="T103" s="25">
        <v>185.05</v>
      </c>
      <c r="U103" s="24">
        <v>15.36</v>
      </c>
      <c r="V103" s="29">
        <v>50.21</v>
      </c>
      <c r="W103" s="12">
        <v>10.6</v>
      </c>
      <c r="X103" s="14">
        <v>0</v>
      </c>
      <c r="Z103" s="13">
        <v>0</v>
      </c>
      <c r="AA103" s="23">
        <v>75.19</v>
      </c>
      <c r="AB103" s="23">
        <v>11.52</v>
      </c>
      <c r="AC103" s="24">
        <v>71.33</v>
      </c>
      <c r="AD103" s="23">
        <v>502.78</v>
      </c>
      <c r="AE103" s="12">
        <v>12</v>
      </c>
      <c r="AF103" s="12">
        <f>VLOOKUP(A103,'Temp Monréal données non liées'!$A:$B,2,FALSE)</f>
        <v>2.8</v>
      </c>
      <c r="AG103" s="24">
        <v>59.65</v>
      </c>
      <c r="AH103" s="12">
        <v>61.63</v>
      </c>
      <c r="AI103" s="12">
        <v>90.97</v>
      </c>
      <c r="AJ103" s="12">
        <v>130.51</v>
      </c>
      <c r="AK103" s="24">
        <v>72.569999999999993</v>
      </c>
    </row>
    <row r="104" spans="1:37" x14ac:dyDescent="0.35">
      <c r="A104" s="15">
        <v>45286</v>
      </c>
      <c r="B104" s="22">
        <v>303.23</v>
      </c>
      <c r="C104" s="22">
        <v>192.24</v>
      </c>
      <c r="D104" s="23">
        <v>334.8</v>
      </c>
      <c r="E104" s="23">
        <v>220.14</v>
      </c>
      <c r="F104" s="35">
        <v>307921</v>
      </c>
      <c r="G104" s="47">
        <v>1610</v>
      </c>
      <c r="H104" s="72">
        <v>13.2</v>
      </c>
      <c r="I104" s="50">
        <v>146.9</v>
      </c>
      <c r="J104" s="29">
        <v>73.459999999999994</v>
      </c>
      <c r="K104" s="23">
        <v>77.66</v>
      </c>
      <c r="L104" s="33">
        <v>5685.96</v>
      </c>
      <c r="M104" s="12">
        <v>143.69</v>
      </c>
      <c r="N104" s="27">
        <v>2.12</v>
      </c>
      <c r="O104" s="23">
        <v>694.78</v>
      </c>
      <c r="P104" s="23">
        <v>580.79</v>
      </c>
      <c r="Q104" s="12">
        <v>73.14</v>
      </c>
      <c r="R104" s="12">
        <v>85.52</v>
      </c>
      <c r="S104" s="24">
        <v>15.12</v>
      </c>
      <c r="T104" s="25">
        <v>181.26</v>
      </c>
      <c r="U104" s="24">
        <v>15.72</v>
      </c>
      <c r="V104" s="29">
        <v>51.38</v>
      </c>
      <c r="W104" s="12">
        <v>9.6</v>
      </c>
      <c r="X104" s="14">
        <v>1.5</v>
      </c>
      <c r="Z104" s="13">
        <v>0</v>
      </c>
      <c r="AA104" s="23">
        <v>75.09</v>
      </c>
      <c r="AB104" s="23">
        <v>10.88</v>
      </c>
      <c r="AC104" s="24">
        <v>71.22</v>
      </c>
      <c r="AD104" s="23">
        <v>503.86</v>
      </c>
      <c r="AE104" s="12">
        <v>12.1</v>
      </c>
      <c r="AF104" s="12">
        <f>VLOOKUP(A104,'Temp Monréal données non liées'!$A:$B,2,FALSE)</f>
        <v>5.6</v>
      </c>
      <c r="AG104" s="24">
        <v>59.65</v>
      </c>
      <c r="AH104" s="12">
        <v>64.16</v>
      </c>
      <c r="AI104" s="12">
        <v>90.53</v>
      </c>
      <c r="AJ104" s="12">
        <v>130.59</v>
      </c>
      <c r="AK104" s="24">
        <v>72.540000000000006</v>
      </c>
    </row>
    <row r="105" spans="1:37" x14ac:dyDescent="0.35">
      <c r="A105" s="15">
        <v>45287</v>
      </c>
      <c r="B105" s="22">
        <v>309.62</v>
      </c>
      <c r="C105" s="22">
        <v>193.65</v>
      </c>
      <c r="D105" s="23">
        <v>333.17</v>
      </c>
      <c r="E105" s="23">
        <v>212.99</v>
      </c>
      <c r="F105" s="35">
        <v>307857</v>
      </c>
      <c r="G105" s="47">
        <v>1635</v>
      </c>
      <c r="H105" s="72">
        <v>12.1</v>
      </c>
      <c r="I105" s="50">
        <v>148.1</v>
      </c>
      <c r="J105" s="29">
        <v>73.459999999999994</v>
      </c>
      <c r="K105" s="23">
        <v>77.66</v>
      </c>
      <c r="L105" s="33">
        <v>5685.96</v>
      </c>
      <c r="M105" s="12">
        <v>143.69</v>
      </c>
      <c r="N105" s="27">
        <v>2.12</v>
      </c>
      <c r="O105" s="23">
        <v>694.78</v>
      </c>
      <c r="P105" s="23">
        <v>580.79</v>
      </c>
      <c r="Q105" s="12">
        <v>73.14</v>
      </c>
      <c r="R105" s="12">
        <v>85.52</v>
      </c>
      <c r="S105" s="24">
        <v>15.91</v>
      </c>
      <c r="T105" s="25">
        <v>174.06</v>
      </c>
      <c r="U105" s="24">
        <v>16.28</v>
      </c>
      <c r="V105" s="29">
        <v>46.09</v>
      </c>
      <c r="W105" s="12">
        <v>8.6</v>
      </c>
      <c r="X105" s="14">
        <v>0</v>
      </c>
      <c r="Z105" s="13">
        <v>0</v>
      </c>
      <c r="AA105" s="23">
        <v>70.040000000000006</v>
      </c>
      <c r="AB105" s="23">
        <v>21.65</v>
      </c>
      <c r="AC105" s="24">
        <v>69.58</v>
      </c>
      <c r="AD105" s="23">
        <v>504.77</v>
      </c>
      <c r="AE105" s="12">
        <v>10.7</v>
      </c>
      <c r="AF105" s="12">
        <f>VLOOKUP(A105,'Temp Monréal données non liées'!$A:$B,2,FALSE)</f>
        <v>4.0999999999999996</v>
      </c>
      <c r="AG105" s="24">
        <v>59.65</v>
      </c>
      <c r="AH105" s="12">
        <v>62.94</v>
      </c>
      <c r="AI105" s="12">
        <v>91.08</v>
      </c>
      <c r="AJ105" s="12">
        <v>129.97999999999999</v>
      </c>
      <c r="AK105" s="24">
        <v>71.34</v>
      </c>
    </row>
    <row r="106" spans="1:37" x14ac:dyDescent="0.35">
      <c r="A106" s="15">
        <v>45288</v>
      </c>
      <c r="B106" s="22">
        <v>309.48</v>
      </c>
      <c r="C106" s="22">
        <v>195.54</v>
      </c>
      <c r="D106" s="23">
        <v>333.45</v>
      </c>
      <c r="E106" s="23">
        <v>216.69</v>
      </c>
      <c r="F106" s="35">
        <v>255600</v>
      </c>
      <c r="G106" s="47">
        <v>1615</v>
      </c>
      <c r="H106" s="72">
        <v>10.8</v>
      </c>
      <c r="I106" s="50">
        <v>141.6</v>
      </c>
      <c r="J106" s="29">
        <v>73.459999999999994</v>
      </c>
      <c r="K106" s="23">
        <v>77.66</v>
      </c>
      <c r="L106" s="33">
        <v>5685.96</v>
      </c>
      <c r="M106" s="12">
        <v>143.69</v>
      </c>
      <c r="N106" s="27">
        <v>2.12</v>
      </c>
      <c r="O106" s="23">
        <v>694.78</v>
      </c>
      <c r="P106" s="23">
        <v>580.79</v>
      </c>
      <c r="Q106" s="12">
        <v>73.14</v>
      </c>
      <c r="R106" s="12">
        <v>85.52</v>
      </c>
      <c r="S106" s="24">
        <v>15.94</v>
      </c>
      <c r="T106" s="25">
        <v>185.82</v>
      </c>
      <c r="U106" s="24">
        <v>15.39</v>
      </c>
      <c r="V106" s="29">
        <v>44.96</v>
      </c>
      <c r="W106" s="12">
        <v>8.1999999999999993</v>
      </c>
      <c r="X106" s="14">
        <v>3.7</v>
      </c>
      <c r="Z106" s="13">
        <v>0</v>
      </c>
      <c r="AA106" s="23">
        <v>68.650000000000006</v>
      </c>
      <c r="AB106" s="23">
        <v>23.9</v>
      </c>
      <c r="AC106" s="24">
        <v>68.739999999999995</v>
      </c>
      <c r="AD106" s="23">
        <v>502.09</v>
      </c>
      <c r="AE106" s="12">
        <v>12.2</v>
      </c>
      <c r="AF106" s="12">
        <f>VLOOKUP(A106,'Temp Monréal données non liées'!$A:$B,2,FALSE)</f>
        <v>3.7</v>
      </c>
      <c r="AG106" s="24">
        <v>59.65</v>
      </c>
      <c r="AH106" s="12">
        <v>61.48</v>
      </c>
      <c r="AI106" s="12">
        <v>90.46</v>
      </c>
      <c r="AJ106" s="12">
        <v>130.54</v>
      </c>
      <c r="AK106" s="24">
        <v>70.58</v>
      </c>
    </row>
    <row r="107" spans="1:37" x14ac:dyDescent="0.35">
      <c r="A107" s="15">
        <v>45289</v>
      </c>
      <c r="B107" s="22">
        <v>313.64999999999998</v>
      </c>
      <c r="C107" s="22">
        <v>195.62</v>
      </c>
      <c r="D107" s="23">
        <v>336.05</v>
      </c>
      <c r="E107" s="23">
        <v>222.64</v>
      </c>
      <c r="F107" s="35">
        <v>328893</v>
      </c>
      <c r="G107" s="47">
        <v>1610</v>
      </c>
      <c r="H107" s="72">
        <v>11.2</v>
      </c>
      <c r="I107" s="50">
        <v>146.1</v>
      </c>
      <c r="J107" s="29">
        <v>73.459999999999994</v>
      </c>
      <c r="K107" s="23">
        <v>77.66</v>
      </c>
      <c r="L107" s="33">
        <v>5685.96</v>
      </c>
      <c r="M107" s="12">
        <v>143.69</v>
      </c>
      <c r="N107" s="27">
        <v>2.12</v>
      </c>
      <c r="O107" s="23">
        <v>694.78</v>
      </c>
      <c r="P107" s="23">
        <v>580.79</v>
      </c>
      <c r="Q107" s="12">
        <v>73.14</v>
      </c>
      <c r="R107" s="12">
        <v>85.52</v>
      </c>
      <c r="S107" s="24">
        <v>15.71</v>
      </c>
      <c r="T107" s="25">
        <v>165.93</v>
      </c>
      <c r="U107" s="24">
        <v>15.48</v>
      </c>
      <c r="V107" s="29">
        <v>48.27</v>
      </c>
      <c r="W107" s="12">
        <v>8.6</v>
      </c>
      <c r="X107" s="14">
        <v>0.1</v>
      </c>
      <c r="Z107" s="13">
        <v>0.4</v>
      </c>
      <c r="AA107" s="23">
        <v>72.38</v>
      </c>
      <c r="AB107" s="23">
        <v>18.57</v>
      </c>
      <c r="AC107" s="24">
        <v>70.5</v>
      </c>
      <c r="AD107" s="23">
        <v>506.68</v>
      </c>
      <c r="AE107" s="12">
        <v>11.8</v>
      </c>
      <c r="AF107" s="12">
        <f>VLOOKUP(A107,'Temp Monréal données non liées'!$A:$B,2,FALSE)</f>
        <v>2.2999999999999998</v>
      </c>
      <c r="AG107" s="24">
        <v>59.65</v>
      </c>
      <c r="AH107" s="12">
        <v>61.62</v>
      </c>
      <c r="AI107" s="12">
        <v>90.34</v>
      </c>
      <c r="AJ107" s="12">
        <v>131.01</v>
      </c>
      <c r="AK107" s="24">
        <v>71.88</v>
      </c>
    </row>
    <row r="108" spans="1:37" x14ac:dyDescent="0.35">
      <c r="A108" s="15">
        <v>45290</v>
      </c>
      <c r="B108" s="22">
        <v>312.04000000000002</v>
      </c>
      <c r="C108" s="22">
        <v>188.5</v>
      </c>
      <c r="D108" s="23">
        <v>334.75</v>
      </c>
      <c r="E108" s="23">
        <v>217.56</v>
      </c>
      <c r="F108" s="35">
        <v>158472</v>
      </c>
      <c r="G108" s="47">
        <v>1585</v>
      </c>
      <c r="H108" s="72">
        <v>11</v>
      </c>
      <c r="I108" s="50">
        <v>132.5</v>
      </c>
      <c r="J108" s="29">
        <v>68.69</v>
      </c>
      <c r="K108" s="23">
        <v>72.61</v>
      </c>
      <c r="L108" s="33">
        <v>5357.15</v>
      </c>
      <c r="M108" s="12">
        <v>137.32</v>
      </c>
      <c r="N108" s="27">
        <v>2.13</v>
      </c>
      <c r="O108" s="23">
        <v>644.04999999999995</v>
      </c>
      <c r="P108" s="23">
        <v>542.95000000000005</v>
      </c>
      <c r="Q108" s="12">
        <v>70.28</v>
      </c>
      <c r="R108" s="12">
        <v>82.16</v>
      </c>
      <c r="S108" s="24">
        <v>14.95</v>
      </c>
      <c r="T108" s="25">
        <v>155.99</v>
      </c>
      <c r="U108" s="24">
        <v>15.63</v>
      </c>
      <c r="V108" s="29">
        <v>45.95</v>
      </c>
      <c r="W108" s="12">
        <v>6.9</v>
      </c>
      <c r="X108" s="14">
        <v>2.4</v>
      </c>
      <c r="Z108" s="13">
        <v>0.8</v>
      </c>
      <c r="AA108" s="23">
        <v>67.98</v>
      </c>
      <c r="AB108" s="23">
        <v>21.81</v>
      </c>
      <c r="AC108" s="24">
        <v>69.95</v>
      </c>
      <c r="AD108" s="23">
        <v>497.43</v>
      </c>
      <c r="AE108" s="12">
        <v>11.2</v>
      </c>
      <c r="AF108" s="12">
        <f>VLOOKUP(A108,'Temp Monréal données non liées'!$A:$B,2,FALSE)</f>
        <v>0.3</v>
      </c>
      <c r="AG108" s="24">
        <v>59.65</v>
      </c>
      <c r="AH108" s="12">
        <v>63.07</v>
      </c>
      <c r="AI108" s="12">
        <v>91.05</v>
      </c>
      <c r="AJ108" s="12">
        <v>131.19</v>
      </c>
      <c r="AK108" s="24">
        <v>71.569999999999993</v>
      </c>
    </row>
    <row r="109" spans="1:37" x14ac:dyDescent="0.35">
      <c r="A109" s="15">
        <v>45291</v>
      </c>
      <c r="B109" s="22">
        <v>313.23</v>
      </c>
      <c r="C109" s="22">
        <v>186.62</v>
      </c>
      <c r="D109" s="23">
        <v>334.13</v>
      </c>
      <c r="E109" s="23">
        <v>209.35</v>
      </c>
      <c r="F109" s="35">
        <v>141</v>
      </c>
      <c r="G109" s="47">
        <v>1596</v>
      </c>
      <c r="H109" s="72">
        <v>11.7</v>
      </c>
      <c r="I109" s="50">
        <v>120.2</v>
      </c>
      <c r="J109" s="29">
        <v>70.87</v>
      </c>
      <c r="K109" s="23">
        <v>74.92</v>
      </c>
      <c r="L109" s="33">
        <v>5560.95</v>
      </c>
      <c r="M109" s="12">
        <v>142.79</v>
      </c>
      <c r="N109" s="27">
        <v>2.2000000000000002</v>
      </c>
      <c r="O109" s="23">
        <v>662.29</v>
      </c>
      <c r="P109" s="23">
        <v>559.32000000000005</v>
      </c>
      <c r="Q109" s="12">
        <v>72.680000000000007</v>
      </c>
      <c r="R109" s="12">
        <v>85.56</v>
      </c>
      <c r="S109" s="24">
        <v>15.14</v>
      </c>
      <c r="T109" s="25">
        <v>161.83000000000001</v>
      </c>
      <c r="U109" s="24">
        <v>15.95</v>
      </c>
      <c r="V109" s="29">
        <v>44.9</v>
      </c>
      <c r="W109" s="12">
        <v>7.8</v>
      </c>
      <c r="X109" s="14">
        <v>3.4</v>
      </c>
      <c r="Z109" s="13">
        <v>0.8</v>
      </c>
      <c r="AA109" s="23">
        <v>69.94</v>
      </c>
      <c r="AB109" s="23">
        <v>18.72</v>
      </c>
      <c r="AC109" s="24">
        <v>69.33</v>
      </c>
      <c r="AD109" s="23">
        <v>482.26</v>
      </c>
      <c r="AE109" s="12">
        <v>11</v>
      </c>
      <c r="AF109" s="12">
        <f>VLOOKUP(A109,'Temp Monréal données non liées'!$A:$B,2,FALSE)</f>
        <v>-5.3</v>
      </c>
      <c r="AG109" s="24">
        <v>59.65</v>
      </c>
      <c r="AH109" s="12">
        <v>59.47</v>
      </c>
      <c r="AI109" s="12">
        <v>90.8</v>
      </c>
      <c r="AJ109" s="12">
        <v>132.16999999999999</v>
      </c>
      <c r="AK109" s="24">
        <v>70.73</v>
      </c>
    </row>
    <row r="110" spans="1:37" x14ac:dyDescent="0.35">
      <c r="A110" s="15">
        <v>45292</v>
      </c>
      <c r="B110" s="22">
        <v>302.39</v>
      </c>
      <c r="C110" s="22">
        <v>186.69</v>
      </c>
      <c r="D110" s="23">
        <v>323.41000000000003</v>
      </c>
      <c r="E110" s="23">
        <v>213.47</v>
      </c>
      <c r="F110" s="35">
        <v>313813</v>
      </c>
      <c r="G110" s="47">
        <v>1585</v>
      </c>
      <c r="H110" s="72">
        <v>11.6</v>
      </c>
      <c r="I110" s="50">
        <v>149.5</v>
      </c>
      <c r="J110" s="29">
        <v>70.28</v>
      </c>
      <c r="K110" s="23">
        <v>74.31</v>
      </c>
      <c r="L110" s="33">
        <v>5506.95</v>
      </c>
      <c r="M110" s="12">
        <v>143.22</v>
      </c>
      <c r="N110" s="27">
        <v>2.15</v>
      </c>
      <c r="O110" s="23">
        <v>650.15</v>
      </c>
      <c r="P110" s="23">
        <v>544.92999999999995</v>
      </c>
      <c r="Q110" s="12">
        <v>72.92</v>
      </c>
      <c r="R110" s="12">
        <v>85.96</v>
      </c>
      <c r="S110" s="24">
        <v>15.5</v>
      </c>
      <c r="T110" s="25">
        <v>165.75</v>
      </c>
      <c r="U110" s="24">
        <v>15.74</v>
      </c>
      <c r="V110" s="29">
        <v>45.83</v>
      </c>
      <c r="W110" s="12">
        <v>6.2</v>
      </c>
      <c r="X110" s="14">
        <v>0.1</v>
      </c>
      <c r="Z110" s="13">
        <v>7.7</v>
      </c>
      <c r="AA110" s="23">
        <v>68.41</v>
      </c>
      <c r="AB110" s="23">
        <v>16.23</v>
      </c>
      <c r="AC110" s="24">
        <v>70.97</v>
      </c>
      <c r="AD110" s="23">
        <v>487.37</v>
      </c>
      <c r="AE110" s="12">
        <v>11.9</v>
      </c>
      <c r="AF110" s="12">
        <f>VLOOKUP(A110,'Temp Monréal données non liées'!$A:$B,2,FALSE)</f>
        <v>-4</v>
      </c>
      <c r="AG110" s="24">
        <v>59.65</v>
      </c>
      <c r="AH110" s="12">
        <v>60.57</v>
      </c>
      <c r="AI110" s="12">
        <v>90.5</v>
      </c>
      <c r="AJ110" s="12">
        <v>131.52000000000001</v>
      </c>
      <c r="AK110" s="24">
        <v>71.63</v>
      </c>
    </row>
    <row r="111" spans="1:37" x14ac:dyDescent="0.35">
      <c r="A111" s="15">
        <v>45293</v>
      </c>
      <c r="B111" s="22">
        <v>316.01</v>
      </c>
      <c r="C111" s="22">
        <v>189.77</v>
      </c>
      <c r="D111" s="23">
        <v>337.4</v>
      </c>
      <c r="E111" s="23">
        <v>214.11</v>
      </c>
      <c r="F111" s="35">
        <v>295486</v>
      </c>
      <c r="G111" s="47">
        <v>1610</v>
      </c>
      <c r="H111" s="72">
        <v>14</v>
      </c>
      <c r="I111" s="50">
        <v>144.9</v>
      </c>
      <c r="J111" s="29">
        <v>71.040000000000006</v>
      </c>
      <c r="K111" s="23">
        <v>75.08</v>
      </c>
      <c r="L111" s="33">
        <v>5576.99</v>
      </c>
      <c r="M111" s="12">
        <v>142.6</v>
      </c>
      <c r="N111" s="27">
        <v>2.12</v>
      </c>
      <c r="O111" s="23">
        <v>668.03</v>
      </c>
      <c r="P111" s="23">
        <v>560.57000000000005</v>
      </c>
      <c r="Q111" s="12">
        <v>72.680000000000007</v>
      </c>
      <c r="R111" s="12">
        <v>85.52</v>
      </c>
      <c r="S111" s="24">
        <v>15.38</v>
      </c>
      <c r="T111" s="25">
        <v>169.69</v>
      </c>
      <c r="U111" s="24">
        <v>15.81</v>
      </c>
      <c r="V111" s="29">
        <v>48.68</v>
      </c>
      <c r="W111" s="12">
        <v>8.4</v>
      </c>
      <c r="X111" s="14">
        <v>0</v>
      </c>
      <c r="Z111" s="13">
        <v>15.6</v>
      </c>
      <c r="AA111" s="23">
        <v>70.8</v>
      </c>
      <c r="AB111" s="23">
        <v>15.76</v>
      </c>
      <c r="AC111" s="24">
        <v>71.989999999999995</v>
      </c>
      <c r="AD111" s="23">
        <v>494.87</v>
      </c>
      <c r="AE111" s="12">
        <v>12.8</v>
      </c>
      <c r="AF111" s="12">
        <f>VLOOKUP(A111,'Temp Monréal données non liées'!$A:$B,2,FALSE)</f>
        <v>-0.3</v>
      </c>
      <c r="AG111" s="24">
        <v>59.65</v>
      </c>
      <c r="AH111" s="12">
        <v>59.82</v>
      </c>
      <c r="AI111" s="12">
        <v>90.98</v>
      </c>
      <c r="AJ111" s="12">
        <v>130.88</v>
      </c>
      <c r="AK111" s="24">
        <v>72.599999999999994</v>
      </c>
    </row>
    <row r="112" spans="1:37" x14ac:dyDescent="0.35">
      <c r="A112" s="15">
        <v>45294</v>
      </c>
      <c r="B112" s="22">
        <v>319.66000000000003</v>
      </c>
      <c r="C112" s="22">
        <v>188.92</v>
      </c>
      <c r="D112" s="23">
        <v>342.03</v>
      </c>
      <c r="E112" s="23">
        <v>208.79</v>
      </c>
      <c r="F112" s="35">
        <v>283077</v>
      </c>
      <c r="G112" s="47">
        <v>1605</v>
      </c>
      <c r="H112" s="72">
        <v>13.2</v>
      </c>
      <c r="I112" s="50">
        <v>142.4</v>
      </c>
      <c r="J112" s="29">
        <v>71.69</v>
      </c>
      <c r="K112" s="23">
        <v>75.77</v>
      </c>
      <c r="L112" s="33">
        <v>5606.4</v>
      </c>
      <c r="M112" s="12">
        <v>143.07</v>
      </c>
      <c r="N112" s="27">
        <v>2.12</v>
      </c>
      <c r="O112" s="23">
        <v>670.17</v>
      </c>
      <c r="P112" s="23">
        <v>566.30999999999995</v>
      </c>
      <c r="Q112" s="12">
        <v>71.760000000000005</v>
      </c>
      <c r="R112" s="12">
        <v>85.34</v>
      </c>
      <c r="S112" s="24">
        <v>15.91</v>
      </c>
      <c r="T112" s="25">
        <v>168.42</v>
      </c>
      <c r="U112" s="24">
        <v>15.98</v>
      </c>
      <c r="V112" s="29">
        <v>45.26</v>
      </c>
      <c r="W112" s="12">
        <v>8.8000000000000007</v>
      </c>
      <c r="X112" s="14">
        <v>1.2</v>
      </c>
      <c r="Z112" s="13">
        <v>11.1</v>
      </c>
      <c r="AA112" s="23">
        <v>69.05</v>
      </c>
      <c r="AB112" s="23">
        <v>20.71</v>
      </c>
      <c r="AC112" s="24">
        <v>70.34</v>
      </c>
      <c r="AD112" s="23">
        <v>496.29</v>
      </c>
      <c r="AE112" s="12">
        <v>11.5</v>
      </c>
      <c r="AF112" s="12">
        <f>VLOOKUP(A112,'Temp Monréal données non liées'!$A:$B,2,FALSE)</f>
        <v>0.9</v>
      </c>
      <c r="AG112" s="24">
        <v>59.65</v>
      </c>
      <c r="AH112" s="12">
        <v>59.74</v>
      </c>
      <c r="AI112" s="12">
        <v>90.52</v>
      </c>
      <c r="AJ112" s="12">
        <v>131.03</v>
      </c>
      <c r="AK112" s="24">
        <v>71.73</v>
      </c>
    </row>
    <row r="113" spans="1:37" x14ac:dyDescent="0.35">
      <c r="A113" s="15">
        <v>45295</v>
      </c>
      <c r="B113" s="22">
        <v>307.64999999999998</v>
      </c>
      <c r="C113" s="22">
        <v>188.11</v>
      </c>
      <c r="D113" s="23">
        <v>329.26</v>
      </c>
      <c r="E113" s="23">
        <v>203.76</v>
      </c>
      <c r="F113" s="35">
        <v>287218</v>
      </c>
      <c r="G113" s="47">
        <v>1595</v>
      </c>
      <c r="H113" s="72">
        <v>12.8</v>
      </c>
      <c r="I113" s="50">
        <v>146.6</v>
      </c>
      <c r="J113" s="29">
        <v>71.38</v>
      </c>
      <c r="K113" s="23">
        <v>75.44</v>
      </c>
      <c r="L113" s="33">
        <v>5570.6</v>
      </c>
      <c r="M113" s="12">
        <v>143.16999999999999</v>
      </c>
      <c r="N113" s="27">
        <v>2.13</v>
      </c>
      <c r="O113" s="23">
        <v>660.56</v>
      </c>
      <c r="P113" s="23">
        <v>559.79</v>
      </c>
      <c r="Q113" s="12">
        <v>71.81</v>
      </c>
      <c r="R113" s="12">
        <v>85.65</v>
      </c>
      <c r="S113" s="24">
        <v>15.95</v>
      </c>
      <c r="T113" s="25">
        <v>167.39</v>
      </c>
      <c r="U113" s="24">
        <v>16.600000000000001</v>
      </c>
      <c r="V113" s="29">
        <v>48.67</v>
      </c>
      <c r="W113" s="12">
        <v>7</v>
      </c>
      <c r="X113" s="14">
        <v>2.6</v>
      </c>
      <c r="Z113" s="13">
        <v>0.4</v>
      </c>
      <c r="AA113" s="23">
        <v>71.73</v>
      </c>
      <c r="AB113" s="23">
        <v>17.010000000000002</v>
      </c>
      <c r="AC113" s="24">
        <v>70.69</v>
      </c>
      <c r="AD113" s="23">
        <v>486.2</v>
      </c>
      <c r="AE113" s="12">
        <v>10.8</v>
      </c>
      <c r="AF113" s="12">
        <f>VLOOKUP(A113,'Temp Monréal données non liées'!$A:$B,2,FALSE)</f>
        <v>0.5</v>
      </c>
      <c r="AG113" s="24">
        <v>59.65</v>
      </c>
      <c r="AH113" s="12">
        <v>60.91</v>
      </c>
      <c r="AI113" s="12">
        <v>90.43</v>
      </c>
      <c r="AJ113" s="12">
        <v>131.22999999999999</v>
      </c>
      <c r="AK113" s="24">
        <v>71.760000000000005</v>
      </c>
    </row>
    <row r="114" spans="1:37" x14ac:dyDescent="0.35">
      <c r="A114" s="15">
        <v>45296</v>
      </c>
      <c r="B114" s="22">
        <v>276.33</v>
      </c>
      <c r="C114" s="22">
        <v>171.28</v>
      </c>
      <c r="D114" s="23">
        <v>289.98</v>
      </c>
      <c r="E114" s="23">
        <v>189.55</v>
      </c>
      <c r="F114" s="35">
        <v>265274</v>
      </c>
      <c r="G114" s="47">
        <v>1550</v>
      </c>
      <c r="H114" s="72">
        <v>12.3</v>
      </c>
      <c r="I114" s="50">
        <v>155.5</v>
      </c>
      <c r="J114" s="29">
        <v>68.930000000000007</v>
      </c>
      <c r="K114" s="23">
        <v>72.91</v>
      </c>
      <c r="L114" s="33">
        <v>5380.73</v>
      </c>
      <c r="M114" s="12">
        <v>142.9</v>
      </c>
      <c r="N114" s="27">
        <v>2.13</v>
      </c>
      <c r="O114" s="23">
        <v>577.21</v>
      </c>
      <c r="P114" s="23">
        <v>489.99</v>
      </c>
      <c r="Q114" s="12">
        <v>72.260000000000005</v>
      </c>
      <c r="R114" s="12">
        <v>85</v>
      </c>
      <c r="S114" s="24">
        <v>15.96</v>
      </c>
      <c r="T114" s="25">
        <v>162.43</v>
      </c>
      <c r="U114" s="24">
        <v>15.61</v>
      </c>
      <c r="V114" s="29">
        <v>47.72</v>
      </c>
      <c r="W114" s="12">
        <v>4.7</v>
      </c>
      <c r="X114" s="14">
        <v>5</v>
      </c>
      <c r="Z114" s="13">
        <v>0</v>
      </c>
      <c r="AA114" s="23">
        <v>71.94</v>
      </c>
      <c r="AB114" s="23">
        <v>8.56</v>
      </c>
      <c r="AC114" s="24">
        <v>70.92</v>
      </c>
      <c r="AD114" s="23">
        <v>464.68</v>
      </c>
      <c r="AE114" s="12">
        <v>9.3000000000000007</v>
      </c>
      <c r="AF114" s="12">
        <f>VLOOKUP(A114,'Temp Monréal données non liées'!$A:$B,2,FALSE)</f>
        <v>-3.6</v>
      </c>
      <c r="AG114" s="24">
        <v>59.65</v>
      </c>
      <c r="AH114" s="12">
        <v>61.84</v>
      </c>
      <c r="AI114" s="12">
        <v>88.36</v>
      </c>
      <c r="AJ114" s="12">
        <v>131.44</v>
      </c>
      <c r="AK114" s="24">
        <v>72.11</v>
      </c>
    </row>
    <row r="115" spans="1:37" x14ac:dyDescent="0.35">
      <c r="A115" s="15">
        <v>45297</v>
      </c>
      <c r="B115" s="22">
        <v>297.67</v>
      </c>
      <c r="C115" s="22">
        <v>193.73</v>
      </c>
      <c r="D115" s="23">
        <v>312.74</v>
      </c>
      <c r="E115" s="23">
        <v>216.12</v>
      </c>
      <c r="F115" s="35">
        <v>248980</v>
      </c>
      <c r="G115" s="47">
        <v>1610</v>
      </c>
      <c r="H115" s="72">
        <v>12</v>
      </c>
      <c r="I115" s="50">
        <v>145.4</v>
      </c>
      <c r="J115" s="29">
        <v>71.14</v>
      </c>
      <c r="K115" s="23">
        <v>75.25</v>
      </c>
      <c r="L115" s="33">
        <v>5523.37</v>
      </c>
      <c r="M115" s="12">
        <v>143.35</v>
      </c>
      <c r="N115" s="27">
        <v>2.13</v>
      </c>
      <c r="O115" s="23">
        <v>641.65</v>
      </c>
      <c r="P115" s="23">
        <v>540.62</v>
      </c>
      <c r="Q115" s="12">
        <v>72.84</v>
      </c>
      <c r="R115" s="12">
        <v>85.1</v>
      </c>
      <c r="S115" s="24">
        <v>16.21</v>
      </c>
      <c r="T115" s="25">
        <v>152.19</v>
      </c>
      <c r="U115" s="24">
        <v>15.87</v>
      </c>
      <c r="V115" s="29">
        <v>48.9</v>
      </c>
      <c r="W115" s="12">
        <v>1.4</v>
      </c>
      <c r="X115" s="14">
        <v>0.8</v>
      </c>
      <c r="Z115" s="13">
        <v>0.2</v>
      </c>
      <c r="AA115" s="23">
        <v>69.819999999999993</v>
      </c>
      <c r="AB115" s="23">
        <v>19.68</v>
      </c>
      <c r="AC115" s="24">
        <v>70.61</v>
      </c>
      <c r="AD115" s="23">
        <v>482.11</v>
      </c>
      <c r="AE115" s="12">
        <v>7.2</v>
      </c>
      <c r="AF115" s="12">
        <f>VLOOKUP(A115,'Temp Monréal données non liées'!$A:$B,2,FALSE)</f>
        <v>-5</v>
      </c>
      <c r="AG115" s="24">
        <v>59.65</v>
      </c>
      <c r="AH115" s="12">
        <v>62.79</v>
      </c>
      <c r="AI115" s="12">
        <v>88.78</v>
      </c>
      <c r="AJ115" s="12">
        <v>131.41999999999999</v>
      </c>
      <c r="AK115" s="24">
        <v>72.05</v>
      </c>
    </row>
    <row r="116" spans="1:37" x14ac:dyDescent="0.35">
      <c r="A116" s="15">
        <v>45298</v>
      </c>
      <c r="B116" s="22">
        <v>277.82</v>
      </c>
      <c r="C116" s="22">
        <v>149.33000000000001</v>
      </c>
      <c r="D116" s="23">
        <v>287.08</v>
      </c>
      <c r="E116" s="23">
        <v>171.67</v>
      </c>
      <c r="F116" s="35">
        <v>209784</v>
      </c>
      <c r="G116" s="47">
        <v>1572</v>
      </c>
      <c r="H116" s="72">
        <v>11.6</v>
      </c>
      <c r="I116" s="50">
        <v>160.6</v>
      </c>
      <c r="J116" s="29">
        <v>69.5</v>
      </c>
      <c r="K116" s="23">
        <v>73.540000000000006</v>
      </c>
      <c r="L116" s="33">
        <v>5368.18</v>
      </c>
      <c r="M116" s="12">
        <v>142.19999999999999</v>
      </c>
      <c r="N116" s="27">
        <v>2.1</v>
      </c>
      <c r="O116" s="23">
        <v>568.1</v>
      </c>
      <c r="P116" s="23">
        <v>473.89</v>
      </c>
      <c r="Q116" s="12">
        <v>71.77</v>
      </c>
      <c r="R116" s="12">
        <v>85.22</v>
      </c>
      <c r="S116" s="24">
        <v>15.51</v>
      </c>
      <c r="T116" s="25">
        <v>152.38</v>
      </c>
      <c r="U116" s="24">
        <v>15.15</v>
      </c>
      <c r="V116" s="29">
        <v>45.49</v>
      </c>
      <c r="W116" s="12">
        <v>1</v>
      </c>
      <c r="X116" s="14">
        <v>0</v>
      </c>
      <c r="Z116" s="13">
        <v>0</v>
      </c>
      <c r="AA116" s="23">
        <v>67.180000000000007</v>
      </c>
      <c r="AB116" s="23">
        <v>7.35</v>
      </c>
      <c r="AC116" s="24">
        <v>69.78</v>
      </c>
      <c r="AD116" s="23">
        <v>446.52</v>
      </c>
      <c r="AE116" s="12">
        <v>3.4</v>
      </c>
      <c r="AF116" s="12">
        <f>VLOOKUP(A116,'Temp Monréal données non liées'!$A:$B,2,FALSE)</f>
        <v>-7.2</v>
      </c>
      <c r="AG116" s="24">
        <v>59.65</v>
      </c>
      <c r="AH116" s="12">
        <v>62</v>
      </c>
      <c r="AI116" s="12">
        <v>87.92</v>
      </c>
      <c r="AJ116" s="12">
        <v>131.47</v>
      </c>
      <c r="AK116" s="24">
        <v>71.2</v>
      </c>
    </row>
    <row r="117" spans="1:37" x14ac:dyDescent="0.35">
      <c r="A117" s="15">
        <v>45299</v>
      </c>
      <c r="B117" s="22">
        <v>267.81</v>
      </c>
      <c r="C117" s="22">
        <v>135.51</v>
      </c>
      <c r="D117" s="23">
        <v>272.72000000000003</v>
      </c>
      <c r="E117" s="23">
        <v>141.87</v>
      </c>
      <c r="F117" s="35">
        <v>176543</v>
      </c>
      <c r="G117" s="47">
        <v>1545</v>
      </c>
      <c r="H117" s="72">
        <v>12.8</v>
      </c>
      <c r="I117" s="50">
        <v>163.30000000000001</v>
      </c>
      <c r="J117" s="29">
        <v>68.23</v>
      </c>
      <c r="K117" s="23">
        <v>72.17</v>
      </c>
      <c r="L117" s="33">
        <v>5286.64</v>
      </c>
      <c r="M117" s="12">
        <v>141.5</v>
      </c>
      <c r="N117" s="27">
        <v>2.0099999999999998</v>
      </c>
      <c r="O117" s="23">
        <v>515.16999999999996</v>
      </c>
      <c r="P117" s="23">
        <v>434.34</v>
      </c>
      <c r="Q117" s="12">
        <v>71.959999999999994</v>
      </c>
      <c r="R117" s="12">
        <v>85.12</v>
      </c>
      <c r="S117" s="24">
        <v>15.63</v>
      </c>
      <c r="T117" s="25">
        <v>149.08000000000001</v>
      </c>
      <c r="U117" s="24">
        <v>14.81</v>
      </c>
      <c r="V117" s="29">
        <v>45.7</v>
      </c>
      <c r="W117" s="12">
        <v>-2.2999999999999998</v>
      </c>
      <c r="X117" s="14">
        <v>0.7</v>
      </c>
      <c r="Z117" s="13">
        <v>0</v>
      </c>
      <c r="AA117" s="23">
        <v>67.180000000000007</v>
      </c>
      <c r="AB117" s="23">
        <v>1.4</v>
      </c>
      <c r="AC117" s="24">
        <v>71.540000000000006</v>
      </c>
      <c r="AD117" s="23">
        <v>424.61</v>
      </c>
      <c r="AE117" s="12">
        <v>-1.1000000000000001</v>
      </c>
      <c r="AF117" s="12">
        <f>VLOOKUP(A117,'Temp Monréal données non liées'!$A:$B,2,FALSE)</f>
        <v>-2.8</v>
      </c>
      <c r="AG117" s="24">
        <v>59.65</v>
      </c>
      <c r="AH117" s="12">
        <v>61.49</v>
      </c>
      <c r="AI117" s="12">
        <v>85.79</v>
      </c>
      <c r="AJ117" s="12">
        <v>130.74</v>
      </c>
      <c r="AK117" s="24">
        <v>73.56</v>
      </c>
    </row>
    <row r="118" spans="1:37" x14ac:dyDescent="0.35">
      <c r="A118" s="15">
        <v>45300</v>
      </c>
      <c r="B118" s="22">
        <v>293.02999999999997</v>
      </c>
      <c r="C118" s="22">
        <v>178.23</v>
      </c>
      <c r="D118" s="23">
        <v>311.68</v>
      </c>
      <c r="E118" s="23">
        <v>192.64</v>
      </c>
      <c r="F118" s="35">
        <v>272482</v>
      </c>
      <c r="G118" s="47">
        <v>1620</v>
      </c>
      <c r="H118" s="72">
        <v>12.8</v>
      </c>
      <c r="I118" s="50">
        <v>152.6</v>
      </c>
      <c r="J118" s="29">
        <v>71.319999999999993</v>
      </c>
      <c r="K118" s="23">
        <v>75.349999999999994</v>
      </c>
      <c r="L118" s="33">
        <v>5514.41</v>
      </c>
      <c r="M118" s="12">
        <v>142.75</v>
      </c>
      <c r="N118" s="27">
        <v>2.09</v>
      </c>
      <c r="O118" s="23">
        <v>610.4</v>
      </c>
      <c r="P118" s="23">
        <v>509.78</v>
      </c>
      <c r="Q118" s="12">
        <v>70.84</v>
      </c>
      <c r="R118" s="12">
        <v>84.93</v>
      </c>
      <c r="S118" s="24">
        <v>16.47</v>
      </c>
      <c r="T118" s="25">
        <v>165.18</v>
      </c>
      <c r="U118" s="24">
        <v>15.81</v>
      </c>
      <c r="V118" s="29">
        <v>48.46</v>
      </c>
      <c r="W118" s="12">
        <v>-3.9</v>
      </c>
      <c r="X118" s="14">
        <v>3.3</v>
      </c>
      <c r="Z118" s="13">
        <v>0</v>
      </c>
      <c r="AA118" s="23">
        <v>69.89</v>
      </c>
      <c r="AB118" s="23">
        <v>14.61</v>
      </c>
      <c r="AC118" s="24">
        <v>70.64</v>
      </c>
      <c r="AD118" s="23">
        <v>478.69</v>
      </c>
      <c r="AE118" s="12">
        <v>-1.3</v>
      </c>
      <c r="AF118" s="12">
        <f>VLOOKUP(A118,'Temp Monréal données non liées'!$A:$B,2,FALSE)</f>
        <v>0</v>
      </c>
      <c r="AG118" s="24">
        <v>59.65</v>
      </c>
      <c r="AH118" s="12">
        <v>62.66</v>
      </c>
      <c r="AI118" s="12">
        <v>87.33</v>
      </c>
      <c r="AJ118" s="12">
        <v>131.08000000000001</v>
      </c>
      <c r="AK118" s="24">
        <v>72.569999999999993</v>
      </c>
    </row>
    <row r="119" spans="1:37" x14ac:dyDescent="0.35">
      <c r="A119" s="15">
        <v>45301</v>
      </c>
      <c r="B119" s="22">
        <v>304.33</v>
      </c>
      <c r="C119" s="22">
        <v>200.28</v>
      </c>
      <c r="D119" s="23">
        <v>319.75</v>
      </c>
      <c r="E119" s="23">
        <v>218.44</v>
      </c>
      <c r="F119" s="35">
        <v>285135</v>
      </c>
      <c r="G119" s="47">
        <v>1685</v>
      </c>
      <c r="H119" s="72">
        <v>13.8</v>
      </c>
      <c r="I119" s="50">
        <v>150.4</v>
      </c>
      <c r="J119" s="29">
        <v>73.569999999999993</v>
      </c>
      <c r="K119" s="23">
        <v>78.540000000000006</v>
      </c>
      <c r="L119" s="33">
        <v>5800.98</v>
      </c>
      <c r="M119" s="12">
        <v>144.97</v>
      </c>
      <c r="N119" s="27">
        <v>2.2400000000000002</v>
      </c>
      <c r="O119" s="23">
        <v>650.45000000000005</v>
      </c>
      <c r="P119" s="23">
        <v>538.21</v>
      </c>
      <c r="Q119" s="12">
        <v>71.510000000000005</v>
      </c>
      <c r="R119" s="12">
        <v>84.56</v>
      </c>
      <c r="S119" s="24">
        <v>16.309999999999999</v>
      </c>
      <c r="T119" s="25">
        <v>156.97999999999999</v>
      </c>
      <c r="U119" s="24">
        <v>15.61</v>
      </c>
      <c r="V119" s="29">
        <v>46.29</v>
      </c>
      <c r="W119" s="12">
        <v>-4.0999999999999996</v>
      </c>
      <c r="X119" s="14">
        <v>1.5</v>
      </c>
      <c r="Z119" s="13">
        <v>0</v>
      </c>
      <c r="AA119" s="23">
        <v>71.36</v>
      </c>
      <c r="AB119" s="23">
        <v>17.03</v>
      </c>
      <c r="AC119" s="24">
        <v>71</v>
      </c>
      <c r="AD119" s="23">
        <v>505.08</v>
      </c>
      <c r="AE119" s="12">
        <v>-1.2</v>
      </c>
      <c r="AF119" s="12">
        <f>VLOOKUP(A119,'Temp Monréal données non liées'!$A:$B,2,FALSE)</f>
        <v>5.3</v>
      </c>
      <c r="AG119" s="24">
        <v>59.65</v>
      </c>
      <c r="AH119" s="12">
        <v>64.64</v>
      </c>
      <c r="AI119" s="12">
        <v>87.45</v>
      </c>
      <c r="AJ119" s="12">
        <v>132.62</v>
      </c>
      <c r="AK119" s="24">
        <v>73.25</v>
      </c>
    </row>
    <row r="120" spans="1:37" x14ac:dyDescent="0.35">
      <c r="A120" s="15">
        <v>45302</v>
      </c>
      <c r="B120" s="22">
        <v>299.07</v>
      </c>
      <c r="C120" s="22">
        <v>199.6</v>
      </c>
      <c r="D120" s="23">
        <v>316.83</v>
      </c>
      <c r="E120" s="23">
        <v>227.36</v>
      </c>
      <c r="F120" s="35">
        <v>266169</v>
      </c>
      <c r="G120" s="47">
        <v>1655</v>
      </c>
      <c r="H120" s="72">
        <v>13.8</v>
      </c>
      <c r="I120" s="50">
        <v>146.69999999999999</v>
      </c>
      <c r="J120" s="29">
        <v>75.2</v>
      </c>
      <c r="K120" s="23">
        <v>81.16</v>
      </c>
      <c r="L120" s="33">
        <v>6097.23</v>
      </c>
      <c r="M120" s="12">
        <v>145.9</v>
      </c>
      <c r="N120" s="27">
        <v>2.2799999999999998</v>
      </c>
      <c r="O120" s="23">
        <v>661.46</v>
      </c>
      <c r="P120" s="23">
        <v>546.23</v>
      </c>
      <c r="Q120" s="12">
        <v>73.040000000000006</v>
      </c>
      <c r="R120" s="12">
        <v>84.84</v>
      </c>
      <c r="S120" s="24">
        <v>16.47</v>
      </c>
      <c r="T120" s="25">
        <v>148.32</v>
      </c>
      <c r="U120" s="24">
        <v>16.95</v>
      </c>
      <c r="V120" s="29">
        <v>48.99</v>
      </c>
      <c r="W120" s="12">
        <v>-4.3</v>
      </c>
      <c r="X120" s="14">
        <v>6.6</v>
      </c>
      <c r="Z120" s="13">
        <v>0</v>
      </c>
      <c r="AA120" s="23">
        <v>71.2</v>
      </c>
      <c r="AB120" s="23">
        <v>21.06</v>
      </c>
      <c r="AC120" s="24">
        <v>71.19</v>
      </c>
      <c r="AD120" s="23">
        <v>505.32</v>
      </c>
      <c r="AE120" s="12">
        <v>2.9</v>
      </c>
      <c r="AF120" s="12">
        <f>VLOOKUP(A120,'Temp Monréal données non liées'!$A:$B,2,FALSE)</f>
        <v>-3.5</v>
      </c>
      <c r="AG120" s="24">
        <v>59.61</v>
      </c>
      <c r="AH120" s="12">
        <v>64.77</v>
      </c>
      <c r="AI120" s="12">
        <v>89.36</v>
      </c>
      <c r="AJ120" s="12">
        <v>132.78</v>
      </c>
      <c r="AK120" s="24">
        <v>72.89</v>
      </c>
    </row>
    <row r="121" spans="1:37" x14ac:dyDescent="0.35">
      <c r="A121" s="15">
        <v>45303</v>
      </c>
      <c r="B121" s="22">
        <v>277.35000000000002</v>
      </c>
      <c r="C121" s="22">
        <v>200.51</v>
      </c>
      <c r="D121" s="23">
        <v>297.08999999999997</v>
      </c>
      <c r="E121" s="23">
        <v>224.56</v>
      </c>
      <c r="F121" s="35">
        <v>298260</v>
      </c>
      <c r="G121" s="47">
        <v>1600</v>
      </c>
      <c r="H121" s="72">
        <v>12.7</v>
      </c>
      <c r="I121" s="50">
        <v>156.19999999999999</v>
      </c>
      <c r="J121" s="29">
        <v>75.2</v>
      </c>
      <c r="K121" s="23">
        <v>81.16</v>
      </c>
      <c r="L121" s="33">
        <v>6097.23</v>
      </c>
      <c r="M121" s="12">
        <v>145.9</v>
      </c>
      <c r="N121" s="27">
        <v>2.2799999999999998</v>
      </c>
      <c r="O121" s="23">
        <v>661.46</v>
      </c>
      <c r="P121" s="23">
        <v>546.23</v>
      </c>
      <c r="Q121" s="12">
        <v>73.040000000000006</v>
      </c>
      <c r="R121" s="12">
        <v>84.84</v>
      </c>
      <c r="S121" s="24">
        <v>16.39</v>
      </c>
      <c r="T121" s="25">
        <v>161.04</v>
      </c>
      <c r="U121" s="24">
        <v>15.57</v>
      </c>
      <c r="V121" s="29">
        <v>47.33</v>
      </c>
      <c r="W121" s="12">
        <v>-0.3</v>
      </c>
      <c r="X121" s="14">
        <v>0</v>
      </c>
      <c r="Z121" s="13">
        <v>0</v>
      </c>
      <c r="AA121" s="23">
        <v>66.77</v>
      </c>
      <c r="AB121" s="23">
        <v>18.12</v>
      </c>
      <c r="AC121" s="24">
        <v>71.680000000000007</v>
      </c>
      <c r="AD121" s="23">
        <v>497.99</v>
      </c>
      <c r="AE121" s="12">
        <v>3.3</v>
      </c>
      <c r="AF121" s="12">
        <f>VLOOKUP(A121,'Temp Monréal données non liées'!$A:$B,2,FALSE)</f>
        <v>-4.2</v>
      </c>
      <c r="AG121" s="24">
        <v>59.65</v>
      </c>
      <c r="AH121" s="12">
        <v>64.959999999999994</v>
      </c>
      <c r="AI121" s="12">
        <v>89.17</v>
      </c>
      <c r="AJ121" s="12">
        <v>132.37</v>
      </c>
      <c r="AK121" s="24">
        <v>73.31</v>
      </c>
    </row>
    <row r="122" spans="1:37" x14ac:dyDescent="0.35">
      <c r="A122" s="15">
        <v>45304</v>
      </c>
      <c r="B122" s="22">
        <v>276.48</v>
      </c>
      <c r="C122" s="22">
        <v>200.09</v>
      </c>
      <c r="D122" s="23">
        <v>294.95999999999998</v>
      </c>
      <c r="E122" s="23">
        <v>223.54</v>
      </c>
      <c r="F122" s="35">
        <v>297378</v>
      </c>
      <c r="G122" s="47">
        <v>1630</v>
      </c>
      <c r="H122" s="72">
        <v>13.6</v>
      </c>
      <c r="I122" s="50">
        <v>154.9</v>
      </c>
      <c r="J122" s="29">
        <v>75.2</v>
      </c>
      <c r="K122" s="23">
        <v>81.16</v>
      </c>
      <c r="L122" s="33">
        <v>6097.23</v>
      </c>
      <c r="M122" s="12">
        <v>145.9</v>
      </c>
      <c r="N122" s="27">
        <v>2.2799999999999998</v>
      </c>
      <c r="O122" s="23">
        <v>661.46</v>
      </c>
      <c r="P122" s="23">
        <v>546.23</v>
      </c>
      <c r="Q122" s="12">
        <v>73.040000000000006</v>
      </c>
      <c r="R122" s="12">
        <v>84.84</v>
      </c>
      <c r="S122" s="24">
        <v>15.98</v>
      </c>
      <c r="T122" s="25">
        <v>163.02000000000001</v>
      </c>
      <c r="U122" s="24">
        <v>15.02</v>
      </c>
      <c r="V122" s="29">
        <v>46.84</v>
      </c>
      <c r="W122" s="12">
        <v>-1.8</v>
      </c>
      <c r="X122" s="14">
        <v>0</v>
      </c>
      <c r="Z122" s="13">
        <v>0</v>
      </c>
      <c r="AA122" s="23">
        <v>68.31</v>
      </c>
      <c r="AB122" s="23">
        <v>14.98</v>
      </c>
      <c r="AC122" s="24">
        <v>71.849999999999994</v>
      </c>
      <c r="AD122" s="23">
        <v>493.69</v>
      </c>
      <c r="AE122" s="12">
        <v>-0.2</v>
      </c>
      <c r="AF122" s="12">
        <f>VLOOKUP(A122,'Temp Monréal données non liées'!$A:$B,2,FALSE)</f>
        <v>0.6</v>
      </c>
      <c r="AG122" s="24">
        <v>59.65</v>
      </c>
      <c r="AH122" s="12">
        <v>64.760000000000005</v>
      </c>
      <c r="AI122" s="12">
        <v>88.75</v>
      </c>
      <c r="AJ122" s="12">
        <v>131.9</v>
      </c>
      <c r="AK122" s="24">
        <v>73.47</v>
      </c>
    </row>
    <row r="123" spans="1:37" x14ac:dyDescent="0.35">
      <c r="A123" s="15">
        <v>45305</v>
      </c>
      <c r="B123" s="22">
        <v>269.87</v>
      </c>
      <c r="C123" s="22">
        <v>186.58</v>
      </c>
      <c r="D123" s="23">
        <v>296.66000000000003</v>
      </c>
      <c r="E123" s="23">
        <v>212.59</v>
      </c>
      <c r="F123" s="35">
        <v>297518</v>
      </c>
      <c r="G123" s="47">
        <v>1625</v>
      </c>
      <c r="H123" s="72">
        <v>13.2</v>
      </c>
      <c r="I123" s="50">
        <v>161.80000000000001</v>
      </c>
      <c r="J123" s="29">
        <v>75.2</v>
      </c>
      <c r="K123" s="23">
        <v>81.16</v>
      </c>
      <c r="L123" s="33">
        <v>6097.23</v>
      </c>
      <c r="M123" s="12">
        <v>145.9</v>
      </c>
      <c r="N123" s="27">
        <v>2.2799999999999998</v>
      </c>
      <c r="O123" s="23">
        <v>661.46</v>
      </c>
      <c r="P123" s="23">
        <v>546.23</v>
      </c>
      <c r="Q123" s="12">
        <v>73.040000000000006</v>
      </c>
      <c r="R123" s="12">
        <v>84.84</v>
      </c>
      <c r="S123" s="24">
        <v>15.87</v>
      </c>
      <c r="T123" s="25">
        <v>166.94</v>
      </c>
      <c r="U123" s="24">
        <v>16.010000000000002</v>
      </c>
      <c r="V123" s="29">
        <v>46.81</v>
      </c>
      <c r="W123" s="12">
        <v>-2.9</v>
      </c>
      <c r="X123" s="14">
        <v>0</v>
      </c>
      <c r="Z123" s="13">
        <v>0</v>
      </c>
      <c r="AA123" s="23">
        <v>67.72</v>
      </c>
      <c r="AB123" s="23">
        <v>15.46</v>
      </c>
      <c r="AC123" s="24">
        <v>71.92</v>
      </c>
      <c r="AD123" s="23">
        <v>492.15</v>
      </c>
      <c r="AE123" s="12">
        <v>1.5</v>
      </c>
      <c r="AF123" s="12">
        <f>VLOOKUP(A123,'Temp Monréal données non liées'!$A:$B,2,FALSE)</f>
        <v>-2.1</v>
      </c>
      <c r="AG123" s="24">
        <v>59.65</v>
      </c>
      <c r="AH123" s="12">
        <v>63.04</v>
      </c>
      <c r="AI123" s="12">
        <v>88.24</v>
      </c>
      <c r="AJ123" s="12">
        <v>131.72</v>
      </c>
      <c r="AK123" s="24">
        <v>72.72</v>
      </c>
    </row>
    <row r="124" spans="1:37" x14ac:dyDescent="0.35">
      <c r="A124" s="15">
        <v>45306</v>
      </c>
      <c r="B124" s="22">
        <v>290.62</v>
      </c>
      <c r="C124" s="22">
        <v>190.93</v>
      </c>
      <c r="D124" s="23">
        <v>304.67</v>
      </c>
      <c r="E124" s="23">
        <v>216.01</v>
      </c>
      <c r="F124" s="35">
        <v>288841</v>
      </c>
      <c r="G124" s="47">
        <v>1625</v>
      </c>
      <c r="H124" s="72">
        <v>13</v>
      </c>
      <c r="I124" s="50">
        <v>153.1</v>
      </c>
      <c r="J124" s="29">
        <v>75.2</v>
      </c>
      <c r="K124" s="23">
        <v>81.16</v>
      </c>
      <c r="L124" s="33">
        <v>6097.23</v>
      </c>
      <c r="M124" s="12">
        <v>145.9</v>
      </c>
      <c r="N124" s="27">
        <v>2.2799999999999998</v>
      </c>
      <c r="O124" s="23">
        <v>661.46</v>
      </c>
      <c r="P124" s="23">
        <v>546.23</v>
      </c>
      <c r="Q124" s="12">
        <v>73.040000000000006</v>
      </c>
      <c r="R124" s="12">
        <v>84.84</v>
      </c>
      <c r="S124" s="24">
        <v>16.170000000000002</v>
      </c>
      <c r="T124" s="25">
        <v>161.82</v>
      </c>
      <c r="U124" s="24">
        <v>15.95</v>
      </c>
      <c r="V124" s="29">
        <v>46.54</v>
      </c>
      <c r="W124" s="12">
        <v>-2</v>
      </c>
      <c r="X124" s="14">
        <v>5.9</v>
      </c>
      <c r="Z124" s="13">
        <v>0</v>
      </c>
      <c r="AA124" s="23">
        <v>69.55</v>
      </c>
      <c r="AB124" s="23">
        <v>17</v>
      </c>
      <c r="AC124" s="24">
        <v>70.709999999999994</v>
      </c>
      <c r="AD124" s="23">
        <v>486.52</v>
      </c>
      <c r="AE124" s="12">
        <v>4.5999999999999996</v>
      </c>
      <c r="AF124" s="12">
        <f>VLOOKUP(A124,'Temp Monréal données non liées'!$A:$B,2,FALSE)</f>
        <v>-5.9</v>
      </c>
      <c r="AG124" s="24">
        <v>59.65</v>
      </c>
      <c r="AH124" s="12">
        <v>64.72</v>
      </c>
      <c r="AI124" s="12">
        <v>88.67</v>
      </c>
      <c r="AJ124" s="12">
        <v>131.74</v>
      </c>
      <c r="AK124" s="24">
        <v>73.09</v>
      </c>
    </row>
    <row r="125" spans="1:37" x14ac:dyDescent="0.35">
      <c r="A125" s="15">
        <v>45307</v>
      </c>
      <c r="B125" s="22">
        <v>290.77</v>
      </c>
      <c r="C125" s="22">
        <v>196.83</v>
      </c>
      <c r="D125" s="23">
        <v>307.06</v>
      </c>
      <c r="E125" s="23">
        <v>214.57</v>
      </c>
      <c r="F125" s="35">
        <v>282489</v>
      </c>
      <c r="G125" s="47">
        <v>1590</v>
      </c>
      <c r="H125" s="72">
        <v>12.5</v>
      </c>
      <c r="I125" s="50">
        <v>148.4</v>
      </c>
      <c r="J125" s="29">
        <v>75.2</v>
      </c>
      <c r="K125" s="23">
        <v>81.16</v>
      </c>
      <c r="L125" s="33">
        <v>6097.23</v>
      </c>
      <c r="M125" s="12">
        <v>145.9</v>
      </c>
      <c r="N125" s="27">
        <v>2.2799999999999998</v>
      </c>
      <c r="O125" s="23">
        <v>661.46</v>
      </c>
      <c r="P125" s="23">
        <v>546.23</v>
      </c>
      <c r="Q125" s="12">
        <v>73.040000000000006</v>
      </c>
      <c r="R125" s="12">
        <v>84.84</v>
      </c>
      <c r="S125" s="24">
        <v>15.89</v>
      </c>
      <c r="T125" s="25">
        <v>150.76</v>
      </c>
      <c r="U125" s="24">
        <v>15.62</v>
      </c>
      <c r="V125" s="29">
        <v>42.23</v>
      </c>
      <c r="W125" s="12">
        <v>-7</v>
      </c>
      <c r="X125" s="14">
        <v>6.5</v>
      </c>
      <c r="Z125" s="13">
        <v>3.4</v>
      </c>
      <c r="AA125" s="23">
        <v>60.14</v>
      </c>
      <c r="AB125" s="23">
        <v>26.59</v>
      </c>
      <c r="AC125" s="24">
        <v>70.97</v>
      </c>
      <c r="AD125" s="23">
        <v>492.56</v>
      </c>
      <c r="AE125" s="12">
        <v>4.2</v>
      </c>
      <c r="AF125" s="12">
        <f>VLOOKUP(A125,'Temp Monréal données non liées'!$A:$B,2,FALSE)</f>
        <v>-7.9</v>
      </c>
      <c r="AG125" s="24">
        <v>59.65</v>
      </c>
      <c r="AH125" s="12">
        <v>65.239999999999995</v>
      </c>
      <c r="AI125" s="12">
        <v>88.05</v>
      </c>
      <c r="AJ125" s="12">
        <v>131.80000000000001</v>
      </c>
      <c r="AK125" s="24">
        <v>74.599999999999994</v>
      </c>
    </row>
    <row r="126" spans="1:37" x14ac:dyDescent="0.35">
      <c r="A126" s="15">
        <v>45308</v>
      </c>
      <c r="B126" s="22">
        <v>306.25</v>
      </c>
      <c r="C126" s="22">
        <v>190.86</v>
      </c>
      <c r="D126" s="23">
        <v>322.14</v>
      </c>
      <c r="E126" s="23">
        <v>214.56</v>
      </c>
      <c r="F126" s="35">
        <v>323219</v>
      </c>
      <c r="G126" s="47">
        <v>1585</v>
      </c>
      <c r="H126" s="72">
        <v>10.3</v>
      </c>
      <c r="I126" s="50">
        <v>146.19999999999999</v>
      </c>
      <c r="J126" s="29">
        <v>75.2</v>
      </c>
      <c r="K126" s="23">
        <v>81.16</v>
      </c>
      <c r="L126" s="33">
        <v>6097.23</v>
      </c>
      <c r="M126" s="12">
        <v>145.9</v>
      </c>
      <c r="N126" s="27">
        <v>2.2799999999999998</v>
      </c>
      <c r="O126" s="23">
        <v>661.46</v>
      </c>
      <c r="P126" s="23">
        <v>546.23</v>
      </c>
      <c r="Q126" s="12">
        <v>73.040000000000006</v>
      </c>
      <c r="R126" s="12">
        <v>84.84</v>
      </c>
      <c r="S126" s="24">
        <v>15.88</v>
      </c>
      <c r="T126" s="25">
        <v>165.59</v>
      </c>
      <c r="U126" s="24">
        <v>16.09</v>
      </c>
      <c r="V126" s="29">
        <v>35.14</v>
      </c>
      <c r="W126" s="12">
        <v>-3.3</v>
      </c>
      <c r="X126" s="14">
        <v>0</v>
      </c>
      <c r="Z126" s="13">
        <v>22</v>
      </c>
      <c r="AA126" s="23">
        <v>53.85</v>
      </c>
      <c r="AB126" s="23">
        <v>34.409999999999997</v>
      </c>
      <c r="AC126" s="24">
        <v>71.540000000000006</v>
      </c>
      <c r="AD126" s="23">
        <v>490.26</v>
      </c>
      <c r="AE126" s="12">
        <v>0.7</v>
      </c>
      <c r="AF126" s="12">
        <f>VLOOKUP(A126,'Temp Monréal données non liées'!$A:$B,2,FALSE)</f>
        <v>-10.5</v>
      </c>
      <c r="AG126" s="24">
        <v>59.65</v>
      </c>
      <c r="AH126" s="12">
        <v>65.09</v>
      </c>
      <c r="AI126" s="12">
        <v>88.13</v>
      </c>
      <c r="AJ126" s="12">
        <v>131.88</v>
      </c>
      <c r="AK126" s="24">
        <v>73.760000000000005</v>
      </c>
    </row>
    <row r="127" spans="1:37" x14ac:dyDescent="0.35">
      <c r="A127" s="15">
        <v>45309</v>
      </c>
      <c r="B127" s="22">
        <v>200.7</v>
      </c>
      <c r="C127" s="22">
        <v>155.94</v>
      </c>
      <c r="D127" s="23">
        <v>240.74</v>
      </c>
      <c r="E127" s="23">
        <v>186.46</v>
      </c>
      <c r="F127" s="35">
        <v>196211</v>
      </c>
      <c r="G127" s="47">
        <v>1480</v>
      </c>
      <c r="H127" s="72">
        <v>11.3</v>
      </c>
      <c r="I127" s="50">
        <v>177.4</v>
      </c>
      <c r="J127" s="29">
        <v>75.2</v>
      </c>
      <c r="K127" s="23">
        <v>81.16</v>
      </c>
      <c r="L127" s="33">
        <v>6097.23</v>
      </c>
      <c r="M127" s="12">
        <v>145.9</v>
      </c>
      <c r="N127" s="27">
        <v>2.2799999999999998</v>
      </c>
      <c r="O127" s="23">
        <v>661.46</v>
      </c>
      <c r="P127" s="23">
        <v>546.23</v>
      </c>
      <c r="Q127" s="12">
        <v>73.040000000000006</v>
      </c>
      <c r="R127" s="12">
        <v>84.84</v>
      </c>
      <c r="S127" s="24">
        <v>15.75</v>
      </c>
      <c r="T127" s="25">
        <v>161.22</v>
      </c>
      <c r="U127" s="24">
        <v>12.97</v>
      </c>
      <c r="V127" s="29">
        <v>31.75</v>
      </c>
      <c r="W127" s="12">
        <v>-6.1</v>
      </c>
      <c r="X127" s="14">
        <v>6.7</v>
      </c>
      <c r="Z127" s="13">
        <v>0.4</v>
      </c>
      <c r="AA127" s="23">
        <v>45.51</v>
      </c>
      <c r="AB127" s="23">
        <v>23.26</v>
      </c>
      <c r="AC127" s="24">
        <v>70.819999999999993</v>
      </c>
      <c r="AD127" s="23">
        <v>429.48</v>
      </c>
      <c r="AE127" s="12">
        <v>1.3</v>
      </c>
      <c r="AF127" s="12">
        <f>VLOOKUP(A127,'Temp Monréal données non liées'!$A:$B,2,FALSE)</f>
        <v>-7.9</v>
      </c>
      <c r="AG127" s="24">
        <v>59.65</v>
      </c>
      <c r="AH127" s="12">
        <v>61.98</v>
      </c>
      <c r="AI127" s="12">
        <v>85.46</v>
      </c>
      <c r="AJ127" s="12">
        <v>129.76</v>
      </c>
      <c r="AK127" s="24">
        <v>73.52</v>
      </c>
    </row>
    <row r="128" spans="1:37" x14ac:dyDescent="0.35">
      <c r="A128" s="15">
        <v>45310</v>
      </c>
      <c r="B128" s="22">
        <v>260.77</v>
      </c>
      <c r="C128" s="22">
        <v>155.79</v>
      </c>
      <c r="D128" s="23">
        <v>281.58999999999997</v>
      </c>
      <c r="E128" s="23">
        <v>182.86</v>
      </c>
      <c r="F128" s="35">
        <v>209860</v>
      </c>
      <c r="G128" s="47">
        <v>1500</v>
      </c>
      <c r="H128" s="72">
        <v>11.6</v>
      </c>
      <c r="I128" s="50">
        <v>156.69999999999999</v>
      </c>
      <c r="J128" s="29">
        <v>75.2</v>
      </c>
      <c r="K128" s="23">
        <v>81.16</v>
      </c>
      <c r="L128" s="33">
        <v>6097.23</v>
      </c>
      <c r="M128" s="12">
        <v>145.9</v>
      </c>
      <c r="N128" s="27">
        <v>2.2799999999999998</v>
      </c>
      <c r="O128" s="23">
        <v>661.46</v>
      </c>
      <c r="P128" s="23">
        <v>546.23</v>
      </c>
      <c r="Q128" s="12">
        <v>73.040000000000006</v>
      </c>
      <c r="R128" s="12">
        <v>84.84</v>
      </c>
      <c r="S128" s="24">
        <v>16.100000000000001</v>
      </c>
      <c r="T128" s="25">
        <v>162.78</v>
      </c>
      <c r="U128" s="24">
        <v>15.06</v>
      </c>
      <c r="V128" s="29">
        <v>30.7</v>
      </c>
      <c r="W128" s="12">
        <v>-11.2</v>
      </c>
      <c r="X128" s="14">
        <v>7.7</v>
      </c>
      <c r="Z128" s="13">
        <v>0</v>
      </c>
      <c r="AA128" s="23">
        <v>50.3</v>
      </c>
      <c r="AB128" s="23">
        <v>22.44</v>
      </c>
      <c r="AC128" s="24">
        <v>69.959999999999994</v>
      </c>
      <c r="AD128" s="23">
        <v>423.69</v>
      </c>
      <c r="AE128" s="12">
        <v>1.6</v>
      </c>
      <c r="AF128" s="12">
        <f>VLOOKUP(A128,'Temp Monréal données non liées'!$A:$B,2,FALSE)</f>
        <v>-13.2</v>
      </c>
      <c r="AG128" s="24">
        <v>59.65</v>
      </c>
      <c r="AH128" s="12">
        <v>62.55</v>
      </c>
      <c r="AI128" s="12">
        <v>88.25</v>
      </c>
      <c r="AJ128" s="12">
        <v>129.81</v>
      </c>
      <c r="AK128" s="24">
        <v>74.38</v>
      </c>
    </row>
    <row r="129" spans="1:37" x14ac:dyDescent="0.35">
      <c r="A129" s="15">
        <v>45311</v>
      </c>
      <c r="B129" s="22">
        <v>300.57</v>
      </c>
      <c r="C129" s="22">
        <v>189.28</v>
      </c>
      <c r="D129" s="23">
        <v>321.16000000000003</v>
      </c>
      <c r="E129" s="23">
        <v>213.27</v>
      </c>
      <c r="F129" s="35">
        <v>145718</v>
      </c>
      <c r="G129" s="47">
        <v>1623</v>
      </c>
      <c r="H129" s="72">
        <v>12.9</v>
      </c>
      <c r="I129" s="50">
        <v>138.19999999999999</v>
      </c>
      <c r="J129" s="29">
        <v>75.2</v>
      </c>
      <c r="K129" s="23">
        <v>81.16</v>
      </c>
      <c r="L129" s="33">
        <v>6097.23</v>
      </c>
      <c r="M129" s="12">
        <v>145.9</v>
      </c>
      <c r="N129" s="27">
        <v>2.2799999999999998</v>
      </c>
      <c r="O129" s="23">
        <v>661.46</v>
      </c>
      <c r="P129" s="23">
        <v>546.23</v>
      </c>
      <c r="Q129" s="12">
        <v>73.040000000000006</v>
      </c>
      <c r="R129" s="12">
        <v>84.84</v>
      </c>
      <c r="S129" s="24">
        <v>15.35</v>
      </c>
      <c r="T129" s="25">
        <v>159.54</v>
      </c>
      <c r="U129" s="24">
        <v>16.739999999999998</v>
      </c>
      <c r="V129" s="29">
        <v>34.03</v>
      </c>
      <c r="W129" s="12">
        <v>-7.8</v>
      </c>
      <c r="X129" s="14">
        <v>1.5</v>
      </c>
      <c r="Z129" s="13">
        <v>0.2</v>
      </c>
      <c r="AA129" s="23">
        <v>54.45</v>
      </c>
      <c r="AB129" s="23">
        <v>32.43</v>
      </c>
      <c r="AC129" s="24">
        <v>70.5</v>
      </c>
      <c r="AD129" s="23">
        <v>468.31</v>
      </c>
      <c r="AE129" s="12">
        <v>1.2</v>
      </c>
      <c r="AF129" s="12">
        <f>VLOOKUP(A129,'Temp Monréal données non liées'!$A:$B,2,FALSE)</f>
        <v>-9.9</v>
      </c>
      <c r="AG129" s="24">
        <v>59.65</v>
      </c>
      <c r="AH129" s="12">
        <v>63.78</v>
      </c>
      <c r="AI129" s="12">
        <v>88.38</v>
      </c>
      <c r="AJ129" s="12">
        <v>131.47999999999999</v>
      </c>
      <c r="AK129" s="24">
        <v>73.59</v>
      </c>
    </row>
    <row r="130" spans="1:37" s="44" customFormat="1" x14ac:dyDescent="0.35">
      <c r="A130" s="45">
        <v>45312</v>
      </c>
      <c r="B130" s="36">
        <v>90.81</v>
      </c>
      <c r="C130" s="36">
        <v>52.78</v>
      </c>
      <c r="D130" s="37">
        <v>214.9</v>
      </c>
      <c r="E130" s="37">
        <v>162.72999999999999</v>
      </c>
      <c r="F130" s="43">
        <v>227804</v>
      </c>
      <c r="G130" s="48">
        <v>605.6</v>
      </c>
      <c r="H130" s="73">
        <v>7.3</v>
      </c>
      <c r="I130" s="50">
        <v>248.5</v>
      </c>
      <c r="J130" s="40">
        <v>75.2</v>
      </c>
      <c r="K130" s="37">
        <v>81.16</v>
      </c>
      <c r="L130" s="46">
        <v>6097.23</v>
      </c>
      <c r="M130" s="16">
        <v>145.9</v>
      </c>
      <c r="N130" s="39">
        <v>2.2799999999999998</v>
      </c>
      <c r="O130" s="37">
        <v>661.46</v>
      </c>
      <c r="P130" s="37">
        <v>546.23</v>
      </c>
      <c r="Q130" s="16">
        <v>73.040000000000006</v>
      </c>
      <c r="R130" s="16">
        <v>84.84</v>
      </c>
      <c r="S130" s="28">
        <v>15.81</v>
      </c>
      <c r="T130" s="38">
        <v>178.27</v>
      </c>
      <c r="U130" s="28">
        <v>14.49</v>
      </c>
      <c r="V130" s="40">
        <v>27</v>
      </c>
      <c r="W130" s="16">
        <v>-7.3</v>
      </c>
      <c r="X130" s="18">
        <v>0.3</v>
      </c>
      <c r="Y130" s="41"/>
      <c r="Z130" s="17">
        <v>1.8</v>
      </c>
      <c r="AA130" s="37">
        <v>32.96</v>
      </c>
      <c r="AB130" s="37">
        <v>17.2</v>
      </c>
      <c r="AC130" s="28">
        <v>68.790000000000006</v>
      </c>
      <c r="AD130" s="37">
        <v>396.24</v>
      </c>
      <c r="AE130" s="16">
        <v>12.1</v>
      </c>
      <c r="AF130" s="12">
        <f>VLOOKUP(A130,'Temp Monréal données non liées'!$A:$B,2,FALSE)</f>
        <v>-11.9</v>
      </c>
      <c r="AG130" s="28">
        <v>59.65</v>
      </c>
      <c r="AH130" s="16">
        <v>45.22</v>
      </c>
      <c r="AI130" s="16">
        <v>87.75</v>
      </c>
      <c r="AJ130" s="16">
        <v>129.04</v>
      </c>
      <c r="AK130" s="28">
        <v>71.06</v>
      </c>
    </row>
    <row r="131" spans="1:37" s="44" customFormat="1" x14ac:dyDescent="0.35">
      <c r="A131" s="20">
        <v>44819</v>
      </c>
      <c r="B131" s="36">
        <v>287.99</v>
      </c>
      <c r="C131" s="36">
        <v>181.6</v>
      </c>
      <c r="D131" s="37">
        <v>301.22000000000003</v>
      </c>
      <c r="E131" s="37">
        <v>190.77</v>
      </c>
      <c r="F131" s="43">
        <v>410864</v>
      </c>
      <c r="G131" s="48">
        <v>1450</v>
      </c>
      <c r="H131" s="73">
        <v>15.6</v>
      </c>
      <c r="I131" s="50">
        <v>152.5</v>
      </c>
      <c r="J131" s="40">
        <v>35.32</v>
      </c>
      <c r="K131" s="37">
        <v>37.43</v>
      </c>
      <c r="L131" s="42">
        <v>2800.58</v>
      </c>
      <c r="M131" s="16">
        <v>148.25</v>
      </c>
      <c r="N131" s="39">
        <v>1.57</v>
      </c>
      <c r="O131" s="37">
        <v>22.27</v>
      </c>
      <c r="P131" s="37">
        <v>65.31</v>
      </c>
      <c r="Q131" s="16">
        <v>13.64</v>
      </c>
      <c r="R131" s="16">
        <v>13.17</v>
      </c>
      <c r="S131" s="28">
        <v>18.88</v>
      </c>
      <c r="T131" s="38">
        <v>181.84</v>
      </c>
      <c r="U131" s="28">
        <v>15.11</v>
      </c>
      <c r="V131" s="40">
        <v>36.68</v>
      </c>
      <c r="W131" s="16">
        <v>10</v>
      </c>
      <c r="X131" s="18">
        <v>4.0999999999999996</v>
      </c>
      <c r="Y131" s="41">
        <v>3545.76</v>
      </c>
      <c r="Z131" s="17">
        <v>0</v>
      </c>
      <c r="AA131" s="37">
        <v>72.209999999999994</v>
      </c>
      <c r="AB131" s="37">
        <v>34.44</v>
      </c>
      <c r="AC131" s="28">
        <v>67.5</v>
      </c>
      <c r="AD131" s="37">
        <v>474.43</v>
      </c>
      <c r="AE131" s="16">
        <v>21</v>
      </c>
      <c r="AF131" s="12">
        <f>VLOOKUP(A131,'Temp Monréal données non liées'!$A:$B,2,FALSE)</f>
        <v>16.3</v>
      </c>
      <c r="AG131" s="28">
        <v>59.65</v>
      </c>
      <c r="AH131" s="16">
        <v>64.959999999999994</v>
      </c>
      <c r="AI131" s="16">
        <v>89.97</v>
      </c>
      <c r="AJ131" s="16">
        <v>143.08000000000001</v>
      </c>
      <c r="AK131" s="28">
        <v>66.64</v>
      </c>
    </row>
    <row r="132" spans="1:37" x14ac:dyDescent="0.35">
      <c r="A132" s="21">
        <v>44820</v>
      </c>
      <c r="B132" s="22">
        <v>285.26</v>
      </c>
      <c r="C132" s="22">
        <v>182.46</v>
      </c>
      <c r="D132" s="23">
        <v>310.8</v>
      </c>
      <c r="E132" s="23">
        <v>202.88</v>
      </c>
      <c r="F132" s="35">
        <v>458879</v>
      </c>
      <c r="G132" s="47">
        <v>1540</v>
      </c>
      <c r="H132" s="72">
        <v>12.5</v>
      </c>
      <c r="I132" s="50">
        <v>160.80000000000001</v>
      </c>
      <c r="J132" s="29">
        <v>35.32</v>
      </c>
      <c r="K132" s="23">
        <v>37.43</v>
      </c>
      <c r="L132" s="34">
        <v>2800.58</v>
      </c>
      <c r="M132" s="12">
        <v>148.25</v>
      </c>
      <c r="N132" s="27">
        <v>1.57</v>
      </c>
      <c r="O132" s="23">
        <v>22.27</v>
      </c>
      <c r="P132" s="23">
        <v>65.31</v>
      </c>
      <c r="Q132" s="12">
        <v>13.64</v>
      </c>
      <c r="R132" s="12">
        <v>13.17</v>
      </c>
      <c r="S132" s="24">
        <v>18.260000000000002</v>
      </c>
      <c r="T132" s="25">
        <v>186.18</v>
      </c>
      <c r="U132" s="24">
        <v>18.309999999999999</v>
      </c>
      <c r="V132" s="29">
        <v>44.21</v>
      </c>
      <c r="W132" s="12">
        <v>8.8000000000000007</v>
      </c>
      <c r="X132" s="14">
        <v>1.5</v>
      </c>
      <c r="Y132" s="30">
        <v>3545.76</v>
      </c>
      <c r="Z132" s="13">
        <v>0.4</v>
      </c>
      <c r="AA132" s="23">
        <v>72.489999999999995</v>
      </c>
      <c r="AB132" s="23">
        <v>33.67</v>
      </c>
      <c r="AC132" s="24">
        <v>69.88</v>
      </c>
      <c r="AD132" s="23">
        <v>476.59</v>
      </c>
      <c r="AE132" s="12">
        <v>17.5</v>
      </c>
      <c r="AF132" s="12">
        <f>VLOOKUP(A132,'Temp Monréal données non liées'!$A:$B,2,FALSE)</f>
        <v>17.899999999999999</v>
      </c>
      <c r="AG132" s="24">
        <v>59.65</v>
      </c>
      <c r="AH132" s="12">
        <v>64.260000000000005</v>
      </c>
      <c r="AI132" s="12">
        <v>90.55</v>
      </c>
      <c r="AJ132" s="12">
        <v>158.13</v>
      </c>
      <c r="AK132" s="24">
        <v>70.040000000000006</v>
      </c>
    </row>
    <row r="133" spans="1:37" x14ac:dyDescent="0.35">
      <c r="A133" s="21">
        <v>44821</v>
      </c>
      <c r="B133" s="22">
        <v>287.82</v>
      </c>
      <c r="C133" s="22">
        <v>209.05</v>
      </c>
      <c r="D133" s="23">
        <v>305.02</v>
      </c>
      <c r="E133" s="23">
        <v>230.32</v>
      </c>
      <c r="F133" s="35">
        <v>475966</v>
      </c>
      <c r="G133" s="47">
        <v>1450</v>
      </c>
      <c r="H133" s="72">
        <v>10.9</v>
      </c>
      <c r="I133" s="50">
        <v>151.80000000000001</v>
      </c>
      <c r="J133" s="29">
        <v>35.32</v>
      </c>
      <c r="K133" s="23">
        <v>37.43</v>
      </c>
      <c r="L133" s="34">
        <v>2800.58</v>
      </c>
      <c r="M133" s="12">
        <v>148.25</v>
      </c>
      <c r="N133" s="27">
        <v>1.57</v>
      </c>
      <c r="O133" s="23">
        <v>22.27</v>
      </c>
      <c r="P133" s="23">
        <v>65.31</v>
      </c>
      <c r="Q133" s="12">
        <v>13.64</v>
      </c>
      <c r="R133" s="12">
        <v>13.17</v>
      </c>
      <c r="S133" s="24">
        <v>17.8</v>
      </c>
      <c r="T133" s="25">
        <v>176.46</v>
      </c>
      <c r="U133" s="24">
        <v>17.14</v>
      </c>
      <c r="V133" s="29">
        <v>49.71</v>
      </c>
      <c r="W133" s="12">
        <v>4.5999999999999996</v>
      </c>
      <c r="X133" s="14">
        <v>8.6999999999999993</v>
      </c>
      <c r="Y133" s="30">
        <v>3545.76</v>
      </c>
      <c r="Z133" s="13">
        <v>0</v>
      </c>
      <c r="AA133" s="23">
        <v>77.290000000000006</v>
      </c>
      <c r="AB133" s="23">
        <v>35.159999999999997</v>
      </c>
      <c r="AC133" s="24">
        <v>68.34</v>
      </c>
      <c r="AD133" s="23">
        <v>496.65</v>
      </c>
      <c r="AE133" s="12">
        <v>16.8</v>
      </c>
      <c r="AF133" s="12">
        <f>VLOOKUP(A133,'Temp Monréal données non liées'!$A:$B,2,FALSE)</f>
        <v>18</v>
      </c>
      <c r="AG133" s="24">
        <v>59.65</v>
      </c>
      <c r="AH133" s="12">
        <v>63.94</v>
      </c>
      <c r="AI133" s="12">
        <v>90.57</v>
      </c>
      <c r="AJ133" s="12">
        <v>181.23</v>
      </c>
      <c r="AK133" s="24">
        <v>69.930000000000007</v>
      </c>
    </row>
    <row r="134" spans="1:37" x14ac:dyDescent="0.35">
      <c r="A134" s="21">
        <v>44822</v>
      </c>
      <c r="B134" s="22">
        <v>280.82</v>
      </c>
      <c r="C134" s="22">
        <v>199.18</v>
      </c>
      <c r="D134" s="23">
        <v>307.13</v>
      </c>
      <c r="E134" s="23">
        <v>214.48</v>
      </c>
      <c r="F134" s="35">
        <v>454406</v>
      </c>
      <c r="G134" s="47">
        <v>1439</v>
      </c>
      <c r="H134" s="72">
        <v>11.7</v>
      </c>
      <c r="I134" s="50">
        <v>150.9</v>
      </c>
      <c r="J134" s="29">
        <v>35.32</v>
      </c>
      <c r="K134" s="23">
        <v>37.43</v>
      </c>
      <c r="L134" s="34">
        <v>2800.58</v>
      </c>
      <c r="M134" s="12">
        <v>148.25</v>
      </c>
      <c r="N134" s="27">
        <v>1.57</v>
      </c>
      <c r="O134" s="23">
        <v>22.27</v>
      </c>
      <c r="P134" s="23">
        <v>65.31</v>
      </c>
      <c r="Q134" s="12">
        <v>13.64</v>
      </c>
      <c r="R134" s="12">
        <v>13.17</v>
      </c>
      <c r="S134" s="24">
        <v>18.920000000000002</v>
      </c>
      <c r="T134" s="25">
        <v>187.07</v>
      </c>
      <c r="U134" s="24">
        <v>18.77</v>
      </c>
      <c r="V134" s="29">
        <v>47.31</v>
      </c>
      <c r="W134" s="12">
        <v>2.1</v>
      </c>
      <c r="X134" s="14">
        <v>8.8000000000000007</v>
      </c>
      <c r="Y134" s="30">
        <v>3545.76</v>
      </c>
      <c r="Z134" s="13">
        <v>0</v>
      </c>
      <c r="AA134" s="23">
        <v>79.11</v>
      </c>
      <c r="AB134" s="23">
        <v>35.520000000000003</v>
      </c>
      <c r="AC134" s="24">
        <v>68.599999999999994</v>
      </c>
      <c r="AD134" s="23">
        <v>488.16</v>
      </c>
      <c r="AE134" s="12">
        <v>19</v>
      </c>
      <c r="AF134" s="12">
        <f>VLOOKUP(A134,'Temp Monréal données non liées'!$A:$B,2,FALSE)</f>
        <v>12.5</v>
      </c>
      <c r="AG134" s="24">
        <v>59.65</v>
      </c>
      <c r="AH134" s="12">
        <v>64.2</v>
      </c>
      <c r="AI134" s="12">
        <v>90.51</v>
      </c>
      <c r="AJ134" s="12">
        <v>343.48</v>
      </c>
      <c r="AK134" s="24">
        <v>69.23</v>
      </c>
    </row>
    <row r="135" spans="1:37" x14ac:dyDescent="0.35">
      <c r="A135" s="21">
        <v>44823</v>
      </c>
      <c r="B135" s="22">
        <v>291.85000000000002</v>
      </c>
      <c r="C135" s="22">
        <v>191.89</v>
      </c>
      <c r="D135" s="23">
        <v>315.04000000000002</v>
      </c>
      <c r="E135" s="23">
        <v>203.54</v>
      </c>
      <c r="F135" s="35">
        <v>387017</v>
      </c>
      <c r="G135" s="47">
        <v>1500</v>
      </c>
      <c r="H135" s="72">
        <v>11</v>
      </c>
      <c r="I135" s="50">
        <v>150.1</v>
      </c>
      <c r="J135" s="29">
        <v>58.81</v>
      </c>
      <c r="K135" s="23">
        <v>63.15</v>
      </c>
      <c r="L135" s="34">
        <v>4795.12</v>
      </c>
      <c r="M135" s="12">
        <v>162.91999999999999</v>
      </c>
      <c r="N135" s="27">
        <v>2.11</v>
      </c>
      <c r="O135" s="23">
        <v>553.96</v>
      </c>
      <c r="P135" s="23">
        <v>472.74</v>
      </c>
      <c r="Q135" s="12">
        <v>63.58</v>
      </c>
      <c r="R135" s="12">
        <v>72.959999999999994</v>
      </c>
      <c r="S135" s="24">
        <v>18.02</v>
      </c>
      <c r="T135" s="25">
        <v>174.68</v>
      </c>
      <c r="U135" s="24">
        <v>17.89</v>
      </c>
      <c r="V135" s="29">
        <v>38.28</v>
      </c>
      <c r="W135" s="12">
        <v>4.5999999999999996</v>
      </c>
      <c r="X135" s="14">
        <v>8.6</v>
      </c>
      <c r="Y135" s="30">
        <v>7417.88</v>
      </c>
      <c r="Z135" s="13">
        <v>0</v>
      </c>
      <c r="AA135" s="23">
        <v>63.78</v>
      </c>
      <c r="AB135" s="23">
        <v>44.42</v>
      </c>
      <c r="AC135" s="24">
        <v>64.510000000000005</v>
      </c>
      <c r="AD135" s="23">
        <v>485.46</v>
      </c>
      <c r="AE135" s="12">
        <v>18.5</v>
      </c>
      <c r="AF135" s="12">
        <f>VLOOKUP(A135,'Temp Monréal données non liées'!$A:$B,2,FALSE)</f>
        <v>11.6</v>
      </c>
      <c r="AG135" s="24">
        <v>59.65</v>
      </c>
      <c r="AH135" s="12">
        <v>64.260000000000005</v>
      </c>
      <c r="AI135" s="12">
        <v>91.11</v>
      </c>
      <c r="AJ135" s="12">
        <v>387.62</v>
      </c>
      <c r="AK135" s="24">
        <v>70.989999999999995</v>
      </c>
    </row>
    <row r="136" spans="1:37" x14ac:dyDescent="0.35">
      <c r="A136" s="21">
        <v>44824</v>
      </c>
      <c r="B136" s="22">
        <v>277.14</v>
      </c>
      <c r="C136" s="22">
        <v>197.73</v>
      </c>
      <c r="D136" s="23">
        <v>315.27</v>
      </c>
      <c r="E136" s="23">
        <v>215.45</v>
      </c>
      <c r="F136" s="35">
        <v>390314</v>
      </c>
      <c r="G136" s="47">
        <v>1415</v>
      </c>
      <c r="H136" s="72">
        <v>10.7</v>
      </c>
      <c r="I136" s="50">
        <v>147.6</v>
      </c>
      <c r="J136" s="29">
        <v>63.25</v>
      </c>
      <c r="K136" s="23">
        <v>67.98</v>
      </c>
      <c r="L136" s="34">
        <v>5146.7</v>
      </c>
      <c r="M136" s="12">
        <v>166.11</v>
      </c>
      <c r="N136" s="27">
        <v>2.2400000000000002</v>
      </c>
      <c r="O136" s="23">
        <v>666.39</v>
      </c>
      <c r="P136" s="23">
        <v>564.6</v>
      </c>
      <c r="Q136" s="12">
        <v>72.88</v>
      </c>
      <c r="R136" s="12">
        <v>84.21</v>
      </c>
      <c r="S136" s="24">
        <v>18.97</v>
      </c>
      <c r="T136" s="25">
        <v>193.1</v>
      </c>
      <c r="U136" s="24">
        <v>18.27</v>
      </c>
      <c r="V136" s="29">
        <v>45.98</v>
      </c>
      <c r="W136" s="12">
        <v>3.7</v>
      </c>
      <c r="X136" s="14">
        <v>0.8</v>
      </c>
      <c r="Y136" s="30">
        <v>8127.65</v>
      </c>
      <c r="Z136" s="13">
        <v>0</v>
      </c>
      <c r="AA136" s="23">
        <v>70.42</v>
      </c>
      <c r="AB136" s="23">
        <v>42.19</v>
      </c>
      <c r="AC136" s="24">
        <v>65.150000000000006</v>
      </c>
      <c r="AD136" s="23">
        <v>477.36</v>
      </c>
      <c r="AE136" s="12">
        <v>18</v>
      </c>
      <c r="AF136" s="12">
        <f>VLOOKUP(A136,'Temp Monréal données non liées'!$A:$B,2,FALSE)</f>
        <v>15</v>
      </c>
      <c r="AG136" s="24">
        <v>59.65</v>
      </c>
      <c r="AH136" s="12">
        <v>63.95</v>
      </c>
      <c r="AI136" s="12">
        <v>91.48</v>
      </c>
      <c r="AJ136" s="12">
        <v>421.46</v>
      </c>
      <c r="AK136" s="24">
        <v>71</v>
      </c>
    </row>
    <row r="137" spans="1:37" x14ac:dyDescent="0.35">
      <c r="A137" s="21">
        <v>44825</v>
      </c>
      <c r="B137" s="22">
        <v>261.01</v>
      </c>
      <c r="C137" s="22">
        <v>202.46</v>
      </c>
      <c r="D137" s="23">
        <v>314.29000000000002</v>
      </c>
      <c r="E137" s="23">
        <v>223.09</v>
      </c>
      <c r="F137" s="35">
        <v>376409</v>
      </c>
      <c r="G137" s="47">
        <v>1440</v>
      </c>
      <c r="H137" s="72">
        <v>12.5</v>
      </c>
      <c r="I137" s="50">
        <v>151.9</v>
      </c>
      <c r="J137" s="29">
        <v>63.28</v>
      </c>
      <c r="K137" s="23">
        <v>67.75</v>
      </c>
      <c r="L137" s="34">
        <v>5152.5</v>
      </c>
      <c r="M137" s="12">
        <v>166.29</v>
      </c>
      <c r="N137" s="27">
        <v>2.25</v>
      </c>
      <c r="O137" s="23">
        <v>662.55</v>
      </c>
      <c r="P137" s="23">
        <v>556.44000000000005</v>
      </c>
      <c r="Q137" s="12">
        <v>73.33</v>
      </c>
      <c r="R137" s="12">
        <v>84.06</v>
      </c>
      <c r="S137" s="24">
        <v>18.309999999999999</v>
      </c>
      <c r="T137" s="25">
        <v>188.58</v>
      </c>
      <c r="U137" s="24">
        <v>17.239999999999998</v>
      </c>
      <c r="V137" s="29">
        <v>48.47</v>
      </c>
      <c r="W137" s="12">
        <v>4.2</v>
      </c>
      <c r="X137" s="14">
        <v>9.6999999999999993</v>
      </c>
      <c r="Y137" s="30">
        <v>8130.89</v>
      </c>
      <c r="Z137" s="13">
        <v>0</v>
      </c>
      <c r="AA137" s="23">
        <v>74.73</v>
      </c>
      <c r="AB137" s="23">
        <v>25.41</v>
      </c>
      <c r="AC137" s="24">
        <v>66.16</v>
      </c>
      <c r="AD137" s="23">
        <v>465.59</v>
      </c>
      <c r="AE137" s="12">
        <v>19.100000000000001</v>
      </c>
      <c r="AF137" s="12">
        <f>VLOOKUP(A137,'Temp Monréal données non liées'!$A:$B,2,FALSE)</f>
        <v>17.3</v>
      </c>
      <c r="AG137" s="24">
        <v>59.65</v>
      </c>
      <c r="AH137" s="12">
        <v>65.06</v>
      </c>
      <c r="AI137" s="12">
        <v>91.12</v>
      </c>
      <c r="AJ137" s="12">
        <v>431.32</v>
      </c>
      <c r="AK137" s="24">
        <v>72.08</v>
      </c>
    </row>
    <row r="138" spans="1:37" x14ac:dyDescent="0.35">
      <c r="A138" s="21">
        <v>44826</v>
      </c>
      <c r="B138" s="22">
        <v>283.27999999999997</v>
      </c>
      <c r="C138" s="22">
        <v>204.49</v>
      </c>
      <c r="D138" s="23">
        <v>312.52</v>
      </c>
      <c r="E138" s="23">
        <v>231.01</v>
      </c>
      <c r="F138" s="35">
        <v>364409</v>
      </c>
      <c r="G138" s="47">
        <v>1454</v>
      </c>
      <c r="H138" s="72">
        <v>12</v>
      </c>
      <c r="I138" s="50">
        <v>143.69999999999999</v>
      </c>
      <c r="J138" s="29">
        <v>64.33</v>
      </c>
      <c r="K138" s="23">
        <v>68.77</v>
      </c>
      <c r="L138" s="34">
        <v>5221.9799999999996</v>
      </c>
      <c r="M138" s="12">
        <v>166.81</v>
      </c>
      <c r="N138" s="27">
        <v>2.25</v>
      </c>
      <c r="O138" s="23">
        <v>670.44</v>
      </c>
      <c r="P138" s="23">
        <v>568.28</v>
      </c>
      <c r="Q138" s="12">
        <v>73.97</v>
      </c>
      <c r="R138" s="12">
        <v>84.96</v>
      </c>
      <c r="S138" s="24">
        <v>18.53</v>
      </c>
      <c r="T138" s="25">
        <v>173.55</v>
      </c>
      <c r="U138" s="24">
        <v>18.420000000000002</v>
      </c>
      <c r="V138" s="29">
        <v>49.22</v>
      </c>
      <c r="W138" s="12">
        <v>2.6</v>
      </c>
      <c r="X138" s="14">
        <v>10.1</v>
      </c>
      <c r="Y138" s="30">
        <v>8334.16</v>
      </c>
      <c r="Z138" s="13">
        <v>0</v>
      </c>
      <c r="AA138" s="23">
        <v>74.36</v>
      </c>
      <c r="AB138" s="23">
        <v>28.3</v>
      </c>
      <c r="AC138" s="24">
        <v>67.92</v>
      </c>
      <c r="AD138" s="23">
        <v>477.38</v>
      </c>
      <c r="AE138" s="12">
        <v>21</v>
      </c>
      <c r="AF138" s="12">
        <f>VLOOKUP(A138,'Temp Monréal données non liées'!$A:$B,2,FALSE)</f>
        <v>17.399999999999999</v>
      </c>
      <c r="AG138" s="24">
        <v>59.65</v>
      </c>
      <c r="AH138" s="12">
        <v>65.2</v>
      </c>
      <c r="AI138" s="12">
        <v>90.57</v>
      </c>
      <c r="AJ138" s="12">
        <v>246.78</v>
      </c>
      <c r="AK138" s="24">
        <v>72.44</v>
      </c>
    </row>
    <row r="139" spans="1:37" x14ac:dyDescent="0.35">
      <c r="A139" s="21">
        <v>44827</v>
      </c>
      <c r="B139" s="22">
        <v>274.97000000000003</v>
      </c>
      <c r="C139" s="22">
        <v>208.45</v>
      </c>
      <c r="D139" s="23">
        <v>322.88</v>
      </c>
      <c r="E139" s="23">
        <v>231.7</v>
      </c>
      <c r="F139" s="35">
        <v>443773</v>
      </c>
      <c r="G139" s="47">
        <v>1480</v>
      </c>
      <c r="H139" s="72">
        <v>11.9</v>
      </c>
      <c r="I139" s="50">
        <v>153.6</v>
      </c>
      <c r="J139" s="29">
        <v>59.52</v>
      </c>
      <c r="K139" s="23">
        <v>63.5</v>
      </c>
      <c r="L139" s="34">
        <v>4822.38</v>
      </c>
      <c r="M139" s="12">
        <v>164.51</v>
      </c>
      <c r="N139" s="27">
        <v>2.21</v>
      </c>
      <c r="O139" s="23">
        <v>687.25</v>
      </c>
      <c r="P139" s="23">
        <v>579.44000000000005</v>
      </c>
      <c r="Q139" s="12">
        <v>73.41</v>
      </c>
      <c r="R139" s="12">
        <v>84.42</v>
      </c>
      <c r="S139" s="24">
        <v>18.43</v>
      </c>
      <c r="T139" s="25">
        <v>177.15</v>
      </c>
      <c r="U139" s="24">
        <v>18.07</v>
      </c>
      <c r="V139" s="29">
        <v>49.17</v>
      </c>
      <c r="W139" s="12">
        <v>5.5</v>
      </c>
      <c r="X139" s="14">
        <v>0.6</v>
      </c>
      <c r="Y139" s="30">
        <v>7472.96</v>
      </c>
      <c r="Z139" s="13">
        <v>0.2</v>
      </c>
      <c r="AA139" s="23">
        <v>73.16</v>
      </c>
      <c r="AB139" s="23">
        <v>38.92</v>
      </c>
      <c r="AC139" s="24">
        <v>67.75</v>
      </c>
      <c r="AD139" s="23">
        <v>483.93</v>
      </c>
      <c r="AE139" s="12">
        <v>18.899999999999999</v>
      </c>
      <c r="AF139" s="12">
        <f>VLOOKUP(A139,'Temp Monréal données non liées'!$A:$B,2,FALSE)</f>
        <v>12.7</v>
      </c>
      <c r="AG139" s="24">
        <v>59.65</v>
      </c>
      <c r="AH139" s="12">
        <v>65.02</v>
      </c>
      <c r="AI139" s="12">
        <v>90.75</v>
      </c>
      <c r="AJ139" s="12">
        <v>176.58</v>
      </c>
      <c r="AK139" s="24">
        <v>73.16</v>
      </c>
    </row>
    <row r="140" spans="1:37" x14ac:dyDescent="0.35">
      <c r="A140" s="21">
        <v>44828</v>
      </c>
      <c r="B140" s="22">
        <v>269.25</v>
      </c>
      <c r="C140" s="22">
        <v>206.53</v>
      </c>
      <c r="D140" s="23">
        <v>311.32</v>
      </c>
      <c r="E140" s="23">
        <v>227.67</v>
      </c>
      <c r="F140" s="35">
        <v>421574</v>
      </c>
      <c r="G140" s="47">
        <v>1400</v>
      </c>
      <c r="H140" s="72">
        <v>12.1</v>
      </c>
      <c r="I140" s="50">
        <v>143.69999999999999</v>
      </c>
      <c r="J140" s="29">
        <v>60.59</v>
      </c>
      <c r="K140" s="23">
        <v>64.61</v>
      </c>
      <c r="L140" s="34">
        <v>4902.25</v>
      </c>
      <c r="M140" s="12">
        <v>165.39</v>
      </c>
      <c r="N140" s="27">
        <v>2.23</v>
      </c>
      <c r="O140" s="23">
        <v>664.84</v>
      </c>
      <c r="P140" s="23">
        <v>563.96</v>
      </c>
      <c r="Q140" s="12">
        <v>73.900000000000006</v>
      </c>
      <c r="R140" s="12">
        <v>84.93</v>
      </c>
      <c r="S140" s="24">
        <v>18.66</v>
      </c>
      <c r="T140" s="25">
        <v>179.49</v>
      </c>
      <c r="U140" s="24">
        <v>17.5</v>
      </c>
      <c r="V140" s="29">
        <v>49.89</v>
      </c>
      <c r="W140" s="12">
        <v>11</v>
      </c>
      <c r="X140" s="14">
        <v>0.9</v>
      </c>
      <c r="Y140" s="30">
        <v>7655.08</v>
      </c>
      <c r="Z140" s="13">
        <v>0.2</v>
      </c>
      <c r="AA140" s="23">
        <v>73.5</v>
      </c>
      <c r="AB140" s="23">
        <v>28.56</v>
      </c>
      <c r="AC140" s="24">
        <v>67.41</v>
      </c>
      <c r="AD140" s="23">
        <v>477.79</v>
      </c>
      <c r="AE140" s="12">
        <v>17.3</v>
      </c>
      <c r="AF140" s="12">
        <f>VLOOKUP(A140,'Temp Monréal données non liées'!$A:$B,2,FALSE)</f>
        <v>18.600000000000001</v>
      </c>
      <c r="AG140" s="24">
        <v>59.65</v>
      </c>
      <c r="AH140" s="12">
        <v>65.400000000000006</v>
      </c>
      <c r="AI140" s="12">
        <v>91.37</v>
      </c>
      <c r="AJ140" s="12">
        <v>180.13</v>
      </c>
      <c r="AK140" s="24">
        <v>71.989999999999995</v>
      </c>
    </row>
    <row r="141" spans="1:37" x14ac:dyDescent="0.35">
      <c r="A141" s="21">
        <v>44829</v>
      </c>
      <c r="B141" s="22">
        <v>300.64</v>
      </c>
      <c r="C141" s="22">
        <v>206.26</v>
      </c>
      <c r="D141" s="23">
        <v>323.68</v>
      </c>
      <c r="E141" s="23">
        <v>229.53</v>
      </c>
      <c r="F141" s="35">
        <v>456067</v>
      </c>
      <c r="G141" s="47">
        <v>1240</v>
      </c>
      <c r="H141" s="72">
        <v>12.9</v>
      </c>
      <c r="I141" s="50">
        <v>130.30000000000001</v>
      </c>
      <c r="J141" s="29">
        <v>59.74</v>
      </c>
      <c r="K141" s="23">
        <v>63.73</v>
      </c>
      <c r="L141" s="34">
        <v>4833.32</v>
      </c>
      <c r="M141" s="12">
        <v>164.79</v>
      </c>
      <c r="N141" s="27">
        <v>2.2200000000000002</v>
      </c>
      <c r="O141" s="23">
        <v>684.39</v>
      </c>
      <c r="P141" s="23">
        <v>581.62</v>
      </c>
      <c r="Q141" s="12">
        <v>73.42</v>
      </c>
      <c r="R141" s="12">
        <v>84.97</v>
      </c>
      <c r="S141" s="24">
        <v>18.93</v>
      </c>
      <c r="T141" s="25">
        <v>178.72</v>
      </c>
      <c r="U141" s="24">
        <v>18.64</v>
      </c>
      <c r="V141" s="29">
        <v>47.86</v>
      </c>
      <c r="W141" s="12">
        <v>6.5</v>
      </c>
      <c r="X141" s="14">
        <v>7.1</v>
      </c>
      <c r="Y141" s="30">
        <v>7508.53</v>
      </c>
      <c r="Z141" s="13">
        <v>0</v>
      </c>
      <c r="AA141" s="23">
        <v>73.489999999999995</v>
      </c>
      <c r="AB141" s="23">
        <v>38.72</v>
      </c>
      <c r="AC141" s="24">
        <v>65.81</v>
      </c>
      <c r="AD141" s="23">
        <v>487.88</v>
      </c>
      <c r="AE141" s="12">
        <v>19</v>
      </c>
      <c r="AF141" s="12">
        <f>VLOOKUP(A141,'Temp Monréal données non liées'!$A:$B,2,FALSE)</f>
        <v>17.899999999999999</v>
      </c>
      <c r="AG141" s="24">
        <v>59.65</v>
      </c>
      <c r="AH141" s="12">
        <v>64.88</v>
      </c>
      <c r="AI141" s="12">
        <v>90.77</v>
      </c>
      <c r="AJ141" s="12">
        <v>338.02</v>
      </c>
      <c r="AK141" s="24">
        <v>70.98</v>
      </c>
    </row>
    <row r="142" spans="1:37" x14ac:dyDescent="0.35">
      <c r="A142" s="21">
        <v>44830</v>
      </c>
      <c r="B142" s="22">
        <v>287.68</v>
      </c>
      <c r="C142" s="22">
        <v>192.23</v>
      </c>
      <c r="D142" s="23">
        <v>318.35000000000002</v>
      </c>
      <c r="E142" s="23">
        <v>225.47</v>
      </c>
      <c r="F142" s="35">
        <v>467122</v>
      </c>
      <c r="G142" s="47">
        <v>1350</v>
      </c>
      <c r="H142" s="72">
        <v>13.7</v>
      </c>
      <c r="I142" s="50">
        <v>144.1</v>
      </c>
      <c r="J142" s="29">
        <v>58.9</v>
      </c>
      <c r="K142" s="23">
        <v>62.86</v>
      </c>
      <c r="L142" s="34">
        <v>4763.43</v>
      </c>
      <c r="M142" s="12">
        <v>164.38</v>
      </c>
      <c r="N142" s="27">
        <v>2.21</v>
      </c>
      <c r="O142" s="23">
        <v>673.65</v>
      </c>
      <c r="P142" s="23">
        <v>568.66999999999996</v>
      </c>
      <c r="Q142" s="12">
        <v>73.11</v>
      </c>
      <c r="R142" s="12">
        <v>84.76</v>
      </c>
      <c r="S142" s="24">
        <v>18.75</v>
      </c>
      <c r="T142" s="25">
        <v>175.67</v>
      </c>
      <c r="U142" s="24">
        <v>17.84</v>
      </c>
      <c r="V142" s="29">
        <v>49.35</v>
      </c>
      <c r="W142" s="12">
        <v>9.1</v>
      </c>
      <c r="X142" s="14">
        <v>0.3</v>
      </c>
      <c r="Y142" s="30">
        <v>7370.57</v>
      </c>
      <c r="Z142" s="13">
        <v>9.6999999999999993</v>
      </c>
      <c r="AA142" s="23">
        <v>75.39</v>
      </c>
      <c r="AB142" s="23">
        <v>31.53</v>
      </c>
      <c r="AC142" s="24">
        <v>66.849999999999994</v>
      </c>
      <c r="AD142" s="23">
        <v>482.11</v>
      </c>
      <c r="AE142" s="12">
        <v>14.7</v>
      </c>
      <c r="AF142" s="12">
        <f>VLOOKUP(A142,'Temp Monréal données non liées'!$A:$B,2,FALSE)</f>
        <v>16.3</v>
      </c>
      <c r="AG142" s="24">
        <v>59.65</v>
      </c>
      <c r="AH142" s="12">
        <v>62.74</v>
      </c>
      <c r="AI142" s="12">
        <v>90.4</v>
      </c>
      <c r="AJ142" s="12">
        <v>282.72000000000003</v>
      </c>
      <c r="AK142" s="24">
        <v>71.86</v>
      </c>
    </row>
    <row r="143" spans="1:37" x14ac:dyDescent="0.35">
      <c r="A143" s="21">
        <v>44831</v>
      </c>
      <c r="B143" s="22">
        <v>298.81</v>
      </c>
      <c r="C143" s="22">
        <v>195.35</v>
      </c>
      <c r="D143" s="23">
        <v>322.25</v>
      </c>
      <c r="E143" s="23">
        <v>219.29</v>
      </c>
      <c r="F143" s="35">
        <v>429191</v>
      </c>
      <c r="G143" s="47">
        <v>1350</v>
      </c>
      <c r="H143" s="72">
        <v>13.1</v>
      </c>
      <c r="I143" s="50">
        <v>140</v>
      </c>
      <c r="J143" s="29">
        <v>59.76</v>
      </c>
      <c r="K143" s="23">
        <v>63.9</v>
      </c>
      <c r="L143" s="34">
        <v>4825.93</v>
      </c>
      <c r="M143" s="12">
        <v>164.89</v>
      </c>
      <c r="N143" s="27">
        <v>2.2400000000000002</v>
      </c>
      <c r="O143" s="23">
        <v>677.91</v>
      </c>
      <c r="P143" s="23">
        <v>569.65</v>
      </c>
      <c r="Q143" s="12">
        <v>73.23</v>
      </c>
      <c r="R143" s="12">
        <v>84.98</v>
      </c>
      <c r="S143" s="24">
        <v>19.11</v>
      </c>
      <c r="T143" s="25">
        <v>172.51</v>
      </c>
      <c r="U143" s="24">
        <v>19.079999999999998</v>
      </c>
      <c r="V143" s="29">
        <v>47.7</v>
      </c>
      <c r="W143" s="12">
        <v>8.8000000000000007</v>
      </c>
      <c r="X143" s="14">
        <v>2.9</v>
      </c>
      <c r="Y143" s="30">
        <v>7512.14</v>
      </c>
      <c r="Z143" s="13">
        <v>7.1</v>
      </c>
      <c r="AA143" s="23">
        <v>73.58</v>
      </c>
      <c r="AB143" s="23">
        <v>32.89</v>
      </c>
      <c r="AC143" s="24">
        <v>67.3</v>
      </c>
      <c r="AD143" s="23">
        <v>475.6</v>
      </c>
      <c r="AE143" s="12">
        <v>14.7</v>
      </c>
      <c r="AF143" s="12">
        <f>VLOOKUP(A143,'Temp Monréal données non liées'!$A:$B,2,FALSE)</f>
        <v>16.2</v>
      </c>
      <c r="AG143" s="24">
        <v>59.65</v>
      </c>
      <c r="AH143" s="12">
        <v>63.8</v>
      </c>
      <c r="AI143" s="12">
        <v>90.1</v>
      </c>
      <c r="AJ143" s="12">
        <v>255.54</v>
      </c>
      <c r="AK143" s="24">
        <v>72.27</v>
      </c>
    </row>
    <row r="144" spans="1:37" x14ac:dyDescent="0.35">
      <c r="A144" s="21">
        <v>44832</v>
      </c>
      <c r="B144" s="22">
        <v>282.27999999999997</v>
      </c>
      <c r="C144" s="22">
        <v>198.06</v>
      </c>
      <c r="D144" s="23">
        <v>324.42</v>
      </c>
      <c r="E144" s="23">
        <v>224.26</v>
      </c>
      <c r="F144" s="35">
        <v>389151</v>
      </c>
      <c r="G144" s="47">
        <v>1350</v>
      </c>
      <c r="H144" s="72">
        <v>13</v>
      </c>
      <c r="I144" s="50">
        <v>137.69999999999999</v>
      </c>
      <c r="J144" s="29">
        <v>59.96</v>
      </c>
      <c r="K144" s="23">
        <v>64.09</v>
      </c>
      <c r="L144" s="34">
        <v>4838.76</v>
      </c>
      <c r="M144" s="12">
        <v>165.21</v>
      </c>
      <c r="N144" s="27">
        <v>2.25</v>
      </c>
      <c r="O144" s="23">
        <v>683.24</v>
      </c>
      <c r="P144" s="23">
        <v>576</v>
      </c>
      <c r="Q144" s="12">
        <v>73.25</v>
      </c>
      <c r="R144" s="12">
        <v>84.94</v>
      </c>
      <c r="S144" s="24">
        <v>18.62</v>
      </c>
      <c r="T144" s="25">
        <v>177.75</v>
      </c>
      <c r="U144" s="24">
        <v>17.25</v>
      </c>
      <c r="V144" s="29">
        <v>38.409999999999997</v>
      </c>
      <c r="W144" s="12">
        <v>6.7</v>
      </c>
      <c r="X144" s="14">
        <v>5.9</v>
      </c>
      <c r="Y144" s="30">
        <v>7539.11</v>
      </c>
      <c r="Z144" s="13">
        <v>0</v>
      </c>
      <c r="AA144" s="23">
        <v>60.39</v>
      </c>
      <c r="AB144" s="23">
        <v>41.72</v>
      </c>
      <c r="AC144" s="24">
        <v>68.77</v>
      </c>
      <c r="AD144" s="23">
        <v>481.59</v>
      </c>
      <c r="AE144" s="12">
        <v>15.8</v>
      </c>
      <c r="AF144" s="12">
        <f>VLOOKUP(A144,'Temp Monréal données non liées'!$A:$B,2,FALSE)</f>
        <v>15.8</v>
      </c>
      <c r="AG144" s="24">
        <v>59.65</v>
      </c>
      <c r="AH144" s="12">
        <v>64.7</v>
      </c>
      <c r="AI144" s="12">
        <v>90.55</v>
      </c>
      <c r="AJ144" s="12">
        <v>250.73</v>
      </c>
      <c r="AK144" s="24">
        <v>73.14</v>
      </c>
    </row>
    <row r="145" spans="1:37" x14ac:dyDescent="0.35">
      <c r="A145" s="21">
        <v>44833</v>
      </c>
      <c r="B145" s="22">
        <v>298.44</v>
      </c>
      <c r="C145" s="22">
        <v>199.96</v>
      </c>
      <c r="D145" s="23">
        <v>324.37</v>
      </c>
      <c r="E145" s="23">
        <v>220.7</v>
      </c>
      <c r="F145" s="35">
        <v>461537</v>
      </c>
      <c r="G145" s="47">
        <v>1350</v>
      </c>
      <c r="H145" s="72">
        <v>13.8</v>
      </c>
      <c r="I145" s="50">
        <v>141.9</v>
      </c>
      <c r="J145" s="29">
        <v>58.2</v>
      </c>
      <c r="K145" s="23">
        <v>62.19</v>
      </c>
      <c r="L145" s="34">
        <v>4693.5200000000004</v>
      </c>
      <c r="M145" s="12">
        <v>164.28</v>
      </c>
      <c r="N145" s="27">
        <v>2.2200000000000002</v>
      </c>
      <c r="O145" s="23">
        <v>680.8</v>
      </c>
      <c r="P145" s="23">
        <v>574.53</v>
      </c>
      <c r="Q145" s="12">
        <v>73.23</v>
      </c>
      <c r="R145" s="12">
        <v>84.97</v>
      </c>
      <c r="S145" s="24">
        <v>18.52</v>
      </c>
      <c r="T145" s="25">
        <v>190.38</v>
      </c>
      <c r="U145" s="24">
        <v>18.23</v>
      </c>
      <c r="V145" s="29">
        <v>51.01</v>
      </c>
      <c r="W145" s="12">
        <v>2.7</v>
      </c>
      <c r="X145" s="14">
        <v>7</v>
      </c>
      <c r="Y145" s="30">
        <v>7247.64</v>
      </c>
      <c r="Z145" s="13">
        <v>0</v>
      </c>
      <c r="AA145" s="23">
        <v>72.489999999999995</v>
      </c>
      <c r="AB145" s="23">
        <v>32.86</v>
      </c>
      <c r="AC145" s="24">
        <v>69.03</v>
      </c>
      <c r="AD145" s="23">
        <v>484.22</v>
      </c>
      <c r="AE145" s="12">
        <v>17</v>
      </c>
      <c r="AF145" s="12">
        <f>VLOOKUP(A145,'Temp Monréal données non liées'!$A:$B,2,FALSE)</f>
        <v>14.3</v>
      </c>
      <c r="AG145" s="24">
        <v>59.65</v>
      </c>
      <c r="AH145" s="12">
        <v>65.77</v>
      </c>
      <c r="AI145" s="12">
        <v>90.6</v>
      </c>
      <c r="AJ145" s="12">
        <v>291.88</v>
      </c>
      <c r="AK145" s="24">
        <v>73.86</v>
      </c>
    </row>
    <row r="146" spans="1:37" x14ac:dyDescent="0.35">
      <c r="A146" s="21">
        <v>44834</v>
      </c>
      <c r="B146" s="22">
        <v>296.39</v>
      </c>
      <c r="C146" s="22">
        <v>200.91</v>
      </c>
      <c r="D146" s="23">
        <v>325.68</v>
      </c>
      <c r="E146" s="23">
        <v>230.05</v>
      </c>
      <c r="F146" s="35">
        <v>413254</v>
      </c>
      <c r="G146" s="47">
        <v>1330</v>
      </c>
      <c r="H146" s="72">
        <v>12</v>
      </c>
      <c r="I146" s="50">
        <v>137.4</v>
      </c>
      <c r="J146" s="29">
        <v>59.1</v>
      </c>
      <c r="K146" s="23">
        <v>63.16</v>
      </c>
      <c r="L146" s="34">
        <v>4763.7700000000004</v>
      </c>
      <c r="M146" s="12">
        <v>164.58</v>
      </c>
      <c r="N146" s="27">
        <v>2.2200000000000002</v>
      </c>
      <c r="O146" s="23">
        <v>684.7</v>
      </c>
      <c r="P146" s="23">
        <v>576.20000000000005</v>
      </c>
      <c r="Q146" s="12">
        <v>73.16</v>
      </c>
      <c r="R146" s="12">
        <v>84.93</v>
      </c>
      <c r="S146" s="24">
        <v>18.46</v>
      </c>
      <c r="T146" s="25">
        <v>184.44</v>
      </c>
      <c r="U146" s="24">
        <v>18.690000000000001</v>
      </c>
      <c r="V146" s="29">
        <v>42.96</v>
      </c>
      <c r="W146" s="12">
        <v>3.1</v>
      </c>
      <c r="X146" s="14">
        <v>7.4</v>
      </c>
      <c r="Y146" s="30">
        <v>7395.46</v>
      </c>
      <c r="Z146" s="13">
        <v>6.2</v>
      </c>
      <c r="AA146" s="23">
        <v>63.2</v>
      </c>
      <c r="AB146" s="23">
        <v>37.96</v>
      </c>
      <c r="AC146" s="24">
        <v>69.3</v>
      </c>
      <c r="AD146" s="23">
        <v>487.45</v>
      </c>
      <c r="AE146" s="12">
        <v>17.8</v>
      </c>
      <c r="AF146" s="12">
        <f>VLOOKUP(A146,'Temp Monréal données non liées'!$A:$B,2,FALSE)</f>
        <v>14</v>
      </c>
      <c r="AG146" s="24">
        <v>59.65</v>
      </c>
      <c r="AH146" s="12">
        <v>63.82</v>
      </c>
      <c r="AI146" s="12">
        <v>90.97</v>
      </c>
      <c r="AJ146" s="12">
        <v>234.59</v>
      </c>
      <c r="AK146" s="24">
        <v>74.53</v>
      </c>
    </row>
    <row r="147" spans="1:37" x14ac:dyDescent="0.35">
      <c r="A147" s="21">
        <v>44835</v>
      </c>
      <c r="B147" s="22">
        <v>287.49</v>
      </c>
      <c r="C147" s="22">
        <v>191.96</v>
      </c>
      <c r="D147" s="23">
        <v>321.11</v>
      </c>
      <c r="E147" s="23">
        <v>218.83</v>
      </c>
      <c r="F147" s="35">
        <v>414685</v>
      </c>
      <c r="G147" s="47">
        <v>1300</v>
      </c>
      <c r="H147" s="72">
        <v>13.1</v>
      </c>
      <c r="I147" s="50">
        <v>138.69999999999999</v>
      </c>
      <c r="J147" s="29">
        <v>58.06</v>
      </c>
      <c r="K147" s="23">
        <v>62.05</v>
      </c>
      <c r="L147" s="34">
        <v>4673.6400000000003</v>
      </c>
      <c r="M147" s="12">
        <v>163.5</v>
      </c>
      <c r="N147" s="27">
        <v>2.16</v>
      </c>
      <c r="O147" s="23">
        <v>680.62</v>
      </c>
      <c r="P147" s="23">
        <v>574.25</v>
      </c>
      <c r="Q147" s="12">
        <v>73.39</v>
      </c>
      <c r="R147" s="12">
        <v>84.81</v>
      </c>
      <c r="S147" s="24">
        <v>17.97</v>
      </c>
      <c r="T147" s="25">
        <v>163</v>
      </c>
      <c r="U147" s="24">
        <v>17.64</v>
      </c>
      <c r="V147" s="29">
        <v>54.81</v>
      </c>
      <c r="W147" s="12">
        <v>11.9</v>
      </c>
      <c r="X147" s="14">
        <v>3.4</v>
      </c>
      <c r="Y147" s="30">
        <v>7251.14</v>
      </c>
      <c r="Z147" s="13">
        <v>0.6</v>
      </c>
      <c r="AA147" s="23">
        <v>75.180000000000007</v>
      </c>
      <c r="AB147" s="23">
        <v>30.57</v>
      </c>
      <c r="AC147" s="24">
        <v>67.510000000000005</v>
      </c>
      <c r="AD147" s="23">
        <v>488.67</v>
      </c>
      <c r="AE147" s="12">
        <v>19.100000000000001</v>
      </c>
      <c r="AF147" s="12">
        <f>VLOOKUP(A147,'Temp Monréal données non liées'!$A:$B,2,FALSE)</f>
        <v>16.899999999999999</v>
      </c>
      <c r="AG147" s="24">
        <v>59.65</v>
      </c>
      <c r="AH147" s="12">
        <v>64.23</v>
      </c>
      <c r="AI147" s="12">
        <v>90.43</v>
      </c>
      <c r="AJ147" s="12">
        <v>162.29</v>
      </c>
      <c r="AK147" s="24">
        <v>73.61</v>
      </c>
    </row>
    <row r="148" spans="1:37" x14ac:dyDescent="0.35">
      <c r="A148" s="21">
        <v>44836</v>
      </c>
      <c r="B148" s="22">
        <v>268.05</v>
      </c>
      <c r="C148" s="22">
        <v>163.99</v>
      </c>
      <c r="D148" s="23">
        <v>305.58999999999997</v>
      </c>
      <c r="E148" s="23">
        <v>190.44</v>
      </c>
      <c r="F148" s="35">
        <v>387362</v>
      </c>
      <c r="G148" s="47">
        <v>1345</v>
      </c>
      <c r="H148" s="72">
        <v>11.8</v>
      </c>
      <c r="I148" s="50">
        <v>150.4</v>
      </c>
      <c r="J148" s="29">
        <v>59.91</v>
      </c>
      <c r="K148" s="23">
        <v>63.97</v>
      </c>
      <c r="L148" s="34">
        <v>4815.93</v>
      </c>
      <c r="M148" s="12">
        <v>163.19</v>
      </c>
      <c r="N148" s="27">
        <v>2.02</v>
      </c>
      <c r="O148" s="23">
        <v>606.14</v>
      </c>
      <c r="P148" s="23">
        <v>512.46</v>
      </c>
      <c r="Q148" s="12">
        <v>71.63</v>
      </c>
      <c r="R148" s="12">
        <v>82.98</v>
      </c>
      <c r="S148" s="24">
        <v>17.88</v>
      </c>
      <c r="T148" s="25">
        <v>183.43</v>
      </c>
      <c r="U148" s="24">
        <v>16.98</v>
      </c>
      <c r="V148" s="29">
        <v>46.09</v>
      </c>
      <c r="W148" s="12">
        <v>12.8</v>
      </c>
      <c r="X148" s="14">
        <v>0.3</v>
      </c>
      <c r="Y148" s="30">
        <v>7491.38</v>
      </c>
      <c r="Z148" s="13">
        <v>15.1</v>
      </c>
      <c r="AA148" s="23">
        <v>72.97</v>
      </c>
      <c r="AB148" s="23">
        <v>25.46</v>
      </c>
      <c r="AC148" s="24">
        <v>66.53</v>
      </c>
      <c r="AD148" s="23">
        <v>457.36</v>
      </c>
      <c r="AE148" s="12">
        <v>16.2</v>
      </c>
      <c r="AF148" s="12">
        <f>VLOOKUP(A148,'Temp Monréal données non liées'!$A:$B,2,FALSE)</f>
        <v>12.5</v>
      </c>
      <c r="AG148" s="24">
        <v>59.65</v>
      </c>
      <c r="AH148" s="12">
        <v>64.010000000000005</v>
      </c>
      <c r="AI148" s="12">
        <v>89.1</v>
      </c>
      <c r="AJ148" s="12">
        <v>161.33000000000001</v>
      </c>
      <c r="AK148" s="24">
        <v>67.95</v>
      </c>
    </row>
    <row r="149" spans="1:37" x14ac:dyDescent="0.35">
      <c r="A149" s="21">
        <v>44837</v>
      </c>
      <c r="B149" s="22">
        <v>292.87</v>
      </c>
      <c r="C149" s="22">
        <v>198.29</v>
      </c>
      <c r="D149" s="23">
        <v>319.45</v>
      </c>
      <c r="E149" s="23">
        <v>227.85</v>
      </c>
      <c r="F149" s="35">
        <v>437843</v>
      </c>
      <c r="G149" s="47">
        <v>1400</v>
      </c>
      <c r="H149" s="72">
        <v>13.6</v>
      </c>
      <c r="I149" s="50">
        <v>144</v>
      </c>
      <c r="J149" s="29">
        <v>60.24</v>
      </c>
      <c r="K149" s="23">
        <v>64.33</v>
      </c>
      <c r="L149" s="34">
        <v>4820.2700000000004</v>
      </c>
      <c r="M149" s="12">
        <v>165.8</v>
      </c>
      <c r="N149" s="27">
        <v>2.27</v>
      </c>
      <c r="O149" s="23">
        <v>679.59</v>
      </c>
      <c r="P149" s="23">
        <v>570.08000000000004</v>
      </c>
      <c r="Q149" s="12">
        <v>73.25</v>
      </c>
      <c r="R149" s="12">
        <v>85.02</v>
      </c>
      <c r="S149" s="24">
        <v>17.96</v>
      </c>
      <c r="T149" s="25">
        <v>180.57</v>
      </c>
      <c r="U149" s="24">
        <v>18.28</v>
      </c>
      <c r="V149" s="29">
        <v>54.16</v>
      </c>
      <c r="W149" s="12">
        <v>5.6</v>
      </c>
      <c r="X149" s="14">
        <v>0.6</v>
      </c>
      <c r="Y149" s="30">
        <v>7536.04</v>
      </c>
      <c r="Z149" s="13">
        <v>0.4</v>
      </c>
      <c r="AA149" s="23">
        <v>80.94</v>
      </c>
      <c r="AB149" s="23">
        <v>23.24</v>
      </c>
      <c r="AC149" s="24">
        <v>67.760000000000005</v>
      </c>
      <c r="AD149" s="23">
        <v>480.59</v>
      </c>
      <c r="AE149" s="12">
        <v>13</v>
      </c>
      <c r="AF149" s="12">
        <f>VLOOKUP(A149,'Temp Monréal données non liées'!$A:$B,2,FALSE)</f>
        <v>15</v>
      </c>
      <c r="AG149" s="24">
        <v>59.65</v>
      </c>
      <c r="AH149" s="12">
        <v>66.010000000000005</v>
      </c>
      <c r="AI149" s="12">
        <v>90.6</v>
      </c>
      <c r="AJ149" s="12">
        <v>699.73</v>
      </c>
      <c r="AK149" s="24">
        <v>73.16</v>
      </c>
    </row>
    <row r="150" spans="1:37" x14ac:dyDescent="0.35">
      <c r="A150" s="21">
        <v>44838</v>
      </c>
      <c r="B150" s="22">
        <v>281.48</v>
      </c>
      <c r="C150" s="22">
        <v>199.75</v>
      </c>
      <c r="D150" s="23">
        <v>319.91000000000003</v>
      </c>
      <c r="E150" s="23">
        <v>229.45</v>
      </c>
      <c r="F150" s="35">
        <v>448476</v>
      </c>
      <c r="G150" s="47">
        <v>1310</v>
      </c>
      <c r="H150" s="72">
        <v>14.3</v>
      </c>
      <c r="I150" s="50">
        <v>140.5</v>
      </c>
      <c r="J150" s="29">
        <v>58.84</v>
      </c>
      <c r="K150" s="23">
        <v>62.82</v>
      </c>
      <c r="L150" s="34">
        <v>4712.78</v>
      </c>
      <c r="M150" s="12">
        <v>165.37</v>
      </c>
      <c r="N150" s="27">
        <v>2.2799999999999998</v>
      </c>
      <c r="O150" s="23">
        <v>678.84</v>
      </c>
      <c r="P150" s="23">
        <v>565.48</v>
      </c>
      <c r="Q150" s="12">
        <v>73.66</v>
      </c>
      <c r="R150" s="12">
        <v>85.04</v>
      </c>
      <c r="S150" s="24">
        <v>18.11</v>
      </c>
      <c r="T150" s="25">
        <v>173.96</v>
      </c>
      <c r="U150" s="24">
        <v>18.34</v>
      </c>
      <c r="V150" s="29">
        <v>50.58</v>
      </c>
      <c r="W150" s="12">
        <v>5</v>
      </c>
      <c r="X150" s="14">
        <v>6.2</v>
      </c>
      <c r="Y150" s="30">
        <v>7279.54</v>
      </c>
      <c r="Z150" s="13">
        <v>0</v>
      </c>
      <c r="AA150" s="23">
        <v>78.010000000000005</v>
      </c>
      <c r="AB150" s="23">
        <v>25.85</v>
      </c>
      <c r="AC150" s="24">
        <v>67.7</v>
      </c>
      <c r="AD150" s="23">
        <v>482.6</v>
      </c>
      <c r="AE150" s="12">
        <v>20</v>
      </c>
      <c r="AF150" s="12">
        <f>VLOOKUP(A150,'Temp Monréal données non liées'!$A:$B,2,FALSE)</f>
        <v>17.7</v>
      </c>
      <c r="AG150" s="24">
        <v>59.65</v>
      </c>
      <c r="AH150" s="12">
        <v>65.63</v>
      </c>
      <c r="AI150" s="12">
        <v>91.01</v>
      </c>
      <c r="AJ150" s="12">
        <v>594.58000000000004</v>
      </c>
      <c r="AK150" s="24">
        <v>72.41</v>
      </c>
    </row>
    <row r="151" spans="1:37" x14ac:dyDescent="0.35">
      <c r="A151" s="21">
        <v>44839</v>
      </c>
      <c r="B151" s="22">
        <v>298.19</v>
      </c>
      <c r="C151" s="22">
        <v>208.77</v>
      </c>
      <c r="D151" s="23">
        <v>322.77</v>
      </c>
      <c r="E151" s="23">
        <v>240.9</v>
      </c>
      <c r="F151" s="35">
        <v>443837</v>
      </c>
      <c r="G151" s="47">
        <v>1350</v>
      </c>
      <c r="H151" s="72">
        <v>13.5</v>
      </c>
      <c r="I151" s="50">
        <v>138.30000000000001</v>
      </c>
      <c r="J151" s="29">
        <v>59.93</v>
      </c>
      <c r="K151" s="23">
        <v>63.98</v>
      </c>
      <c r="L151" s="34">
        <v>4811.32</v>
      </c>
      <c r="M151" s="12">
        <v>165.77</v>
      </c>
      <c r="N151" s="27">
        <v>2.29</v>
      </c>
      <c r="O151" s="23">
        <v>694.43</v>
      </c>
      <c r="P151" s="23">
        <v>582.48</v>
      </c>
      <c r="Q151" s="12">
        <v>75.22</v>
      </c>
      <c r="R151" s="12">
        <v>84.97</v>
      </c>
      <c r="S151" s="24">
        <v>17.78</v>
      </c>
      <c r="T151" s="25">
        <v>171.09</v>
      </c>
      <c r="U151" s="24">
        <v>17.95</v>
      </c>
      <c r="V151" s="29">
        <v>49.62</v>
      </c>
      <c r="W151" s="12">
        <v>13.6</v>
      </c>
      <c r="X151" s="14">
        <v>3</v>
      </c>
      <c r="Y151" s="30">
        <v>7462.76</v>
      </c>
      <c r="Z151" s="13">
        <v>0</v>
      </c>
      <c r="AA151" s="23">
        <v>72.14</v>
      </c>
      <c r="AB151" s="23">
        <v>31.1</v>
      </c>
      <c r="AC151" s="24">
        <v>69.02</v>
      </c>
      <c r="AD151" s="23">
        <v>493.34</v>
      </c>
      <c r="AE151" s="12">
        <v>21</v>
      </c>
      <c r="AF151" s="12">
        <f>VLOOKUP(A151,'Temp Monréal données non liées'!$A:$B,2,FALSE)</f>
        <v>20.7</v>
      </c>
      <c r="AG151" s="24">
        <v>59.65</v>
      </c>
      <c r="AH151" s="12">
        <v>62.68</v>
      </c>
      <c r="AI151" s="12">
        <v>91.03</v>
      </c>
      <c r="AJ151" s="12">
        <v>262.89</v>
      </c>
      <c r="AK151" s="24">
        <v>73.53</v>
      </c>
    </row>
    <row r="152" spans="1:37" x14ac:dyDescent="0.35">
      <c r="A152" s="21">
        <v>44840</v>
      </c>
      <c r="B152" s="22">
        <v>302.18</v>
      </c>
      <c r="C152" s="22">
        <v>204.95</v>
      </c>
      <c r="D152" s="23">
        <v>324.27999999999997</v>
      </c>
      <c r="E152" s="23">
        <v>232.5</v>
      </c>
      <c r="F152" s="35">
        <v>462662</v>
      </c>
      <c r="G152" s="47">
        <v>1325</v>
      </c>
      <c r="H152" s="72">
        <v>13.5</v>
      </c>
      <c r="I152" s="50">
        <v>139.6</v>
      </c>
      <c r="J152" s="29">
        <v>59.19</v>
      </c>
      <c r="K152" s="23">
        <v>63.36</v>
      </c>
      <c r="L152" s="34">
        <v>4730.59</v>
      </c>
      <c r="M152" s="12">
        <v>166.38</v>
      </c>
      <c r="N152" s="27">
        <v>2.29</v>
      </c>
      <c r="O152" s="23">
        <v>693</v>
      </c>
      <c r="P152" s="23">
        <v>584.77</v>
      </c>
      <c r="Q152" s="12">
        <v>74.819999999999993</v>
      </c>
      <c r="R152" s="12">
        <v>85</v>
      </c>
      <c r="S152" s="24">
        <v>18.260000000000002</v>
      </c>
      <c r="T152" s="25">
        <v>166.02</v>
      </c>
      <c r="U152" s="24">
        <v>17.350000000000001</v>
      </c>
      <c r="V152" s="29">
        <v>51.76</v>
      </c>
      <c r="W152" s="12">
        <v>8.5</v>
      </c>
      <c r="X152" s="14">
        <v>7.9</v>
      </c>
      <c r="Y152" s="30">
        <v>7322.6</v>
      </c>
      <c r="Z152" s="13">
        <v>0</v>
      </c>
      <c r="AA152" s="23">
        <v>76.900000000000006</v>
      </c>
      <c r="AB152" s="23">
        <v>29.06</v>
      </c>
      <c r="AC152" s="24">
        <v>69.599999999999994</v>
      </c>
      <c r="AD152" s="23">
        <v>492.18</v>
      </c>
      <c r="AE152" s="12">
        <v>18.8</v>
      </c>
      <c r="AF152" s="12">
        <f>VLOOKUP(A152,'Temp Monréal données non liées'!$A:$B,2,FALSE)</f>
        <v>22.6</v>
      </c>
      <c r="AG152" s="24">
        <v>59.65</v>
      </c>
      <c r="AH152" s="12">
        <v>63.64</v>
      </c>
      <c r="AI152" s="12">
        <v>91.24</v>
      </c>
      <c r="AJ152" s="12">
        <v>170.18</v>
      </c>
      <c r="AK152" s="24">
        <v>73.06</v>
      </c>
    </row>
    <row r="153" spans="1:37" x14ac:dyDescent="0.35">
      <c r="A153" s="21">
        <v>44841</v>
      </c>
      <c r="B153" s="22">
        <v>276.42</v>
      </c>
      <c r="C153" s="22">
        <v>210.37</v>
      </c>
      <c r="D153" s="23">
        <v>303.74</v>
      </c>
      <c r="E153" s="23">
        <v>237.34</v>
      </c>
      <c r="F153" s="35">
        <v>402340</v>
      </c>
      <c r="G153" s="47">
        <v>1320</v>
      </c>
      <c r="H153" s="72">
        <v>13.3</v>
      </c>
      <c r="I153" s="50">
        <v>138</v>
      </c>
      <c r="J153" s="29">
        <v>61.13</v>
      </c>
      <c r="K153" s="23">
        <v>66.11</v>
      </c>
      <c r="L153" s="34">
        <v>4918.6000000000004</v>
      </c>
      <c r="M153" s="12">
        <v>165.92</v>
      </c>
      <c r="N153" s="27">
        <v>2.14</v>
      </c>
      <c r="O153" s="23">
        <v>668.52</v>
      </c>
      <c r="P153" s="23">
        <v>563.65</v>
      </c>
      <c r="Q153" s="12">
        <v>73.92</v>
      </c>
      <c r="R153" s="12">
        <v>85.07</v>
      </c>
      <c r="S153" s="24">
        <v>18.32</v>
      </c>
      <c r="T153" s="25">
        <v>172.24</v>
      </c>
      <c r="U153" s="24">
        <v>18.02</v>
      </c>
      <c r="V153" s="29">
        <v>49.39</v>
      </c>
      <c r="W153" s="12">
        <v>2.5</v>
      </c>
      <c r="X153" s="14">
        <v>9.6999999999999993</v>
      </c>
      <c r="Y153" s="30">
        <v>7627.21</v>
      </c>
      <c r="Z153" s="13">
        <v>0.2</v>
      </c>
      <c r="AA153" s="23">
        <v>72.78</v>
      </c>
      <c r="AB153" s="23">
        <v>29.84</v>
      </c>
      <c r="AC153" s="24">
        <v>69.31</v>
      </c>
      <c r="AD153" s="23">
        <v>486.8</v>
      </c>
      <c r="AE153" s="12">
        <v>18.7</v>
      </c>
      <c r="AF153" s="12">
        <f>VLOOKUP(A153,'Temp Monréal données non liées'!$A:$B,2,FALSE)</f>
        <v>14.9</v>
      </c>
      <c r="AG153" s="24">
        <v>59.65</v>
      </c>
      <c r="AH153" s="12">
        <v>65.150000000000006</v>
      </c>
      <c r="AI153" s="12">
        <v>90.68</v>
      </c>
      <c r="AJ153" s="12">
        <v>139.09</v>
      </c>
      <c r="AK153" s="24">
        <v>73.069999999999993</v>
      </c>
    </row>
    <row r="154" spans="1:37" x14ac:dyDescent="0.35">
      <c r="A154" s="21">
        <v>44842</v>
      </c>
      <c r="B154" s="22">
        <v>310.94</v>
      </c>
      <c r="C154" s="22">
        <v>199.74</v>
      </c>
      <c r="D154" s="23">
        <v>332.48</v>
      </c>
      <c r="E154" s="23">
        <v>235.28</v>
      </c>
      <c r="F154" s="35">
        <v>468298</v>
      </c>
      <c r="G154" s="47">
        <v>1420</v>
      </c>
      <c r="H154" s="72">
        <v>13</v>
      </c>
      <c r="I154" s="50">
        <v>143</v>
      </c>
      <c r="J154" s="29">
        <v>59.29</v>
      </c>
      <c r="K154" s="23">
        <v>64.2</v>
      </c>
      <c r="L154" s="34">
        <v>4736.28</v>
      </c>
      <c r="M154" s="12">
        <v>167.39</v>
      </c>
      <c r="N154" s="27">
        <v>2.23</v>
      </c>
      <c r="O154" s="23">
        <v>701.18</v>
      </c>
      <c r="P154" s="23">
        <v>587.98</v>
      </c>
      <c r="Q154" s="12">
        <v>73.930000000000007</v>
      </c>
      <c r="R154" s="12">
        <v>84.88</v>
      </c>
      <c r="S154" s="24">
        <v>17.97</v>
      </c>
      <c r="T154" s="25">
        <v>175.34</v>
      </c>
      <c r="U154" s="24">
        <v>18.07</v>
      </c>
      <c r="V154" s="29">
        <v>51.16</v>
      </c>
      <c r="W154" s="12">
        <v>6.2</v>
      </c>
      <c r="X154" s="14">
        <v>8.8000000000000007</v>
      </c>
      <c r="Y154" s="30">
        <v>7380.98</v>
      </c>
      <c r="Z154" s="13">
        <v>0</v>
      </c>
      <c r="AA154" s="23">
        <v>73.7</v>
      </c>
      <c r="AB154" s="23">
        <v>35</v>
      </c>
      <c r="AC154" s="24">
        <v>69.27</v>
      </c>
      <c r="AD154" s="23">
        <v>500.18</v>
      </c>
      <c r="AE154" s="12">
        <v>17.8</v>
      </c>
      <c r="AF154" s="12">
        <f>VLOOKUP(A154,'Temp Monréal données non liées'!$A:$B,2,FALSE)</f>
        <v>7.6</v>
      </c>
      <c r="AG154" s="24">
        <v>59.65</v>
      </c>
      <c r="AH154" s="12">
        <v>65.77</v>
      </c>
      <c r="AI154" s="12">
        <v>91.36</v>
      </c>
      <c r="AJ154" s="12">
        <v>132.36000000000001</v>
      </c>
      <c r="AK154" s="24">
        <v>73.59</v>
      </c>
    </row>
    <row r="155" spans="1:37" x14ac:dyDescent="0.35">
      <c r="A155" s="21">
        <v>44843</v>
      </c>
      <c r="B155" s="22">
        <v>318.74</v>
      </c>
      <c r="C155" s="22">
        <v>197.4</v>
      </c>
      <c r="D155" s="23">
        <v>351.04</v>
      </c>
      <c r="E155" s="23">
        <v>229.29</v>
      </c>
      <c r="F155" s="35">
        <v>462329</v>
      </c>
      <c r="G155" s="47">
        <v>1346</v>
      </c>
      <c r="H155" s="72">
        <v>13.5</v>
      </c>
      <c r="I155" s="50">
        <v>133.80000000000001</v>
      </c>
      <c r="J155" s="29">
        <v>60.44</v>
      </c>
      <c r="K155" s="23">
        <v>65.290000000000006</v>
      </c>
      <c r="L155" s="34">
        <v>4829.24</v>
      </c>
      <c r="M155" s="12">
        <v>167.85</v>
      </c>
      <c r="N155" s="27">
        <v>2.21</v>
      </c>
      <c r="O155" s="23">
        <v>719.72</v>
      </c>
      <c r="P155" s="23">
        <v>602.71</v>
      </c>
      <c r="Q155" s="12">
        <v>74.27</v>
      </c>
      <c r="R155" s="12">
        <v>84.98</v>
      </c>
      <c r="S155" s="24">
        <v>18.559999999999999</v>
      </c>
      <c r="T155" s="25">
        <v>181.95</v>
      </c>
      <c r="U155" s="24">
        <v>18.36</v>
      </c>
      <c r="V155" s="29">
        <v>53.87</v>
      </c>
      <c r="W155" s="12">
        <v>0.5</v>
      </c>
      <c r="X155" s="14">
        <v>9.6999999999999993</v>
      </c>
      <c r="Y155" s="30">
        <v>7594.68</v>
      </c>
      <c r="Z155" s="13">
        <v>0.6</v>
      </c>
      <c r="AA155" s="23">
        <v>81.150000000000006</v>
      </c>
      <c r="AB155" s="23">
        <v>34.11</v>
      </c>
      <c r="AC155" s="24">
        <v>66.56</v>
      </c>
      <c r="AD155" s="23">
        <v>506.91</v>
      </c>
      <c r="AE155" s="12">
        <v>18.8</v>
      </c>
      <c r="AF155" s="12">
        <f>VLOOKUP(A155,'Temp Monréal données non liées'!$A:$B,2,FALSE)</f>
        <v>12.2</v>
      </c>
      <c r="AG155" s="24">
        <v>59.65</v>
      </c>
      <c r="AH155" s="12">
        <v>66.33</v>
      </c>
      <c r="AI155" s="12">
        <v>91.35</v>
      </c>
      <c r="AJ155" s="12">
        <v>131.6</v>
      </c>
      <c r="AK155" s="24">
        <v>70.73</v>
      </c>
    </row>
    <row r="156" spans="1:37" x14ac:dyDescent="0.35">
      <c r="A156" s="21">
        <v>44844</v>
      </c>
      <c r="B156" s="22">
        <v>309.86</v>
      </c>
      <c r="C156" s="22">
        <v>190.9</v>
      </c>
      <c r="D156" s="23">
        <v>337.7</v>
      </c>
      <c r="E156" s="23">
        <v>219.04</v>
      </c>
      <c r="F156" s="35">
        <v>455505</v>
      </c>
      <c r="G156" s="47">
        <v>1350</v>
      </c>
      <c r="H156" s="72">
        <v>13.6</v>
      </c>
      <c r="I156" s="50">
        <v>139.4</v>
      </c>
      <c r="J156" s="29">
        <v>61.08</v>
      </c>
      <c r="K156" s="23">
        <v>65.900000000000006</v>
      </c>
      <c r="L156" s="34">
        <v>4879.84</v>
      </c>
      <c r="M156" s="12">
        <v>168.41</v>
      </c>
      <c r="N156" s="27">
        <v>2.2599999999999998</v>
      </c>
      <c r="O156" s="23">
        <v>693.97</v>
      </c>
      <c r="P156" s="23">
        <v>581.71</v>
      </c>
      <c r="Q156" s="12">
        <v>73.62</v>
      </c>
      <c r="R156" s="12">
        <v>85</v>
      </c>
      <c r="S156" s="24">
        <v>18.29</v>
      </c>
      <c r="T156" s="25">
        <v>166.32</v>
      </c>
      <c r="U156" s="24">
        <v>17.350000000000001</v>
      </c>
      <c r="V156" s="29">
        <v>50.75</v>
      </c>
      <c r="W156" s="12">
        <v>5.2</v>
      </c>
      <c r="X156" s="14">
        <v>4.5</v>
      </c>
      <c r="Y156" s="30">
        <v>7675.04</v>
      </c>
      <c r="Z156" s="13">
        <v>0.2</v>
      </c>
      <c r="AA156" s="23">
        <v>80.19</v>
      </c>
      <c r="AB156" s="23">
        <v>29.74</v>
      </c>
      <c r="AC156" s="24">
        <v>66.33</v>
      </c>
      <c r="AD156" s="23">
        <v>487.79</v>
      </c>
      <c r="AE156" s="12">
        <v>20.100000000000001</v>
      </c>
      <c r="AF156" s="12">
        <f>VLOOKUP(A156,'Temp Monréal données non liées'!$A:$B,2,FALSE)</f>
        <v>11.5</v>
      </c>
      <c r="AG156" s="24">
        <v>59.65</v>
      </c>
      <c r="AH156" s="12">
        <v>65.98</v>
      </c>
      <c r="AI156" s="12">
        <v>91.18</v>
      </c>
      <c r="AJ156" s="12">
        <v>132.32</v>
      </c>
      <c r="AK156" s="24">
        <v>70.98</v>
      </c>
    </row>
    <row r="157" spans="1:37" x14ac:dyDescent="0.35">
      <c r="A157" s="21">
        <v>44845</v>
      </c>
      <c r="B157" s="22">
        <v>307.86</v>
      </c>
      <c r="C157" s="22">
        <v>188.42</v>
      </c>
      <c r="D157" s="23">
        <v>329.03</v>
      </c>
      <c r="E157" s="23">
        <v>222.33</v>
      </c>
      <c r="F157" s="35">
        <v>457601</v>
      </c>
      <c r="G157" s="47">
        <v>1380</v>
      </c>
      <c r="H157" s="72">
        <v>13.3</v>
      </c>
      <c r="I157" s="50">
        <v>143.5</v>
      </c>
      <c r="J157" s="29">
        <v>59.63</v>
      </c>
      <c r="K157" s="23">
        <v>64.349999999999994</v>
      </c>
      <c r="L157" s="34">
        <v>4757.1000000000004</v>
      </c>
      <c r="M157" s="12">
        <v>167.8</v>
      </c>
      <c r="N157" s="27">
        <v>2.2799999999999998</v>
      </c>
      <c r="O157" s="23">
        <v>684.64</v>
      </c>
      <c r="P157" s="23">
        <v>575.67999999999995</v>
      </c>
      <c r="Q157" s="12">
        <v>73.31</v>
      </c>
      <c r="R157" s="12">
        <v>84.93</v>
      </c>
      <c r="S157" s="24">
        <v>18.37</v>
      </c>
      <c r="T157" s="25">
        <v>180.26</v>
      </c>
      <c r="U157" s="24">
        <v>18.760000000000002</v>
      </c>
      <c r="V157" s="29">
        <v>52.41</v>
      </c>
      <c r="W157" s="12">
        <v>1.7</v>
      </c>
      <c r="X157" s="14">
        <v>9.4</v>
      </c>
      <c r="Y157" s="30">
        <v>7390.84</v>
      </c>
      <c r="Z157" s="13">
        <v>0</v>
      </c>
      <c r="AA157" s="23">
        <v>80.650000000000006</v>
      </c>
      <c r="AB157" s="23">
        <v>24.77</v>
      </c>
      <c r="AC157" s="24">
        <v>67.87</v>
      </c>
      <c r="AD157" s="23">
        <v>485.47</v>
      </c>
      <c r="AE157" s="12">
        <v>16.600000000000001</v>
      </c>
      <c r="AF157" s="12">
        <f>VLOOKUP(A157,'Temp Monréal données non liées'!$A:$B,2,FALSE)</f>
        <v>15.1</v>
      </c>
      <c r="AG157" s="24">
        <v>59.65</v>
      </c>
      <c r="AH157" s="12">
        <v>65.489999999999995</v>
      </c>
      <c r="AI157" s="12">
        <v>91.27</v>
      </c>
      <c r="AJ157" s="12">
        <v>132.91</v>
      </c>
      <c r="AK157" s="24">
        <v>71.97</v>
      </c>
    </row>
    <row r="158" spans="1:37" x14ac:dyDescent="0.35">
      <c r="A158" s="21">
        <v>44846</v>
      </c>
      <c r="B158" s="22">
        <v>315.39</v>
      </c>
      <c r="C158" s="22">
        <v>189.24</v>
      </c>
      <c r="D158" s="23">
        <v>337.2</v>
      </c>
      <c r="E158" s="23">
        <v>225.5</v>
      </c>
      <c r="F158" s="35">
        <v>451569</v>
      </c>
      <c r="G158" s="47">
        <v>1360</v>
      </c>
      <c r="H158" s="72">
        <v>13.7</v>
      </c>
      <c r="I158" s="50">
        <v>138</v>
      </c>
      <c r="J158" s="29">
        <v>61.47</v>
      </c>
      <c r="K158" s="23">
        <v>66.3</v>
      </c>
      <c r="L158" s="34">
        <v>4912.58</v>
      </c>
      <c r="M158" s="12">
        <v>168.7</v>
      </c>
      <c r="N158" s="27">
        <v>2.29</v>
      </c>
      <c r="O158" s="23">
        <v>691.43</v>
      </c>
      <c r="P158" s="23">
        <v>579.14</v>
      </c>
      <c r="Q158" s="12">
        <v>73.83</v>
      </c>
      <c r="R158" s="12">
        <v>84.97</v>
      </c>
      <c r="S158" s="24">
        <v>17.47</v>
      </c>
      <c r="T158" s="25">
        <v>182.4</v>
      </c>
      <c r="U158" s="24">
        <v>18.54</v>
      </c>
      <c r="V158" s="29">
        <v>51.37</v>
      </c>
      <c r="W158" s="12">
        <v>0.1</v>
      </c>
      <c r="X158" s="14">
        <v>8.4</v>
      </c>
      <c r="Y158" s="30">
        <v>7711.55</v>
      </c>
      <c r="Z158" s="13">
        <v>0</v>
      </c>
      <c r="AA158" s="23">
        <v>73.5</v>
      </c>
      <c r="AB158" s="23">
        <v>30.72</v>
      </c>
      <c r="AC158" s="24">
        <v>69.19</v>
      </c>
      <c r="AD158" s="23">
        <v>498.46</v>
      </c>
      <c r="AE158" s="12">
        <v>19.3</v>
      </c>
      <c r="AF158" s="12">
        <f>VLOOKUP(A158,'Temp Monréal données non liées'!$A:$B,2,FALSE)</f>
        <v>17.100000000000001</v>
      </c>
      <c r="AG158" s="24">
        <v>59.65</v>
      </c>
      <c r="AH158" s="12">
        <v>65.48</v>
      </c>
      <c r="AI158" s="12">
        <v>91.12</v>
      </c>
      <c r="AJ158" s="12">
        <v>133</v>
      </c>
      <c r="AK158" s="24">
        <v>73.77</v>
      </c>
    </row>
    <row r="159" spans="1:37" x14ac:dyDescent="0.35">
      <c r="A159" s="21">
        <v>44847</v>
      </c>
      <c r="B159" s="22">
        <v>317.75</v>
      </c>
      <c r="C159" s="22">
        <v>197.56</v>
      </c>
      <c r="D159" s="23">
        <v>351.92</v>
      </c>
      <c r="E159" s="23">
        <v>227.59</v>
      </c>
      <c r="F159" s="35">
        <v>482560</v>
      </c>
      <c r="G159" s="47">
        <v>1400</v>
      </c>
      <c r="H159" s="72">
        <v>12.6</v>
      </c>
      <c r="I159" s="50">
        <v>140.80000000000001</v>
      </c>
      <c r="J159" s="29">
        <v>60.23</v>
      </c>
      <c r="K159" s="23">
        <v>64.959999999999994</v>
      </c>
      <c r="L159" s="34">
        <v>4816.1899999999996</v>
      </c>
      <c r="M159" s="12">
        <v>168.24</v>
      </c>
      <c r="N159" s="27">
        <v>2.2799999999999998</v>
      </c>
      <c r="O159" s="23">
        <v>712.11</v>
      </c>
      <c r="P159" s="23">
        <v>594.28</v>
      </c>
      <c r="Q159" s="12">
        <v>74.11</v>
      </c>
      <c r="R159" s="12">
        <v>84.99</v>
      </c>
      <c r="S159" s="24">
        <v>18.12</v>
      </c>
      <c r="T159" s="25">
        <v>172.34</v>
      </c>
      <c r="U159" s="24">
        <v>18.45</v>
      </c>
      <c r="V159" s="29">
        <v>48.5</v>
      </c>
      <c r="W159" s="12">
        <v>8.4</v>
      </c>
      <c r="X159" s="14">
        <v>0</v>
      </c>
      <c r="Y159" s="30">
        <v>7497.4</v>
      </c>
      <c r="Z159" s="13">
        <v>1.8</v>
      </c>
      <c r="AA159" s="23">
        <v>72.400000000000006</v>
      </c>
      <c r="AB159" s="23">
        <v>35.69</v>
      </c>
      <c r="AC159" s="24">
        <v>68.61</v>
      </c>
      <c r="AD159" s="23">
        <v>503.41</v>
      </c>
      <c r="AE159" s="12">
        <v>14.8</v>
      </c>
      <c r="AF159" s="12">
        <f>VLOOKUP(A159,'Temp Monréal données non liées'!$A:$B,2,FALSE)</f>
        <v>17.8</v>
      </c>
      <c r="AG159" s="24">
        <v>59.65</v>
      </c>
      <c r="AH159" s="12">
        <v>65.069999999999993</v>
      </c>
      <c r="AI159" s="12">
        <v>91.21</v>
      </c>
      <c r="AJ159" s="12">
        <v>132.72</v>
      </c>
      <c r="AK159" s="24">
        <v>72.53</v>
      </c>
    </row>
    <row r="160" spans="1:37" x14ac:dyDescent="0.35">
      <c r="A160" s="21">
        <v>44848</v>
      </c>
      <c r="B160" s="22">
        <v>284.27999999999997</v>
      </c>
      <c r="C160" s="22">
        <v>211.39</v>
      </c>
      <c r="D160" s="23">
        <v>320.02999999999997</v>
      </c>
      <c r="E160" s="23">
        <v>245.26</v>
      </c>
      <c r="F160" s="35">
        <v>463927</v>
      </c>
      <c r="G160" s="47">
        <v>1340</v>
      </c>
      <c r="H160" s="72">
        <v>13.5</v>
      </c>
      <c r="I160" s="50">
        <v>144.1</v>
      </c>
      <c r="J160" s="29">
        <v>60.94</v>
      </c>
      <c r="K160" s="23">
        <v>65.67</v>
      </c>
      <c r="L160" s="34">
        <v>4880.6899999999996</v>
      </c>
      <c r="M160" s="12">
        <v>168.2</v>
      </c>
      <c r="N160" s="27">
        <v>2.23</v>
      </c>
      <c r="O160" s="23">
        <v>687.69</v>
      </c>
      <c r="P160" s="23">
        <v>575.58000000000004</v>
      </c>
      <c r="Q160" s="12">
        <v>74.06</v>
      </c>
      <c r="R160" s="12">
        <v>84.75</v>
      </c>
      <c r="S160" s="24">
        <v>18.43</v>
      </c>
      <c r="T160" s="25">
        <v>185.26</v>
      </c>
      <c r="U160" s="24">
        <v>16.260000000000002</v>
      </c>
      <c r="V160" s="29">
        <v>50.83</v>
      </c>
      <c r="W160" s="12">
        <v>13.8</v>
      </c>
      <c r="X160" s="14">
        <v>0</v>
      </c>
      <c r="Y160" s="30">
        <v>7663.81</v>
      </c>
      <c r="Z160" s="13">
        <v>3.4</v>
      </c>
      <c r="AA160" s="23">
        <v>75.42</v>
      </c>
      <c r="AB160" s="23">
        <v>28.77</v>
      </c>
      <c r="AC160" s="24">
        <v>68.55</v>
      </c>
      <c r="AD160" s="23">
        <v>500.99</v>
      </c>
      <c r="AE160" s="12">
        <v>15.9</v>
      </c>
      <c r="AF160" s="12">
        <f>VLOOKUP(A160,'Temp Monréal données non liées'!$A:$B,2,FALSE)</f>
        <v>15.9</v>
      </c>
      <c r="AG160" s="24">
        <v>59.65</v>
      </c>
      <c r="AH160" s="12">
        <v>65</v>
      </c>
      <c r="AI160" s="12">
        <v>90.88</v>
      </c>
      <c r="AJ160" s="12">
        <v>132.13</v>
      </c>
      <c r="AK160" s="24">
        <v>72.75</v>
      </c>
    </row>
    <row r="161" spans="1:37" x14ac:dyDescent="0.35">
      <c r="A161" s="21">
        <v>44849</v>
      </c>
      <c r="B161" s="22">
        <v>314.23</v>
      </c>
      <c r="C161" s="22">
        <v>202.87</v>
      </c>
      <c r="D161" s="23">
        <v>340.48</v>
      </c>
      <c r="E161" s="23">
        <v>226.76</v>
      </c>
      <c r="F161" s="35">
        <v>450418</v>
      </c>
      <c r="G161" s="47">
        <v>1400</v>
      </c>
      <c r="H161" s="72">
        <v>13.7</v>
      </c>
      <c r="I161" s="50">
        <v>139.9</v>
      </c>
      <c r="J161" s="29">
        <v>60.15</v>
      </c>
      <c r="K161" s="23">
        <v>64.819999999999993</v>
      </c>
      <c r="L161" s="34">
        <v>4814.8100000000004</v>
      </c>
      <c r="M161" s="12">
        <v>168.11</v>
      </c>
      <c r="N161" s="27">
        <v>2.29</v>
      </c>
      <c r="O161" s="23">
        <v>703.76</v>
      </c>
      <c r="P161" s="23">
        <v>590.51</v>
      </c>
      <c r="Q161" s="12">
        <v>74.84</v>
      </c>
      <c r="R161" s="12">
        <v>84.83</v>
      </c>
      <c r="S161" s="24">
        <v>18.22</v>
      </c>
      <c r="T161" s="25">
        <v>185.49</v>
      </c>
      <c r="U161" s="24">
        <v>18.89</v>
      </c>
      <c r="V161" s="29">
        <v>50.41</v>
      </c>
      <c r="W161" s="12">
        <v>13.6</v>
      </c>
      <c r="X161" s="14">
        <v>2.7</v>
      </c>
      <c r="Y161" s="30">
        <v>7470.13</v>
      </c>
      <c r="Z161" s="13">
        <v>0.2</v>
      </c>
      <c r="AA161" s="23">
        <v>73.19</v>
      </c>
      <c r="AB161" s="23">
        <v>33.869999999999997</v>
      </c>
      <c r="AC161" s="24">
        <v>69.959999999999994</v>
      </c>
      <c r="AD161" s="23">
        <v>495.44</v>
      </c>
      <c r="AE161" s="12">
        <v>18.3</v>
      </c>
      <c r="AF161" s="12">
        <f>VLOOKUP(A161,'Temp Monréal données non liées'!$A:$B,2,FALSE)</f>
        <v>17.8</v>
      </c>
      <c r="AG161" s="24">
        <v>59.65</v>
      </c>
      <c r="AH161" s="12">
        <v>64.08</v>
      </c>
      <c r="AI161" s="12">
        <v>90.45</v>
      </c>
      <c r="AJ161" s="12">
        <v>132.85</v>
      </c>
      <c r="AK161" s="24">
        <v>73.38</v>
      </c>
    </row>
    <row r="162" spans="1:37" x14ac:dyDescent="0.35">
      <c r="A162" s="21">
        <v>44850</v>
      </c>
      <c r="B162" s="22">
        <v>324.89</v>
      </c>
      <c r="C162" s="22">
        <v>79.900000000000006</v>
      </c>
      <c r="D162" s="23">
        <v>354.56</v>
      </c>
      <c r="E162" s="23">
        <v>102.42</v>
      </c>
      <c r="F162" s="35">
        <v>430507</v>
      </c>
      <c r="G162" s="47">
        <v>1268</v>
      </c>
      <c r="H162" s="72">
        <v>12.7</v>
      </c>
      <c r="I162" s="50">
        <v>157.30000000000001</v>
      </c>
      <c r="J162" s="29">
        <v>57.71</v>
      </c>
      <c r="K162" s="23">
        <v>62.17</v>
      </c>
      <c r="L162" s="34">
        <v>4634.92</v>
      </c>
      <c r="M162" s="12">
        <v>165.56</v>
      </c>
      <c r="N162" s="27">
        <v>2.1</v>
      </c>
      <c r="O162" s="23">
        <v>575.59</v>
      </c>
      <c r="P162" s="23">
        <v>483.42</v>
      </c>
      <c r="Q162" s="12">
        <v>73.78</v>
      </c>
      <c r="R162" s="12">
        <v>84.82</v>
      </c>
      <c r="S162" s="24">
        <v>18.02</v>
      </c>
      <c r="T162" s="25">
        <v>199.74</v>
      </c>
      <c r="U162" s="24">
        <v>19.12</v>
      </c>
      <c r="V162" s="29">
        <v>47.59</v>
      </c>
      <c r="W162" s="12">
        <v>11.8</v>
      </c>
      <c r="X162" s="14">
        <v>1.8</v>
      </c>
      <c r="Y162" s="30">
        <v>7182.27</v>
      </c>
      <c r="Z162" s="13">
        <v>7.4</v>
      </c>
      <c r="AA162" s="23">
        <v>71</v>
      </c>
      <c r="AB162" s="23">
        <v>12.7</v>
      </c>
      <c r="AC162" s="24">
        <v>68.97</v>
      </c>
      <c r="AD162" s="23">
        <v>458.75</v>
      </c>
      <c r="AE162" s="12">
        <v>18.5</v>
      </c>
      <c r="AF162" s="12">
        <f>VLOOKUP(A162,'Temp Monréal données non liées'!$A:$B,2,FALSE)</f>
        <v>13.5</v>
      </c>
      <c r="AG162" s="24">
        <v>59.65</v>
      </c>
      <c r="AH162" s="12">
        <v>48.38</v>
      </c>
      <c r="AI162" s="12">
        <v>90.38</v>
      </c>
      <c r="AJ162" s="12">
        <v>131.13</v>
      </c>
      <c r="AK162" s="24">
        <v>73.11</v>
      </c>
    </row>
    <row r="163" spans="1:37" x14ac:dyDescent="0.35">
      <c r="A163" s="21">
        <v>44851</v>
      </c>
      <c r="B163" s="22">
        <v>313.5</v>
      </c>
      <c r="C163" s="22">
        <v>204.35</v>
      </c>
      <c r="D163" s="23">
        <v>339.76</v>
      </c>
      <c r="E163" s="23">
        <v>224.42</v>
      </c>
      <c r="F163" s="35">
        <v>467684</v>
      </c>
      <c r="G163" s="47">
        <v>1340</v>
      </c>
      <c r="H163" s="72">
        <v>14.6</v>
      </c>
      <c r="I163" s="50">
        <v>137.5</v>
      </c>
      <c r="J163" s="29">
        <v>63.82</v>
      </c>
      <c r="K163" s="23">
        <v>68.69</v>
      </c>
      <c r="L163" s="34">
        <v>5124.67</v>
      </c>
      <c r="M163" s="12">
        <v>168.85</v>
      </c>
      <c r="N163" s="27">
        <v>2.25</v>
      </c>
      <c r="O163" s="23">
        <v>702.36</v>
      </c>
      <c r="P163" s="23">
        <v>587.87</v>
      </c>
      <c r="Q163" s="12">
        <v>74.64</v>
      </c>
      <c r="R163" s="12">
        <v>84.95</v>
      </c>
      <c r="S163" s="24">
        <v>18.059999999999999</v>
      </c>
      <c r="T163" s="25">
        <v>211.23</v>
      </c>
      <c r="U163" s="24">
        <v>16.72</v>
      </c>
      <c r="V163" s="29">
        <v>49.62</v>
      </c>
      <c r="W163" s="12">
        <v>13.8</v>
      </c>
      <c r="X163" s="14">
        <v>0.1</v>
      </c>
      <c r="Y163" s="30">
        <v>8152.09</v>
      </c>
      <c r="Z163" s="13">
        <v>1.2</v>
      </c>
      <c r="AA163" s="23">
        <v>77.28</v>
      </c>
      <c r="AB163" s="23">
        <v>34.39</v>
      </c>
      <c r="AC163" s="24">
        <v>65.02</v>
      </c>
      <c r="AD163" s="23">
        <v>496.48</v>
      </c>
      <c r="AE163" s="12">
        <v>18.8</v>
      </c>
      <c r="AF163" s="12">
        <f>VLOOKUP(A163,'Temp Monréal données non liées'!$A:$B,2,FALSE)</f>
        <v>13.6</v>
      </c>
      <c r="AG163" s="24">
        <v>59.65</v>
      </c>
      <c r="AH163" s="12">
        <v>65.17</v>
      </c>
      <c r="AI163" s="12">
        <v>90.97</v>
      </c>
      <c r="AJ163" s="12">
        <v>132.29</v>
      </c>
      <c r="AK163" s="24">
        <v>69.239999999999995</v>
      </c>
    </row>
    <row r="164" spans="1:37" x14ac:dyDescent="0.35">
      <c r="A164" s="21">
        <v>44852</v>
      </c>
      <c r="B164" s="22">
        <v>308.45999999999998</v>
      </c>
      <c r="C164" s="22">
        <v>195.99</v>
      </c>
      <c r="D164" s="23">
        <v>332.42</v>
      </c>
      <c r="E164" s="23">
        <v>211.53</v>
      </c>
      <c r="F164" s="35">
        <v>451671</v>
      </c>
      <c r="G164" s="47">
        <v>1445</v>
      </c>
      <c r="H164" s="72">
        <v>13.4</v>
      </c>
      <c r="I164" s="50">
        <v>146.30000000000001</v>
      </c>
      <c r="J164" s="29">
        <v>62.07</v>
      </c>
      <c r="K164" s="23">
        <v>66.81</v>
      </c>
      <c r="L164" s="34">
        <v>4970.71</v>
      </c>
      <c r="M164" s="12">
        <v>168.51</v>
      </c>
      <c r="N164" s="27">
        <v>2.2799999999999998</v>
      </c>
      <c r="O164" s="23">
        <v>681.14</v>
      </c>
      <c r="P164" s="23">
        <v>573.4</v>
      </c>
      <c r="Q164" s="12">
        <v>73.97</v>
      </c>
      <c r="R164" s="12">
        <v>84.99</v>
      </c>
      <c r="S164" s="24">
        <v>18.29</v>
      </c>
      <c r="T164" s="25">
        <v>191.35</v>
      </c>
      <c r="U164" s="24">
        <v>17.03</v>
      </c>
      <c r="V164" s="29">
        <v>44</v>
      </c>
      <c r="W164" s="12">
        <v>14.9</v>
      </c>
      <c r="X164" s="14">
        <v>0.3</v>
      </c>
      <c r="Y164" s="30">
        <v>7799.61</v>
      </c>
      <c r="Z164" s="13">
        <v>0</v>
      </c>
      <c r="AA164" s="23">
        <v>70.52</v>
      </c>
      <c r="AB164" s="23">
        <v>37.65</v>
      </c>
      <c r="AC164" s="24">
        <v>65.989999999999995</v>
      </c>
      <c r="AD164" s="23">
        <v>483.6</v>
      </c>
      <c r="AE164" s="12">
        <v>20</v>
      </c>
      <c r="AF164" s="12">
        <f>VLOOKUP(A164,'Temp Monréal données non liées'!$A:$B,2,FALSE)</f>
        <v>12.5</v>
      </c>
      <c r="AG164" s="24">
        <v>59.65</v>
      </c>
      <c r="AH164" s="12">
        <v>66.11</v>
      </c>
      <c r="AI164" s="12">
        <v>91.05</v>
      </c>
      <c r="AJ164" s="12">
        <v>132.78</v>
      </c>
      <c r="AK164" s="24">
        <v>71.25</v>
      </c>
    </row>
    <row r="165" spans="1:37" x14ac:dyDescent="0.35">
      <c r="A165" s="21">
        <v>44853</v>
      </c>
      <c r="B165" s="22">
        <v>319.22000000000003</v>
      </c>
      <c r="C165" s="22">
        <v>209.4</v>
      </c>
      <c r="D165" s="23">
        <v>341.87</v>
      </c>
      <c r="E165" s="23">
        <v>231.44</v>
      </c>
      <c r="F165" s="35">
        <v>483237</v>
      </c>
      <c r="G165" s="47">
        <v>1300</v>
      </c>
      <c r="H165" s="72">
        <v>12.8</v>
      </c>
      <c r="I165" s="50">
        <v>136.1</v>
      </c>
      <c r="J165" s="29">
        <v>62.98</v>
      </c>
      <c r="K165" s="23">
        <v>67.760000000000005</v>
      </c>
      <c r="L165" s="34">
        <v>5050.55</v>
      </c>
      <c r="M165" s="12">
        <v>168.9</v>
      </c>
      <c r="N165" s="27">
        <v>2.2599999999999998</v>
      </c>
      <c r="O165" s="23">
        <v>711.14</v>
      </c>
      <c r="P165" s="23">
        <v>594.51</v>
      </c>
      <c r="Q165" s="12">
        <v>74.260000000000005</v>
      </c>
      <c r="R165" s="12">
        <v>84.99</v>
      </c>
      <c r="S165" s="24">
        <v>18.34</v>
      </c>
      <c r="T165" s="25">
        <v>194.2</v>
      </c>
      <c r="U165" s="24">
        <v>17.68</v>
      </c>
      <c r="V165" s="29">
        <v>51.73</v>
      </c>
      <c r="W165" s="12">
        <v>12.7</v>
      </c>
      <c r="X165" s="14">
        <v>2.7</v>
      </c>
      <c r="Y165" s="30">
        <v>7988.77</v>
      </c>
      <c r="Z165" s="13">
        <v>4.8</v>
      </c>
      <c r="AA165" s="23">
        <v>77.86</v>
      </c>
      <c r="AB165" s="23">
        <v>26.49</v>
      </c>
      <c r="AC165" s="24">
        <v>68.760000000000005</v>
      </c>
      <c r="AD165" s="23">
        <v>501.53</v>
      </c>
      <c r="AE165" s="12">
        <v>20.5</v>
      </c>
      <c r="AF165" s="12">
        <f>VLOOKUP(A165,'Temp Monréal données non liées'!$A:$B,2,FALSE)</f>
        <v>9.1999999999999993</v>
      </c>
      <c r="AG165" s="24">
        <v>59.65</v>
      </c>
      <c r="AH165" s="12">
        <v>65.77</v>
      </c>
      <c r="AI165" s="12">
        <v>91.18</v>
      </c>
      <c r="AJ165" s="12">
        <v>132.25</v>
      </c>
      <c r="AK165" s="24">
        <v>72.62</v>
      </c>
    </row>
    <row r="166" spans="1:37" x14ac:dyDescent="0.35">
      <c r="A166" s="21">
        <v>44854</v>
      </c>
      <c r="B166" s="22">
        <v>315.33999999999997</v>
      </c>
      <c r="C166" s="22">
        <v>195.83</v>
      </c>
      <c r="D166" s="23">
        <v>344.32</v>
      </c>
      <c r="E166" s="23">
        <v>162.87</v>
      </c>
      <c r="F166" s="35">
        <v>484988</v>
      </c>
      <c r="G166" s="47">
        <v>1371</v>
      </c>
      <c r="H166" s="72">
        <v>11.5</v>
      </c>
      <c r="I166" s="50">
        <v>141.1</v>
      </c>
      <c r="J166" s="29">
        <v>61.95</v>
      </c>
      <c r="K166" s="23">
        <v>66.64</v>
      </c>
      <c r="L166" s="34">
        <v>4960.01</v>
      </c>
      <c r="M166" s="12">
        <v>168.35</v>
      </c>
      <c r="N166" s="27">
        <v>2.2599999999999998</v>
      </c>
      <c r="O166" s="23">
        <v>706</v>
      </c>
      <c r="P166" s="23">
        <v>589.62</v>
      </c>
      <c r="Q166" s="12">
        <v>74.27</v>
      </c>
      <c r="R166" s="12">
        <v>84.88</v>
      </c>
      <c r="S166" s="24">
        <v>18.28</v>
      </c>
      <c r="T166" s="25">
        <v>191.32</v>
      </c>
      <c r="U166" s="24">
        <v>17.670000000000002</v>
      </c>
      <c r="V166" s="29">
        <v>50.14</v>
      </c>
      <c r="W166" s="12">
        <v>13</v>
      </c>
      <c r="X166" s="14">
        <v>6.9</v>
      </c>
      <c r="Y166" s="30">
        <v>7799.87</v>
      </c>
      <c r="Z166" s="13">
        <v>1.6</v>
      </c>
      <c r="AA166" s="23">
        <v>72.69</v>
      </c>
      <c r="AB166" s="23">
        <v>30.24</v>
      </c>
      <c r="AC166" s="24">
        <v>69.3</v>
      </c>
      <c r="AD166" s="23">
        <v>496.75</v>
      </c>
      <c r="AE166" s="12">
        <v>21.6</v>
      </c>
      <c r="AF166" s="12">
        <f>VLOOKUP(A166,'Temp Monréal données non liées'!$A:$B,2,FALSE)</f>
        <v>7.4</v>
      </c>
      <c r="AG166" s="24">
        <v>59.65</v>
      </c>
      <c r="AH166" s="12">
        <v>65.739999999999995</v>
      </c>
      <c r="AI166" s="12">
        <v>91.12</v>
      </c>
      <c r="AJ166" s="12">
        <v>132.56</v>
      </c>
      <c r="AK166" s="24">
        <v>72.84</v>
      </c>
    </row>
    <row r="167" spans="1:37" x14ac:dyDescent="0.35">
      <c r="A167" s="21">
        <v>44855</v>
      </c>
      <c r="B167" s="22">
        <v>314.47000000000003</v>
      </c>
      <c r="C167" s="22">
        <v>201.17</v>
      </c>
      <c r="D167" s="23">
        <v>349.34</v>
      </c>
      <c r="E167" s="23">
        <v>221.27</v>
      </c>
      <c r="F167" s="35">
        <v>449204</v>
      </c>
      <c r="G167" s="47">
        <v>1370</v>
      </c>
      <c r="H167" s="72">
        <v>12.4</v>
      </c>
      <c r="I167" s="50">
        <v>136.69999999999999</v>
      </c>
      <c r="J167" s="29">
        <v>61.66</v>
      </c>
      <c r="K167" s="23">
        <v>66.37</v>
      </c>
      <c r="L167" s="34">
        <v>4939.82</v>
      </c>
      <c r="M167" s="12">
        <v>168.2</v>
      </c>
      <c r="N167" s="27">
        <v>2.27</v>
      </c>
      <c r="O167" s="23">
        <v>717.34</v>
      </c>
      <c r="P167" s="23">
        <v>597.08000000000004</v>
      </c>
      <c r="Q167" s="12">
        <v>74.23</v>
      </c>
      <c r="R167" s="12">
        <v>84.93</v>
      </c>
      <c r="S167" s="24">
        <v>18.16</v>
      </c>
      <c r="T167" s="25">
        <v>180.97</v>
      </c>
      <c r="U167" s="24">
        <v>18.18</v>
      </c>
      <c r="V167" s="29">
        <v>49.43</v>
      </c>
      <c r="W167" s="12">
        <v>13.2</v>
      </c>
      <c r="X167" s="14">
        <v>2.9</v>
      </c>
      <c r="Y167" s="30">
        <v>7732.34</v>
      </c>
      <c r="Z167" s="13">
        <v>0.2</v>
      </c>
      <c r="AA167" s="23">
        <v>72.959999999999994</v>
      </c>
      <c r="AB167" s="23">
        <v>33.9</v>
      </c>
      <c r="AC167" s="24">
        <v>68.38</v>
      </c>
      <c r="AD167" s="23">
        <v>503.45</v>
      </c>
      <c r="AE167" s="12">
        <v>20.399999999999999</v>
      </c>
      <c r="AF167" s="12">
        <f>VLOOKUP(A167,'Temp Monréal données non liées'!$A:$B,2,FALSE)</f>
        <v>14.2</v>
      </c>
      <c r="AG167" s="24">
        <v>59.65</v>
      </c>
      <c r="AH167" s="12">
        <v>64.900000000000006</v>
      </c>
      <c r="AI167" s="12">
        <v>90.51</v>
      </c>
      <c r="AJ167" s="12">
        <v>132.35</v>
      </c>
      <c r="AK167" s="24">
        <v>72.319999999999993</v>
      </c>
    </row>
    <row r="168" spans="1:37" x14ac:dyDescent="0.35">
      <c r="A168" s="21">
        <v>44856</v>
      </c>
      <c r="B168" s="22">
        <v>313.92</v>
      </c>
      <c r="C168" s="22">
        <v>209.95</v>
      </c>
      <c r="D168" s="23">
        <v>345.12</v>
      </c>
      <c r="E168" s="23">
        <v>229.05</v>
      </c>
      <c r="F168" s="35">
        <v>523264</v>
      </c>
      <c r="G168" s="47">
        <v>1370</v>
      </c>
      <c r="H168" s="72">
        <v>12.4</v>
      </c>
      <c r="I168" s="50">
        <v>141.1</v>
      </c>
      <c r="J168" s="29">
        <v>60.95</v>
      </c>
      <c r="K168" s="23">
        <v>65.63</v>
      </c>
      <c r="L168" s="34">
        <v>4888.1099999999997</v>
      </c>
      <c r="M168" s="12">
        <v>168.44</v>
      </c>
      <c r="N168" s="27">
        <v>2.2799999999999998</v>
      </c>
      <c r="O168" s="23">
        <v>718.29</v>
      </c>
      <c r="P168" s="23">
        <v>599.04999999999995</v>
      </c>
      <c r="Q168" s="12">
        <v>74.430000000000007</v>
      </c>
      <c r="R168" s="12">
        <v>84.99</v>
      </c>
      <c r="S168" s="24">
        <v>18.16</v>
      </c>
      <c r="T168" s="25">
        <v>184.48</v>
      </c>
      <c r="U168" s="24">
        <v>18.32</v>
      </c>
      <c r="V168" s="29">
        <v>50.47</v>
      </c>
      <c r="W168" s="12">
        <v>13.4</v>
      </c>
      <c r="X168" s="14">
        <v>5.2</v>
      </c>
      <c r="Y168" s="30">
        <v>7593.14</v>
      </c>
      <c r="Z168" s="13">
        <v>1</v>
      </c>
      <c r="AA168" s="23">
        <v>74.84</v>
      </c>
      <c r="AB168" s="23">
        <v>34.49</v>
      </c>
      <c r="AC168" s="24">
        <v>68.33</v>
      </c>
      <c r="AD168" s="23">
        <v>500.87</v>
      </c>
      <c r="AE168" s="12">
        <v>20.399999999999999</v>
      </c>
      <c r="AF168" s="12">
        <f>VLOOKUP(A168,'Temp Monréal données non liées'!$A:$B,2,FALSE)</f>
        <v>21.2</v>
      </c>
      <c r="AG168" s="24">
        <v>59.65</v>
      </c>
      <c r="AH168" s="12">
        <v>64.98</v>
      </c>
      <c r="AI168" s="12">
        <v>91</v>
      </c>
      <c r="AJ168" s="12">
        <v>132.66</v>
      </c>
      <c r="AK168" s="24">
        <v>72.45</v>
      </c>
    </row>
    <row r="169" spans="1:37" x14ac:dyDescent="0.35">
      <c r="A169" s="21">
        <v>44857</v>
      </c>
      <c r="B169" s="22">
        <v>290.41000000000003</v>
      </c>
      <c r="C169" s="22">
        <v>201.41</v>
      </c>
      <c r="D169" s="23">
        <v>330.13</v>
      </c>
      <c r="E169" s="23">
        <v>216.92</v>
      </c>
      <c r="F169" s="35">
        <v>475978</v>
      </c>
      <c r="G169" s="47">
        <v>1253</v>
      </c>
      <c r="H169" s="72">
        <v>12.9</v>
      </c>
      <c r="I169" s="50">
        <v>140.19999999999999</v>
      </c>
      <c r="J169" s="29">
        <v>59.24</v>
      </c>
      <c r="K169" s="23">
        <v>63.78</v>
      </c>
      <c r="L169" s="34">
        <v>4739.67</v>
      </c>
      <c r="M169" s="12">
        <v>167.46</v>
      </c>
      <c r="N169" s="27">
        <v>2.27</v>
      </c>
      <c r="O169" s="23">
        <v>696.88</v>
      </c>
      <c r="P169" s="23">
        <v>578.05999999999995</v>
      </c>
      <c r="Q169" s="12">
        <v>75.55</v>
      </c>
      <c r="R169" s="12">
        <v>85.17</v>
      </c>
      <c r="S169" s="24">
        <v>17.04</v>
      </c>
      <c r="T169" s="25">
        <v>203.41</v>
      </c>
      <c r="U169" s="24">
        <v>17.82</v>
      </c>
      <c r="V169" s="29">
        <v>48.26</v>
      </c>
      <c r="W169" s="12">
        <v>12.4</v>
      </c>
      <c r="X169" s="14">
        <v>2.5</v>
      </c>
      <c r="Y169" s="30">
        <v>7297.92</v>
      </c>
      <c r="Z169" s="13">
        <v>0.6</v>
      </c>
      <c r="AA169" s="23">
        <v>73.03</v>
      </c>
      <c r="AB169" s="23">
        <v>34.39</v>
      </c>
      <c r="AC169" s="24">
        <v>65.94</v>
      </c>
      <c r="AD169" s="23">
        <v>493.59</v>
      </c>
      <c r="AE169" s="12">
        <v>22.5</v>
      </c>
      <c r="AF169" s="12">
        <f>VLOOKUP(A169,'Temp Monréal données non liées'!$A:$B,2,FALSE)</f>
        <v>20.3</v>
      </c>
      <c r="AG169" s="24">
        <v>59.65</v>
      </c>
      <c r="AH169" s="12">
        <v>62.59</v>
      </c>
      <c r="AI169" s="12">
        <v>90.56</v>
      </c>
      <c r="AJ169" s="12">
        <v>131.97999999999999</v>
      </c>
      <c r="AK169" s="24">
        <v>71.37</v>
      </c>
    </row>
    <row r="170" spans="1:37" x14ac:dyDescent="0.35">
      <c r="A170" s="21">
        <v>44858</v>
      </c>
      <c r="B170" s="22">
        <v>276.67</v>
      </c>
      <c r="C170" s="22">
        <v>174.12</v>
      </c>
      <c r="D170" s="23">
        <v>295.63</v>
      </c>
      <c r="E170" s="23">
        <v>189.47</v>
      </c>
      <c r="F170" s="35">
        <v>439453</v>
      </c>
      <c r="G170" s="47">
        <v>1270</v>
      </c>
      <c r="H170" s="72">
        <v>12.5</v>
      </c>
      <c r="I170" s="50">
        <v>144</v>
      </c>
      <c r="J170" s="29">
        <v>60.27</v>
      </c>
      <c r="K170" s="23">
        <v>64.88</v>
      </c>
      <c r="L170" s="34">
        <v>4830.72</v>
      </c>
      <c r="M170" s="12">
        <v>167.12</v>
      </c>
      <c r="N170" s="27">
        <v>2.27</v>
      </c>
      <c r="O170" s="23">
        <v>614.27</v>
      </c>
      <c r="P170" s="23">
        <v>515.4</v>
      </c>
      <c r="Q170" s="12">
        <v>75.28</v>
      </c>
      <c r="R170" s="12">
        <v>84.98</v>
      </c>
      <c r="S170" s="24">
        <v>17.66</v>
      </c>
      <c r="T170" s="25">
        <v>192.28</v>
      </c>
      <c r="U170" s="24">
        <v>15.15</v>
      </c>
      <c r="V170" s="29">
        <v>37.74</v>
      </c>
      <c r="W170" s="12">
        <v>14.1</v>
      </c>
      <c r="X170" s="14">
        <v>3.2</v>
      </c>
      <c r="Y170" s="30">
        <v>7469.44</v>
      </c>
      <c r="Z170" s="13">
        <v>0.6</v>
      </c>
      <c r="AA170" s="23">
        <v>62.32</v>
      </c>
      <c r="AB170" s="23">
        <v>30.87</v>
      </c>
      <c r="AC170" s="24">
        <v>63.61</v>
      </c>
      <c r="AD170" s="23">
        <v>463.16</v>
      </c>
      <c r="AE170" s="12">
        <v>18.600000000000001</v>
      </c>
      <c r="AF170" s="12">
        <f>VLOOKUP(A170,'Temp Monréal données non liées'!$A:$B,2,FALSE)</f>
        <v>20.3</v>
      </c>
      <c r="AG170" s="24">
        <v>59.65</v>
      </c>
      <c r="AH170" s="12">
        <v>60.76</v>
      </c>
      <c r="AI170" s="12">
        <v>90.45</v>
      </c>
      <c r="AJ170" s="12">
        <v>132.36000000000001</v>
      </c>
      <c r="AK170" s="24">
        <v>69.73</v>
      </c>
    </row>
    <row r="171" spans="1:37" x14ac:dyDescent="0.35">
      <c r="A171" s="21">
        <v>44859</v>
      </c>
      <c r="B171" s="22">
        <v>310.58</v>
      </c>
      <c r="C171" s="22">
        <v>190.7</v>
      </c>
      <c r="D171" s="23">
        <v>329.85</v>
      </c>
      <c r="E171" s="23">
        <v>210.9</v>
      </c>
      <c r="F171" s="35">
        <v>438737</v>
      </c>
      <c r="G171" s="47">
        <v>1400</v>
      </c>
      <c r="H171" s="72">
        <v>15.5</v>
      </c>
      <c r="I171" s="50">
        <v>141.80000000000001</v>
      </c>
      <c r="J171" s="29">
        <v>60.37</v>
      </c>
      <c r="K171" s="23">
        <v>65</v>
      </c>
      <c r="L171" s="34">
        <v>4829.26</v>
      </c>
      <c r="M171" s="12">
        <v>166.83</v>
      </c>
      <c r="N171" s="27">
        <v>2.29</v>
      </c>
      <c r="O171" s="23">
        <v>669.02</v>
      </c>
      <c r="P171" s="23">
        <v>559.87</v>
      </c>
      <c r="Q171" s="12">
        <v>73.55</v>
      </c>
      <c r="R171" s="12">
        <v>85.08</v>
      </c>
      <c r="S171" s="24">
        <v>18.04</v>
      </c>
      <c r="T171" s="25">
        <v>171.57</v>
      </c>
      <c r="U171" s="24">
        <v>18.170000000000002</v>
      </c>
      <c r="V171" s="29">
        <v>48.55</v>
      </c>
      <c r="W171" s="12">
        <v>11.1</v>
      </c>
      <c r="X171" s="14">
        <v>2.4</v>
      </c>
      <c r="Y171" s="30">
        <v>7478.06</v>
      </c>
      <c r="Z171" s="13">
        <v>0</v>
      </c>
      <c r="AA171" s="23">
        <v>78.34</v>
      </c>
      <c r="AB171" s="23">
        <v>29.03</v>
      </c>
      <c r="AC171" s="24">
        <v>68.209999999999994</v>
      </c>
      <c r="AD171" s="23">
        <v>478.42</v>
      </c>
      <c r="AE171" s="12">
        <v>18.600000000000001</v>
      </c>
      <c r="AF171" s="12">
        <f>VLOOKUP(A171,'Temp Monréal données non liées'!$A:$B,2,FALSE)</f>
        <v>22</v>
      </c>
      <c r="AG171" s="24">
        <v>59.65</v>
      </c>
      <c r="AH171" s="12">
        <v>63.77</v>
      </c>
      <c r="AI171" s="12">
        <v>91.24</v>
      </c>
      <c r="AJ171" s="12">
        <v>132.37</v>
      </c>
      <c r="AK171" s="24">
        <v>69.010000000000005</v>
      </c>
    </row>
    <row r="172" spans="1:37" x14ac:dyDescent="0.35">
      <c r="A172" s="21">
        <v>44860</v>
      </c>
      <c r="B172" s="22">
        <v>319.51</v>
      </c>
      <c r="C172" s="22">
        <v>197.89</v>
      </c>
      <c r="D172" s="23">
        <v>343.61</v>
      </c>
      <c r="E172" s="23">
        <v>227.42</v>
      </c>
      <c r="F172" s="35">
        <v>455888</v>
      </c>
      <c r="G172" s="47">
        <v>1360</v>
      </c>
      <c r="H172" s="72">
        <v>13.6</v>
      </c>
      <c r="I172" s="50">
        <v>136.80000000000001</v>
      </c>
      <c r="J172" s="29">
        <v>61.59</v>
      </c>
      <c r="K172" s="23">
        <v>66.290000000000006</v>
      </c>
      <c r="L172" s="34">
        <v>4927.29</v>
      </c>
      <c r="M172" s="12">
        <v>167.21</v>
      </c>
      <c r="N172" s="27">
        <v>2.2799999999999998</v>
      </c>
      <c r="O172" s="23">
        <v>708.37</v>
      </c>
      <c r="P172" s="23">
        <v>590.52</v>
      </c>
      <c r="Q172" s="12">
        <v>74.040000000000006</v>
      </c>
      <c r="R172" s="12">
        <v>85.08</v>
      </c>
      <c r="S172" s="24">
        <v>18.190000000000001</v>
      </c>
      <c r="T172" s="25">
        <v>192.97</v>
      </c>
      <c r="U172" s="24">
        <v>18.399999999999999</v>
      </c>
      <c r="V172" s="29">
        <v>53.15</v>
      </c>
      <c r="W172" s="12">
        <v>12.7</v>
      </c>
      <c r="X172" s="14">
        <v>7.3</v>
      </c>
      <c r="Y172" s="30">
        <v>7692.43</v>
      </c>
      <c r="Z172" s="13">
        <v>0.2</v>
      </c>
      <c r="AA172" s="23">
        <v>84.35</v>
      </c>
      <c r="AB172" s="23">
        <v>28.24</v>
      </c>
      <c r="AC172" s="24">
        <v>69.069999999999993</v>
      </c>
      <c r="AD172" s="23">
        <v>494.18</v>
      </c>
      <c r="AE172" s="12">
        <v>21.7</v>
      </c>
      <c r="AF172" s="12">
        <f>VLOOKUP(A172,'Temp Monréal données non liées'!$A:$B,2,FALSE)</f>
        <v>23.8</v>
      </c>
      <c r="AG172" s="24">
        <v>59.65</v>
      </c>
      <c r="AH172" s="12">
        <v>63.96</v>
      </c>
      <c r="AI172" s="12">
        <v>92.1</v>
      </c>
      <c r="AJ172" s="12">
        <v>132.57</v>
      </c>
      <c r="AK172" s="24">
        <v>70.83</v>
      </c>
    </row>
    <row r="173" spans="1:37" x14ac:dyDescent="0.35">
      <c r="A173" s="21">
        <v>44861</v>
      </c>
      <c r="B173" s="22">
        <v>308.73</v>
      </c>
      <c r="C173" s="22">
        <v>205.72</v>
      </c>
      <c r="D173" s="23">
        <v>341.83</v>
      </c>
      <c r="E173" s="23">
        <v>233.61</v>
      </c>
      <c r="F173" s="35">
        <v>496235</v>
      </c>
      <c r="G173" s="47">
        <v>1450</v>
      </c>
      <c r="H173" s="72">
        <v>14.1</v>
      </c>
      <c r="I173" s="50">
        <v>145.9</v>
      </c>
      <c r="J173" s="29">
        <v>61.26</v>
      </c>
      <c r="K173" s="23">
        <v>65.94</v>
      </c>
      <c r="L173" s="34">
        <v>4888.7700000000004</v>
      </c>
      <c r="M173" s="12">
        <v>167.08</v>
      </c>
      <c r="N173" s="27">
        <v>2.2799999999999998</v>
      </c>
      <c r="O173" s="23">
        <v>720.48</v>
      </c>
      <c r="P173" s="23">
        <v>603.63</v>
      </c>
      <c r="Q173" s="12">
        <v>74.349999999999994</v>
      </c>
      <c r="R173" s="12">
        <v>85.11</v>
      </c>
      <c r="S173" s="24">
        <v>18.559999999999999</v>
      </c>
      <c r="T173" s="25">
        <v>201.75</v>
      </c>
      <c r="U173" s="24">
        <v>18.02</v>
      </c>
      <c r="V173" s="29">
        <v>52.46</v>
      </c>
      <c r="W173" s="12">
        <v>10.8</v>
      </c>
      <c r="X173" s="14">
        <v>3.7</v>
      </c>
      <c r="Y173" s="30">
        <v>7641.06</v>
      </c>
      <c r="Z173" s="13">
        <v>0</v>
      </c>
      <c r="AA173" s="23">
        <v>79.7</v>
      </c>
      <c r="AB173" s="23">
        <v>29.02</v>
      </c>
      <c r="AC173" s="24">
        <v>70.27</v>
      </c>
      <c r="AD173" s="23">
        <v>505.65</v>
      </c>
      <c r="AE173" s="12">
        <v>22.9</v>
      </c>
      <c r="AF173" s="12">
        <f>VLOOKUP(A173,'Temp Monréal données non liées'!$A:$B,2,FALSE)</f>
        <v>14.6</v>
      </c>
      <c r="AG173" s="24">
        <v>59.65</v>
      </c>
      <c r="AH173" s="12">
        <v>64.56</v>
      </c>
      <c r="AI173" s="12">
        <v>91.63</v>
      </c>
      <c r="AJ173" s="12">
        <v>132.27000000000001</v>
      </c>
      <c r="AK173" s="24">
        <v>70.680000000000007</v>
      </c>
    </row>
    <row r="174" spans="1:37" x14ac:dyDescent="0.35">
      <c r="A174" s="21">
        <v>44862</v>
      </c>
      <c r="B174" s="22">
        <v>317.98</v>
      </c>
      <c r="C174" s="22">
        <v>199.58</v>
      </c>
      <c r="D174" s="23">
        <v>340.76</v>
      </c>
      <c r="E174" s="23">
        <v>236.06</v>
      </c>
      <c r="F174" s="35">
        <v>494944</v>
      </c>
      <c r="G174" s="47">
        <v>1450</v>
      </c>
      <c r="H174" s="72">
        <v>13.5</v>
      </c>
      <c r="I174" s="50">
        <v>146.69999999999999</v>
      </c>
      <c r="J174" s="29">
        <v>61.03</v>
      </c>
      <c r="K174" s="23">
        <v>65.72</v>
      </c>
      <c r="L174" s="34">
        <v>4893.93</v>
      </c>
      <c r="M174" s="12">
        <v>166.62</v>
      </c>
      <c r="N174" s="27">
        <v>2.2599999999999998</v>
      </c>
      <c r="O174" s="23">
        <v>713.7</v>
      </c>
      <c r="P174" s="23">
        <v>597.91</v>
      </c>
      <c r="Q174" s="12">
        <v>74.31</v>
      </c>
      <c r="R174" s="12">
        <v>84.98</v>
      </c>
      <c r="S174" s="24">
        <v>18.12</v>
      </c>
      <c r="T174" s="25">
        <v>210.73</v>
      </c>
      <c r="U174" s="24">
        <v>17.579999999999998</v>
      </c>
      <c r="V174" s="29">
        <v>52.6</v>
      </c>
      <c r="W174" s="12">
        <v>12.7</v>
      </c>
      <c r="X174" s="14">
        <v>5.2</v>
      </c>
      <c r="Y174" s="30">
        <v>7602.17</v>
      </c>
      <c r="Z174" s="13">
        <v>0.2</v>
      </c>
      <c r="AA174" s="23">
        <v>78.239999999999995</v>
      </c>
      <c r="AB174" s="23">
        <v>27.04</v>
      </c>
      <c r="AC174" s="24">
        <v>72.02</v>
      </c>
      <c r="AD174" s="23">
        <v>508.5</v>
      </c>
      <c r="AE174" s="12">
        <v>22.6</v>
      </c>
      <c r="AF174" s="12">
        <f>VLOOKUP(A174,'Temp Monréal données non liées'!$A:$B,2,FALSE)</f>
        <v>8.4</v>
      </c>
      <c r="AG174" s="24">
        <v>59.65</v>
      </c>
      <c r="AH174" s="12">
        <v>63.99</v>
      </c>
      <c r="AI174" s="12">
        <v>90.89</v>
      </c>
      <c r="AJ174" s="12">
        <v>132.34</v>
      </c>
      <c r="AK174" s="24">
        <v>71.75</v>
      </c>
    </row>
    <row r="175" spans="1:37" x14ac:dyDescent="0.35">
      <c r="A175" s="21">
        <v>44863</v>
      </c>
      <c r="B175" s="22">
        <v>311.20999999999998</v>
      </c>
      <c r="C175" s="22">
        <v>199.26</v>
      </c>
      <c r="D175" s="23">
        <v>341.97</v>
      </c>
      <c r="E175" s="23">
        <v>235.89</v>
      </c>
      <c r="F175" s="35">
        <v>528555</v>
      </c>
      <c r="G175" s="47">
        <v>1300</v>
      </c>
      <c r="H175" s="72">
        <v>13.6</v>
      </c>
      <c r="I175" s="50">
        <v>138.80000000000001</v>
      </c>
      <c r="J175" s="29">
        <v>61.37</v>
      </c>
      <c r="K175" s="23">
        <v>66.069999999999993</v>
      </c>
      <c r="L175" s="34">
        <v>4925.79</v>
      </c>
      <c r="M175" s="12">
        <v>166.46</v>
      </c>
      <c r="N175" s="27">
        <v>2.2400000000000002</v>
      </c>
      <c r="O175" s="23">
        <v>711.76</v>
      </c>
      <c r="P175" s="23">
        <v>595.39</v>
      </c>
      <c r="Q175" s="12">
        <v>74.67</v>
      </c>
      <c r="R175" s="12">
        <v>84.96</v>
      </c>
      <c r="S175" s="24">
        <v>18.190000000000001</v>
      </c>
      <c r="T175" s="25">
        <v>186.52</v>
      </c>
      <c r="U175" s="24">
        <v>17.350000000000001</v>
      </c>
      <c r="V175" s="29">
        <v>50.3</v>
      </c>
      <c r="W175" s="12">
        <v>14.1</v>
      </c>
      <c r="X175" s="14">
        <v>2.2999999999999998</v>
      </c>
      <c r="Y175" s="30">
        <v>7635.12</v>
      </c>
      <c r="Z175" s="13">
        <v>0</v>
      </c>
      <c r="AA175" s="23">
        <v>77.19</v>
      </c>
      <c r="AB175" s="23">
        <v>29</v>
      </c>
      <c r="AC175" s="24">
        <v>71.52</v>
      </c>
      <c r="AD175" s="23">
        <v>512.85</v>
      </c>
      <c r="AE175" s="12">
        <v>23.4</v>
      </c>
      <c r="AF175" s="12">
        <f>VLOOKUP(A175,'Temp Monréal données non liées'!$A:$B,2,FALSE)</f>
        <v>13.4</v>
      </c>
      <c r="AG175" s="24">
        <v>59.65</v>
      </c>
      <c r="AH175" s="12">
        <v>64.510000000000005</v>
      </c>
      <c r="AI175" s="12">
        <v>90.75</v>
      </c>
      <c r="AJ175" s="12">
        <v>132</v>
      </c>
      <c r="AK175" s="24">
        <v>71.069999999999993</v>
      </c>
    </row>
    <row r="176" spans="1:37" x14ac:dyDescent="0.35">
      <c r="A176" s="21">
        <v>44864</v>
      </c>
      <c r="B176" s="22">
        <v>314.95</v>
      </c>
      <c r="C176" s="22">
        <v>202.76</v>
      </c>
      <c r="D176" s="23">
        <v>344.91</v>
      </c>
      <c r="E176" s="23">
        <v>231.89</v>
      </c>
      <c r="F176" s="35">
        <v>509641</v>
      </c>
      <c r="G176" s="47">
        <v>1488</v>
      </c>
      <c r="H176" s="72">
        <v>13</v>
      </c>
      <c r="I176" s="50">
        <v>148.69999999999999</v>
      </c>
      <c r="J176" s="29">
        <v>62.49</v>
      </c>
      <c r="K176" s="23">
        <v>67.25</v>
      </c>
      <c r="L176" s="34">
        <v>5034.93</v>
      </c>
      <c r="M176" s="12">
        <v>167.06</v>
      </c>
      <c r="N176" s="27">
        <v>2.25</v>
      </c>
      <c r="O176" s="23">
        <v>723.16</v>
      </c>
      <c r="P176" s="23">
        <v>609.25</v>
      </c>
      <c r="Q176" s="12">
        <v>76.03</v>
      </c>
      <c r="R176" s="12">
        <v>85.1</v>
      </c>
      <c r="S176" s="24">
        <v>17.11</v>
      </c>
      <c r="T176" s="25">
        <v>206.74</v>
      </c>
      <c r="U176" s="24">
        <v>17.2</v>
      </c>
      <c r="V176" s="29">
        <v>50.46</v>
      </c>
      <c r="W176" s="12">
        <v>9.8000000000000007</v>
      </c>
      <c r="X176" s="14">
        <v>0.8</v>
      </c>
      <c r="Y176" s="30">
        <v>7839.71</v>
      </c>
      <c r="Z176" s="13">
        <v>0.2</v>
      </c>
      <c r="AA176" s="23">
        <v>80.55</v>
      </c>
      <c r="AB176" s="23">
        <v>30.4</v>
      </c>
      <c r="AC176" s="24">
        <v>69.25</v>
      </c>
      <c r="AD176" s="23">
        <v>512.54999999999995</v>
      </c>
      <c r="AE176" s="12">
        <v>16.7</v>
      </c>
      <c r="AF176" s="12">
        <f>VLOOKUP(A176,'Temp Monréal données non liées'!$A:$B,2,FALSE)</f>
        <v>15.8</v>
      </c>
      <c r="AG176" s="24">
        <v>59.65</v>
      </c>
      <c r="AH176" s="12">
        <v>64.569999999999993</v>
      </c>
      <c r="AI176" s="12">
        <v>91.12</v>
      </c>
      <c r="AJ176" s="12">
        <v>131.97</v>
      </c>
      <c r="AK176" s="24">
        <v>69.33</v>
      </c>
    </row>
    <row r="177" spans="1:37" x14ac:dyDescent="0.35">
      <c r="A177" s="21">
        <v>44865</v>
      </c>
      <c r="B177" s="22">
        <v>265.76</v>
      </c>
      <c r="C177" s="22">
        <v>183.45</v>
      </c>
      <c r="D177" s="23">
        <v>324.64999999999998</v>
      </c>
      <c r="E177" s="23">
        <v>209.23</v>
      </c>
      <c r="F177" s="35">
        <v>471390</v>
      </c>
      <c r="G177" s="47">
        <v>1350</v>
      </c>
      <c r="H177" s="72">
        <v>14.8</v>
      </c>
      <c r="I177" s="50">
        <v>150.9</v>
      </c>
      <c r="J177" s="29">
        <v>59.83</v>
      </c>
      <c r="K177" s="23">
        <v>64.42</v>
      </c>
      <c r="L177" s="34">
        <v>4827.08</v>
      </c>
      <c r="M177" s="12">
        <v>165.97</v>
      </c>
      <c r="N177" s="27">
        <v>2.2799999999999998</v>
      </c>
      <c r="O177" s="23">
        <v>661.76</v>
      </c>
      <c r="P177" s="23">
        <v>554.45000000000005</v>
      </c>
      <c r="Q177" s="12">
        <v>76.819999999999993</v>
      </c>
      <c r="R177" s="12">
        <v>84.99</v>
      </c>
      <c r="S177" s="24">
        <v>18.14</v>
      </c>
      <c r="T177" s="25">
        <v>203.96</v>
      </c>
      <c r="U177" s="24">
        <v>17.260000000000002</v>
      </c>
      <c r="V177" s="29">
        <v>42.84</v>
      </c>
      <c r="W177" s="12">
        <v>6.5</v>
      </c>
      <c r="X177" s="14">
        <v>2.7</v>
      </c>
      <c r="Y177" s="30">
        <v>7368.63</v>
      </c>
      <c r="Z177" s="13">
        <v>1.8</v>
      </c>
      <c r="AA177" s="23">
        <v>74.44</v>
      </c>
      <c r="AB177" s="23">
        <v>30.26</v>
      </c>
      <c r="AC177" s="24">
        <v>67.819999999999993</v>
      </c>
      <c r="AD177" s="23">
        <v>480.33</v>
      </c>
      <c r="AE177" s="12">
        <v>19.600000000000001</v>
      </c>
      <c r="AF177" s="12">
        <f>VLOOKUP(A177,'Temp Monréal données non liées'!$A:$B,2,FALSE)</f>
        <v>14.5</v>
      </c>
      <c r="AG177" s="24">
        <v>59.65</v>
      </c>
      <c r="AH177" s="12">
        <v>62.35</v>
      </c>
      <c r="AI177" s="12">
        <v>90.65</v>
      </c>
      <c r="AJ177" s="12">
        <v>132.38</v>
      </c>
      <c r="AK177" s="24">
        <v>69.63</v>
      </c>
    </row>
    <row r="178" spans="1:37" x14ac:dyDescent="0.35">
      <c r="A178" s="21">
        <v>44866</v>
      </c>
      <c r="B178" s="22">
        <v>318.91000000000003</v>
      </c>
      <c r="C178" s="22">
        <v>208.92</v>
      </c>
      <c r="D178" s="23">
        <v>335.96</v>
      </c>
      <c r="E178" s="23">
        <v>228.37</v>
      </c>
      <c r="F178" s="35">
        <v>505168</v>
      </c>
      <c r="G178" s="47">
        <v>1380</v>
      </c>
      <c r="H178" s="72">
        <v>14.2</v>
      </c>
      <c r="I178" s="50">
        <v>139.5</v>
      </c>
      <c r="J178" s="29">
        <v>60.75</v>
      </c>
      <c r="K178" s="23">
        <v>65.400000000000006</v>
      </c>
      <c r="L178" s="34">
        <v>4900.33</v>
      </c>
      <c r="M178" s="12">
        <v>166.32</v>
      </c>
      <c r="N178" s="27">
        <v>2.3199999999999998</v>
      </c>
      <c r="O178" s="23">
        <v>705.72</v>
      </c>
      <c r="P178" s="23">
        <v>591.11</v>
      </c>
      <c r="Q178" s="12">
        <v>73.84</v>
      </c>
      <c r="R178" s="12">
        <v>84.77</v>
      </c>
      <c r="S178" s="24">
        <v>18.07</v>
      </c>
      <c r="T178" s="25">
        <v>193.39</v>
      </c>
      <c r="U178" s="24">
        <v>17.29</v>
      </c>
      <c r="V178" s="29">
        <v>51.74</v>
      </c>
      <c r="W178" s="12">
        <v>9.8000000000000007</v>
      </c>
      <c r="X178" s="14">
        <v>5.6</v>
      </c>
      <c r="Y178" s="30">
        <v>7493.99</v>
      </c>
      <c r="Z178" s="13">
        <v>0.2</v>
      </c>
      <c r="AA178" s="23">
        <v>84.11</v>
      </c>
      <c r="AB178" s="23">
        <v>27.18</v>
      </c>
      <c r="AC178" s="24">
        <v>69.58</v>
      </c>
      <c r="AD178" s="23">
        <v>496.1</v>
      </c>
      <c r="AE178" s="12">
        <v>16.5</v>
      </c>
      <c r="AF178" s="12">
        <f>VLOOKUP(A178,'Temp Monréal données non liées'!$A:$B,2,FALSE)</f>
        <v>14.9</v>
      </c>
      <c r="AG178" s="24">
        <v>59.65</v>
      </c>
      <c r="AH178" s="12">
        <v>60.32</v>
      </c>
      <c r="AI178" s="12">
        <v>91.03</v>
      </c>
      <c r="AJ178" s="12">
        <v>132.83000000000001</v>
      </c>
      <c r="AK178" s="24">
        <v>69.33</v>
      </c>
    </row>
    <row r="179" spans="1:37" x14ac:dyDescent="0.35">
      <c r="A179" s="21">
        <v>44867</v>
      </c>
      <c r="B179" s="22">
        <v>306.43</v>
      </c>
      <c r="C179" s="22">
        <v>191.68</v>
      </c>
      <c r="D179" s="23">
        <v>339.79</v>
      </c>
      <c r="E179" s="23">
        <v>214.79</v>
      </c>
      <c r="F179" s="35">
        <v>476068</v>
      </c>
      <c r="G179" s="47">
        <v>1420</v>
      </c>
      <c r="H179" s="72">
        <v>13.2</v>
      </c>
      <c r="I179" s="50">
        <v>144.5</v>
      </c>
      <c r="J179" s="29">
        <v>60.95</v>
      </c>
      <c r="K179" s="23">
        <v>65.62</v>
      </c>
      <c r="L179" s="34">
        <v>4901.0600000000004</v>
      </c>
      <c r="M179" s="12">
        <v>166.87</v>
      </c>
      <c r="N179" s="27">
        <v>2.33</v>
      </c>
      <c r="O179" s="23">
        <v>694.47</v>
      </c>
      <c r="P179" s="23">
        <v>576.72</v>
      </c>
      <c r="Q179" s="12">
        <v>75.3</v>
      </c>
      <c r="R179" s="12">
        <v>85.1</v>
      </c>
      <c r="S179" s="24">
        <v>18.13</v>
      </c>
      <c r="T179" s="25">
        <v>174.22</v>
      </c>
      <c r="U179" s="24">
        <v>16.71</v>
      </c>
      <c r="V179" s="29">
        <v>51.43</v>
      </c>
      <c r="W179" s="12">
        <v>9</v>
      </c>
      <c r="X179" s="14">
        <v>6.5</v>
      </c>
      <c r="Y179" s="30">
        <v>7523.5</v>
      </c>
      <c r="Z179" s="13">
        <v>0</v>
      </c>
      <c r="AA179" s="23">
        <v>78.2</v>
      </c>
      <c r="AB179" s="23">
        <v>25.05</v>
      </c>
      <c r="AC179" s="24">
        <v>68.989999999999995</v>
      </c>
      <c r="AD179" s="23">
        <v>493.25</v>
      </c>
      <c r="AE179" s="12">
        <v>15.6</v>
      </c>
      <c r="AF179" s="12">
        <f>VLOOKUP(A179,'Temp Monréal données non liées'!$A:$B,2,FALSE)</f>
        <v>14.5</v>
      </c>
      <c r="AG179" s="24">
        <v>59.65</v>
      </c>
      <c r="AH179" s="12">
        <v>61.53</v>
      </c>
      <c r="AI179" s="12">
        <v>91.41</v>
      </c>
      <c r="AJ179" s="12">
        <v>133.24</v>
      </c>
      <c r="AK179" s="24">
        <v>71.650000000000006</v>
      </c>
    </row>
    <row r="180" spans="1:37" x14ac:dyDescent="0.35">
      <c r="A180" s="21">
        <v>44868</v>
      </c>
      <c r="B180" s="22">
        <v>323.31</v>
      </c>
      <c r="C180" s="22">
        <v>205.73</v>
      </c>
      <c r="D180" s="23">
        <v>346.09</v>
      </c>
      <c r="E180" s="23">
        <v>226.07</v>
      </c>
      <c r="F180" s="35">
        <v>467326</v>
      </c>
      <c r="G180" s="47">
        <v>1380</v>
      </c>
      <c r="H180" s="72">
        <v>13.1</v>
      </c>
      <c r="I180" s="50">
        <v>136.1</v>
      </c>
      <c r="J180" s="29">
        <v>62.19</v>
      </c>
      <c r="K180" s="23">
        <v>66.91</v>
      </c>
      <c r="L180" s="34">
        <v>5013.74</v>
      </c>
      <c r="M180" s="12">
        <v>167.42</v>
      </c>
      <c r="N180" s="27">
        <v>2.35</v>
      </c>
      <c r="O180" s="23">
        <v>713.47</v>
      </c>
      <c r="P180" s="23">
        <v>598.48</v>
      </c>
      <c r="Q180" s="12">
        <v>76.349999999999994</v>
      </c>
      <c r="R180" s="12">
        <v>84.97</v>
      </c>
      <c r="S180" s="24">
        <v>18.329999999999998</v>
      </c>
      <c r="T180" s="25">
        <v>177.45</v>
      </c>
      <c r="U180" s="24">
        <v>19.100000000000001</v>
      </c>
      <c r="V180" s="29">
        <v>51.78</v>
      </c>
      <c r="W180" s="12">
        <v>10.3</v>
      </c>
      <c r="X180" s="14">
        <v>0.6</v>
      </c>
      <c r="Y180" s="30">
        <v>7744.06</v>
      </c>
      <c r="Z180" s="13">
        <v>7.8</v>
      </c>
      <c r="AA180" s="23">
        <v>77.209999999999994</v>
      </c>
      <c r="AB180" s="23">
        <v>31.84</v>
      </c>
      <c r="AC180" s="24">
        <v>68.37</v>
      </c>
      <c r="AD180" s="23">
        <v>497.15</v>
      </c>
      <c r="AE180" s="12">
        <v>15.1</v>
      </c>
      <c r="AF180" s="12">
        <f>VLOOKUP(A180,'Temp Monréal données non liées'!$A:$B,2,FALSE)</f>
        <v>16.3</v>
      </c>
      <c r="AG180" s="24">
        <v>59.65</v>
      </c>
      <c r="AH180" s="12">
        <v>61.93</v>
      </c>
      <c r="AI180" s="12">
        <v>91.67</v>
      </c>
      <c r="AJ180" s="12">
        <v>133.02000000000001</v>
      </c>
      <c r="AK180" s="24">
        <v>71.86</v>
      </c>
    </row>
    <row r="181" spans="1:37" x14ac:dyDescent="0.35">
      <c r="A181" s="21">
        <v>44869</v>
      </c>
      <c r="B181" s="22">
        <v>310.72000000000003</v>
      </c>
      <c r="C181" s="22">
        <v>207.45</v>
      </c>
      <c r="D181" s="23">
        <v>342.07</v>
      </c>
      <c r="E181" s="23">
        <v>230.22</v>
      </c>
      <c r="F181" s="35">
        <v>460885</v>
      </c>
      <c r="G181" s="47">
        <v>1390</v>
      </c>
      <c r="H181" s="72">
        <v>12.6</v>
      </c>
      <c r="I181" s="50">
        <v>138</v>
      </c>
      <c r="J181" s="29">
        <v>62.77</v>
      </c>
      <c r="K181" s="23">
        <v>67.540000000000006</v>
      </c>
      <c r="L181" s="34">
        <v>5040.42</v>
      </c>
      <c r="M181" s="12">
        <v>167.71</v>
      </c>
      <c r="N181" s="27">
        <v>2.35</v>
      </c>
      <c r="O181" s="23">
        <v>713.65</v>
      </c>
      <c r="P181" s="23">
        <v>598.62</v>
      </c>
      <c r="Q181" s="12">
        <v>77.040000000000006</v>
      </c>
      <c r="R181" s="12">
        <v>84.94</v>
      </c>
      <c r="S181" s="24">
        <v>18.239999999999998</v>
      </c>
      <c r="T181" s="25">
        <v>169.88</v>
      </c>
      <c r="U181" s="24">
        <v>18.66</v>
      </c>
      <c r="V181" s="29">
        <v>51.52</v>
      </c>
      <c r="W181" s="12">
        <v>6.3</v>
      </c>
      <c r="X181" s="14">
        <v>2.8</v>
      </c>
      <c r="Y181" s="30">
        <v>7842.56</v>
      </c>
      <c r="Z181" s="13">
        <v>0.2</v>
      </c>
      <c r="AA181" s="23">
        <v>77.17</v>
      </c>
      <c r="AB181" s="23">
        <v>32.39</v>
      </c>
      <c r="AC181" s="24">
        <v>67.83</v>
      </c>
      <c r="AD181" s="23">
        <v>501.18</v>
      </c>
      <c r="AE181" s="12">
        <v>12.7</v>
      </c>
      <c r="AF181" s="12">
        <f>VLOOKUP(A181,'Temp Monréal données non liées'!$A:$B,2,FALSE)</f>
        <v>21.1</v>
      </c>
      <c r="AG181" s="24">
        <v>59.65</v>
      </c>
      <c r="AH181" s="12">
        <v>63.62</v>
      </c>
      <c r="AI181" s="12">
        <v>91.45</v>
      </c>
      <c r="AJ181" s="12">
        <v>133.01</v>
      </c>
      <c r="AK181" s="24">
        <v>71.73</v>
      </c>
    </row>
    <row r="182" spans="1:37" x14ac:dyDescent="0.35">
      <c r="A182" s="21">
        <v>44870</v>
      </c>
      <c r="B182" s="22">
        <v>306.23</v>
      </c>
      <c r="C182" s="22">
        <v>209.38</v>
      </c>
      <c r="D182" s="23">
        <v>341.57</v>
      </c>
      <c r="E182" s="23">
        <v>233.21</v>
      </c>
      <c r="F182" s="35">
        <v>470087</v>
      </c>
      <c r="G182" s="47">
        <v>1440</v>
      </c>
      <c r="H182" s="72">
        <v>11.7</v>
      </c>
      <c r="I182" s="50">
        <v>141.6</v>
      </c>
      <c r="J182" s="29">
        <v>61.29</v>
      </c>
      <c r="K182" s="23">
        <v>65.959999999999994</v>
      </c>
      <c r="L182" s="34">
        <v>4908.01</v>
      </c>
      <c r="M182" s="12">
        <v>167.01</v>
      </c>
      <c r="N182" s="27">
        <v>2.34</v>
      </c>
      <c r="O182" s="23">
        <v>713.35</v>
      </c>
      <c r="P182" s="23">
        <v>595.79999999999995</v>
      </c>
      <c r="Q182" s="12">
        <v>77.33</v>
      </c>
      <c r="R182" s="12">
        <v>85.07</v>
      </c>
      <c r="S182" s="24">
        <v>17.78</v>
      </c>
      <c r="T182" s="25">
        <v>177.39</v>
      </c>
      <c r="U182" s="24">
        <v>18.350000000000001</v>
      </c>
      <c r="V182" s="29">
        <v>49.37</v>
      </c>
      <c r="W182" s="12">
        <v>1.3</v>
      </c>
      <c r="X182" s="14">
        <v>0.6</v>
      </c>
      <c r="Y182" s="30">
        <v>7574</v>
      </c>
      <c r="Z182" s="13">
        <v>0.2</v>
      </c>
      <c r="AA182" s="23">
        <v>73.56</v>
      </c>
      <c r="AB182" s="23">
        <v>35.19</v>
      </c>
      <c r="AC182" s="24">
        <v>68.150000000000006</v>
      </c>
      <c r="AD182" s="23">
        <v>498.23</v>
      </c>
      <c r="AE182" s="12">
        <v>11.5</v>
      </c>
      <c r="AF182" s="12">
        <f>VLOOKUP(A182,'Temp Monréal données non liées'!$A:$B,2,FALSE)</f>
        <v>23</v>
      </c>
      <c r="AG182" s="24">
        <v>59.65</v>
      </c>
      <c r="AH182" s="12">
        <v>62.94</v>
      </c>
      <c r="AI182" s="12">
        <v>91.5</v>
      </c>
      <c r="AJ182" s="12">
        <v>133.18</v>
      </c>
      <c r="AK182" s="24">
        <v>71.73</v>
      </c>
    </row>
    <row r="183" spans="1:37" x14ac:dyDescent="0.35">
      <c r="A183" s="21">
        <v>44871</v>
      </c>
      <c r="B183" s="22">
        <v>315.05</v>
      </c>
      <c r="C183" s="22">
        <v>210.61</v>
      </c>
      <c r="D183" s="23">
        <v>342.05</v>
      </c>
      <c r="E183" s="23">
        <v>230.42</v>
      </c>
      <c r="F183" s="35">
        <v>512925</v>
      </c>
      <c r="G183" s="47">
        <v>1341</v>
      </c>
      <c r="H183" s="72">
        <v>12.7</v>
      </c>
      <c r="I183" s="50">
        <v>142.6</v>
      </c>
      <c r="J183" s="29">
        <v>60.52</v>
      </c>
      <c r="K183" s="23">
        <v>65.12</v>
      </c>
      <c r="L183" s="34">
        <v>4851.05</v>
      </c>
      <c r="M183" s="12">
        <v>166.67</v>
      </c>
      <c r="N183" s="27">
        <v>2.34</v>
      </c>
      <c r="O183" s="23">
        <v>715.38</v>
      </c>
      <c r="P183" s="23">
        <v>592</v>
      </c>
      <c r="Q183" s="12">
        <v>76.33</v>
      </c>
      <c r="R183" s="12">
        <v>85.06</v>
      </c>
      <c r="S183" s="24">
        <v>18.28</v>
      </c>
      <c r="T183" s="25">
        <v>181.07</v>
      </c>
      <c r="U183" s="24">
        <v>17.25</v>
      </c>
      <c r="V183" s="29">
        <v>53.49</v>
      </c>
      <c r="W183" s="12">
        <v>9.1</v>
      </c>
      <c r="X183" s="14">
        <v>0</v>
      </c>
      <c r="Y183" s="30">
        <v>7446.55</v>
      </c>
      <c r="Z183" s="13">
        <v>7.7</v>
      </c>
      <c r="AA183" s="23">
        <v>80.66</v>
      </c>
      <c r="AB183" s="23">
        <v>27.99</v>
      </c>
      <c r="AC183" s="24">
        <v>68.08</v>
      </c>
      <c r="AD183" s="23">
        <v>496.54</v>
      </c>
      <c r="AE183" s="12">
        <v>12.2</v>
      </c>
      <c r="AF183" s="12">
        <f>VLOOKUP(A183,'Temp Monréal données non liées'!$A:$B,2,FALSE)</f>
        <v>21.7</v>
      </c>
      <c r="AG183" s="24">
        <v>59.65</v>
      </c>
      <c r="AH183" s="12">
        <v>61.75</v>
      </c>
      <c r="AI183" s="12">
        <v>91.49</v>
      </c>
      <c r="AJ183" s="12">
        <v>132.97</v>
      </c>
      <c r="AK183" s="24">
        <v>71.52</v>
      </c>
    </row>
    <row r="184" spans="1:37" x14ac:dyDescent="0.35">
      <c r="A184" s="21">
        <v>44872</v>
      </c>
      <c r="B184" s="22">
        <v>314.93</v>
      </c>
      <c r="C184" s="22">
        <v>207.41</v>
      </c>
      <c r="D184" s="23">
        <v>340.03</v>
      </c>
      <c r="E184" s="23">
        <v>224.36</v>
      </c>
      <c r="F184" s="35">
        <v>469933</v>
      </c>
      <c r="G184" s="47">
        <v>1400</v>
      </c>
      <c r="H184" s="72">
        <v>13.8</v>
      </c>
      <c r="I184" s="50">
        <v>138.9</v>
      </c>
      <c r="J184" s="29">
        <v>61.69</v>
      </c>
      <c r="K184" s="23">
        <v>66.33</v>
      </c>
      <c r="L184" s="34">
        <v>4949.26</v>
      </c>
      <c r="M184" s="12">
        <v>167.17</v>
      </c>
      <c r="N184" s="27">
        <v>2.34</v>
      </c>
      <c r="O184" s="23">
        <v>709.49</v>
      </c>
      <c r="P184" s="23">
        <v>585.03</v>
      </c>
      <c r="Q184" s="12">
        <v>74.459999999999994</v>
      </c>
      <c r="R184" s="12">
        <v>84.99</v>
      </c>
      <c r="S184" s="24">
        <v>17.690000000000001</v>
      </c>
      <c r="T184" s="25">
        <v>184.58</v>
      </c>
      <c r="U184" s="24">
        <v>17.57</v>
      </c>
      <c r="V184" s="29">
        <v>52.01</v>
      </c>
      <c r="W184" s="12">
        <v>11</v>
      </c>
      <c r="X184" s="14">
        <v>2.1</v>
      </c>
      <c r="Y184" s="30">
        <v>7650.33</v>
      </c>
      <c r="Z184" s="13">
        <v>0</v>
      </c>
      <c r="AA184" s="23">
        <v>80.790000000000006</v>
      </c>
      <c r="AB184" s="23">
        <v>23.8</v>
      </c>
      <c r="AC184" s="24">
        <v>66.61</v>
      </c>
      <c r="AD184" s="23">
        <v>487.84</v>
      </c>
      <c r="AE184" s="12">
        <v>16.2</v>
      </c>
      <c r="AF184" s="12">
        <f>VLOOKUP(A184,'Temp Monréal données non liées'!$A:$B,2,FALSE)</f>
        <v>14.7</v>
      </c>
      <c r="AG184" s="24">
        <v>59.65</v>
      </c>
      <c r="AH184" s="12">
        <v>61.88</v>
      </c>
      <c r="AI184" s="12">
        <v>91.41</v>
      </c>
      <c r="AJ184" s="12">
        <v>132.49</v>
      </c>
      <c r="AK184" s="24">
        <v>70.48</v>
      </c>
    </row>
    <row r="185" spans="1:37" x14ac:dyDescent="0.35">
      <c r="A185" s="21">
        <v>44873</v>
      </c>
      <c r="B185" s="22">
        <v>307.83</v>
      </c>
      <c r="C185" s="22">
        <v>207.67</v>
      </c>
      <c r="D185" s="23">
        <v>334.76</v>
      </c>
      <c r="E185" s="23">
        <v>220.56</v>
      </c>
      <c r="F185" s="35">
        <v>465205</v>
      </c>
      <c r="G185" s="47">
        <v>1390</v>
      </c>
      <c r="H185" s="72">
        <v>13.9</v>
      </c>
      <c r="I185" s="50">
        <v>140.30000000000001</v>
      </c>
      <c r="J185" s="29">
        <v>60.72</v>
      </c>
      <c r="K185" s="23">
        <v>65.290000000000006</v>
      </c>
      <c r="L185" s="34">
        <v>4871.08</v>
      </c>
      <c r="M185" s="12">
        <v>166.86</v>
      </c>
      <c r="N185" s="27">
        <v>2.37</v>
      </c>
      <c r="O185" s="23">
        <v>695.01</v>
      </c>
      <c r="P185" s="23">
        <v>581.02</v>
      </c>
      <c r="Q185" s="12">
        <v>76.540000000000006</v>
      </c>
      <c r="R185" s="12">
        <v>85.06</v>
      </c>
      <c r="S185" s="24">
        <v>17.28</v>
      </c>
      <c r="T185" s="25">
        <v>169.83</v>
      </c>
      <c r="U185" s="24">
        <v>17.34</v>
      </c>
      <c r="V185" s="29">
        <v>51.34</v>
      </c>
      <c r="W185" s="12">
        <v>9.6</v>
      </c>
      <c r="X185" s="14">
        <v>2.2000000000000002</v>
      </c>
      <c r="Y185" s="30">
        <v>7456.95</v>
      </c>
      <c r="Z185" s="13">
        <v>0.4</v>
      </c>
      <c r="AA185" s="23">
        <v>77.260000000000005</v>
      </c>
      <c r="AB185" s="23">
        <v>27.28</v>
      </c>
      <c r="AC185" s="24">
        <v>67.33</v>
      </c>
      <c r="AD185" s="23">
        <v>483.81</v>
      </c>
      <c r="AE185" s="12">
        <v>16.100000000000001</v>
      </c>
      <c r="AF185" s="12">
        <f>VLOOKUP(A185,'Temp Monréal données non liées'!$A:$B,2,FALSE)</f>
        <v>7.1</v>
      </c>
      <c r="AG185" s="24">
        <v>59.65</v>
      </c>
      <c r="AH185" s="12">
        <v>61.73</v>
      </c>
      <c r="AI185" s="12">
        <v>92.18</v>
      </c>
      <c r="AJ185" s="12">
        <v>133.4</v>
      </c>
      <c r="AK185" s="24">
        <v>71.78</v>
      </c>
    </row>
    <row r="186" spans="1:37" x14ac:dyDescent="0.35">
      <c r="A186" s="21">
        <v>44874</v>
      </c>
      <c r="B186" s="22">
        <v>334.89</v>
      </c>
      <c r="C186" s="22">
        <v>33.700000000000003</v>
      </c>
      <c r="D186" s="23">
        <v>372.5</v>
      </c>
      <c r="E186" s="23">
        <v>55.56</v>
      </c>
      <c r="F186" s="35">
        <v>375502</v>
      </c>
      <c r="G186" s="47">
        <v>1100</v>
      </c>
      <c r="H186" s="72">
        <v>7.5</v>
      </c>
      <c r="I186" s="50">
        <v>152.1</v>
      </c>
      <c r="J186" s="29">
        <v>53.69</v>
      </c>
      <c r="K186" s="23">
        <v>57.75</v>
      </c>
      <c r="L186" s="34">
        <v>4299.57</v>
      </c>
      <c r="M186" s="12">
        <v>162.36000000000001</v>
      </c>
      <c r="N186" s="27">
        <v>2.11</v>
      </c>
      <c r="O186" s="23">
        <v>546.83000000000004</v>
      </c>
      <c r="P186" s="23">
        <v>457.05</v>
      </c>
      <c r="Q186" s="12">
        <v>73.849999999999994</v>
      </c>
      <c r="R186" s="12">
        <v>84.82</v>
      </c>
      <c r="S186" s="24">
        <v>17.52</v>
      </c>
      <c r="T186" s="25">
        <v>176.84</v>
      </c>
      <c r="U186" s="24">
        <v>17.18</v>
      </c>
      <c r="V186" s="29">
        <v>34.380000000000003</v>
      </c>
      <c r="W186" s="12">
        <v>10.1</v>
      </c>
      <c r="X186" s="14">
        <v>5</v>
      </c>
      <c r="Y186" s="30">
        <v>6464.61</v>
      </c>
      <c r="Z186" s="13">
        <v>0</v>
      </c>
      <c r="AA186" s="23">
        <v>51.94</v>
      </c>
      <c r="AB186" s="23">
        <v>23.28</v>
      </c>
      <c r="AC186" s="24">
        <v>68.03</v>
      </c>
      <c r="AD186" s="23">
        <v>416.68</v>
      </c>
      <c r="AE186" s="12">
        <v>15.1</v>
      </c>
      <c r="AF186" s="12">
        <f>VLOOKUP(A186,'Temp Monréal données non liées'!$A:$B,2,FALSE)</f>
        <v>7.7</v>
      </c>
      <c r="AG186" s="24">
        <v>59.65</v>
      </c>
      <c r="AH186" s="12">
        <v>61.41</v>
      </c>
      <c r="AI186" s="12">
        <v>93.16</v>
      </c>
      <c r="AJ186" s="12">
        <v>131.55000000000001</v>
      </c>
      <c r="AK186" s="24">
        <v>70.040000000000006</v>
      </c>
    </row>
    <row r="187" spans="1:37" x14ac:dyDescent="0.35">
      <c r="A187" s="21">
        <v>44875</v>
      </c>
      <c r="B187" s="22">
        <v>329.41</v>
      </c>
      <c r="C187" s="22">
        <v>195.17</v>
      </c>
      <c r="D187" s="23">
        <v>361.8</v>
      </c>
      <c r="E187" s="23">
        <v>208.74</v>
      </c>
      <c r="F187" s="35">
        <v>484630</v>
      </c>
      <c r="G187" s="47">
        <v>1450</v>
      </c>
      <c r="H187" s="72">
        <v>15.5</v>
      </c>
      <c r="I187" s="50">
        <v>145.1</v>
      </c>
      <c r="J187" s="29">
        <v>59.77</v>
      </c>
      <c r="K187" s="23">
        <v>64.25</v>
      </c>
      <c r="L187" s="34">
        <v>4758.97</v>
      </c>
      <c r="M187" s="12">
        <v>167.68</v>
      </c>
      <c r="N187" s="27">
        <v>2.3199999999999998</v>
      </c>
      <c r="O187" s="23">
        <v>700.12</v>
      </c>
      <c r="P187" s="23">
        <v>584.82000000000005</v>
      </c>
      <c r="Q187" s="12">
        <v>74.63</v>
      </c>
      <c r="R187" s="12">
        <v>85.01</v>
      </c>
      <c r="S187" s="24">
        <v>17.43</v>
      </c>
      <c r="T187" s="25">
        <v>164.76</v>
      </c>
      <c r="U187" s="24">
        <v>16.57</v>
      </c>
      <c r="V187" s="29">
        <v>48.82</v>
      </c>
      <c r="W187" s="12">
        <v>2.2999999999999998</v>
      </c>
      <c r="X187" s="14">
        <v>7.2</v>
      </c>
      <c r="Y187" s="30">
        <v>7312.95</v>
      </c>
      <c r="Z187" s="13">
        <v>0</v>
      </c>
      <c r="AA187" s="23">
        <v>77.34</v>
      </c>
      <c r="AB187" s="23">
        <v>27.08</v>
      </c>
      <c r="AC187" s="24">
        <v>67.64</v>
      </c>
      <c r="AD187" s="23">
        <v>492.33</v>
      </c>
      <c r="AE187" s="12">
        <v>15.1</v>
      </c>
      <c r="AF187" s="12">
        <f>VLOOKUP(A187,'Temp Monréal données non liées'!$A:$B,2,FALSE)</f>
        <v>17</v>
      </c>
      <c r="AG187" s="24">
        <v>59.65</v>
      </c>
      <c r="AH187" s="12">
        <v>63.37</v>
      </c>
      <c r="AI187" s="12">
        <v>91.68</v>
      </c>
      <c r="AJ187" s="12">
        <v>133.34</v>
      </c>
      <c r="AK187" s="24">
        <v>72.97</v>
      </c>
    </row>
    <row r="188" spans="1:37" x14ac:dyDescent="0.35">
      <c r="A188" s="21">
        <v>44876</v>
      </c>
      <c r="B188" s="22">
        <v>319.04000000000002</v>
      </c>
      <c r="C188" s="22">
        <v>194.26</v>
      </c>
      <c r="D188" s="23">
        <v>352.07</v>
      </c>
      <c r="E188" s="23">
        <v>213.18</v>
      </c>
      <c r="F188" s="35">
        <v>457294</v>
      </c>
      <c r="G188" s="47">
        <v>1370</v>
      </c>
      <c r="H188" s="72">
        <v>12.5</v>
      </c>
      <c r="I188" s="50">
        <v>138</v>
      </c>
      <c r="J188" s="29">
        <v>61.8</v>
      </c>
      <c r="K188" s="23">
        <v>66.61</v>
      </c>
      <c r="L188" s="34">
        <v>4912.03</v>
      </c>
      <c r="M188" s="12">
        <v>168.79</v>
      </c>
      <c r="N188" s="27">
        <v>2.36</v>
      </c>
      <c r="O188" s="23">
        <v>705.11</v>
      </c>
      <c r="P188" s="23">
        <v>590.74</v>
      </c>
      <c r="Q188" s="12">
        <v>74.95</v>
      </c>
      <c r="R188" s="12">
        <v>85.07</v>
      </c>
      <c r="S188" s="24">
        <v>17.690000000000001</v>
      </c>
      <c r="T188" s="25">
        <v>182.93</v>
      </c>
      <c r="U188" s="24">
        <v>17.649999999999999</v>
      </c>
      <c r="V188" s="29">
        <v>55.07</v>
      </c>
      <c r="W188" s="12">
        <v>6.9</v>
      </c>
      <c r="X188" s="14">
        <v>2.8</v>
      </c>
      <c r="Y188" s="30">
        <v>7643.91</v>
      </c>
      <c r="Z188" s="13">
        <v>0</v>
      </c>
      <c r="AA188" s="23">
        <v>80.510000000000005</v>
      </c>
      <c r="AB188" s="23">
        <v>22.41</v>
      </c>
      <c r="AC188" s="24">
        <v>68.73</v>
      </c>
      <c r="AD188" s="23">
        <v>491.34</v>
      </c>
      <c r="AE188" s="12">
        <v>12.2</v>
      </c>
      <c r="AF188" s="12">
        <f>VLOOKUP(A188,'Temp Monréal données non liées'!$A:$B,2,FALSE)</f>
        <v>15.8</v>
      </c>
      <c r="AG188" s="24">
        <v>59.65</v>
      </c>
      <c r="AH188" s="12">
        <v>63.68</v>
      </c>
      <c r="AI188" s="12">
        <v>92.16</v>
      </c>
      <c r="AJ188" s="12">
        <v>133.61000000000001</v>
      </c>
      <c r="AK188" s="24">
        <v>72.91</v>
      </c>
    </row>
    <row r="189" spans="1:37" x14ac:dyDescent="0.35">
      <c r="A189" s="21">
        <v>44877</v>
      </c>
      <c r="B189" s="22">
        <v>319.45</v>
      </c>
      <c r="C189" s="22">
        <v>210.33</v>
      </c>
      <c r="D189" s="23">
        <v>339.89</v>
      </c>
      <c r="E189" s="23">
        <v>224.6</v>
      </c>
      <c r="F189" s="35">
        <v>465665</v>
      </c>
      <c r="G189" s="47">
        <v>1420</v>
      </c>
      <c r="H189" s="72">
        <v>12.7</v>
      </c>
      <c r="I189" s="50">
        <v>141.9</v>
      </c>
      <c r="J189" s="29">
        <v>61.56</v>
      </c>
      <c r="K189" s="23">
        <v>66.42</v>
      </c>
      <c r="L189" s="34">
        <v>4894.3</v>
      </c>
      <c r="M189" s="12">
        <v>168.63</v>
      </c>
      <c r="N189" s="27">
        <v>2.35</v>
      </c>
      <c r="O189" s="23">
        <v>704.41</v>
      </c>
      <c r="P189" s="23">
        <v>591.76</v>
      </c>
      <c r="Q189" s="12">
        <v>75.209999999999994</v>
      </c>
      <c r="R189" s="12">
        <v>85.01</v>
      </c>
      <c r="S189" s="24">
        <v>17.75</v>
      </c>
      <c r="T189" s="25">
        <v>168.36</v>
      </c>
      <c r="U189" s="24">
        <v>17.690000000000001</v>
      </c>
      <c r="V189" s="29">
        <v>53.99</v>
      </c>
      <c r="W189" s="12">
        <v>3.4</v>
      </c>
      <c r="X189" s="14">
        <v>0.2</v>
      </c>
      <c r="Y189" s="30">
        <v>7611.35</v>
      </c>
      <c r="Z189" s="13">
        <v>0.4</v>
      </c>
      <c r="AA189" s="23">
        <v>78.209999999999994</v>
      </c>
      <c r="AB189" s="23">
        <v>25.52</v>
      </c>
      <c r="AC189" s="24">
        <v>69.849999999999994</v>
      </c>
      <c r="AD189" s="23">
        <v>496.94</v>
      </c>
      <c r="AE189" s="12">
        <v>9.9</v>
      </c>
      <c r="AF189" s="12">
        <f>VLOOKUP(A189,'Temp Monréal données non liées'!$A:$B,2,FALSE)</f>
        <v>15.2</v>
      </c>
      <c r="AG189" s="24">
        <v>59.65</v>
      </c>
      <c r="AH189" s="12">
        <v>64.459999999999994</v>
      </c>
      <c r="AI189" s="12">
        <v>92.19</v>
      </c>
      <c r="AJ189" s="12">
        <v>133.46</v>
      </c>
      <c r="AK189" s="24">
        <v>73.23</v>
      </c>
    </row>
    <row r="190" spans="1:37" x14ac:dyDescent="0.35">
      <c r="A190" s="21">
        <v>44878</v>
      </c>
      <c r="B190" s="22">
        <v>318.81</v>
      </c>
      <c r="C190" s="22">
        <v>208.74</v>
      </c>
      <c r="D190" s="23">
        <v>342.01</v>
      </c>
      <c r="E190" s="23">
        <v>223.63</v>
      </c>
      <c r="F190" s="35">
        <v>473205</v>
      </c>
      <c r="G190" s="47">
        <v>1381</v>
      </c>
      <c r="H190" s="72">
        <v>13</v>
      </c>
      <c r="I190" s="50">
        <v>137.1</v>
      </c>
      <c r="J190" s="29">
        <v>60.89</v>
      </c>
      <c r="K190" s="23">
        <v>65.69</v>
      </c>
      <c r="L190" s="34">
        <v>4844.8599999999997</v>
      </c>
      <c r="M190" s="12">
        <v>168.42</v>
      </c>
      <c r="N190" s="27">
        <v>2.34</v>
      </c>
      <c r="O190" s="23">
        <v>705.26</v>
      </c>
      <c r="P190" s="23">
        <v>587.03</v>
      </c>
      <c r="Q190" s="12">
        <v>74.650000000000006</v>
      </c>
      <c r="R190" s="12">
        <v>85.05</v>
      </c>
      <c r="S190" s="24">
        <v>17.37</v>
      </c>
      <c r="T190" s="25">
        <v>170.46</v>
      </c>
      <c r="U190" s="24">
        <v>17.91</v>
      </c>
      <c r="V190" s="29">
        <v>54.15</v>
      </c>
      <c r="W190" s="12">
        <v>4.2</v>
      </c>
      <c r="X190" s="14">
        <v>0.3</v>
      </c>
      <c r="Y190" s="30">
        <v>7500.12</v>
      </c>
      <c r="Z190" s="13">
        <v>0.2</v>
      </c>
      <c r="AA190" s="23">
        <v>78.97</v>
      </c>
      <c r="AB190" s="23">
        <v>28.47</v>
      </c>
      <c r="AC190" s="24">
        <v>68</v>
      </c>
      <c r="AD190" s="23">
        <v>491.67</v>
      </c>
      <c r="AE190" s="12">
        <v>9.5</v>
      </c>
      <c r="AF190" s="12">
        <f>VLOOKUP(A190,'Temp Monréal données non liées'!$A:$B,2,FALSE)</f>
        <v>5.6</v>
      </c>
      <c r="AG190" s="24">
        <v>59.65</v>
      </c>
      <c r="AH190" s="12">
        <v>64.02</v>
      </c>
      <c r="AI190" s="12">
        <v>92.38</v>
      </c>
      <c r="AJ190" s="12">
        <v>133.33000000000001</v>
      </c>
      <c r="AK190" s="24">
        <v>71.41</v>
      </c>
    </row>
    <row r="191" spans="1:37" x14ac:dyDescent="0.35">
      <c r="A191" s="21">
        <v>44879</v>
      </c>
      <c r="B191" s="22">
        <v>320.83</v>
      </c>
      <c r="C191" s="22">
        <v>208.14</v>
      </c>
      <c r="D191" s="23">
        <v>345.61</v>
      </c>
      <c r="E191" s="23">
        <v>217.54</v>
      </c>
      <c r="F191" s="35">
        <v>464131</v>
      </c>
      <c r="G191" s="47">
        <v>1390</v>
      </c>
      <c r="H191" s="72">
        <v>13.1</v>
      </c>
      <c r="I191" s="50">
        <v>136.30000000000001</v>
      </c>
      <c r="J191" s="29">
        <v>61.38</v>
      </c>
      <c r="K191" s="23">
        <v>66.2</v>
      </c>
      <c r="L191" s="34">
        <v>4873.43</v>
      </c>
      <c r="M191" s="12">
        <v>168.64</v>
      </c>
      <c r="N191" s="27">
        <v>2.35</v>
      </c>
      <c r="O191" s="23">
        <v>707.2</v>
      </c>
      <c r="P191" s="23">
        <v>585.28</v>
      </c>
      <c r="Q191" s="12">
        <v>73.819999999999993</v>
      </c>
      <c r="R191" s="12">
        <v>85.11</v>
      </c>
      <c r="S191" s="24">
        <v>17.57</v>
      </c>
      <c r="T191" s="25">
        <v>170.8</v>
      </c>
      <c r="U191" s="24">
        <v>17.89</v>
      </c>
      <c r="V191" s="29">
        <v>53.11</v>
      </c>
      <c r="W191" s="12">
        <v>4.8</v>
      </c>
      <c r="X191" s="14">
        <v>1.3</v>
      </c>
      <c r="Y191" s="30">
        <v>7592.55</v>
      </c>
      <c r="Z191" s="13">
        <v>0.2</v>
      </c>
      <c r="AA191" s="23">
        <v>79.97</v>
      </c>
      <c r="AB191" s="23">
        <v>26.77</v>
      </c>
      <c r="AC191" s="24">
        <v>68.540000000000006</v>
      </c>
      <c r="AD191" s="23">
        <v>491.36</v>
      </c>
      <c r="AE191" s="12">
        <v>12.6</v>
      </c>
      <c r="AF191" s="12">
        <f>VLOOKUP(A191,'Temp Monréal données non liées'!$A:$B,2,FALSE)</f>
        <v>2.5</v>
      </c>
      <c r="AG191" s="24">
        <v>59.65</v>
      </c>
      <c r="AH191" s="12">
        <v>63.34</v>
      </c>
      <c r="AI191" s="12">
        <v>91.56</v>
      </c>
      <c r="AJ191" s="12">
        <v>133.25</v>
      </c>
      <c r="AK191" s="24">
        <v>71.709999999999994</v>
      </c>
    </row>
    <row r="192" spans="1:37" x14ac:dyDescent="0.35">
      <c r="A192" s="21">
        <v>44880</v>
      </c>
      <c r="B192" s="22">
        <v>313.12</v>
      </c>
      <c r="C192" s="22">
        <v>213.13</v>
      </c>
      <c r="D192" s="23">
        <v>342.29</v>
      </c>
      <c r="E192" s="23">
        <v>224.48</v>
      </c>
      <c r="F192" s="35">
        <v>470956</v>
      </c>
      <c r="G192" s="47">
        <v>1380</v>
      </c>
      <c r="H192" s="72">
        <v>13.4</v>
      </c>
      <c r="I192" s="50">
        <v>141.6</v>
      </c>
      <c r="J192" s="29">
        <v>60.48</v>
      </c>
      <c r="K192" s="23">
        <v>65.23</v>
      </c>
      <c r="L192" s="34">
        <v>4815.01</v>
      </c>
      <c r="M192" s="12">
        <v>168.07</v>
      </c>
      <c r="N192" s="27">
        <v>2.33</v>
      </c>
      <c r="O192" s="23">
        <v>712.64</v>
      </c>
      <c r="P192" s="23">
        <v>588.37</v>
      </c>
      <c r="Q192" s="12">
        <v>73.8</v>
      </c>
      <c r="R192" s="12">
        <v>85.04</v>
      </c>
      <c r="S192" s="24">
        <v>17.809999999999999</v>
      </c>
      <c r="T192" s="25">
        <v>168.18</v>
      </c>
      <c r="U192" s="24">
        <v>17.809999999999999</v>
      </c>
      <c r="V192" s="29">
        <v>52.62</v>
      </c>
      <c r="W192" s="12">
        <v>5.0999999999999996</v>
      </c>
      <c r="X192" s="14">
        <v>0.5</v>
      </c>
      <c r="Y192" s="30">
        <v>7445.27</v>
      </c>
      <c r="Z192" s="13">
        <v>2.8</v>
      </c>
      <c r="AA192" s="23">
        <v>77.53</v>
      </c>
      <c r="AB192" s="23">
        <v>24.11</v>
      </c>
      <c r="AC192" s="24">
        <v>70.77</v>
      </c>
      <c r="AD192" s="23">
        <v>493.24</v>
      </c>
      <c r="AE192" s="12">
        <v>12.7</v>
      </c>
      <c r="AF192" s="12">
        <f>VLOOKUP(A192,'Temp Monréal données non liées'!$A:$B,2,FALSE)</f>
        <v>0.5</v>
      </c>
      <c r="AG192" s="24">
        <v>59.65</v>
      </c>
      <c r="AH192" s="12">
        <v>62.38</v>
      </c>
      <c r="AI192" s="12">
        <v>91.1</v>
      </c>
      <c r="AJ192" s="12">
        <v>133.12</v>
      </c>
      <c r="AK192" s="24">
        <v>72.16</v>
      </c>
    </row>
    <row r="193" spans="1:37" x14ac:dyDescent="0.35">
      <c r="A193" s="21">
        <v>44881</v>
      </c>
      <c r="B193" s="22">
        <v>317.60000000000002</v>
      </c>
      <c r="C193" s="22">
        <v>204.99</v>
      </c>
      <c r="D193" s="23">
        <v>348</v>
      </c>
      <c r="E193" s="23">
        <v>218.72</v>
      </c>
      <c r="F193" s="35">
        <v>482816</v>
      </c>
      <c r="G193" s="47">
        <v>1350</v>
      </c>
      <c r="H193" s="72">
        <v>13.9</v>
      </c>
      <c r="I193" s="50">
        <v>137</v>
      </c>
      <c r="J193" s="29">
        <v>60.66</v>
      </c>
      <c r="K193" s="23">
        <v>65.41</v>
      </c>
      <c r="L193" s="34">
        <v>4872.0200000000004</v>
      </c>
      <c r="M193" s="12">
        <v>167.49</v>
      </c>
      <c r="N193" s="27">
        <v>2.35</v>
      </c>
      <c r="O193" s="23">
        <v>713.74</v>
      </c>
      <c r="P193" s="23">
        <v>587.75</v>
      </c>
      <c r="Q193" s="12">
        <v>73.23</v>
      </c>
      <c r="R193" s="12">
        <v>84.98</v>
      </c>
      <c r="S193" s="24">
        <v>17.79</v>
      </c>
      <c r="T193" s="25">
        <v>178.84</v>
      </c>
      <c r="U193" s="24">
        <v>18.100000000000001</v>
      </c>
      <c r="V193" s="29">
        <v>51.3</v>
      </c>
      <c r="W193" s="12">
        <v>7.5</v>
      </c>
      <c r="X193" s="14">
        <v>0.4</v>
      </c>
      <c r="Y193" s="30">
        <v>7481.78</v>
      </c>
      <c r="Z193" s="13">
        <v>13.5</v>
      </c>
      <c r="AA193" s="23">
        <v>74.97</v>
      </c>
      <c r="AB193" s="23">
        <v>32.020000000000003</v>
      </c>
      <c r="AC193" s="24">
        <v>69.290000000000006</v>
      </c>
      <c r="AD193" s="23">
        <v>494.22</v>
      </c>
      <c r="AE193" s="12">
        <v>12.9</v>
      </c>
      <c r="AF193" s="12">
        <f>VLOOKUP(A193,'Temp Monréal données non liées'!$A:$B,2,FALSE)</f>
        <v>-0.5</v>
      </c>
      <c r="AG193" s="24">
        <v>59.65</v>
      </c>
      <c r="AH193" s="12">
        <v>60.11</v>
      </c>
      <c r="AI193" s="12">
        <v>90.75</v>
      </c>
      <c r="AJ193" s="12">
        <v>133.01</v>
      </c>
      <c r="AK193" s="24">
        <v>72.900000000000006</v>
      </c>
    </row>
    <row r="194" spans="1:37" x14ac:dyDescent="0.35">
      <c r="A194" s="21">
        <v>44882</v>
      </c>
      <c r="B194" s="22">
        <v>318.95</v>
      </c>
      <c r="C194" s="22">
        <v>205.29</v>
      </c>
      <c r="D194" s="23">
        <v>347.49</v>
      </c>
      <c r="E194" s="23">
        <v>217.12</v>
      </c>
      <c r="F194" s="35">
        <v>426507</v>
      </c>
      <c r="G194" s="47">
        <v>1420</v>
      </c>
      <c r="H194" s="72">
        <v>13.8</v>
      </c>
      <c r="I194" s="50">
        <v>136.5</v>
      </c>
      <c r="J194" s="29">
        <v>61.41</v>
      </c>
      <c r="K194" s="23">
        <v>66.209999999999994</v>
      </c>
      <c r="L194" s="34">
        <v>4935.21</v>
      </c>
      <c r="M194" s="12">
        <v>168.48</v>
      </c>
      <c r="N194" s="27">
        <v>2.36</v>
      </c>
      <c r="O194" s="23">
        <v>706.26</v>
      </c>
      <c r="P194" s="23">
        <v>585</v>
      </c>
      <c r="Q194" s="12">
        <v>73.22</v>
      </c>
      <c r="R194" s="12">
        <v>84.95</v>
      </c>
      <c r="S194" s="24">
        <v>17.93</v>
      </c>
      <c r="T194" s="25">
        <v>163.66</v>
      </c>
      <c r="U194" s="24">
        <v>17.84</v>
      </c>
      <c r="V194" s="29">
        <v>49.35</v>
      </c>
      <c r="W194" s="12">
        <v>10.1</v>
      </c>
      <c r="X194" s="14">
        <v>2.8</v>
      </c>
      <c r="Y194" s="30">
        <v>7602.36</v>
      </c>
      <c r="Z194" s="13">
        <v>0</v>
      </c>
      <c r="AA194" s="23">
        <v>71.819999999999993</v>
      </c>
      <c r="AB194" s="23">
        <v>33.21</v>
      </c>
      <c r="AC194" s="24">
        <v>70.010000000000005</v>
      </c>
      <c r="AD194" s="23">
        <v>490.15</v>
      </c>
      <c r="AE194" s="12">
        <v>13.7</v>
      </c>
      <c r="AF194" s="12">
        <f>VLOOKUP(A194,'Temp Monréal données non liées'!$A:$B,2,FALSE)</f>
        <v>-1.3</v>
      </c>
      <c r="AG194" s="24">
        <v>59.65</v>
      </c>
      <c r="AH194" s="12">
        <v>60.07</v>
      </c>
      <c r="AI194" s="12">
        <v>90.92</v>
      </c>
      <c r="AJ194" s="12">
        <v>133.44999999999999</v>
      </c>
      <c r="AK194" s="24">
        <v>73.150000000000006</v>
      </c>
    </row>
    <row r="195" spans="1:37" x14ac:dyDescent="0.35">
      <c r="A195" s="21">
        <v>44883</v>
      </c>
      <c r="B195" s="22">
        <v>317.39999999999998</v>
      </c>
      <c r="C195" s="22">
        <v>191.92</v>
      </c>
      <c r="D195" s="23">
        <v>347.3</v>
      </c>
      <c r="E195" s="23">
        <v>216.6</v>
      </c>
      <c r="F195" s="35">
        <v>439913</v>
      </c>
      <c r="G195" s="47">
        <v>1370</v>
      </c>
      <c r="H195" s="72">
        <v>14.3</v>
      </c>
      <c r="I195" s="50">
        <v>135.69999999999999</v>
      </c>
      <c r="J195" s="29">
        <v>61.48</v>
      </c>
      <c r="K195" s="23">
        <v>66.27</v>
      </c>
      <c r="L195" s="34">
        <v>4922.24</v>
      </c>
      <c r="M195" s="12">
        <v>168.58</v>
      </c>
      <c r="N195" s="27">
        <v>2.35</v>
      </c>
      <c r="O195" s="23">
        <v>706.28</v>
      </c>
      <c r="P195" s="23">
        <v>589.37</v>
      </c>
      <c r="Q195" s="12">
        <v>73.34</v>
      </c>
      <c r="R195" s="12">
        <v>85.05</v>
      </c>
      <c r="S195" s="24">
        <v>18.13</v>
      </c>
      <c r="T195" s="25">
        <v>160.51</v>
      </c>
      <c r="U195" s="24">
        <v>16.940000000000001</v>
      </c>
      <c r="V195" s="29">
        <v>50.47</v>
      </c>
      <c r="W195" s="12">
        <v>8</v>
      </c>
      <c r="X195" s="14">
        <v>2.2999999999999998</v>
      </c>
      <c r="Y195" s="30">
        <v>7612.11</v>
      </c>
      <c r="Z195" s="13">
        <v>1.8</v>
      </c>
      <c r="AA195" s="23">
        <v>75.349999999999994</v>
      </c>
      <c r="AB195" s="23">
        <v>30.17</v>
      </c>
      <c r="AC195" s="24">
        <v>69.489999999999995</v>
      </c>
      <c r="AD195" s="23">
        <v>496.25</v>
      </c>
      <c r="AE195" s="12">
        <v>11.7</v>
      </c>
      <c r="AF195" s="12">
        <f>VLOOKUP(A195,'Temp Monréal données non liées'!$A:$B,2,FALSE)</f>
        <v>-3.7</v>
      </c>
      <c r="AG195" s="24">
        <v>59.65</v>
      </c>
      <c r="AH195" s="12">
        <v>62.24</v>
      </c>
      <c r="AI195" s="12">
        <v>91.09</v>
      </c>
      <c r="AJ195" s="12">
        <v>133.31</v>
      </c>
      <c r="AK195" s="24">
        <v>73.150000000000006</v>
      </c>
    </row>
    <row r="196" spans="1:37" x14ac:dyDescent="0.35">
      <c r="A196" s="21">
        <v>44884</v>
      </c>
      <c r="B196" s="22">
        <v>309.89999999999998</v>
      </c>
      <c r="C196" s="22">
        <v>210.06</v>
      </c>
      <c r="D196" s="23">
        <v>347.64</v>
      </c>
      <c r="E196" s="23">
        <v>226.3</v>
      </c>
      <c r="F196" s="35">
        <v>447185</v>
      </c>
      <c r="G196" s="47">
        <v>1375</v>
      </c>
      <c r="H196" s="72">
        <v>13.1</v>
      </c>
      <c r="I196" s="50">
        <v>135.1</v>
      </c>
      <c r="J196" s="29">
        <v>61.76</v>
      </c>
      <c r="K196" s="23">
        <v>66.56</v>
      </c>
      <c r="L196" s="34">
        <v>4928.0600000000004</v>
      </c>
      <c r="M196" s="12">
        <v>168.73</v>
      </c>
      <c r="N196" s="27">
        <v>2.36</v>
      </c>
      <c r="O196" s="23">
        <v>714.8</v>
      </c>
      <c r="P196" s="23">
        <v>594.36</v>
      </c>
      <c r="Q196" s="12">
        <v>73.02</v>
      </c>
      <c r="R196" s="12">
        <v>85.07</v>
      </c>
      <c r="S196" s="24">
        <v>18.399999999999999</v>
      </c>
      <c r="T196" s="25">
        <v>166.42</v>
      </c>
      <c r="U196" s="24">
        <v>17.02</v>
      </c>
      <c r="V196" s="29">
        <v>51.71</v>
      </c>
      <c r="W196" s="12">
        <v>2.6</v>
      </c>
      <c r="X196" s="14">
        <v>1.7</v>
      </c>
      <c r="Y196" s="30">
        <v>7654.2</v>
      </c>
      <c r="Z196" s="13">
        <v>1.2</v>
      </c>
      <c r="AA196" s="23">
        <v>73.97</v>
      </c>
      <c r="AB196" s="23">
        <v>31.32</v>
      </c>
      <c r="AC196" s="24">
        <v>70.14</v>
      </c>
      <c r="AD196" s="23">
        <v>494.77</v>
      </c>
      <c r="AE196" s="12">
        <v>11.2</v>
      </c>
      <c r="AF196" s="12">
        <f>VLOOKUP(A196,'Temp Monréal données non liées'!$A:$B,2,FALSE)</f>
        <v>-0.2</v>
      </c>
      <c r="AG196" s="24">
        <v>59.65</v>
      </c>
      <c r="AH196" s="12">
        <v>61.24</v>
      </c>
      <c r="AI196" s="12">
        <v>91.06</v>
      </c>
      <c r="AJ196" s="12">
        <v>133.41</v>
      </c>
      <c r="AK196" s="24">
        <v>73.760000000000005</v>
      </c>
    </row>
    <row r="197" spans="1:37" x14ac:dyDescent="0.35">
      <c r="A197" s="21">
        <v>44885</v>
      </c>
      <c r="B197" s="22">
        <v>319.88</v>
      </c>
      <c r="C197" s="22">
        <v>195.66</v>
      </c>
      <c r="D197" s="23">
        <v>347.49</v>
      </c>
      <c r="E197" s="23">
        <v>210.41</v>
      </c>
      <c r="F197" s="35">
        <v>462074</v>
      </c>
      <c r="G197" s="47">
        <v>1394</v>
      </c>
      <c r="H197" s="72">
        <v>12.6</v>
      </c>
      <c r="I197" s="50">
        <v>139.80000000000001</v>
      </c>
      <c r="J197" s="29">
        <v>61.25</v>
      </c>
      <c r="K197" s="23">
        <v>66</v>
      </c>
      <c r="L197" s="34">
        <v>4882.3900000000003</v>
      </c>
      <c r="M197" s="12">
        <v>168.37</v>
      </c>
      <c r="N197" s="27">
        <v>2.35</v>
      </c>
      <c r="O197" s="23">
        <v>695.68</v>
      </c>
      <c r="P197" s="23">
        <v>580.62</v>
      </c>
      <c r="Q197" s="12">
        <v>73.59</v>
      </c>
      <c r="R197" s="12">
        <v>85.14</v>
      </c>
      <c r="S197" s="24">
        <v>17.579999999999998</v>
      </c>
      <c r="T197" s="25">
        <v>178.12</v>
      </c>
      <c r="U197" s="24">
        <v>17.64</v>
      </c>
      <c r="V197" s="29">
        <v>48.75</v>
      </c>
      <c r="W197" s="12">
        <v>4.9000000000000004</v>
      </c>
      <c r="X197" s="14">
        <v>1.3</v>
      </c>
      <c r="Y197" s="30">
        <v>7567.36</v>
      </c>
      <c r="Z197" s="13">
        <v>1.8</v>
      </c>
      <c r="AA197" s="23">
        <v>75.42</v>
      </c>
      <c r="AB197" s="23">
        <v>31.73</v>
      </c>
      <c r="AC197" s="24">
        <v>67.22</v>
      </c>
      <c r="AD197" s="23">
        <v>492.76</v>
      </c>
      <c r="AE197" s="12">
        <v>10.9</v>
      </c>
      <c r="AF197" s="12">
        <f>VLOOKUP(A197,'Temp Monréal données non liées'!$A:$B,2,FALSE)</f>
        <v>-2.1</v>
      </c>
      <c r="AG197" s="24">
        <v>59.65</v>
      </c>
      <c r="AH197" s="12">
        <v>62.23</v>
      </c>
      <c r="AI197" s="12">
        <v>90.42</v>
      </c>
      <c r="AJ197" s="12">
        <v>133</v>
      </c>
      <c r="AK197" s="24">
        <v>70.95</v>
      </c>
    </row>
    <row r="198" spans="1:37" x14ac:dyDescent="0.35">
      <c r="A198" s="21">
        <v>44886</v>
      </c>
      <c r="B198" s="22">
        <v>324.72000000000003</v>
      </c>
      <c r="C198" s="22">
        <v>190.18</v>
      </c>
      <c r="D198" s="23">
        <v>350.32</v>
      </c>
      <c r="E198" s="23">
        <v>201.55</v>
      </c>
      <c r="F198" s="35">
        <v>460757</v>
      </c>
      <c r="G198" s="47">
        <v>1390</v>
      </c>
      <c r="H198" s="72">
        <v>11.5</v>
      </c>
      <c r="I198" s="50">
        <v>139.9</v>
      </c>
      <c r="J198" s="29">
        <v>61.64</v>
      </c>
      <c r="K198" s="23">
        <v>66.41</v>
      </c>
      <c r="L198" s="34">
        <v>4927.49</v>
      </c>
      <c r="M198" s="12">
        <v>168.5</v>
      </c>
      <c r="N198" s="27">
        <v>2.35</v>
      </c>
      <c r="O198" s="23">
        <v>684.3</v>
      </c>
      <c r="P198" s="23">
        <v>569.97</v>
      </c>
      <c r="Q198" s="12">
        <v>73.19</v>
      </c>
      <c r="R198" s="12">
        <v>85.01</v>
      </c>
      <c r="S198" s="24">
        <v>17.989999999999998</v>
      </c>
      <c r="T198" s="25">
        <v>180.68</v>
      </c>
      <c r="U198" s="24">
        <v>17.38</v>
      </c>
      <c r="V198" s="29">
        <v>51.62</v>
      </c>
      <c r="W198" s="12">
        <v>5.2</v>
      </c>
      <c r="X198" s="14">
        <v>0</v>
      </c>
      <c r="Y198" s="30">
        <v>7643.65</v>
      </c>
      <c r="Z198" s="13">
        <v>2</v>
      </c>
      <c r="AA198" s="23">
        <v>75.61</v>
      </c>
      <c r="AB198" s="23">
        <v>27.34</v>
      </c>
      <c r="AC198" s="24">
        <v>68.58</v>
      </c>
      <c r="AD198" s="23">
        <v>488.66</v>
      </c>
      <c r="AE198" s="12">
        <v>8</v>
      </c>
      <c r="AF198" s="12">
        <f>VLOOKUP(A198,'Temp Monréal données non liées'!$A:$B,2,FALSE)</f>
        <v>3.2</v>
      </c>
      <c r="AG198" s="24">
        <v>59.65</v>
      </c>
      <c r="AH198" s="12">
        <v>61.97</v>
      </c>
      <c r="AI198" s="12">
        <v>90.6</v>
      </c>
      <c r="AJ198" s="12">
        <v>132.97999999999999</v>
      </c>
      <c r="AK198" s="24">
        <v>72.3</v>
      </c>
    </row>
    <row r="199" spans="1:37" x14ac:dyDescent="0.35">
      <c r="A199" s="21">
        <v>44887</v>
      </c>
      <c r="B199" s="22">
        <v>323.68</v>
      </c>
      <c r="C199" s="22">
        <v>208.27</v>
      </c>
      <c r="D199" s="23">
        <v>352.33</v>
      </c>
      <c r="E199" s="23">
        <v>222.15</v>
      </c>
      <c r="F199" s="35">
        <v>460093</v>
      </c>
      <c r="G199" s="47">
        <v>1420</v>
      </c>
      <c r="H199" s="72">
        <v>12.9</v>
      </c>
      <c r="I199" s="50">
        <v>137.30000000000001</v>
      </c>
      <c r="J199" s="29">
        <v>61.25</v>
      </c>
      <c r="K199" s="23">
        <v>65.98</v>
      </c>
      <c r="L199" s="34">
        <v>4860.42</v>
      </c>
      <c r="M199" s="12">
        <v>168.18</v>
      </c>
      <c r="N199" s="27">
        <v>2.35</v>
      </c>
      <c r="O199" s="23">
        <v>715.48</v>
      </c>
      <c r="P199" s="23">
        <v>590.97</v>
      </c>
      <c r="Q199" s="12">
        <v>72.069999999999993</v>
      </c>
      <c r="R199" s="12">
        <v>84.79</v>
      </c>
      <c r="S199" s="24">
        <v>17.79</v>
      </c>
      <c r="T199" s="25">
        <v>170.74</v>
      </c>
      <c r="U199" s="24">
        <v>17.95</v>
      </c>
      <c r="V199" s="29">
        <v>50.27</v>
      </c>
      <c r="W199" s="12">
        <v>4.3</v>
      </c>
      <c r="X199" s="14">
        <v>0.7</v>
      </c>
      <c r="Y199" s="30">
        <v>7572.4</v>
      </c>
      <c r="Z199" s="13">
        <v>4.5999999999999996</v>
      </c>
      <c r="AA199" s="23">
        <v>74.260000000000005</v>
      </c>
      <c r="AB199" s="23">
        <v>33.409999999999997</v>
      </c>
      <c r="AC199" s="24">
        <v>68.48</v>
      </c>
      <c r="AD199" s="23">
        <v>495.02</v>
      </c>
      <c r="AE199" s="12">
        <v>10.8</v>
      </c>
      <c r="AF199" s="12">
        <f>VLOOKUP(A199,'Temp Monréal données non liées'!$A:$B,2,FALSE)</f>
        <v>-1.4</v>
      </c>
      <c r="AG199" s="24">
        <v>59.65</v>
      </c>
      <c r="AH199" s="12">
        <v>59.86</v>
      </c>
      <c r="AI199" s="12">
        <v>90.95</v>
      </c>
      <c r="AJ199" s="12">
        <v>133.06</v>
      </c>
      <c r="AK199" s="24">
        <v>72.61</v>
      </c>
    </row>
    <row r="200" spans="1:37" x14ac:dyDescent="0.35">
      <c r="A200" s="21">
        <v>44888</v>
      </c>
      <c r="B200" s="22">
        <v>273.63</v>
      </c>
      <c r="C200" s="22">
        <v>205.22</v>
      </c>
      <c r="D200" s="23">
        <v>313.89999999999998</v>
      </c>
      <c r="E200" s="23">
        <v>224.09</v>
      </c>
      <c r="F200" s="35">
        <v>414583</v>
      </c>
      <c r="G200" s="47">
        <v>1340</v>
      </c>
      <c r="H200" s="72">
        <v>11.9</v>
      </c>
      <c r="I200" s="50">
        <v>137.6</v>
      </c>
      <c r="J200" s="29">
        <v>60.14</v>
      </c>
      <c r="K200" s="23">
        <v>64.760000000000005</v>
      </c>
      <c r="L200" s="34">
        <v>4719.1499999999996</v>
      </c>
      <c r="M200" s="12">
        <v>167.39</v>
      </c>
      <c r="N200" s="27">
        <v>2.31</v>
      </c>
      <c r="O200" s="23">
        <v>637.54</v>
      </c>
      <c r="P200" s="23">
        <v>538.03</v>
      </c>
      <c r="Q200" s="12">
        <v>71.25</v>
      </c>
      <c r="R200" s="12">
        <v>84.38</v>
      </c>
      <c r="S200" s="24">
        <v>17.34</v>
      </c>
      <c r="T200" s="25">
        <v>183.18</v>
      </c>
      <c r="U200" s="24">
        <v>17.600000000000001</v>
      </c>
      <c r="V200" s="29">
        <v>48.63</v>
      </c>
      <c r="W200" s="12">
        <v>3.6</v>
      </c>
      <c r="X200" s="14">
        <v>2.2000000000000002</v>
      </c>
      <c r="Y200" s="30">
        <v>7405.27</v>
      </c>
      <c r="Z200" s="13">
        <v>7.1</v>
      </c>
      <c r="AA200" s="23">
        <v>73.73</v>
      </c>
      <c r="AB200" s="23">
        <v>21.73</v>
      </c>
      <c r="AC200" s="24">
        <v>67.489999999999995</v>
      </c>
      <c r="AD200" s="23">
        <v>479.76</v>
      </c>
      <c r="AE200" s="12">
        <v>12.3</v>
      </c>
      <c r="AF200" s="12">
        <f>VLOOKUP(A200,'Temp Monréal données non liées'!$A:$B,2,FALSE)</f>
        <v>2.2000000000000002</v>
      </c>
      <c r="AG200" s="24">
        <v>59.65</v>
      </c>
      <c r="AH200" s="12">
        <v>61.13</v>
      </c>
      <c r="AI200" s="12">
        <v>89.83</v>
      </c>
      <c r="AJ200" s="12">
        <v>132.81</v>
      </c>
      <c r="AK200" s="24">
        <v>71.55</v>
      </c>
    </row>
    <row r="201" spans="1:37" x14ac:dyDescent="0.35">
      <c r="A201" s="21">
        <v>44889</v>
      </c>
      <c r="B201" s="22">
        <v>309.45999999999998</v>
      </c>
      <c r="C201" s="22">
        <v>199.79</v>
      </c>
      <c r="D201" s="23">
        <v>355.08</v>
      </c>
      <c r="E201" s="23">
        <v>220.42</v>
      </c>
      <c r="F201" s="35">
        <v>501155</v>
      </c>
      <c r="G201" s="47">
        <v>1370</v>
      </c>
      <c r="H201" s="72">
        <v>11.8</v>
      </c>
      <c r="I201" s="50">
        <v>140.9</v>
      </c>
      <c r="J201" s="29">
        <v>57.84</v>
      </c>
      <c r="K201" s="23">
        <v>62.27</v>
      </c>
      <c r="L201" s="34">
        <v>4558.8100000000004</v>
      </c>
      <c r="M201" s="12">
        <v>165.85</v>
      </c>
      <c r="N201" s="27">
        <v>2.2999999999999998</v>
      </c>
      <c r="O201" s="23">
        <v>567.23</v>
      </c>
      <c r="P201" s="23">
        <v>485.01</v>
      </c>
      <c r="Q201" s="12">
        <v>69.45</v>
      </c>
      <c r="R201" s="12">
        <v>83.47</v>
      </c>
      <c r="S201" s="24">
        <v>17.739999999999998</v>
      </c>
      <c r="T201" s="25">
        <v>172.98</v>
      </c>
      <c r="U201" s="24">
        <v>17.2</v>
      </c>
      <c r="V201" s="29">
        <v>49.86</v>
      </c>
      <c r="W201" s="12">
        <v>6.7</v>
      </c>
      <c r="X201" s="14">
        <v>5.5</v>
      </c>
      <c r="Y201" s="30">
        <v>6999.62</v>
      </c>
      <c r="Z201" s="13">
        <v>4.4000000000000004</v>
      </c>
      <c r="AA201" s="23">
        <v>74.27</v>
      </c>
      <c r="AB201" s="23">
        <v>32.15</v>
      </c>
      <c r="AC201" s="24">
        <v>66.72</v>
      </c>
      <c r="AD201" s="23">
        <v>492.7</v>
      </c>
      <c r="AE201" s="12">
        <v>13.2</v>
      </c>
      <c r="AF201" s="12">
        <f>VLOOKUP(A201,'Temp Monréal données non liées'!$A:$B,2,FALSE)</f>
        <v>-0.8</v>
      </c>
      <c r="AG201" s="24">
        <v>59.65</v>
      </c>
      <c r="AH201" s="12">
        <v>61.82</v>
      </c>
      <c r="AI201" s="12">
        <v>90.86</v>
      </c>
      <c r="AJ201" s="12">
        <v>133.32</v>
      </c>
      <c r="AK201" s="24">
        <v>72.180000000000007</v>
      </c>
    </row>
    <row r="202" spans="1:37" x14ac:dyDescent="0.35">
      <c r="A202" s="21">
        <v>44890</v>
      </c>
      <c r="B202" s="22">
        <v>320.73</v>
      </c>
      <c r="C202" s="22">
        <v>204.63</v>
      </c>
      <c r="D202" s="23">
        <v>354.57</v>
      </c>
      <c r="E202" s="23">
        <v>220.38</v>
      </c>
      <c r="F202" s="35">
        <v>458674</v>
      </c>
      <c r="G202" s="47">
        <v>1370</v>
      </c>
      <c r="H202" s="72">
        <v>13</v>
      </c>
      <c r="I202" s="50">
        <v>133.9</v>
      </c>
      <c r="J202" s="29">
        <v>61.22</v>
      </c>
      <c r="K202" s="23">
        <v>65.930000000000007</v>
      </c>
      <c r="L202" s="34">
        <v>4826.34</v>
      </c>
      <c r="M202" s="12">
        <v>168.48</v>
      </c>
      <c r="N202" s="27">
        <v>2.38</v>
      </c>
      <c r="O202" s="23">
        <v>675.19</v>
      </c>
      <c r="P202" s="23">
        <v>572.15</v>
      </c>
      <c r="Q202" s="12">
        <v>72.040000000000006</v>
      </c>
      <c r="R202" s="12">
        <v>84.55</v>
      </c>
      <c r="S202" s="24">
        <v>17.38</v>
      </c>
      <c r="T202" s="25">
        <v>150.16999999999999</v>
      </c>
      <c r="U202" s="24">
        <v>18.04</v>
      </c>
      <c r="V202" s="29">
        <v>47.68</v>
      </c>
      <c r="W202" s="12">
        <v>6.5</v>
      </c>
      <c r="X202" s="14">
        <v>6.7</v>
      </c>
      <c r="Y202" s="30">
        <v>7534.96</v>
      </c>
      <c r="Z202" s="13">
        <v>0</v>
      </c>
      <c r="AA202" s="23">
        <v>72.75</v>
      </c>
      <c r="AB202" s="23">
        <v>32.54</v>
      </c>
      <c r="AC202" s="24">
        <v>69.22</v>
      </c>
      <c r="AD202" s="23">
        <v>505.09</v>
      </c>
      <c r="AE202" s="12">
        <v>12.2</v>
      </c>
      <c r="AF202" s="12">
        <f>VLOOKUP(A202,'Temp Monréal données non liées'!$A:$B,2,FALSE)</f>
        <v>3.3</v>
      </c>
      <c r="AG202" s="24">
        <v>59.65</v>
      </c>
      <c r="AH202" s="12">
        <v>62.84</v>
      </c>
      <c r="AI202" s="12">
        <v>91.69</v>
      </c>
      <c r="AJ202" s="12">
        <v>133.72999999999999</v>
      </c>
      <c r="AK202" s="24">
        <v>72.349999999999994</v>
      </c>
    </row>
    <row r="203" spans="1:37" x14ac:dyDescent="0.35">
      <c r="A203" s="21">
        <v>44891</v>
      </c>
      <c r="B203" s="22">
        <v>332.38</v>
      </c>
      <c r="C203" s="22">
        <v>209.68</v>
      </c>
      <c r="D203" s="23">
        <v>357.46</v>
      </c>
      <c r="E203" s="23">
        <v>223.25</v>
      </c>
      <c r="F203" s="35">
        <v>456885</v>
      </c>
      <c r="G203" s="47">
        <v>1430</v>
      </c>
      <c r="H203" s="72">
        <v>14</v>
      </c>
      <c r="I203" s="50">
        <v>136.4</v>
      </c>
      <c r="J203" s="29">
        <v>61.38</v>
      </c>
      <c r="K203" s="23">
        <v>66.11</v>
      </c>
      <c r="L203" s="34">
        <v>4855.22</v>
      </c>
      <c r="M203" s="12">
        <v>168.93</v>
      </c>
      <c r="N203" s="27">
        <v>2.4</v>
      </c>
      <c r="O203" s="23">
        <v>717.95</v>
      </c>
      <c r="P203" s="23">
        <v>601.65</v>
      </c>
      <c r="Q203" s="12">
        <v>72.83</v>
      </c>
      <c r="R203" s="12">
        <v>85.01</v>
      </c>
      <c r="S203" s="24">
        <v>17.62</v>
      </c>
      <c r="T203" s="25">
        <v>149.76</v>
      </c>
      <c r="U203" s="24">
        <v>16.739999999999998</v>
      </c>
      <c r="V203" s="29">
        <v>50.52</v>
      </c>
      <c r="W203" s="12">
        <v>0</v>
      </c>
      <c r="X203" s="14">
        <v>3.3</v>
      </c>
      <c r="Y203" s="30">
        <v>7534.76</v>
      </c>
      <c r="Z203" s="13">
        <v>0</v>
      </c>
      <c r="AA203" s="23">
        <v>74.84</v>
      </c>
      <c r="AB203" s="23">
        <v>33.53</v>
      </c>
      <c r="AC203" s="24">
        <v>69.44</v>
      </c>
      <c r="AD203" s="23">
        <v>503.27</v>
      </c>
      <c r="AE203" s="12">
        <v>10</v>
      </c>
      <c r="AF203" s="12">
        <f>VLOOKUP(A203,'Temp Monréal données non liées'!$A:$B,2,FALSE)</f>
        <v>7.2</v>
      </c>
      <c r="AG203" s="24">
        <v>59.65</v>
      </c>
      <c r="AH203" s="12">
        <v>63.33</v>
      </c>
      <c r="AI203" s="12">
        <v>91.53</v>
      </c>
      <c r="AJ203" s="12">
        <v>133.63</v>
      </c>
      <c r="AK203" s="24">
        <v>71.58</v>
      </c>
    </row>
    <row r="204" spans="1:37" x14ac:dyDescent="0.35">
      <c r="A204" s="21">
        <v>44892</v>
      </c>
      <c r="B204" s="22">
        <v>301.31</v>
      </c>
      <c r="C204" s="22">
        <v>200.26</v>
      </c>
      <c r="D204" s="23">
        <v>348.75</v>
      </c>
      <c r="E204" s="23">
        <v>220.23</v>
      </c>
      <c r="F204" s="35">
        <v>450661</v>
      </c>
      <c r="G204" s="47">
        <v>1370</v>
      </c>
      <c r="H204" s="72">
        <v>12</v>
      </c>
      <c r="I204" s="50">
        <v>137.4</v>
      </c>
      <c r="J204" s="29">
        <v>61.74</v>
      </c>
      <c r="K204" s="23">
        <v>66.47</v>
      </c>
      <c r="L204" s="34">
        <v>4895.66</v>
      </c>
      <c r="M204" s="12">
        <v>168.93</v>
      </c>
      <c r="N204" s="27">
        <v>2.38</v>
      </c>
      <c r="O204" s="23">
        <v>703.24</v>
      </c>
      <c r="P204" s="23">
        <v>587.28</v>
      </c>
      <c r="Q204" s="12">
        <v>73.180000000000007</v>
      </c>
      <c r="R204" s="12">
        <v>85.02</v>
      </c>
      <c r="S204" s="24">
        <v>16.79</v>
      </c>
      <c r="T204" s="25">
        <v>164.37</v>
      </c>
      <c r="U204" s="24">
        <v>17.579999999999998</v>
      </c>
      <c r="V204" s="29">
        <v>50.85</v>
      </c>
      <c r="W204" s="12">
        <v>6</v>
      </c>
      <c r="X204" s="14">
        <v>0</v>
      </c>
      <c r="Y204" s="30">
        <v>7609.15</v>
      </c>
      <c r="Z204" s="13">
        <v>8.1999999999999993</v>
      </c>
      <c r="AA204" s="23">
        <v>69.88</v>
      </c>
      <c r="AB204" s="23">
        <v>31.14</v>
      </c>
      <c r="AC204" s="24">
        <v>69.53</v>
      </c>
      <c r="AD204" s="23">
        <v>495.49</v>
      </c>
      <c r="AE204" s="12">
        <v>9.1999999999999993</v>
      </c>
      <c r="AF204" s="12">
        <f>VLOOKUP(A204,'Temp Monréal données non liées'!$A:$B,2,FALSE)</f>
        <v>7.8</v>
      </c>
      <c r="AG204" s="24">
        <v>59.65</v>
      </c>
      <c r="AH204" s="12">
        <v>62.79</v>
      </c>
      <c r="AI204" s="12">
        <v>91.63</v>
      </c>
      <c r="AJ204" s="12">
        <v>133.59</v>
      </c>
      <c r="AK204" s="24">
        <v>73.260000000000005</v>
      </c>
    </row>
    <row r="205" spans="1:37" x14ac:dyDescent="0.35">
      <c r="A205" s="21">
        <v>44893</v>
      </c>
      <c r="B205" s="22">
        <v>318.26</v>
      </c>
      <c r="C205" s="22">
        <v>200.75</v>
      </c>
      <c r="D205" s="23">
        <v>344.62</v>
      </c>
      <c r="E205" s="23">
        <v>223.28</v>
      </c>
      <c r="F205" s="35">
        <v>462189</v>
      </c>
      <c r="G205" s="47">
        <v>1370</v>
      </c>
      <c r="H205" s="72">
        <v>12.2</v>
      </c>
      <c r="I205" s="50">
        <v>137.6</v>
      </c>
      <c r="J205" s="29">
        <v>62.13</v>
      </c>
      <c r="K205" s="23">
        <v>66.89</v>
      </c>
      <c r="L205" s="34">
        <v>4928.8999999999996</v>
      </c>
      <c r="M205" s="12">
        <v>168.88</v>
      </c>
      <c r="N205" s="27">
        <v>2.37</v>
      </c>
      <c r="O205" s="23">
        <v>696.27</v>
      </c>
      <c r="P205" s="23">
        <v>579.86</v>
      </c>
      <c r="Q205" s="12">
        <v>72.48</v>
      </c>
      <c r="R205" s="12">
        <v>84.41</v>
      </c>
      <c r="S205" s="24">
        <v>16.95</v>
      </c>
      <c r="T205" s="25">
        <v>159.41999999999999</v>
      </c>
      <c r="U205" s="24">
        <v>16.71</v>
      </c>
      <c r="V205" s="29">
        <v>46.12</v>
      </c>
      <c r="W205" s="12">
        <v>5.7</v>
      </c>
      <c r="X205" s="14">
        <v>0.8</v>
      </c>
      <c r="Y205" s="30">
        <v>7696.49</v>
      </c>
      <c r="Z205" s="13">
        <v>0</v>
      </c>
      <c r="AA205" s="23">
        <v>75.069999999999993</v>
      </c>
      <c r="AB205" s="23">
        <v>26.14</v>
      </c>
      <c r="AC205" s="24">
        <v>67.33</v>
      </c>
      <c r="AD205" s="23">
        <v>493.08</v>
      </c>
      <c r="AE205" s="12">
        <v>10.7</v>
      </c>
      <c r="AF205" s="12">
        <f>VLOOKUP(A205,'Temp Monréal données non liées'!$A:$B,2,FALSE)</f>
        <v>3.9</v>
      </c>
      <c r="AG205" s="24">
        <v>59.65</v>
      </c>
      <c r="AH205" s="12">
        <v>63.25</v>
      </c>
      <c r="AI205" s="12">
        <v>90.35</v>
      </c>
      <c r="AJ205" s="12">
        <v>133.21</v>
      </c>
      <c r="AK205" s="24">
        <v>71.569999999999993</v>
      </c>
    </row>
    <row r="206" spans="1:37" x14ac:dyDescent="0.35">
      <c r="A206" s="21">
        <v>44894</v>
      </c>
      <c r="B206" s="22">
        <v>299.36</v>
      </c>
      <c r="C206" s="22">
        <v>200.89</v>
      </c>
      <c r="D206" s="23">
        <v>348.64</v>
      </c>
      <c r="E206" s="23">
        <v>222.79</v>
      </c>
      <c r="F206" s="35">
        <v>471735</v>
      </c>
      <c r="G206" s="47">
        <v>1420</v>
      </c>
      <c r="H206" s="72">
        <v>14</v>
      </c>
      <c r="I206" s="50">
        <v>146.19999999999999</v>
      </c>
      <c r="J206" s="29">
        <v>62.23</v>
      </c>
      <c r="K206" s="23">
        <v>67.02</v>
      </c>
      <c r="L206" s="34">
        <v>4926.72</v>
      </c>
      <c r="M206" s="12">
        <v>169.18</v>
      </c>
      <c r="N206" s="27">
        <v>2.4</v>
      </c>
      <c r="O206" s="23">
        <v>706.72</v>
      </c>
      <c r="P206" s="23">
        <v>591.19000000000005</v>
      </c>
      <c r="Q206" s="12">
        <v>72.510000000000005</v>
      </c>
      <c r="R206" s="12">
        <v>84.75</v>
      </c>
      <c r="S206" s="24">
        <v>17.010000000000002</v>
      </c>
      <c r="T206" s="25">
        <v>155.59</v>
      </c>
      <c r="U206" s="24">
        <v>17.88</v>
      </c>
      <c r="V206" s="29">
        <v>48.78</v>
      </c>
      <c r="W206" s="12">
        <v>0.2</v>
      </c>
      <c r="X206" s="14">
        <v>0</v>
      </c>
      <c r="Y206" s="30">
        <v>7691.54</v>
      </c>
      <c r="Z206" s="13">
        <v>0</v>
      </c>
      <c r="AA206" s="23">
        <v>76.47</v>
      </c>
      <c r="AB206" s="23">
        <v>23.96</v>
      </c>
      <c r="AC206" s="24">
        <v>67.89</v>
      </c>
      <c r="AD206" s="23">
        <v>495.79</v>
      </c>
      <c r="AE206" s="12">
        <v>6</v>
      </c>
      <c r="AF206" s="12">
        <f>VLOOKUP(A206,'Temp Monréal données non liées'!$A:$B,2,FALSE)</f>
        <v>-1</v>
      </c>
      <c r="AG206" s="24">
        <v>59.65</v>
      </c>
      <c r="AH206" s="12">
        <v>63.57</v>
      </c>
      <c r="AI206" s="12">
        <v>91.36</v>
      </c>
      <c r="AJ206" s="12">
        <v>133.65</v>
      </c>
      <c r="AK206" s="24">
        <v>72.37</v>
      </c>
    </row>
    <row r="207" spans="1:37" x14ac:dyDescent="0.35">
      <c r="A207" s="21">
        <v>44895</v>
      </c>
      <c r="B207" s="22">
        <v>329.6</v>
      </c>
      <c r="C207" s="22">
        <v>192.81</v>
      </c>
      <c r="D207" s="23">
        <v>355.22</v>
      </c>
      <c r="E207" s="23">
        <v>223.31</v>
      </c>
      <c r="F207" s="35">
        <v>474266</v>
      </c>
      <c r="G207" s="47">
        <v>1400</v>
      </c>
      <c r="H207" s="72">
        <v>13.8</v>
      </c>
      <c r="I207" s="50">
        <v>140.19999999999999</v>
      </c>
      <c r="J207" s="29">
        <v>61.77</v>
      </c>
      <c r="K207" s="23">
        <v>66.52</v>
      </c>
      <c r="L207" s="34">
        <v>4881</v>
      </c>
      <c r="M207" s="12">
        <v>169.27</v>
      </c>
      <c r="N207" s="27">
        <v>2.44</v>
      </c>
      <c r="O207" s="23">
        <v>714.37</v>
      </c>
      <c r="P207" s="23">
        <v>595.07000000000005</v>
      </c>
      <c r="Q207" s="12">
        <v>72.67</v>
      </c>
      <c r="R207" s="12">
        <v>84.93</v>
      </c>
      <c r="S207" s="24">
        <v>16.7</v>
      </c>
      <c r="T207" s="25">
        <v>164.07</v>
      </c>
      <c r="U207" s="24">
        <v>16.829999999999998</v>
      </c>
      <c r="V207" s="29">
        <v>44.19</v>
      </c>
      <c r="W207" s="12">
        <v>2.7</v>
      </c>
      <c r="X207" s="14">
        <v>0</v>
      </c>
      <c r="Y207" s="30">
        <v>7578.67</v>
      </c>
      <c r="Z207" s="13">
        <v>0</v>
      </c>
      <c r="AA207" s="23">
        <v>65.290000000000006</v>
      </c>
      <c r="AB207" s="23">
        <v>35.78</v>
      </c>
      <c r="AC207" s="24">
        <v>68.349999999999994</v>
      </c>
      <c r="AD207" s="23">
        <v>503.12</v>
      </c>
      <c r="AE207" s="12">
        <v>6.8</v>
      </c>
      <c r="AF207" s="12">
        <f>VLOOKUP(A207,'Temp Monréal données non liées'!$A:$B,2,FALSE)</f>
        <v>7.4</v>
      </c>
      <c r="AG207" s="24">
        <v>59.65</v>
      </c>
      <c r="AH207" s="12">
        <v>63.56</v>
      </c>
      <c r="AI207" s="12">
        <v>91.88</v>
      </c>
      <c r="AJ207" s="12">
        <v>134.09</v>
      </c>
      <c r="AK207" s="24">
        <v>72.38</v>
      </c>
    </row>
    <row r="208" spans="1:37" x14ac:dyDescent="0.35">
      <c r="A208" s="21">
        <v>44896</v>
      </c>
      <c r="B208" s="22">
        <v>327.58</v>
      </c>
      <c r="C208" s="22">
        <v>205.85</v>
      </c>
      <c r="D208" s="23">
        <v>355.3</v>
      </c>
      <c r="E208" s="23">
        <v>228.16</v>
      </c>
      <c r="F208" s="35">
        <v>484145</v>
      </c>
      <c r="G208" s="47">
        <v>1400</v>
      </c>
      <c r="H208" s="72">
        <v>13.9</v>
      </c>
      <c r="I208" s="50">
        <v>137.6</v>
      </c>
      <c r="J208" s="29">
        <v>61.34</v>
      </c>
      <c r="K208" s="23">
        <v>66.05</v>
      </c>
      <c r="L208" s="34">
        <v>4850.84</v>
      </c>
      <c r="M208" s="12">
        <v>168.34</v>
      </c>
      <c r="N208" s="27">
        <v>2.35</v>
      </c>
      <c r="O208" s="23">
        <v>715.38</v>
      </c>
      <c r="P208" s="23">
        <v>592.41999999999996</v>
      </c>
      <c r="Q208" s="12">
        <v>71.8</v>
      </c>
      <c r="R208" s="12">
        <v>84.06</v>
      </c>
      <c r="S208" s="24">
        <v>17.54</v>
      </c>
      <c r="T208" s="25">
        <v>160.24</v>
      </c>
      <c r="U208" s="24">
        <v>17.690000000000001</v>
      </c>
      <c r="V208" s="29">
        <v>49.53</v>
      </c>
      <c r="W208" s="12">
        <v>2</v>
      </c>
      <c r="X208" s="14">
        <v>0</v>
      </c>
      <c r="Y208" s="30">
        <v>7566.57</v>
      </c>
      <c r="Z208" s="13">
        <v>0</v>
      </c>
      <c r="AA208" s="23">
        <v>76.72</v>
      </c>
      <c r="AB208" s="23">
        <v>28.6</v>
      </c>
      <c r="AC208" s="24">
        <v>67.98</v>
      </c>
      <c r="AD208" s="23">
        <v>496.74</v>
      </c>
      <c r="AE208" s="12">
        <v>5.8</v>
      </c>
      <c r="AF208" s="12">
        <f>VLOOKUP(A208,'Temp Monréal données non liées'!$A:$B,2,FALSE)</f>
        <v>1.1000000000000001</v>
      </c>
      <c r="AG208" s="24">
        <v>59.65</v>
      </c>
      <c r="AH208" s="12">
        <v>63.33</v>
      </c>
      <c r="AI208" s="12">
        <v>91.19</v>
      </c>
      <c r="AJ208" s="12">
        <v>132.85</v>
      </c>
      <c r="AK208" s="24">
        <v>71.819999999999993</v>
      </c>
    </row>
    <row r="209" spans="1:37" x14ac:dyDescent="0.35">
      <c r="A209" s="21">
        <v>44897</v>
      </c>
      <c r="B209" s="22">
        <v>302.93</v>
      </c>
      <c r="C209" s="22">
        <v>201.64</v>
      </c>
      <c r="D209" s="23">
        <v>337.1</v>
      </c>
      <c r="E209" s="23">
        <v>226.76</v>
      </c>
      <c r="F209" s="35">
        <v>477716</v>
      </c>
      <c r="G209" s="47">
        <v>1390</v>
      </c>
      <c r="H209" s="72">
        <v>13.8</v>
      </c>
      <c r="I209" s="50">
        <v>143.80000000000001</v>
      </c>
      <c r="J209" s="29">
        <v>61.72</v>
      </c>
      <c r="K209" s="23">
        <v>66.459999999999994</v>
      </c>
      <c r="L209" s="34">
        <v>4880.21</v>
      </c>
      <c r="M209" s="12">
        <v>168.39</v>
      </c>
      <c r="N209" s="27">
        <v>2.33</v>
      </c>
      <c r="O209" s="23">
        <v>698.5</v>
      </c>
      <c r="P209" s="23">
        <v>584.61</v>
      </c>
      <c r="Q209" s="12">
        <v>71.67</v>
      </c>
      <c r="R209" s="12">
        <v>84.3</v>
      </c>
      <c r="S209" s="24">
        <v>17.18</v>
      </c>
      <c r="T209" s="25">
        <v>171.94</v>
      </c>
      <c r="U209" s="24">
        <v>17.16</v>
      </c>
      <c r="V209" s="29">
        <v>50.47</v>
      </c>
      <c r="W209" s="12">
        <v>1.4</v>
      </c>
      <c r="X209" s="14">
        <v>0</v>
      </c>
      <c r="Y209" s="30">
        <v>7656.51</v>
      </c>
      <c r="Z209" s="13">
        <v>0</v>
      </c>
      <c r="AA209" s="23">
        <v>74.599999999999994</v>
      </c>
      <c r="AB209" s="23">
        <v>23.66</v>
      </c>
      <c r="AC209" s="24">
        <v>69.16</v>
      </c>
      <c r="AD209" s="23">
        <v>498.19</v>
      </c>
      <c r="AE209" s="12">
        <v>5.0999999999999996</v>
      </c>
      <c r="AF209" s="12">
        <f>VLOOKUP(A209,'Temp Monréal données non liées'!$A:$B,2,FALSE)</f>
        <v>2.9</v>
      </c>
      <c r="AG209" s="24">
        <v>59.65</v>
      </c>
      <c r="AH209" s="12">
        <v>63.02</v>
      </c>
      <c r="AI209" s="12">
        <v>91.14</v>
      </c>
      <c r="AJ209" s="12">
        <v>132.72999999999999</v>
      </c>
      <c r="AK209" s="24">
        <v>74.209999999999994</v>
      </c>
    </row>
    <row r="210" spans="1:37" x14ac:dyDescent="0.35">
      <c r="A210" s="21">
        <v>44898</v>
      </c>
      <c r="B210" s="22">
        <v>325.43</v>
      </c>
      <c r="C210" s="22">
        <v>207.24</v>
      </c>
      <c r="D210" s="23">
        <v>353.63</v>
      </c>
      <c r="E210" s="23">
        <v>222.62</v>
      </c>
      <c r="F210" s="35">
        <v>485090</v>
      </c>
      <c r="G210" s="47">
        <v>1400</v>
      </c>
      <c r="H210" s="72">
        <v>14.3</v>
      </c>
      <c r="I210" s="50">
        <v>137.9</v>
      </c>
      <c r="J210" s="29">
        <v>61.76</v>
      </c>
      <c r="K210" s="23">
        <v>66.489999999999995</v>
      </c>
      <c r="L210" s="34">
        <v>4889.42</v>
      </c>
      <c r="M210" s="12">
        <v>168.34</v>
      </c>
      <c r="N210" s="27">
        <v>2.34</v>
      </c>
      <c r="O210" s="23">
        <v>712.69</v>
      </c>
      <c r="P210" s="23">
        <v>595.34</v>
      </c>
      <c r="Q210" s="12">
        <v>71.63</v>
      </c>
      <c r="R210" s="12">
        <v>84.24</v>
      </c>
      <c r="S210" s="24">
        <v>16.829999999999998</v>
      </c>
      <c r="T210" s="25">
        <v>155.38999999999999</v>
      </c>
      <c r="U210" s="24">
        <v>17.55</v>
      </c>
      <c r="V210" s="29">
        <v>51.57</v>
      </c>
      <c r="W210" s="12">
        <v>2</v>
      </c>
      <c r="X210" s="14">
        <v>0</v>
      </c>
      <c r="Y210" s="30">
        <v>7652.56</v>
      </c>
      <c r="Z210" s="13">
        <v>0</v>
      </c>
      <c r="AA210" s="23">
        <v>76.349999999999994</v>
      </c>
      <c r="AB210" s="23">
        <v>26.29</v>
      </c>
      <c r="AC210" s="24">
        <v>69.209999999999994</v>
      </c>
      <c r="AD210" s="23">
        <v>500.29</v>
      </c>
      <c r="AE210" s="12">
        <v>2.9</v>
      </c>
      <c r="AF210" s="12">
        <f>VLOOKUP(A210,'Temp Monréal données non liées'!$A:$B,2,FALSE)</f>
        <v>9.4</v>
      </c>
      <c r="AG210" s="24">
        <v>59.65</v>
      </c>
      <c r="AH210" s="12">
        <v>62.49</v>
      </c>
      <c r="AI210" s="12">
        <v>91.05</v>
      </c>
      <c r="AJ210" s="12">
        <v>132.52000000000001</v>
      </c>
      <c r="AK210" s="24">
        <v>73.12</v>
      </c>
    </row>
    <row r="211" spans="1:37" x14ac:dyDescent="0.35">
      <c r="A211" s="21">
        <v>44899</v>
      </c>
      <c r="B211" s="22">
        <v>311.35000000000002</v>
      </c>
      <c r="C211" s="22">
        <v>205.63</v>
      </c>
      <c r="D211" s="23">
        <v>352.8</v>
      </c>
      <c r="E211" s="23">
        <v>223.98</v>
      </c>
      <c r="F211" s="35">
        <v>486394</v>
      </c>
      <c r="G211" s="47">
        <v>1393</v>
      </c>
      <c r="H211" s="72">
        <v>13.4</v>
      </c>
      <c r="I211" s="50">
        <v>138.30000000000001</v>
      </c>
      <c r="J211" s="29">
        <v>62.15</v>
      </c>
      <c r="K211" s="23">
        <v>66.91</v>
      </c>
      <c r="L211" s="34">
        <v>4893.93</v>
      </c>
      <c r="M211" s="12">
        <v>168.78</v>
      </c>
      <c r="N211" s="27">
        <v>2.38</v>
      </c>
      <c r="O211" s="23">
        <v>714.77</v>
      </c>
      <c r="P211" s="23">
        <v>594.9</v>
      </c>
      <c r="Q211" s="12">
        <v>71.91</v>
      </c>
      <c r="R211" s="12">
        <v>84.6</v>
      </c>
      <c r="S211" s="24">
        <v>16.940000000000001</v>
      </c>
      <c r="T211" s="25">
        <v>169.8</v>
      </c>
      <c r="U211" s="24">
        <v>16.600000000000001</v>
      </c>
      <c r="V211" s="29">
        <v>53.94</v>
      </c>
      <c r="W211" s="12">
        <v>1.3</v>
      </c>
      <c r="X211" s="14">
        <v>0</v>
      </c>
      <c r="Y211" s="30">
        <v>7700.46</v>
      </c>
      <c r="Z211" s="13">
        <v>0.8</v>
      </c>
      <c r="AA211" s="23">
        <v>80.13</v>
      </c>
      <c r="AB211" s="23">
        <v>22.49</v>
      </c>
      <c r="AC211" s="24">
        <v>69.34</v>
      </c>
      <c r="AD211" s="23">
        <v>501.84</v>
      </c>
      <c r="AE211" s="12">
        <v>2.8</v>
      </c>
      <c r="AF211" s="12">
        <f>VLOOKUP(A211,'Temp Monréal données non liées'!$A:$B,2,FALSE)</f>
        <v>0.4</v>
      </c>
      <c r="AG211" s="24">
        <v>59.65</v>
      </c>
      <c r="AH211" s="12">
        <v>62.91</v>
      </c>
      <c r="AI211" s="12">
        <v>90.95</v>
      </c>
      <c r="AJ211" s="12">
        <v>133.21</v>
      </c>
      <c r="AK211" s="24">
        <v>72.28</v>
      </c>
    </row>
    <row r="212" spans="1:37" x14ac:dyDescent="0.35">
      <c r="A212" s="21">
        <v>44900</v>
      </c>
      <c r="B212" s="22">
        <v>320.97000000000003</v>
      </c>
      <c r="C212" s="22">
        <v>210.97</v>
      </c>
      <c r="D212" s="23">
        <v>348.37</v>
      </c>
      <c r="E212" s="23">
        <v>235.35</v>
      </c>
      <c r="F212" s="35">
        <v>486215</v>
      </c>
      <c r="G212" s="47">
        <v>1400</v>
      </c>
      <c r="H212" s="72">
        <v>13.4</v>
      </c>
      <c r="I212" s="50">
        <v>139.1</v>
      </c>
      <c r="J212" s="29">
        <v>62.33</v>
      </c>
      <c r="K212" s="23">
        <v>67.11</v>
      </c>
      <c r="L212" s="34">
        <v>4857.62</v>
      </c>
      <c r="M212" s="12">
        <v>169.2</v>
      </c>
      <c r="N212" s="27">
        <v>2.41</v>
      </c>
      <c r="O212" s="23">
        <v>716.91</v>
      </c>
      <c r="P212" s="23">
        <v>597.91999999999996</v>
      </c>
      <c r="Q212" s="12">
        <v>71.599999999999994</v>
      </c>
      <c r="R212" s="12">
        <v>84.74</v>
      </c>
      <c r="S212" s="24">
        <v>16.850000000000001</v>
      </c>
      <c r="T212" s="25">
        <v>169.44</v>
      </c>
      <c r="U212" s="24">
        <v>16</v>
      </c>
      <c r="V212" s="29">
        <v>53.21</v>
      </c>
      <c r="W212" s="12">
        <v>0.4</v>
      </c>
      <c r="X212" s="14">
        <v>0.2</v>
      </c>
      <c r="Y212" s="30">
        <v>7701.63</v>
      </c>
      <c r="Z212" s="13">
        <v>0.2</v>
      </c>
      <c r="AA212" s="23">
        <v>77.75</v>
      </c>
      <c r="AB212" s="23">
        <v>22.5</v>
      </c>
      <c r="AC212" s="24">
        <v>68.03</v>
      </c>
      <c r="AD212" s="23">
        <v>498.57</v>
      </c>
      <c r="AE212" s="12">
        <v>3.5</v>
      </c>
      <c r="AF212" s="12">
        <f>VLOOKUP(A212,'Temp Monréal données non liées'!$A:$B,2,FALSE)</f>
        <v>5.0999999999999996</v>
      </c>
      <c r="AG212" s="24">
        <v>59.65</v>
      </c>
      <c r="AH212" s="12">
        <v>63.07</v>
      </c>
      <c r="AI212" s="12">
        <v>90.82</v>
      </c>
      <c r="AJ212" s="12">
        <v>133.49</v>
      </c>
      <c r="AK212" s="24">
        <v>72.540000000000006</v>
      </c>
    </row>
    <row r="213" spans="1:37" x14ac:dyDescent="0.35">
      <c r="A213" s="21">
        <v>44901</v>
      </c>
      <c r="B213" s="22">
        <v>321</v>
      </c>
      <c r="C213" s="22">
        <v>205.53</v>
      </c>
      <c r="D213" s="23">
        <v>350.97</v>
      </c>
      <c r="E213" s="23">
        <v>227.77</v>
      </c>
      <c r="F213" s="35">
        <v>507430</v>
      </c>
      <c r="G213" s="47">
        <v>1410</v>
      </c>
      <c r="H213" s="72">
        <v>13.3</v>
      </c>
      <c r="I213" s="50">
        <v>144</v>
      </c>
      <c r="J213" s="29">
        <v>62.52</v>
      </c>
      <c r="K213" s="23">
        <v>67.31</v>
      </c>
      <c r="L213" s="34">
        <v>4892.3100000000004</v>
      </c>
      <c r="M213" s="12">
        <v>169.9</v>
      </c>
      <c r="N213" s="27">
        <v>2.4700000000000002</v>
      </c>
      <c r="O213" s="23">
        <v>712.41</v>
      </c>
      <c r="P213" s="23">
        <v>593.09</v>
      </c>
      <c r="Q213" s="12">
        <v>71.63</v>
      </c>
      <c r="R213" s="12">
        <v>84.79</v>
      </c>
      <c r="S213" s="24">
        <v>17.46</v>
      </c>
      <c r="T213" s="25">
        <v>164.15</v>
      </c>
      <c r="U213" s="24">
        <v>15.8</v>
      </c>
      <c r="V213" s="29">
        <v>53.88</v>
      </c>
      <c r="W213" s="12">
        <v>-1.2</v>
      </c>
      <c r="X213" s="14">
        <v>2.2999999999999998</v>
      </c>
      <c r="Y213" s="30">
        <v>7692.36</v>
      </c>
      <c r="Z213" s="13">
        <v>0</v>
      </c>
      <c r="AA213" s="23">
        <v>79.72</v>
      </c>
      <c r="AB213" s="23">
        <v>17.989999999999998</v>
      </c>
      <c r="AC213" s="24">
        <v>70.8</v>
      </c>
      <c r="AD213" s="23">
        <v>501.71</v>
      </c>
      <c r="AE213" s="12">
        <v>6.4</v>
      </c>
      <c r="AF213" s="12">
        <f>VLOOKUP(A213,'Temp Monréal données non liées'!$A:$B,2,FALSE)</f>
        <v>5.0999999999999996</v>
      </c>
      <c r="AG213" s="24">
        <v>59.65</v>
      </c>
      <c r="AH213" s="12">
        <v>62.97</v>
      </c>
      <c r="AI213" s="12">
        <v>91.13</v>
      </c>
      <c r="AJ213" s="12">
        <v>134.15</v>
      </c>
      <c r="AK213" s="24">
        <v>74.38</v>
      </c>
    </row>
    <row r="214" spans="1:37" x14ac:dyDescent="0.35">
      <c r="A214" s="21">
        <v>44902</v>
      </c>
      <c r="B214" s="22">
        <v>317.77</v>
      </c>
      <c r="C214" s="22">
        <v>209.96</v>
      </c>
      <c r="D214" s="23">
        <v>347.19</v>
      </c>
      <c r="E214" s="23">
        <v>235.69</v>
      </c>
      <c r="F214" s="35">
        <v>479327</v>
      </c>
      <c r="G214" s="47">
        <v>1410</v>
      </c>
      <c r="H214" s="72">
        <v>15.2</v>
      </c>
      <c r="I214" s="50">
        <v>140</v>
      </c>
      <c r="J214" s="29">
        <v>62.87</v>
      </c>
      <c r="K214" s="23">
        <v>67.680000000000007</v>
      </c>
      <c r="L214" s="34">
        <v>4955.6000000000004</v>
      </c>
      <c r="M214" s="12">
        <v>170.06</v>
      </c>
      <c r="N214" s="27">
        <v>2.5099999999999998</v>
      </c>
      <c r="O214" s="23">
        <v>716.26</v>
      </c>
      <c r="P214" s="23">
        <v>597.52</v>
      </c>
      <c r="Q214" s="12">
        <v>71.739999999999995</v>
      </c>
      <c r="R214" s="12">
        <v>84.38</v>
      </c>
      <c r="S214" s="24">
        <v>17.55</v>
      </c>
      <c r="T214" s="25">
        <v>167.66</v>
      </c>
      <c r="U214" s="24">
        <v>17.53</v>
      </c>
      <c r="V214" s="29">
        <v>51.51</v>
      </c>
      <c r="W214" s="12">
        <v>-3.8</v>
      </c>
      <c r="X214" s="14">
        <v>1.6</v>
      </c>
      <c r="Y214" s="30">
        <v>7678.92</v>
      </c>
      <c r="Z214" s="13">
        <v>0.6</v>
      </c>
      <c r="AA214" s="23">
        <v>76.319999999999993</v>
      </c>
      <c r="AB214" s="23">
        <v>27.62</v>
      </c>
      <c r="AC214" s="24">
        <v>69.209999999999994</v>
      </c>
      <c r="AD214" s="23">
        <v>506.66</v>
      </c>
      <c r="AE214" s="12">
        <v>5.6</v>
      </c>
      <c r="AF214" s="12">
        <f>VLOOKUP(A214,'Temp Monréal données non liées'!$A:$B,2,FALSE)</f>
        <v>7.5</v>
      </c>
      <c r="AG214" s="24">
        <v>59.65</v>
      </c>
      <c r="AH214" s="12">
        <v>63.25</v>
      </c>
      <c r="AI214" s="12">
        <v>91.18</v>
      </c>
      <c r="AJ214" s="12">
        <v>133.13</v>
      </c>
      <c r="AK214" s="24">
        <v>72.56</v>
      </c>
    </row>
    <row r="215" spans="1:37" x14ac:dyDescent="0.35">
      <c r="A215" s="21">
        <v>44903</v>
      </c>
      <c r="B215" s="22">
        <v>312.88</v>
      </c>
      <c r="C215" s="22">
        <v>210.73</v>
      </c>
      <c r="D215" s="23">
        <v>352.29</v>
      </c>
      <c r="E215" s="23">
        <v>237.05</v>
      </c>
      <c r="F215" s="35">
        <v>508874</v>
      </c>
      <c r="G215" s="47">
        <v>1405</v>
      </c>
      <c r="H215" s="72">
        <v>14.5</v>
      </c>
      <c r="I215" s="50">
        <v>140.4</v>
      </c>
      <c r="J215" s="29">
        <v>62.61</v>
      </c>
      <c r="K215" s="23">
        <v>67.39</v>
      </c>
      <c r="L215" s="34">
        <v>4936.55</v>
      </c>
      <c r="M215" s="12">
        <v>170.01</v>
      </c>
      <c r="N215" s="27">
        <v>2.54</v>
      </c>
      <c r="O215" s="23">
        <v>720.45</v>
      </c>
      <c r="P215" s="23">
        <v>599.34</v>
      </c>
      <c r="Q215" s="12">
        <v>71.95</v>
      </c>
      <c r="R215" s="12">
        <v>84.42</v>
      </c>
      <c r="S215" s="24">
        <v>17.22</v>
      </c>
      <c r="T215" s="25">
        <v>160.96</v>
      </c>
      <c r="U215" s="24">
        <v>17.36</v>
      </c>
      <c r="V215" s="29">
        <v>53.02</v>
      </c>
      <c r="W215" s="12">
        <v>-1.7</v>
      </c>
      <c r="X215" s="14">
        <v>0</v>
      </c>
      <c r="Y215" s="30">
        <v>7661.69</v>
      </c>
      <c r="Z215" s="13">
        <v>0</v>
      </c>
      <c r="AA215" s="23">
        <v>78.95</v>
      </c>
      <c r="AB215" s="23">
        <v>21.2</v>
      </c>
      <c r="AC215" s="24">
        <v>70.17</v>
      </c>
      <c r="AD215" s="23">
        <v>507.15</v>
      </c>
      <c r="AE215" s="12">
        <v>2.9</v>
      </c>
      <c r="AF215" s="12">
        <f>VLOOKUP(A215,'Temp Monréal données non liées'!$A:$B,2,FALSE)</f>
        <v>4.8</v>
      </c>
      <c r="AG215" s="24">
        <v>59.65</v>
      </c>
      <c r="AH215" s="12">
        <v>64.5</v>
      </c>
      <c r="AI215" s="12">
        <v>91.41</v>
      </c>
      <c r="AJ215" s="12">
        <v>133.18</v>
      </c>
      <c r="AK215" s="24">
        <v>73.63</v>
      </c>
    </row>
    <row r="216" spans="1:37" x14ac:dyDescent="0.35">
      <c r="A216" s="21">
        <v>44904</v>
      </c>
      <c r="B216" s="22">
        <v>322.31</v>
      </c>
      <c r="C216" s="22">
        <v>199.58</v>
      </c>
      <c r="D216" s="23">
        <v>353.63</v>
      </c>
      <c r="E216" s="23">
        <v>222.73</v>
      </c>
      <c r="F216" s="35">
        <v>484400</v>
      </c>
      <c r="G216" s="47">
        <v>1430</v>
      </c>
      <c r="H216" s="72">
        <v>14.4</v>
      </c>
      <c r="I216" s="50">
        <v>142.69999999999999</v>
      </c>
      <c r="J216" s="29">
        <v>62.9</v>
      </c>
      <c r="K216" s="23">
        <v>67.7</v>
      </c>
      <c r="L216" s="34">
        <v>4958.82</v>
      </c>
      <c r="M216" s="12">
        <v>170.17</v>
      </c>
      <c r="N216" s="27">
        <v>2.56</v>
      </c>
      <c r="O216" s="23">
        <v>711.71</v>
      </c>
      <c r="P216" s="23">
        <v>597.69000000000005</v>
      </c>
      <c r="Q216" s="12">
        <v>71.89</v>
      </c>
      <c r="R216" s="12">
        <v>84.44</v>
      </c>
      <c r="S216" s="24">
        <v>17.37</v>
      </c>
      <c r="T216" s="25">
        <v>155.31</v>
      </c>
      <c r="U216" s="24">
        <v>16.79</v>
      </c>
      <c r="V216" s="29">
        <v>51.48</v>
      </c>
      <c r="W216" s="12">
        <v>-3.9</v>
      </c>
      <c r="X216" s="14">
        <v>1.9</v>
      </c>
      <c r="Y216" s="30">
        <v>7701.88</v>
      </c>
      <c r="Z216" s="13">
        <v>0</v>
      </c>
      <c r="AA216" s="23">
        <v>73.61</v>
      </c>
      <c r="AB216" s="23">
        <v>27.2</v>
      </c>
      <c r="AC216" s="24">
        <v>70.930000000000007</v>
      </c>
      <c r="AD216" s="23">
        <v>519.66999999999996</v>
      </c>
      <c r="AE216" s="12">
        <v>3.3</v>
      </c>
      <c r="AF216" s="12">
        <f>VLOOKUP(A216,'Temp Monréal données non liées'!$A:$B,2,FALSE)</f>
        <v>-0.5</v>
      </c>
      <c r="AG216" s="24">
        <v>59.65</v>
      </c>
      <c r="AH216" s="12">
        <v>65.08</v>
      </c>
      <c r="AI216" s="12">
        <v>91.92</v>
      </c>
      <c r="AJ216" s="12">
        <v>133.34</v>
      </c>
      <c r="AK216" s="24">
        <v>74.16</v>
      </c>
    </row>
    <row r="217" spans="1:37" x14ac:dyDescent="0.35">
      <c r="A217" s="21">
        <v>44905</v>
      </c>
      <c r="B217" s="22">
        <v>300.94</v>
      </c>
      <c r="C217" s="22">
        <v>201.54</v>
      </c>
      <c r="D217" s="23">
        <v>325.18</v>
      </c>
      <c r="E217" s="23">
        <v>215.59</v>
      </c>
      <c r="F217" s="35">
        <v>455006</v>
      </c>
      <c r="G217" s="47">
        <v>1440</v>
      </c>
      <c r="H217" s="72">
        <v>13.3</v>
      </c>
      <c r="I217" s="50">
        <v>148.80000000000001</v>
      </c>
      <c r="J217" s="29">
        <v>61.85</v>
      </c>
      <c r="K217" s="23">
        <v>66.56</v>
      </c>
      <c r="L217" s="34">
        <v>4871.6000000000004</v>
      </c>
      <c r="M217" s="12">
        <v>169.61</v>
      </c>
      <c r="N217" s="27">
        <v>2.5499999999999998</v>
      </c>
      <c r="O217" s="23">
        <v>674.59</v>
      </c>
      <c r="P217" s="23">
        <v>564.88</v>
      </c>
      <c r="Q217" s="12">
        <v>71.77</v>
      </c>
      <c r="R217" s="12">
        <v>84.45</v>
      </c>
      <c r="S217" s="24">
        <v>17.190000000000001</v>
      </c>
      <c r="T217" s="25">
        <v>154.04</v>
      </c>
      <c r="U217" s="24">
        <v>16</v>
      </c>
      <c r="V217" s="29">
        <v>50.86</v>
      </c>
      <c r="W217" s="12">
        <v>-2</v>
      </c>
      <c r="X217" s="14">
        <v>0.1</v>
      </c>
      <c r="Y217" s="30">
        <v>7520.62</v>
      </c>
      <c r="Z217" s="13">
        <v>0</v>
      </c>
      <c r="AA217" s="23">
        <v>73.150000000000006</v>
      </c>
      <c r="AB217" s="23">
        <v>20.6</v>
      </c>
      <c r="AC217" s="24">
        <v>70.69</v>
      </c>
      <c r="AD217" s="23">
        <v>499.16</v>
      </c>
      <c r="AE217" s="12">
        <v>1.3</v>
      </c>
      <c r="AF217" s="12">
        <f>VLOOKUP(A217,'Temp Monréal données non liées'!$A:$B,2,FALSE)</f>
        <v>-5.7</v>
      </c>
      <c r="AG217" s="24">
        <v>59.65</v>
      </c>
      <c r="AH217" s="12">
        <v>63.8</v>
      </c>
      <c r="AI217" s="12">
        <v>91.24</v>
      </c>
      <c r="AJ217" s="12">
        <v>133.57</v>
      </c>
      <c r="AK217" s="24">
        <v>73.209999999999994</v>
      </c>
    </row>
    <row r="218" spans="1:37" x14ac:dyDescent="0.35">
      <c r="A218" s="21">
        <v>44906</v>
      </c>
      <c r="B218" s="22">
        <v>283.85000000000002</v>
      </c>
      <c r="C218" s="22">
        <v>188.11</v>
      </c>
      <c r="D218" s="23">
        <v>327.14999999999998</v>
      </c>
      <c r="E218" s="23">
        <v>211.42</v>
      </c>
      <c r="F218" s="35">
        <v>393598</v>
      </c>
      <c r="G218" s="47">
        <v>1383</v>
      </c>
      <c r="H218" s="72">
        <v>12.1</v>
      </c>
      <c r="I218" s="50">
        <v>141.6</v>
      </c>
      <c r="J218" s="29">
        <v>61.43</v>
      </c>
      <c r="K218" s="23">
        <v>66.08</v>
      </c>
      <c r="L218" s="34">
        <v>4834.62</v>
      </c>
      <c r="M218" s="12">
        <v>169.35</v>
      </c>
      <c r="N218" s="27">
        <v>2.5499999999999998</v>
      </c>
      <c r="O218" s="23">
        <v>677.72</v>
      </c>
      <c r="P218" s="23">
        <v>565.27</v>
      </c>
      <c r="Q218" s="12">
        <v>71.180000000000007</v>
      </c>
      <c r="R218" s="12">
        <v>83.99</v>
      </c>
      <c r="S218" s="24">
        <v>16.739999999999998</v>
      </c>
      <c r="T218" s="25">
        <v>153.35</v>
      </c>
      <c r="U218" s="24">
        <v>15.74</v>
      </c>
      <c r="V218" s="29">
        <v>48.92</v>
      </c>
      <c r="W218" s="12">
        <v>-3.1</v>
      </c>
      <c r="X218" s="14">
        <v>1.6</v>
      </c>
      <c r="Y218" s="30">
        <v>7418.9</v>
      </c>
      <c r="Z218" s="13">
        <v>0</v>
      </c>
      <c r="AA218" s="23">
        <v>71.13</v>
      </c>
      <c r="AB218" s="23">
        <v>22.17</v>
      </c>
      <c r="AC218" s="24">
        <v>69.88</v>
      </c>
      <c r="AD218" s="23">
        <v>495.11</v>
      </c>
      <c r="AE218" s="12">
        <v>1</v>
      </c>
      <c r="AF218" s="12">
        <f>VLOOKUP(A218,'Temp Monréal données non liées'!$A:$B,2,FALSE)</f>
        <v>-5.6</v>
      </c>
      <c r="AG218" s="24">
        <v>59.65</v>
      </c>
      <c r="AH218" s="12">
        <v>63.84</v>
      </c>
      <c r="AI218" s="12">
        <v>91.13</v>
      </c>
      <c r="AJ218" s="12">
        <v>133.22999999999999</v>
      </c>
      <c r="AK218" s="24">
        <v>73.42</v>
      </c>
    </row>
    <row r="219" spans="1:37" x14ac:dyDescent="0.35">
      <c r="A219" s="21">
        <v>44907</v>
      </c>
      <c r="B219" s="22">
        <v>330.98</v>
      </c>
      <c r="C219" s="22">
        <v>196.09</v>
      </c>
      <c r="D219" s="23">
        <v>357.63</v>
      </c>
      <c r="E219" s="23">
        <v>216.26</v>
      </c>
      <c r="F219" s="35">
        <v>455965</v>
      </c>
      <c r="G219" s="47">
        <v>1400</v>
      </c>
      <c r="H219" s="72">
        <v>13.2</v>
      </c>
      <c r="I219" s="50">
        <v>138.69999999999999</v>
      </c>
      <c r="J219" s="29">
        <v>60.9</v>
      </c>
      <c r="K219" s="23">
        <v>65.5</v>
      </c>
      <c r="L219" s="34">
        <v>4785.47</v>
      </c>
      <c r="M219" s="12">
        <v>168.93</v>
      </c>
      <c r="N219" s="27">
        <v>2.54</v>
      </c>
      <c r="O219" s="23">
        <v>695.9</v>
      </c>
      <c r="P219" s="23">
        <v>577.16999999999996</v>
      </c>
      <c r="Q219" s="12">
        <v>71.67</v>
      </c>
      <c r="R219" s="12">
        <v>84.29</v>
      </c>
      <c r="S219" s="24">
        <v>17.28</v>
      </c>
      <c r="T219" s="25">
        <v>148.44999999999999</v>
      </c>
      <c r="U219" s="24">
        <v>15.87</v>
      </c>
      <c r="V219" s="29">
        <v>47.77</v>
      </c>
      <c r="W219" s="12">
        <v>-4</v>
      </c>
      <c r="X219" s="14">
        <v>2.5</v>
      </c>
      <c r="Y219" s="30">
        <v>7299.7</v>
      </c>
      <c r="Z219" s="13">
        <v>0</v>
      </c>
      <c r="AA219" s="23">
        <v>71.39</v>
      </c>
      <c r="AB219" s="23">
        <v>29.73</v>
      </c>
      <c r="AC219" s="24">
        <v>69.069999999999993</v>
      </c>
      <c r="AD219" s="23">
        <v>500.7</v>
      </c>
      <c r="AE219" s="12">
        <v>0</v>
      </c>
      <c r="AF219" s="12">
        <f>VLOOKUP(A219,'Temp Monréal données non liées'!$A:$B,2,FALSE)</f>
        <v>-2.4</v>
      </c>
      <c r="AG219" s="24">
        <v>59.65</v>
      </c>
      <c r="AH219" s="12">
        <v>65.47</v>
      </c>
      <c r="AI219" s="12">
        <v>90.97</v>
      </c>
      <c r="AJ219" s="12">
        <v>133.41999999999999</v>
      </c>
      <c r="AK219" s="24">
        <v>72.78</v>
      </c>
    </row>
    <row r="220" spans="1:37" x14ac:dyDescent="0.35">
      <c r="A220" s="21">
        <v>44908</v>
      </c>
      <c r="B220" s="22">
        <v>328.96</v>
      </c>
      <c r="C220" s="22">
        <v>199.59</v>
      </c>
      <c r="D220" s="23">
        <v>358.86</v>
      </c>
      <c r="E220" s="23">
        <v>219.8</v>
      </c>
      <c r="F220" s="35">
        <v>476042</v>
      </c>
      <c r="G220" s="47">
        <v>1380</v>
      </c>
      <c r="H220" s="72">
        <v>14.7</v>
      </c>
      <c r="I220" s="50">
        <v>137.4</v>
      </c>
      <c r="J220" s="29">
        <v>61.61</v>
      </c>
      <c r="K220" s="23">
        <v>66.260000000000005</v>
      </c>
      <c r="L220" s="34">
        <v>4837.88</v>
      </c>
      <c r="M220" s="12">
        <v>169.6</v>
      </c>
      <c r="N220" s="27">
        <v>2.56</v>
      </c>
      <c r="O220" s="23">
        <v>718.86</v>
      </c>
      <c r="P220" s="23">
        <v>586.91</v>
      </c>
      <c r="Q220" s="12">
        <v>71.11</v>
      </c>
      <c r="R220" s="12">
        <v>83.64</v>
      </c>
      <c r="S220" s="24">
        <v>17.399999999999999</v>
      </c>
      <c r="T220" s="25">
        <v>153.41</v>
      </c>
      <c r="U220" s="24">
        <v>17.68</v>
      </c>
      <c r="V220" s="29">
        <v>50.97</v>
      </c>
      <c r="W220" s="12">
        <v>-5.4</v>
      </c>
      <c r="X220" s="14">
        <v>4</v>
      </c>
      <c r="Y220" s="30">
        <v>7461.69</v>
      </c>
      <c r="Z220" s="13">
        <v>0</v>
      </c>
      <c r="AA220" s="23">
        <v>76.400000000000006</v>
      </c>
      <c r="AB220" s="23">
        <v>24.74</v>
      </c>
      <c r="AC220" s="24">
        <v>69.84</v>
      </c>
      <c r="AD220" s="23">
        <v>509.16</v>
      </c>
      <c r="AE220" s="12">
        <v>-0.1</v>
      </c>
      <c r="AF220" s="12">
        <f>VLOOKUP(A220,'Temp Monréal données non liées'!$A:$B,2,FALSE)</f>
        <v>2.2000000000000002</v>
      </c>
      <c r="AG220" s="24">
        <v>59.65</v>
      </c>
      <c r="AH220" s="12">
        <v>65.55</v>
      </c>
      <c r="AI220" s="12">
        <v>90.81</v>
      </c>
      <c r="AJ220" s="12">
        <v>133.13</v>
      </c>
      <c r="AK220" s="24">
        <v>73.930000000000007</v>
      </c>
    </row>
    <row r="221" spans="1:37" x14ac:dyDescent="0.35">
      <c r="A221" s="21">
        <v>44909</v>
      </c>
      <c r="B221" s="22">
        <v>314.08999999999997</v>
      </c>
      <c r="C221" s="22">
        <v>203.05</v>
      </c>
      <c r="D221" s="23">
        <v>349.95</v>
      </c>
      <c r="E221" s="23">
        <v>218.73</v>
      </c>
      <c r="F221" s="35">
        <v>481857</v>
      </c>
      <c r="G221" s="47">
        <v>1390</v>
      </c>
      <c r="H221" s="72">
        <v>12.3</v>
      </c>
      <c r="I221" s="50">
        <v>140.69999999999999</v>
      </c>
      <c r="J221" s="29">
        <v>61.59</v>
      </c>
      <c r="K221" s="23">
        <v>66.25</v>
      </c>
      <c r="L221" s="34">
        <v>4820.97</v>
      </c>
      <c r="M221" s="12">
        <v>169.55</v>
      </c>
      <c r="N221" s="27">
        <v>2.57</v>
      </c>
      <c r="O221" s="23">
        <v>712.91</v>
      </c>
      <c r="P221" s="23">
        <v>584.63</v>
      </c>
      <c r="Q221" s="12">
        <v>71.38</v>
      </c>
      <c r="R221" s="12">
        <v>83.97</v>
      </c>
      <c r="S221" s="24">
        <v>17.420000000000002</v>
      </c>
      <c r="T221" s="25">
        <v>168.78</v>
      </c>
      <c r="U221" s="24">
        <v>16.86</v>
      </c>
      <c r="V221" s="29">
        <v>47.85</v>
      </c>
      <c r="W221" s="12">
        <v>-2.5</v>
      </c>
      <c r="X221" s="14">
        <v>3.4</v>
      </c>
      <c r="Y221" s="30">
        <v>7456.28</v>
      </c>
      <c r="Z221" s="13">
        <v>0</v>
      </c>
      <c r="AA221" s="23">
        <v>68.849999999999994</v>
      </c>
      <c r="AB221" s="23">
        <v>32.29</v>
      </c>
      <c r="AC221" s="24">
        <v>68.42</v>
      </c>
      <c r="AD221" s="23">
        <v>513.63</v>
      </c>
      <c r="AE221" s="12">
        <v>1.4</v>
      </c>
      <c r="AF221" s="12">
        <f>VLOOKUP(A221,'Temp Monréal données non liées'!$A:$B,2,FALSE)</f>
        <v>1.8</v>
      </c>
      <c r="AG221" s="24">
        <v>59.65</v>
      </c>
      <c r="AH221" s="12">
        <v>65.75</v>
      </c>
      <c r="AI221" s="12">
        <v>90.31</v>
      </c>
      <c r="AJ221" s="12">
        <v>133.24</v>
      </c>
      <c r="AK221" s="24">
        <v>73.349999999999994</v>
      </c>
    </row>
    <row r="222" spans="1:37" s="44" customFormat="1" x14ac:dyDescent="0.35">
      <c r="A222" s="20">
        <v>44910</v>
      </c>
      <c r="B222" s="36">
        <v>290.62</v>
      </c>
      <c r="C222" s="36">
        <v>171.88</v>
      </c>
      <c r="D222" s="37">
        <v>325.81</v>
      </c>
      <c r="E222" s="37">
        <v>200.97</v>
      </c>
      <c r="F222" s="43">
        <v>586206</v>
      </c>
      <c r="G222" s="48">
        <v>1315</v>
      </c>
      <c r="H222" s="73">
        <v>13.4</v>
      </c>
      <c r="I222" s="50">
        <v>162.69999999999999</v>
      </c>
      <c r="J222" s="40">
        <v>62.59</v>
      </c>
      <c r="K222" s="37">
        <v>67.319999999999993</v>
      </c>
      <c r="L222" s="42">
        <v>4913.25</v>
      </c>
      <c r="M222" s="16">
        <v>168.91</v>
      </c>
      <c r="N222" s="39">
        <v>2.4700000000000002</v>
      </c>
      <c r="O222" s="37">
        <v>675.19</v>
      </c>
      <c r="P222" s="37">
        <v>560.04</v>
      </c>
      <c r="Q222" s="16">
        <v>72.08</v>
      </c>
      <c r="R222" s="16">
        <v>84.3</v>
      </c>
      <c r="S222" s="28">
        <v>17.38</v>
      </c>
      <c r="T222" s="38">
        <v>182.84</v>
      </c>
      <c r="U222" s="28">
        <v>16.899999999999999</v>
      </c>
      <c r="V222" s="40">
        <v>49.89</v>
      </c>
      <c r="W222" s="16">
        <v>-7.4</v>
      </c>
      <c r="X222" s="18">
        <v>4.3</v>
      </c>
      <c r="Y222" s="41">
        <v>7698.03</v>
      </c>
      <c r="Z222" s="17">
        <v>0</v>
      </c>
      <c r="AA222" s="37">
        <v>72.64</v>
      </c>
      <c r="AB222" s="37">
        <v>20.51</v>
      </c>
      <c r="AC222" s="28">
        <v>68.58</v>
      </c>
      <c r="AD222" s="37">
        <v>489.86</v>
      </c>
      <c r="AE222" s="16">
        <v>2.8</v>
      </c>
      <c r="AF222" s="12">
        <f>VLOOKUP(A222,'Temp Monréal données non liées'!$A:$B,2,FALSE)</f>
        <v>4.5</v>
      </c>
      <c r="AG222" s="28">
        <v>59.65</v>
      </c>
      <c r="AH222" s="16">
        <v>65</v>
      </c>
      <c r="AI222" s="16">
        <v>90.89</v>
      </c>
      <c r="AJ222" s="16">
        <v>132.47</v>
      </c>
      <c r="AK222" s="28">
        <v>72.38</v>
      </c>
    </row>
    <row r="223" spans="1:37" s="44" customFormat="1" x14ac:dyDescent="0.35">
      <c r="A223" s="20">
        <v>44462</v>
      </c>
      <c r="B223" s="36">
        <v>245.98</v>
      </c>
      <c r="C223" s="36">
        <v>140.56</v>
      </c>
      <c r="D223" s="37">
        <v>256.66000000000003</v>
      </c>
      <c r="E223" s="37">
        <v>165.17</v>
      </c>
      <c r="F223" s="43">
        <v>214092</v>
      </c>
      <c r="G223" s="48">
        <v>1472.106</v>
      </c>
      <c r="H223" s="73">
        <v>7.6</v>
      </c>
      <c r="I223" s="50">
        <v>166.1</v>
      </c>
      <c r="J223" s="40">
        <v>56.66</v>
      </c>
      <c r="K223" s="37">
        <v>60.49</v>
      </c>
      <c r="L223" s="42">
        <v>4581.7299999999996</v>
      </c>
      <c r="M223" s="16">
        <v>143.46</v>
      </c>
      <c r="N223" s="39">
        <v>1.66</v>
      </c>
      <c r="O223" s="37">
        <v>473.54</v>
      </c>
      <c r="P223" s="37">
        <v>390.88</v>
      </c>
      <c r="Q223" s="16">
        <v>63.88</v>
      </c>
      <c r="R223" s="16">
        <v>73.86</v>
      </c>
      <c r="S223" s="28">
        <v>16.88</v>
      </c>
      <c r="T223" s="38">
        <v>252.63</v>
      </c>
      <c r="U223" s="28">
        <v>14.82</v>
      </c>
      <c r="V223" s="40">
        <v>18.53</v>
      </c>
      <c r="W223" s="16">
        <v>5.0999999999999996</v>
      </c>
      <c r="X223" s="18">
        <v>10.4</v>
      </c>
      <c r="Y223" s="41">
        <v>7034.33</v>
      </c>
      <c r="Z223" s="17">
        <v>0</v>
      </c>
      <c r="AA223" s="37">
        <v>40.1</v>
      </c>
      <c r="AB223" s="37">
        <v>40.409999999999997</v>
      </c>
      <c r="AC223" s="28">
        <v>66.47</v>
      </c>
      <c r="AD223" s="37">
        <v>427.58</v>
      </c>
      <c r="AE223" s="16">
        <v>22.2</v>
      </c>
      <c r="AF223" s="12">
        <f>VLOOKUP(A223,'Temp Monréal données non liées'!$A:$B,2,FALSE)</f>
        <v>27.5</v>
      </c>
      <c r="AG223" s="28">
        <v>87.9</v>
      </c>
      <c r="AH223" s="16">
        <v>64.790000000000006</v>
      </c>
      <c r="AI223" s="16">
        <v>90.05</v>
      </c>
      <c r="AJ223" s="16">
        <v>141.94</v>
      </c>
      <c r="AK223" s="28">
        <v>64.790000000000006</v>
      </c>
    </row>
    <row r="224" spans="1:37" x14ac:dyDescent="0.35">
      <c r="A224" s="21">
        <v>44463</v>
      </c>
      <c r="B224" s="22">
        <v>291.39</v>
      </c>
      <c r="C224" s="22">
        <v>166.7</v>
      </c>
      <c r="D224" s="23">
        <v>297.61</v>
      </c>
      <c r="E224" s="23">
        <v>193.21</v>
      </c>
      <c r="F224" s="35">
        <v>288301</v>
      </c>
      <c r="G224" s="47">
        <v>1551.0519999999999</v>
      </c>
      <c r="H224" s="72">
        <v>14.1</v>
      </c>
      <c r="I224" s="50">
        <v>153</v>
      </c>
      <c r="J224" s="29">
        <v>68.569999999999993</v>
      </c>
      <c r="K224" s="23">
        <v>72.73</v>
      </c>
      <c r="L224" s="34">
        <v>5494.79</v>
      </c>
      <c r="M224" s="12">
        <v>169.34</v>
      </c>
      <c r="N224" s="27">
        <v>2.1800000000000002</v>
      </c>
      <c r="O224" s="23">
        <v>626.34</v>
      </c>
      <c r="P224" s="23">
        <v>511.76</v>
      </c>
      <c r="Q224" s="12">
        <v>75.11</v>
      </c>
      <c r="R224" s="12">
        <v>84.26</v>
      </c>
      <c r="S224" s="24">
        <v>16.420000000000002</v>
      </c>
      <c r="T224" s="25">
        <v>190.42</v>
      </c>
      <c r="U224" s="24">
        <v>14.84</v>
      </c>
      <c r="V224" s="29">
        <v>32.54</v>
      </c>
      <c r="W224" s="12">
        <v>9.4</v>
      </c>
      <c r="X224" s="14">
        <v>4.4000000000000004</v>
      </c>
      <c r="Y224" s="30">
        <v>8296.9599999999991</v>
      </c>
      <c r="Z224" s="13">
        <v>0</v>
      </c>
      <c r="AA224" s="23">
        <v>64.13</v>
      </c>
      <c r="AB224" s="23">
        <v>25.86</v>
      </c>
      <c r="AC224" s="24">
        <v>67.900000000000006</v>
      </c>
      <c r="AD224" s="23">
        <v>467.16</v>
      </c>
      <c r="AE224" s="12">
        <v>20.100000000000001</v>
      </c>
      <c r="AF224" s="12">
        <f>VLOOKUP(A224,'Temp Monréal données non liées'!$A:$B,2,FALSE)</f>
        <v>19.399999999999999</v>
      </c>
      <c r="AG224" s="24">
        <v>91.03</v>
      </c>
      <c r="AH224" s="12">
        <v>65.91</v>
      </c>
      <c r="AI224" s="12">
        <v>91.98</v>
      </c>
      <c r="AJ224" s="12">
        <v>145.72999999999999</v>
      </c>
      <c r="AK224" s="24">
        <v>69.09</v>
      </c>
    </row>
    <row r="225" spans="1:37" x14ac:dyDescent="0.35">
      <c r="A225" s="21">
        <v>44464</v>
      </c>
      <c r="B225" s="22">
        <v>301.62</v>
      </c>
      <c r="C225" s="22">
        <v>181.38</v>
      </c>
      <c r="D225" s="23">
        <v>301.72000000000003</v>
      </c>
      <c r="E225" s="23">
        <v>204.33</v>
      </c>
      <c r="F225" s="35">
        <v>284968</v>
      </c>
      <c r="G225" s="47">
        <v>1561.3620000000001</v>
      </c>
      <c r="H225" s="72">
        <v>12.2</v>
      </c>
      <c r="I225" s="50">
        <v>148.9</v>
      </c>
      <c r="J225" s="29">
        <v>69.510000000000005</v>
      </c>
      <c r="K225" s="23">
        <v>73.64</v>
      </c>
      <c r="L225" s="34">
        <v>5582.6</v>
      </c>
      <c r="M225" s="12">
        <v>169.11</v>
      </c>
      <c r="N225" s="27">
        <v>2.35</v>
      </c>
      <c r="O225" s="23">
        <v>638.52</v>
      </c>
      <c r="P225" s="23">
        <v>512.1</v>
      </c>
      <c r="Q225" s="12">
        <v>75.260000000000005</v>
      </c>
      <c r="R225" s="12">
        <v>84.06</v>
      </c>
      <c r="S225" s="24">
        <v>16.059999999999999</v>
      </c>
      <c r="T225" s="25">
        <v>206.68</v>
      </c>
      <c r="U225" s="24">
        <v>16.059999999999999</v>
      </c>
      <c r="V225" s="29">
        <v>34.06</v>
      </c>
      <c r="W225" s="12">
        <v>6.4</v>
      </c>
      <c r="X225" s="14">
        <v>7</v>
      </c>
      <c r="Y225" s="30">
        <v>8328.0400000000009</v>
      </c>
      <c r="Z225" s="13">
        <v>0</v>
      </c>
      <c r="AA225" s="23">
        <v>61.56</v>
      </c>
      <c r="AB225" s="23">
        <v>32.19</v>
      </c>
      <c r="AC225" s="24">
        <v>68.13</v>
      </c>
      <c r="AD225" s="23">
        <v>475.6</v>
      </c>
      <c r="AE225" s="12">
        <v>23.2</v>
      </c>
      <c r="AF225" s="12">
        <f>VLOOKUP(A225,'Temp Monréal données non liées'!$A:$B,2,FALSE)</f>
        <v>20.8</v>
      </c>
      <c r="AG225" s="24">
        <v>90.76</v>
      </c>
      <c r="AH225" s="12">
        <v>66.38</v>
      </c>
      <c r="AI225" s="12">
        <v>91.2</v>
      </c>
      <c r="AJ225" s="12">
        <v>145.53</v>
      </c>
      <c r="AK225" s="24">
        <v>68.69</v>
      </c>
    </row>
    <row r="226" spans="1:37" x14ac:dyDescent="0.35">
      <c r="A226" s="21">
        <v>44465</v>
      </c>
      <c r="B226" s="22">
        <v>295.81</v>
      </c>
      <c r="C226" s="22">
        <v>183.25</v>
      </c>
      <c r="D226" s="23">
        <v>297.02</v>
      </c>
      <c r="E226" s="23">
        <v>211.04</v>
      </c>
      <c r="F226" s="35">
        <v>304543</v>
      </c>
      <c r="G226" s="47">
        <v>1551.152</v>
      </c>
      <c r="H226" s="72">
        <v>11.5</v>
      </c>
      <c r="I226" s="50">
        <v>149.80000000000001</v>
      </c>
      <c r="J226" s="29">
        <v>69.790000000000006</v>
      </c>
      <c r="K226" s="23">
        <v>73.92</v>
      </c>
      <c r="L226" s="34">
        <v>5613.38</v>
      </c>
      <c r="M226" s="12">
        <v>168.07</v>
      </c>
      <c r="N226" s="27">
        <v>2.35</v>
      </c>
      <c r="O226" s="23">
        <v>639.72</v>
      </c>
      <c r="P226" s="23">
        <v>497.52</v>
      </c>
      <c r="Q226" s="12">
        <v>74.87</v>
      </c>
      <c r="R226" s="12">
        <v>84.17</v>
      </c>
      <c r="S226" s="24">
        <v>16.11</v>
      </c>
      <c r="T226" s="25">
        <v>190.12</v>
      </c>
      <c r="U226" s="24">
        <v>15.38</v>
      </c>
      <c r="V226" s="29">
        <v>33.28</v>
      </c>
      <c r="W226" s="12">
        <v>12.5</v>
      </c>
      <c r="X226" s="14">
        <v>1.6</v>
      </c>
      <c r="Y226" s="30">
        <v>8357.2099999999991</v>
      </c>
      <c r="Z226" s="13">
        <v>0.2</v>
      </c>
      <c r="AA226" s="23">
        <v>55.14</v>
      </c>
      <c r="AB226" s="23">
        <v>33.56</v>
      </c>
      <c r="AC226" s="24">
        <v>69.150000000000006</v>
      </c>
      <c r="AD226" s="23">
        <v>486.07</v>
      </c>
      <c r="AE226" s="12">
        <v>22.9</v>
      </c>
      <c r="AF226" s="12">
        <f>VLOOKUP(A226,'Temp Monréal données non liées'!$A:$B,2,FALSE)</f>
        <v>19</v>
      </c>
      <c r="AG226" s="24">
        <v>87.78</v>
      </c>
      <c r="AH226" s="12">
        <v>66.16</v>
      </c>
      <c r="AI226" s="12">
        <v>92.58</v>
      </c>
      <c r="AJ226" s="12">
        <v>147.11000000000001</v>
      </c>
      <c r="AK226" s="24">
        <v>71.010000000000005</v>
      </c>
    </row>
    <row r="227" spans="1:37" x14ac:dyDescent="0.35">
      <c r="A227" s="21">
        <v>44466</v>
      </c>
      <c r="B227" s="22">
        <v>315.64999999999998</v>
      </c>
      <c r="C227" s="22">
        <v>193.45</v>
      </c>
      <c r="D227" s="23">
        <v>319.27999999999997</v>
      </c>
      <c r="E227" s="23">
        <v>212.09</v>
      </c>
      <c r="F227" s="35">
        <v>318571</v>
      </c>
      <c r="G227" s="47">
        <v>1550</v>
      </c>
      <c r="H227" s="72">
        <v>9.3000000000000007</v>
      </c>
      <c r="I227" s="50">
        <v>143.1</v>
      </c>
      <c r="J227" s="29">
        <v>68.84</v>
      </c>
      <c r="K227" s="23">
        <v>30.8</v>
      </c>
      <c r="L227" s="34">
        <v>2338.91</v>
      </c>
      <c r="M227" s="12">
        <v>70.03</v>
      </c>
      <c r="N227" s="27">
        <v>2.25</v>
      </c>
      <c r="O227" s="23">
        <v>663.28</v>
      </c>
      <c r="P227" s="23">
        <v>537.21</v>
      </c>
      <c r="Q227" s="12">
        <v>75.22</v>
      </c>
      <c r="R227" s="12">
        <v>84.4</v>
      </c>
      <c r="S227" s="24">
        <v>16.079999999999998</v>
      </c>
      <c r="T227" s="25">
        <v>175.16</v>
      </c>
      <c r="U227" s="24">
        <v>15.2</v>
      </c>
      <c r="V227" s="29">
        <v>34.64</v>
      </c>
      <c r="W227" s="12">
        <v>14</v>
      </c>
      <c r="X227" s="14">
        <v>3.9</v>
      </c>
      <c r="Y227" s="30">
        <v>3482.17</v>
      </c>
      <c r="Z227" s="13">
        <v>4.5999999999999996</v>
      </c>
      <c r="AA227" s="23">
        <v>55.01</v>
      </c>
      <c r="AB227" s="23">
        <v>37.61</v>
      </c>
      <c r="AC227" s="24">
        <v>69.89</v>
      </c>
      <c r="AD227" s="23">
        <v>490.67</v>
      </c>
      <c r="AE227" s="12">
        <v>18.8</v>
      </c>
      <c r="AF227" s="12">
        <f>VLOOKUP(A227,'Temp Monréal données non liées'!$A:$B,2,FALSE)</f>
        <v>16.8</v>
      </c>
      <c r="AG227" s="24">
        <v>88.05</v>
      </c>
      <c r="AH227" s="12">
        <v>64.03</v>
      </c>
      <c r="AI227" s="12">
        <v>92.12</v>
      </c>
      <c r="AJ227" s="12">
        <v>146.47</v>
      </c>
      <c r="AK227" s="24">
        <v>71.180000000000007</v>
      </c>
    </row>
    <row r="228" spans="1:37" x14ac:dyDescent="0.35">
      <c r="A228" s="21">
        <v>44467</v>
      </c>
      <c r="B228" s="22">
        <v>310.47000000000003</v>
      </c>
      <c r="C228" s="22">
        <v>192.06</v>
      </c>
      <c r="D228" s="23">
        <v>316.8</v>
      </c>
      <c r="E228" s="23">
        <v>208.16</v>
      </c>
      <c r="F228" s="35">
        <v>293938</v>
      </c>
      <c r="G228" s="47">
        <v>1550</v>
      </c>
      <c r="H228" s="72">
        <v>8.1</v>
      </c>
      <c r="I228" s="50">
        <v>140.5</v>
      </c>
      <c r="J228" s="29">
        <v>65.22</v>
      </c>
      <c r="K228" s="23"/>
      <c r="M228" s="12"/>
      <c r="N228" s="27">
        <v>2.1800000000000002</v>
      </c>
      <c r="O228" s="23">
        <v>687.84</v>
      </c>
      <c r="P228" s="23">
        <v>578.66999999999996</v>
      </c>
      <c r="Q228" s="12">
        <v>74.3</v>
      </c>
      <c r="R228" s="12">
        <v>84.75</v>
      </c>
      <c r="S228" s="24">
        <v>15.85</v>
      </c>
      <c r="T228" s="25">
        <v>160.62</v>
      </c>
      <c r="U228" s="24">
        <v>14.78</v>
      </c>
      <c r="V228" s="29">
        <v>34.520000000000003</v>
      </c>
      <c r="W228" s="12">
        <v>5.9</v>
      </c>
      <c r="X228" s="14">
        <v>5.8</v>
      </c>
      <c r="Z228" s="13">
        <v>6.5</v>
      </c>
      <c r="AA228" s="23">
        <v>53.15</v>
      </c>
      <c r="AB228" s="23">
        <v>39.44</v>
      </c>
      <c r="AC228" s="24">
        <v>71.150000000000006</v>
      </c>
      <c r="AD228" s="23">
        <v>492.88</v>
      </c>
      <c r="AE228" s="12">
        <v>19.2</v>
      </c>
      <c r="AF228" s="12">
        <f>VLOOKUP(A228,'Temp Monréal données non liées'!$A:$B,2,FALSE)</f>
        <v>16.2</v>
      </c>
      <c r="AG228" s="24">
        <v>88.91</v>
      </c>
      <c r="AH228" s="12">
        <v>63.93</v>
      </c>
      <c r="AI228" s="12">
        <v>92.24</v>
      </c>
      <c r="AJ228" s="12">
        <v>146.08000000000001</v>
      </c>
      <c r="AK228" s="24">
        <v>70.92</v>
      </c>
    </row>
    <row r="229" spans="1:37" x14ac:dyDescent="0.35">
      <c r="A229" s="21">
        <v>44468</v>
      </c>
      <c r="B229" s="22">
        <v>288.39</v>
      </c>
      <c r="C229" s="22">
        <v>188.21</v>
      </c>
      <c r="D229" s="23">
        <v>306.88</v>
      </c>
      <c r="E229" s="23">
        <v>209.31</v>
      </c>
      <c r="F229" s="35">
        <v>356422</v>
      </c>
      <c r="G229" s="47">
        <v>1570</v>
      </c>
      <c r="H229" s="72">
        <v>7.9</v>
      </c>
      <c r="I229" s="50">
        <v>157.5</v>
      </c>
      <c r="J229" s="29">
        <v>68.069999999999993</v>
      </c>
      <c r="K229" s="23"/>
      <c r="M229" s="12"/>
      <c r="N229" s="27">
        <v>2.1800000000000002</v>
      </c>
      <c r="O229" s="23">
        <v>689.24</v>
      </c>
      <c r="P229" s="23">
        <v>580.99</v>
      </c>
      <c r="Q229" s="12">
        <v>74.209999999999994</v>
      </c>
      <c r="R229" s="12">
        <v>84.74</v>
      </c>
      <c r="S229" s="24">
        <v>16.25</v>
      </c>
      <c r="T229" s="25">
        <v>172.3</v>
      </c>
      <c r="U229" s="24">
        <v>14.72</v>
      </c>
      <c r="V229" s="29">
        <v>37.4</v>
      </c>
      <c r="W229" s="12">
        <v>10.7</v>
      </c>
      <c r="X229" s="14">
        <v>6.2</v>
      </c>
      <c r="Z229" s="13">
        <v>2.6</v>
      </c>
      <c r="AA229" s="23">
        <v>59.32</v>
      </c>
      <c r="AB229" s="23">
        <v>28.08</v>
      </c>
      <c r="AC229" s="24">
        <v>70.87</v>
      </c>
      <c r="AD229" s="23">
        <v>494.06</v>
      </c>
      <c r="AE229" s="12">
        <v>16.100000000000001</v>
      </c>
      <c r="AF229" s="12">
        <f>VLOOKUP(A229,'Temp Monréal données non liées'!$A:$B,2,FALSE)</f>
        <v>13.1</v>
      </c>
      <c r="AG229" s="24">
        <v>87.76</v>
      </c>
      <c r="AH229" s="12">
        <v>64.05</v>
      </c>
      <c r="AI229" s="12">
        <v>92.63</v>
      </c>
      <c r="AJ229" s="12">
        <v>144.85</v>
      </c>
      <c r="AK229" s="24">
        <v>71.09</v>
      </c>
    </row>
    <row r="230" spans="1:37" x14ac:dyDescent="0.35">
      <c r="A230" s="21">
        <v>44469</v>
      </c>
      <c r="B230" s="22">
        <v>292.88</v>
      </c>
      <c r="C230" s="22">
        <v>188.46</v>
      </c>
      <c r="D230" s="23">
        <v>306.14</v>
      </c>
      <c r="E230" s="23">
        <v>206.61</v>
      </c>
      <c r="F230" s="35">
        <v>319807</v>
      </c>
      <c r="G230" s="47">
        <v>1550</v>
      </c>
      <c r="H230" s="72">
        <v>9.1</v>
      </c>
      <c r="I230" s="50">
        <v>147</v>
      </c>
      <c r="J230" s="29">
        <v>68.400000000000006</v>
      </c>
      <c r="K230" s="23">
        <v>36.630000000000003</v>
      </c>
      <c r="L230" s="34">
        <v>2769.18</v>
      </c>
      <c r="M230" s="12">
        <v>83.23</v>
      </c>
      <c r="N230" s="27">
        <v>2.1</v>
      </c>
      <c r="O230" s="23">
        <v>647.01</v>
      </c>
      <c r="P230" s="23">
        <v>549.72</v>
      </c>
      <c r="Q230" s="12">
        <v>75.739999999999995</v>
      </c>
      <c r="R230" s="12">
        <v>84.71</v>
      </c>
      <c r="S230" s="24">
        <v>16.36</v>
      </c>
      <c r="T230" s="25">
        <v>172.32</v>
      </c>
      <c r="U230" s="24">
        <v>15.52</v>
      </c>
      <c r="V230" s="29">
        <v>41.68</v>
      </c>
      <c r="W230" s="12">
        <v>3</v>
      </c>
      <c r="X230" s="14">
        <v>7.4</v>
      </c>
      <c r="Z230" s="13">
        <v>0</v>
      </c>
      <c r="AA230" s="23">
        <v>60.21</v>
      </c>
      <c r="AB230" s="23">
        <v>29.11</v>
      </c>
      <c r="AC230" s="24">
        <v>70.7</v>
      </c>
      <c r="AD230" s="23">
        <v>479.51</v>
      </c>
      <c r="AE230" s="12">
        <v>17.399999999999999</v>
      </c>
      <c r="AF230" s="12">
        <f>VLOOKUP(A230,'Temp Monréal données non liées'!$A:$B,2,FALSE)</f>
        <v>17.5</v>
      </c>
      <c r="AG230" s="24">
        <v>86.09</v>
      </c>
      <c r="AH230" s="12">
        <v>64.03</v>
      </c>
      <c r="AI230" s="12">
        <v>92.4</v>
      </c>
      <c r="AJ230" s="12">
        <v>144.34</v>
      </c>
      <c r="AK230" s="24">
        <v>71.849999999999994</v>
      </c>
    </row>
    <row r="231" spans="1:37" x14ac:dyDescent="0.35">
      <c r="A231" s="21">
        <v>44470</v>
      </c>
      <c r="B231" s="22">
        <v>325.82</v>
      </c>
      <c r="C231" s="22">
        <v>196.67</v>
      </c>
      <c r="D231" s="23">
        <v>339.67</v>
      </c>
      <c r="E231" s="23">
        <v>219.16</v>
      </c>
      <c r="F231" s="35">
        <v>433153</v>
      </c>
      <c r="G231" s="47">
        <v>1585</v>
      </c>
      <c r="H231" s="72">
        <v>9.3000000000000007</v>
      </c>
      <c r="I231" s="50">
        <v>149.5</v>
      </c>
      <c r="J231" s="29">
        <v>69.61</v>
      </c>
      <c r="K231" s="23">
        <v>73.78</v>
      </c>
      <c r="L231" s="34">
        <v>5613.83</v>
      </c>
      <c r="M231" s="12">
        <v>167.71</v>
      </c>
      <c r="N231" s="27">
        <v>2.19</v>
      </c>
      <c r="O231" s="23">
        <v>696.7</v>
      </c>
      <c r="P231" s="23">
        <v>587.46</v>
      </c>
      <c r="Q231" s="12">
        <v>75.19</v>
      </c>
      <c r="R231" s="12">
        <v>84.84</v>
      </c>
      <c r="S231" s="24">
        <v>15.76</v>
      </c>
      <c r="T231" s="25">
        <v>178.24</v>
      </c>
      <c r="U231" s="24">
        <v>15.63</v>
      </c>
      <c r="V231" s="29">
        <v>50.97</v>
      </c>
      <c r="W231" s="12">
        <v>8.1999999999999993</v>
      </c>
      <c r="X231" s="14">
        <v>1.3</v>
      </c>
      <c r="Z231" s="13">
        <v>2.6</v>
      </c>
      <c r="AA231" s="23">
        <v>70.209999999999994</v>
      </c>
      <c r="AB231" s="23">
        <v>27.6</v>
      </c>
      <c r="AC231" s="24">
        <v>70.88</v>
      </c>
      <c r="AD231" s="23">
        <v>514.07000000000005</v>
      </c>
      <c r="AE231" s="12">
        <v>16.7</v>
      </c>
      <c r="AF231" s="12">
        <f>VLOOKUP(A231,'Temp Monréal données non liées'!$A:$B,2,FALSE)</f>
        <v>17.8</v>
      </c>
      <c r="AG231" s="24">
        <v>88.55</v>
      </c>
      <c r="AH231" s="12">
        <v>63.85</v>
      </c>
      <c r="AI231" s="12">
        <v>91.55</v>
      </c>
      <c r="AJ231" s="12">
        <v>144.72</v>
      </c>
      <c r="AK231" s="24">
        <v>70.55</v>
      </c>
    </row>
    <row r="232" spans="1:37" x14ac:dyDescent="0.35">
      <c r="A232" s="21">
        <v>44471</v>
      </c>
      <c r="B232" s="22">
        <v>326.66000000000003</v>
      </c>
      <c r="C232" s="22">
        <v>194.01</v>
      </c>
      <c r="D232" s="23">
        <v>341.29</v>
      </c>
      <c r="E232" s="23">
        <v>224.02</v>
      </c>
      <c r="F232" s="35">
        <v>438211</v>
      </c>
      <c r="G232" s="47">
        <v>1570</v>
      </c>
      <c r="H232" s="72">
        <v>8.8000000000000007</v>
      </c>
      <c r="I232" s="50">
        <v>149.1</v>
      </c>
      <c r="J232" s="29">
        <v>68.94</v>
      </c>
      <c r="K232" s="23">
        <v>73.849999999999994</v>
      </c>
      <c r="L232" s="34">
        <v>5630.07</v>
      </c>
      <c r="M232" s="12">
        <v>167.48</v>
      </c>
      <c r="N232" s="27">
        <v>2.27</v>
      </c>
      <c r="O232" s="23">
        <v>705.4</v>
      </c>
      <c r="P232" s="23">
        <v>596.48</v>
      </c>
      <c r="Q232" s="12">
        <v>75.14</v>
      </c>
      <c r="R232" s="12">
        <v>84.69</v>
      </c>
      <c r="S232" s="24">
        <v>15.85</v>
      </c>
      <c r="T232" s="25">
        <v>167.75</v>
      </c>
      <c r="U232" s="24">
        <v>14.82</v>
      </c>
      <c r="V232" s="29">
        <v>49.25</v>
      </c>
      <c r="W232" s="12">
        <v>11.3</v>
      </c>
      <c r="X232" s="14">
        <v>1.1000000000000001</v>
      </c>
      <c r="Z232" s="13">
        <v>33.299999999999997</v>
      </c>
      <c r="AA232" s="23">
        <v>66.959999999999994</v>
      </c>
      <c r="AB232" s="23">
        <v>28.35</v>
      </c>
      <c r="AC232" s="24">
        <v>71.17</v>
      </c>
      <c r="AD232" s="23">
        <v>516.46</v>
      </c>
      <c r="AE232" s="12">
        <v>17.100000000000001</v>
      </c>
      <c r="AF232" s="12">
        <f>VLOOKUP(A232,'Temp Monréal données non liées'!$A:$B,2,FALSE)</f>
        <v>11.6</v>
      </c>
      <c r="AG232" s="24">
        <v>89.92</v>
      </c>
      <c r="AH232" s="12">
        <v>63.03</v>
      </c>
      <c r="AI232" s="12">
        <v>91.85</v>
      </c>
      <c r="AJ232" s="12">
        <v>145.44</v>
      </c>
      <c r="AK232" s="24">
        <v>71.78</v>
      </c>
    </row>
    <row r="233" spans="1:37" x14ac:dyDescent="0.35">
      <c r="A233" s="21">
        <v>44472</v>
      </c>
      <c r="B233" s="22">
        <v>324.31</v>
      </c>
      <c r="C233" s="22">
        <v>203.06</v>
      </c>
      <c r="D233" s="23">
        <v>335.29</v>
      </c>
      <c r="E233" s="23">
        <v>224.14</v>
      </c>
      <c r="F233" s="35">
        <v>431364</v>
      </c>
      <c r="G233" s="47">
        <v>1569.66</v>
      </c>
      <c r="H233" s="72">
        <v>10.199999999999999</v>
      </c>
      <c r="I233" s="50">
        <v>146.9</v>
      </c>
      <c r="J233" s="29">
        <v>46.34</v>
      </c>
      <c r="K233" s="23">
        <v>74.8</v>
      </c>
      <c r="L233" s="34">
        <v>5692.4</v>
      </c>
      <c r="M233" s="12">
        <v>167.55</v>
      </c>
      <c r="N233" s="27">
        <v>2.2599999999999998</v>
      </c>
      <c r="O233" s="23">
        <v>699</v>
      </c>
      <c r="P233" s="23">
        <v>594.24</v>
      </c>
      <c r="Q233" s="12">
        <v>75.459999999999994</v>
      </c>
      <c r="R233" s="12">
        <v>84.55</v>
      </c>
      <c r="S233" s="24">
        <v>16.55</v>
      </c>
      <c r="T233" s="25">
        <v>168.67</v>
      </c>
      <c r="U233" s="24">
        <v>14.97</v>
      </c>
      <c r="V233" s="29">
        <v>54.6</v>
      </c>
      <c r="W233" s="12">
        <v>11.6</v>
      </c>
      <c r="X233" s="14">
        <v>2.6</v>
      </c>
      <c r="Z233" s="13">
        <v>7.6</v>
      </c>
      <c r="AA233" s="23">
        <v>73.44</v>
      </c>
      <c r="AB233" s="23">
        <v>25.05</v>
      </c>
      <c r="AC233" s="24">
        <v>70.36</v>
      </c>
      <c r="AD233" s="23">
        <v>517.42999999999995</v>
      </c>
      <c r="AE233" s="12">
        <v>15.7</v>
      </c>
      <c r="AF233" s="12">
        <f>VLOOKUP(A233,'Temp Monréal données non liées'!$A:$B,2,FALSE)</f>
        <v>16.100000000000001</v>
      </c>
      <c r="AG233" s="24">
        <v>90.03</v>
      </c>
      <c r="AH233" s="12">
        <v>64.98</v>
      </c>
      <c r="AI233" s="12">
        <v>91.22</v>
      </c>
      <c r="AJ233" s="12">
        <v>145.05000000000001</v>
      </c>
      <c r="AK233" s="24">
        <v>70.92</v>
      </c>
    </row>
    <row r="234" spans="1:37" x14ac:dyDescent="0.35">
      <c r="A234" s="21">
        <v>44473</v>
      </c>
      <c r="B234" s="22">
        <v>313.14999999999998</v>
      </c>
      <c r="C234" s="22">
        <v>206.69</v>
      </c>
      <c r="D234" s="23">
        <v>342.08</v>
      </c>
      <c r="E234" s="23">
        <v>219.94</v>
      </c>
      <c r="F234" s="35">
        <v>333526</v>
      </c>
      <c r="G234" s="47">
        <v>1600</v>
      </c>
      <c r="H234" s="72">
        <v>9.6</v>
      </c>
      <c r="I234" s="50">
        <v>144.5</v>
      </c>
      <c r="J234" s="29">
        <v>62.16</v>
      </c>
      <c r="K234" s="23">
        <v>76.38</v>
      </c>
      <c r="L234" s="34">
        <v>5820.96</v>
      </c>
      <c r="M234" s="12">
        <v>168.48</v>
      </c>
      <c r="N234" s="27">
        <v>2.29</v>
      </c>
      <c r="O234" s="23">
        <v>701.89</v>
      </c>
      <c r="P234" s="23">
        <v>594.95000000000005</v>
      </c>
      <c r="Q234" s="12">
        <v>74.87</v>
      </c>
      <c r="R234" s="12">
        <v>84.53</v>
      </c>
      <c r="S234" s="24">
        <v>16.2</v>
      </c>
      <c r="T234" s="25">
        <v>168.25</v>
      </c>
      <c r="U234" s="24">
        <v>15.06</v>
      </c>
      <c r="V234" s="29">
        <v>43.9</v>
      </c>
      <c r="W234" s="12">
        <v>6.5</v>
      </c>
      <c r="X234" s="14">
        <v>6.4</v>
      </c>
      <c r="Z234" s="13">
        <v>0.2</v>
      </c>
      <c r="AA234" s="23">
        <v>60.48</v>
      </c>
      <c r="AB234" s="23">
        <v>36.979999999999997</v>
      </c>
      <c r="AC234" s="24">
        <v>70.95</v>
      </c>
      <c r="AD234" s="23">
        <v>508.18</v>
      </c>
      <c r="AE234" s="12">
        <v>18</v>
      </c>
      <c r="AF234" s="12">
        <f>VLOOKUP(A234,'Temp Monréal données non liées'!$A:$B,2,FALSE)</f>
        <v>15.7</v>
      </c>
      <c r="AG234" s="24">
        <v>89.08</v>
      </c>
      <c r="AH234" s="12">
        <v>65.08</v>
      </c>
      <c r="AI234" s="12">
        <v>91.82</v>
      </c>
      <c r="AJ234" s="12">
        <v>146.21</v>
      </c>
      <c r="AK234" s="24">
        <v>71.69</v>
      </c>
    </row>
    <row r="235" spans="1:37" x14ac:dyDescent="0.35">
      <c r="A235" s="21">
        <v>44474</v>
      </c>
      <c r="B235" s="22">
        <v>327.37</v>
      </c>
      <c r="C235" s="22">
        <v>203.42</v>
      </c>
      <c r="D235" s="23">
        <v>341.46</v>
      </c>
      <c r="E235" s="23">
        <v>219.43</v>
      </c>
      <c r="F235" s="35">
        <v>351621</v>
      </c>
      <c r="G235" s="47">
        <v>1620</v>
      </c>
      <c r="H235" s="72">
        <v>7.9</v>
      </c>
      <c r="I235" s="50">
        <v>150.1</v>
      </c>
      <c r="J235" s="29">
        <v>69.95</v>
      </c>
      <c r="K235" s="23">
        <v>75.17</v>
      </c>
      <c r="L235" s="34">
        <v>5762.09</v>
      </c>
      <c r="M235" s="12">
        <v>166.36</v>
      </c>
      <c r="N235" s="27">
        <v>2.2599999999999998</v>
      </c>
      <c r="O235" s="23">
        <v>703.16</v>
      </c>
      <c r="P235" s="23">
        <v>595.5</v>
      </c>
      <c r="Q235" s="12">
        <v>74.489999999999995</v>
      </c>
      <c r="R235" s="12">
        <v>84.44</v>
      </c>
      <c r="S235" s="24">
        <v>16.22</v>
      </c>
      <c r="T235" s="25">
        <v>157.33000000000001</v>
      </c>
      <c r="U235" s="24">
        <v>15.49</v>
      </c>
      <c r="V235" s="29">
        <v>44.55</v>
      </c>
      <c r="W235" s="12">
        <v>11.4</v>
      </c>
      <c r="X235" s="14">
        <v>4.3</v>
      </c>
      <c r="Z235" s="13">
        <v>9.9</v>
      </c>
      <c r="AA235" s="23">
        <v>56.78</v>
      </c>
      <c r="AB235" s="23">
        <v>40.99</v>
      </c>
      <c r="AC235" s="24">
        <v>69.930000000000007</v>
      </c>
      <c r="AD235" s="23">
        <v>511.97</v>
      </c>
      <c r="AE235" s="12">
        <v>16</v>
      </c>
      <c r="AF235" s="12">
        <f>VLOOKUP(A235,'Temp Monréal données non liées'!$A:$B,2,FALSE)</f>
        <v>18.600000000000001</v>
      </c>
      <c r="AG235" s="24">
        <v>88.02</v>
      </c>
      <c r="AH235" s="12">
        <v>63.82</v>
      </c>
      <c r="AI235" s="12">
        <v>91.78</v>
      </c>
      <c r="AJ235" s="12">
        <v>145.69</v>
      </c>
      <c r="AK235" s="24">
        <v>71.09</v>
      </c>
    </row>
    <row r="236" spans="1:37" x14ac:dyDescent="0.35">
      <c r="A236" s="21">
        <v>44475</v>
      </c>
      <c r="B236" s="22">
        <v>329.1</v>
      </c>
      <c r="C236" s="22">
        <v>188.75</v>
      </c>
      <c r="D236" s="23">
        <v>345.85</v>
      </c>
      <c r="E236" s="23">
        <v>211.16</v>
      </c>
      <c r="F236" s="35">
        <v>329240</v>
      </c>
      <c r="G236" s="47">
        <v>1610</v>
      </c>
      <c r="H236" s="72">
        <v>8.6999999999999993</v>
      </c>
      <c r="I236" s="50">
        <v>147.5</v>
      </c>
      <c r="J236" s="29">
        <v>70.349999999999994</v>
      </c>
      <c r="K236" s="23">
        <v>75.489999999999995</v>
      </c>
      <c r="L236" s="34">
        <v>5748.79</v>
      </c>
      <c r="M236" s="12">
        <v>167.44</v>
      </c>
      <c r="N236" s="27">
        <v>2.17</v>
      </c>
      <c r="O236" s="23">
        <v>687.26</v>
      </c>
      <c r="P236" s="23">
        <v>575.46</v>
      </c>
      <c r="Q236" s="12">
        <v>74.83</v>
      </c>
      <c r="R236" s="12">
        <v>84.69</v>
      </c>
      <c r="S236" s="24">
        <v>15.98</v>
      </c>
      <c r="T236" s="25">
        <v>152.63999999999999</v>
      </c>
      <c r="U236" s="24">
        <v>15.79</v>
      </c>
      <c r="V236" s="29">
        <v>43.25</v>
      </c>
      <c r="W236" s="12">
        <v>9.6</v>
      </c>
      <c r="X236" s="14">
        <v>8.6999999999999993</v>
      </c>
      <c r="Z236" s="13">
        <v>0</v>
      </c>
      <c r="AA236" s="23">
        <v>60.77</v>
      </c>
      <c r="AB236" s="23">
        <v>32.69</v>
      </c>
      <c r="AC236" s="24">
        <v>69.73</v>
      </c>
      <c r="AD236" s="23">
        <v>498.12</v>
      </c>
      <c r="AE236" s="12">
        <v>16.8</v>
      </c>
      <c r="AF236" s="12">
        <f>VLOOKUP(A236,'Temp Monréal données non liées'!$A:$B,2,FALSE)</f>
        <v>21.3</v>
      </c>
      <c r="AG236" s="24">
        <v>86.66</v>
      </c>
      <c r="AH236" s="12">
        <v>64.73</v>
      </c>
      <c r="AI236" s="12">
        <v>92.08</v>
      </c>
      <c r="AJ236" s="12">
        <v>145.25</v>
      </c>
      <c r="AK236" s="24">
        <v>70.23</v>
      </c>
    </row>
    <row r="237" spans="1:37" x14ac:dyDescent="0.35">
      <c r="A237" s="21">
        <v>44476</v>
      </c>
      <c r="B237" s="22">
        <v>327.29000000000002</v>
      </c>
      <c r="C237" s="22">
        <v>184.65</v>
      </c>
      <c r="D237" s="23">
        <v>350.95</v>
      </c>
      <c r="E237" s="23">
        <v>209.64</v>
      </c>
      <c r="F237" s="35">
        <v>324646</v>
      </c>
      <c r="G237" s="47">
        <v>1610</v>
      </c>
      <c r="H237" s="72">
        <v>7.5</v>
      </c>
      <c r="I237" s="50">
        <v>151.5</v>
      </c>
      <c r="J237" s="29">
        <v>68.94</v>
      </c>
      <c r="K237" s="23">
        <v>73.87</v>
      </c>
      <c r="L237" s="34">
        <v>5611.79</v>
      </c>
      <c r="M237" s="12">
        <v>166.98</v>
      </c>
      <c r="N237" s="27">
        <v>2.19</v>
      </c>
      <c r="O237" s="23">
        <v>706.56</v>
      </c>
      <c r="P237" s="23">
        <v>584.65</v>
      </c>
      <c r="Q237" s="12">
        <v>74.84</v>
      </c>
      <c r="R237" s="12">
        <v>84.88</v>
      </c>
      <c r="S237" s="24">
        <v>16.059999999999999</v>
      </c>
      <c r="T237" s="25">
        <v>162.37</v>
      </c>
      <c r="U237" s="24">
        <v>15.64</v>
      </c>
      <c r="V237" s="29">
        <v>44.38</v>
      </c>
      <c r="W237" s="12">
        <v>4.0999999999999996</v>
      </c>
      <c r="X237" s="14">
        <v>4.2</v>
      </c>
      <c r="Z237" s="13">
        <v>0</v>
      </c>
      <c r="AA237" s="23">
        <v>54.91</v>
      </c>
      <c r="AB237" s="23">
        <v>38.229999999999997</v>
      </c>
      <c r="AC237" s="24">
        <v>70.12</v>
      </c>
      <c r="AD237" s="23">
        <v>498.98</v>
      </c>
      <c r="AE237" s="12">
        <v>18.2</v>
      </c>
      <c r="AF237" s="12">
        <f>VLOOKUP(A237,'Temp Monréal données non liées'!$A:$B,2,FALSE)</f>
        <v>21.7</v>
      </c>
      <c r="AG237" s="24">
        <v>87.25</v>
      </c>
      <c r="AH237" s="12">
        <v>65.260000000000005</v>
      </c>
      <c r="AI237" s="12">
        <v>92.52</v>
      </c>
      <c r="AJ237" s="12">
        <v>145.63999999999999</v>
      </c>
      <c r="AK237" s="24">
        <v>71.19</v>
      </c>
    </row>
    <row r="238" spans="1:37" x14ac:dyDescent="0.35">
      <c r="A238" s="21">
        <v>44477</v>
      </c>
      <c r="B238" s="22">
        <v>272.79000000000002</v>
      </c>
      <c r="C238" s="22">
        <v>170.19</v>
      </c>
      <c r="D238" s="23">
        <v>308.3</v>
      </c>
      <c r="E238" s="23">
        <v>190.19</v>
      </c>
      <c r="F238" s="35">
        <v>313590</v>
      </c>
      <c r="G238" s="47">
        <v>1400</v>
      </c>
      <c r="H238" s="72">
        <v>7.7</v>
      </c>
      <c r="I238" s="50">
        <v>155.30000000000001</v>
      </c>
      <c r="J238" s="29">
        <v>61.25</v>
      </c>
      <c r="K238" s="23">
        <v>74.77</v>
      </c>
      <c r="L238" s="34">
        <v>5698.48</v>
      </c>
      <c r="M238" s="12">
        <v>165.72</v>
      </c>
      <c r="N238" s="27">
        <v>2.06</v>
      </c>
      <c r="O238" s="23">
        <v>632.55999999999995</v>
      </c>
      <c r="P238" s="23">
        <v>526.01</v>
      </c>
      <c r="Q238" s="12">
        <v>75.38</v>
      </c>
      <c r="R238" s="12">
        <v>84.71</v>
      </c>
      <c r="S238" s="24">
        <v>15.5</v>
      </c>
      <c r="T238" s="25">
        <v>175.25</v>
      </c>
      <c r="U238" s="24">
        <v>14.84</v>
      </c>
      <c r="V238" s="29">
        <v>45.95</v>
      </c>
      <c r="W238" s="12">
        <v>4.4000000000000004</v>
      </c>
      <c r="X238" s="14">
        <v>9.9</v>
      </c>
      <c r="Z238" s="13">
        <v>0</v>
      </c>
      <c r="AA238" s="23">
        <v>61.8</v>
      </c>
      <c r="AB238" s="23">
        <v>20.8</v>
      </c>
      <c r="AC238" s="24">
        <v>69.28</v>
      </c>
      <c r="AD238" s="23">
        <v>481.08</v>
      </c>
      <c r="AE238" s="12">
        <v>18.100000000000001</v>
      </c>
      <c r="AF238" s="12">
        <f>VLOOKUP(A238,'Temp Monréal données non liées'!$A:$B,2,FALSE)</f>
        <v>22.2</v>
      </c>
      <c r="AG238" s="24">
        <v>88.06</v>
      </c>
      <c r="AH238" s="12">
        <v>64.739999999999995</v>
      </c>
      <c r="AI238" s="12">
        <v>92.69</v>
      </c>
      <c r="AJ238" s="12">
        <v>144.37</v>
      </c>
      <c r="AK238" s="24">
        <v>69.13</v>
      </c>
    </row>
    <row r="239" spans="1:37" x14ac:dyDescent="0.35">
      <c r="A239" s="21">
        <v>44478</v>
      </c>
      <c r="B239" s="22">
        <v>269.57</v>
      </c>
      <c r="C239" s="22">
        <v>132.38999999999999</v>
      </c>
      <c r="D239" s="23">
        <v>313.08</v>
      </c>
      <c r="E239" s="23">
        <v>169.04</v>
      </c>
      <c r="F239" s="35">
        <v>282110</v>
      </c>
      <c r="G239" s="47">
        <v>1780</v>
      </c>
      <c r="H239" s="72">
        <v>10.6</v>
      </c>
      <c r="I239" s="50">
        <v>201</v>
      </c>
      <c r="J239" s="29">
        <v>70.61</v>
      </c>
      <c r="K239" s="23">
        <v>75.34</v>
      </c>
      <c r="L239" s="34">
        <v>5733.68</v>
      </c>
      <c r="M239" s="12">
        <v>165.69</v>
      </c>
      <c r="N239" s="27">
        <v>2.02</v>
      </c>
      <c r="O239" s="23">
        <v>613.44000000000005</v>
      </c>
      <c r="P239" s="23">
        <v>514.28</v>
      </c>
      <c r="Q239" s="12">
        <v>75.08</v>
      </c>
      <c r="R239" s="12">
        <v>84.46</v>
      </c>
      <c r="S239" s="24">
        <v>16.510000000000002</v>
      </c>
      <c r="T239" s="25">
        <v>176.13</v>
      </c>
      <c r="U239" s="24">
        <v>16.059999999999999</v>
      </c>
      <c r="V239" s="29">
        <v>49.61</v>
      </c>
      <c r="W239" s="12">
        <v>4.0999999999999996</v>
      </c>
      <c r="X239" s="14">
        <v>9.6999999999999993</v>
      </c>
      <c r="Z239" s="13">
        <v>0</v>
      </c>
      <c r="AA239" s="23">
        <v>71.569999999999993</v>
      </c>
      <c r="AB239" s="23">
        <v>11.52</v>
      </c>
      <c r="AC239" s="24">
        <v>69.680000000000007</v>
      </c>
      <c r="AD239" s="23">
        <v>463.34</v>
      </c>
      <c r="AE239" s="12">
        <v>18.100000000000001</v>
      </c>
      <c r="AF239" s="12">
        <f>VLOOKUP(A239,'Temp Monréal données non liées'!$A:$B,2,FALSE)</f>
        <v>20.3</v>
      </c>
      <c r="AG239" s="24">
        <v>86.24</v>
      </c>
      <c r="AH239" s="12">
        <v>65.290000000000006</v>
      </c>
      <c r="AI239" s="12">
        <v>91.44</v>
      </c>
      <c r="AJ239" s="12">
        <v>143.68</v>
      </c>
      <c r="AK239" s="24">
        <v>71.430000000000007</v>
      </c>
    </row>
    <row r="240" spans="1:37" x14ac:dyDescent="0.35">
      <c r="A240" s="21">
        <v>44479</v>
      </c>
      <c r="B240" s="22">
        <v>296.70999999999998</v>
      </c>
      <c r="C240" s="22">
        <v>154.59</v>
      </c>
      <c r="D240" s="23">
        <v>306.67</v>
      </c>
      <c r="E240" s="23">
        <v>176.79</v>
      </c>
      <c r="F240" s="35">
        <v>264144</v>
      </c>
      <c r="G240" s="47">
        <v>1660.01</v>
      </c>
      <c r="H240" s="72">
        <v>10.199999999999999</v>
      </c>
      <c r="I240" s="50">
        <v>162.6</v>
      </c>
      <c r="J240" s="29">
        <v>71.61</v>
      </c>
      <c r="K240" s="23">
        <v>76.400000000000006</v>
      </c>
      <c r="L240" s="34">
        <v>5740.66</v>
      </c>
      <c r="M240" s="12">
        <v>165.85</v>
      </c>
      <c r="N240" s="27">
        <v>2.04</v>
      </c>
      <c r="O240" s="23">
        <v>607.66999999999996</v>
      </c>
      <c r="P240" s="23">
        <v>498.51</v>
      </c>
      <c r="Q240" s="12">
        <v>74.739999999999995</v>
      </c>
      <c r="R240" s="12">
        <v>84.57</v>
      </c>
      <c r="S240" s="24">
        <v>16.399999999999999</v>
      </c>
      <c r="T240" s="25">
        <v>173.06</v>
      </c>
      <c r="U240" s="24">
        <v>13.23</v>
      </c>
      <c r="V240" s="29">
        <v>53.74</v>
      </c>
      <c r="W240" s="12">
        <v>3.4</v>
      </c>
      <c r="X240" s="14">
        <v>7</v>
      </c>
      <c r="Z240" s="13">
        <v>0</v>
      </c>
      <c r="AA240" s="23">
        <v>75.27</v>
      </c>
      <c r="AB240" s="23">
        <v>4.63</v>
      </c>
      <c r="AC240" s="24">
        <v>70.989999999999995</v>
      </c>
      <c r="AD240" s="23">
        <v>452.53</v>
      </c>
      <c r="AE240" s="12">
        <v>17</v>
      </c>
      <c r="AF240" s="12">
        <f>VLOOKUP(A240,'Temp Monréal données non liées'!$A:$B,2,FALSE)</f>
        <v>17.100000000000001</v>
      </c>
      <c r="AG240" s="24">
        <v>86.08</v>
      </c>
      <c r="AH240" s="12">
        <v>65.28</v>
      </c>
      <c r="AI240" s="12">
        <v>92.3</v>
      </c>
      <c r="AJ240" s="12">
        <v>144.41</v>
      </c>
      <c r="AK240" s="24">
        <v>72.180000000000007</v>
      </c>
    </row>
    <row r="241" spans="1:37" x14ac:dyDescent="0.35">
      <c r="A241" s="21">
        <v>44480</v>
      </c>
      <c r="B241" s="22">
        <v>293.67</v>
      </c>
      <c r="C241" s="22">
        <v>186.37</v>
      </c>
      <c r="D241" s="23">
        <v>313.55</v>
      </c>
      <c r="E241" s="23">
        <v>215.67</v>
      </c>
      <c r="F241" s="35">
        <v>464169</v>
      </c>
      <c r="G241" s="47">
        <v>1470</v>
      </c>
      <c r="H241" s="72">
        <v>11.8</v>
      </c>
      <c r="I241" s="50">
        <v>159.1</v>
      </c>
      <c r="J241" s="29">
        <v>65.66</v>
      </c>
      <c r="K241" s="23">
        <v>70.17</v>
      </c>
      <c r="L241" s="34">
        <v>5331.18</v>
      </c>
      <c r="M241" s="12">
        <v>161.94</v>
      </c>
      <c r="N241" s="27">
        <v>2.1</v>
      </c>
      <c r="O241" s="23">
        <v>662.13</v>
      </c>
      <c r="P241" s="23">
        <v>550.54999999999995</v>
      </c>
      <c r="Q241" s="12">
        <v>74.290000000000006</v>
      </c>
      <c r="R241" s="12">
        <v>84.67</v>
      </c>
      <c r="S241" s="24">
        <v>16.149999999999999</v>
      </c>
      <c r="T241" s="25">
        <v>185.98</v>
      </c>
      <c r="U241" s="24">
        <v>15.37</v>
      </c>
      <c r="V241" s="29">
        <v>54.33</v>
      </c>
      <c r="W241" s="12">
        <v>6.8</v>
      </c>
      <c r="X241" s="14">
        <v>4.5</v>
      </c>
      <c r="Z241" s="13">
        <v>0</v>
      </c>
      <c r="AA241" s="23">
        <v>76.64</v>
      </c>
      <c r="AB241" s="23">
        <v>18</v>
      </c>
      <c r="AC241" s="24">
        <v>69.349999999999994</v>
      </c>
      <c r="AD241" s="23">
        <v>479.71</v>
      </c>
      <c r="AE241" s="12">
        <v>16</v>
      </c>
      <c r="AF241" s="12">
        <f>VLOOKUP(A241,'Temp Monréal données non liées'!$A:$B,2,FALSE)</f>
        <v>21</v>
      </c>
      <c r="AG241" s="24">
        <v>87.25</v>
      </c>
      <c r="AH241" s="12">
        <v>65.489999999999995</v>
      </c>
      <c r="AI241" s="12">
        <v>91.94</v>
      </c>
      <c r="AJ241" s="12">
        <v>144.36000000000001</v>
      </c>
      <c r="AK241" s="24">
        <v>70.209999999999994</v>
      </c>
    </row>
    <row r="242" spans="1:37" x14ac:dyDescent="0.35">
      <c r="A242" s="21">
        <v>44481</v>
      </c>
      <c r="B242" s="22">
        <v>314.07</v>
      </c>
      <c r="C242" s="22">
        <v>188.87</v>
      </c>
      <c r="D242" s="23">
        <v>331.41</v>
      </c>
      <c r="E242" s="23">
        <v>212.46</v>
      </c>
      <c r="F242" s="35">
        <v>490167</v>
      </c>
      <c r="G242" s="47">
        <v>1450</v>
      </c>
      <c r="H242" s="72">
        <v>11.6</v>
      </c>
      <c r="I242" s="50">
        <v>149.9</v>
      </c>
      <c r="J242" s="29">
        <v>65.42</v>
      </c>
      <c r="K242" s="23">
        <v>69.989999999999995</v>
      </c>
      <c r="L242" s="34">
        <v>5325.24</v>
      </c>
      <c r="M242" s="12">
        <v>161.63999999999999</v>
      </c>
      <c r="N242" s="27">
        <v>2.12</v>
      </c>
      <c r="O242" s="23">
        <v>679.94</v>
      </c>
      <c r="P242" s="23">
        <v>564.64</v>
      </c>
      <c r="Q242" s="12">
        <v>74.2</v>
      </c>
      <c r="R242" s="12">
        <v>84.57</v>
      </c>
      <c r="S242" s="24">
        <v>16.260000000000002</v>
      </c>
      <c r="T242" s="25">
        <v>162.47</v>
      </c>
      <c r="U242" s="24">
        <v>14.89</v>
      </c>
      <c r="V242" s="29">
        <v>51.21</v>
      </c>
      <c r="W242" s="12">
        <v>3</v>
      </c>
      <c r="X242" s="14">
        <v>4.9000000000000004</v>
      </c>
      <c r="Z242" s="13">
        <v>0</v>
      </c>
      <c r="AA242" s="23">
        <v>76.63</v>
      </c>
      <c r="AB242" s="23">
        <v>19.3</v>
      </c>
      <c r="AC242" s="24">
        <v>69.67</v>
      </c>
      <c r="AD242" s="23">
        <v>492.89</v>
      </c>
      <c r="AE242" s="12">
        <v>16.3</v>
      </c>
      <c r="AF242" s="12">
        <f>VLOOKUP(A242,'Temp Monréal données non liées'!$A:$B,2,FALSE)</f>
        <v>23.4</v>
      </c>
      <c r="AG242" s="24">
        <v>85.87</v>
      </c>
      <c r="AH242" s="12">
        <v>64.14</v>
      </c>
      <c r="AI242" s="12">
        <v>92.24</v>
      </c>
      <c r="AJ242" s="12">
        <v>144.44999999999999</v>
      </c>
      <c r="AK242" s="24">
        <v>68.73</v>
      </c>
    </row>
    <row r="243" spans="1:37" x14ac:dyDescent="0.35">
      <c r="A243" s="21">
        <v>44482</v>
      </c>
      <c r="B243" s="22">
        <v>316.36</v>
      </c>
      <c r="C243" s="22">
        <v>198.88</v>
      </c>
      <c r="D243" s="23">
        <v>330.53</v>
      </c>
      <c r="E243" s="23">
        <v>212.8</v>
      </c>
      <c r="F243" s="35">
        <v>499137</v>
      </c>
      <c r="G243" s="47">
        <v>1495</v>
      </c>
      <c r="H243" s="72">
        <v>11.1</v>
      </c>
      <c r="I243" s="50">
        <v>151.4</v>
      </c>
      <c r="J243" s="29">
        <v>65.849999999999994</v>
      </c>
      <c r="K243" s="23">
        <v>70.540000000000006</v>
      </c>
      <c r="L243" s="34">
        <v>5314.79</v>
      </c>
      <c r="M243" s="12">
        <v>163.47999999999999</v>
      </c>
      <c r="N243" s="27">
        <v>2.17</v>
      </c>
      <c r="O243" s="23">
        <v>680.75</v>
      </c>
      <c r="P243" s="23">
        <v>566.97</v>
      </c>
      <c r="Q243" s="12">
        <v>74.209999999999994</v>
      </c>
      <c r="R243" s="12">
        <v>84.77</v>
      </c>
      <c r="S243" s="24">
        <v>16.11</v>
      </c>
      <c r="T243" s="25">
        <v>159.34</v>
      </c>
      <c r="U243" s="24">
        <v>15.71</v>
      </c>
      <c r="V243" s="29">
        <v>54.68</v>
      </c>
      <c r="W243" s="12">
        <v>3.2</v>
      </c>
      <c r="X243" s="14">
        <v>8.5</v>
      </c>
      <c r="Z243" s="13">
        <v>0</v>
      </c>
      <c r="AA243" s="23">
        <v>78.63</v>
      </c>
      <c r="AB243" s="23">
        <v>18.27</v>
      </c>
      <c r="AC243" s="24">
        <v>70.959999999999994</v>
      </c>
      <c r="AD243" s="23">
        <v>494.38</v>
      </c>
      <c r="AE243" s="12">
        <v>15.8</v>
      </c>
      <c r="AF243" s="12">
        <f>VLOOKUP(A243,'Temp Monréal données non liées'!$A:$B,2,FALSE)</f>
        <v>17.7</v>
      </c>
      <c r="AG243" s="24">
        <v>85.36</v>
      </c>
      <c r="AH243" s="12">
        <v>63.71</v>
      </c>
      <c r="AI243" s="12">
        <v>92.41</v>
      </c>
      <c r="AJ243" s="12">
        <v>145.26</v>
      </c>
      <c r="AK243" s="24">
        <v>69.98</v>
      </c>
    </row>
    <row r="244" spans="1:37" x14ac:dyDescent="0.35">
      <c r="A244" s="21">
        <v>44483</v>
      </c>
      <c r="B244" s="22">
        <v>306.83</v>
      </c>
      <c r="C244" s="22">
        <v>178.07</v>
      </c>
      <c r="D244" s="23">
        <v>322.55</v>
      </c>
      <c r="E244" s="23">
        <v>200.33</v>
      </c>
      <c r="F244" s="35">
        <v>465894</v>
      </c>
      <c r="G244" s="47">
        <v>1510</v>
      </c>
      <c r="H244" s="72">
        <v>10.8</v>
      </c>
      <c r="I244" s="50">
        <v>156.19999999999999</v>
      </c>
      <c r="J244" s="29">
        <v>66.17</v>
      </c>
      <c r="K244" s="23">
        <v>70.900000000000006</v>
      </c>
      <c r="L244" s="34">
        <v>5322.74</v>
      </c>
      <c r="M244" s="12">
        <v>163.92</v>
      </c>
      <c r="N244" s="27">
        <v>2.21</v>
      </c>
      <c r="O244" s="23">
        <v>639.19000000000005</v>
      </c>
      <c r="P244" s="23">
        <v>537.86</v>
      </c>
      <c r="Q244" s="12">
        <v>76.239999999999995</v>
      </c>
      <c r="R244" s="12">
        <v>85.08</v>
      </c>
      <c r="S244" s="24">
        <v>16.72</v>
      </c>
      <c r="T244" s="25">
        <v>155.76</v>
      </c>
      <c r="U244" s="24">
        <v>16.02</v>
      </c>
      <c r="V244" s="29">
        <v>54.8</v>
      </c>
      <c r="W244" s="12">
        <v>1</v>
      </c>
      <c r="X244" s="14">
        <v>9.1999999999999993</v>
      </c>
      <c r="Z244" s="13">
        <v>0</v>
      </c>
      <c r="AA244" s="23">
        <v>77.510000000000005</v>
      </c>
      <c r="AB244" s="23">
        <v>17.260000000000002</v>
      </c>
      <c r="AC244" s="24">
        <v>71.150000000000006</v>
      </c>
      <c r="AD244" s="23">
        <v>491.47</v>
      </c>
      <c r="AE244" s="12">
        <v>16.7</v>
      </c>
      <c r="AF244" s="12">
        <f>VLOOKUP(A244,'Temp Monréal données non liées'!$A:$B,2,FALSE)</f>
        <v>20.3</v>
      </c>
      <c r="AG244" s="24">
        <v>85.43</v>
      </c>
      <c r="AH244" s="12">
        <v>64.22</v>
      </c>
      <c r="AI244" s="12">
        <v>92.26</v>
      </c>
      <c r="AJ244" s="12">
        <v>146.56</v>
      </c>
      <c r="AK244" s="24">
        <v>71.58</v>
      </c>
    </row>
    <row r="245" spans="1:37" x14ac:dyDescent="0.35">
      <c r="A245" s="21">
        <v>44484</v>
      </c>
      <c r="B245" s="22">
        <v>327.71</v>
      </c>
      <c r="C245" s="22">
        <v>199.49</v>
      </c>
      <c r="D245" s="23">
        <v>357.87</v>
      </c>
      <c r="E245" s="23">
        <v>223.98</v>
      </c>
      <c r="F245" s="35">
        <v>506589</v>
      </c>
      <c r="G245" s="47">
        <v>1510</v>
      </c>
      <c r="H245" s="72">
        <v>11.6</v>
      </c>
      <c r="I245" s="50">
        <v>148.69999999999999</v>
      </c>
      <c r="J245" s="29">
        <v>66.17</v>
      </c>
      <c r="K245" s="23">
        <v>70.900000000000006</v>
      </c>
      <c r="L245" s="34">
        <v>5322.74</v>
      </c>
      <c r="M245" s="12">
        <v>163.92</v>
      </c>
      <c r="N245" s="27">
        <v>2.21</v>
      </c>
      <c r="O245" s="23">
        <v>639.19000000000005</v>
      </c>
      <c r="P245" s="23">
        <v>537.86</v>
      </c>
      <c r="Q245" s="12">
        <v>76.239999999999995</v>
      </c>
      <c r="R245" s="12">
        <v>85.08</v>
      </c>
      <c r="S245" s="24">
        <v>16.2</v>
      </c>
      <c r="T245" s="25">
        <v>186.49</v>
      </c>
      <c r="U245" s="24">
        <v>17.850000000000001</v>
      </c>
      <c r="V245" s="29">
        <v>54.77</v>
      </c>
      <c r="W245" s="12">
        <v>2.5</v>
      </c>
      <c r="X245" s="14">
        <v>4.9000000000000004</v>
      </c>
      <c r="Z245" s="13">
        <v>0</v>
      </c>
      <c r="AA245" s="23">
        <v>78.819999999999993</v>
      </c>
      <c r="AB245" s="23">
        <v>22.48</v>
      </c>
      <c r="AC245" s="24">
        <v>69.2</v>
      </c>
      <c r="AD245" s="23">
        <v>517.1</v>
      </c>
      <c r="AE245" s="12">
        <v>18.2</v>
      </c>
      <c r="AF245" s="12">
        <f>VLOOKUP(A245,'Temp Monréal données non liées'!$A:$B,2,FALSE)</f>
        <v>16.8</v>
      </c>
      <c r="AG245" s="24">
        <v>86.16</v>
      </c>
      <c r="AH245" s="12">
        <v>65.5</v>
      </c>
      <c r="AI245" s="12">
        <v>92.12</v>
      </c>
      <c r="AJ245" s="12">
        <v>149.19999999999999</v>
      </c>
      <c r="AK245" s="24">
        <v>73.63</v>
      </c>
    </row>
    <row r="246" spans="1:37" x14ac:dyDescent="0.35">
      <c r="A246" s="21">
        <v>44485</v>
      </c>
      <c r="B246" s="22">
        <v>324.75</v>
      </c>
      <c r="C246" s="22">
        <v>205.65</v>
      </c>
      <c r="D246" s="23">
        <v>358.27</v>
      </c>
      <c r="E246" s="23">
        <v>225.37</v>
      </c>
      <c r="F246" s="35">
        <v>537284</v>
      </c>
      <c r="G246" s="47">
        <v>1540</v>
      </c>
      <c r="H246" s="72">
        <v>12.2</v>
      </c>
      <c r="I246" s="50">
        <v>153.5</v>
      </c>
      <c r="J246" s="29">
        <v>66.17</v>
      </c>
      <c r="K246" s="23">
        <v>70.900000000000006</v>
      </c>
      <c r="L246" s="34">
        <v>5322.74</v>
      </c>
      <c r="M246" s="12">
        <v>163.92</v>
      </c>
      <c r="N246" s="27">
        <v>2.21</v>
      </c>
      <c r="O246" s="23">
        <v>639.19000000000005</v>
      </c>
      <c r="P246" s="23">
        <v>537.86</v>
      </c>
      <c r="Q246" s="12">
        <v>76.239999999999995</v>
      </c>
      <c r="R246" s="12">
        <v>85.08</v>
      </c>
      <c r="S246" s="24">
        <v>16.8</v>
      </c>
      <c r="T246" s="25">
        <v>175.66</v>
      </c>
      <c r="U246" s="24">
        <v>16.36</v>
      </c>
      <c r="V246" s="29">
        <v>54.97</v>
      </c>
      <c r="W246" s="12">
        <v>7</v>
      </c>
      <c r="X246" s="14">
        <v>8.6999999999999993</v>
      </c>
      <c r="Z246" s="13">
        <v>0</v>
      </c>
      <c r="AA246" s="23">
        <v>78.89</v>
      </c>
      <c r="AB246" s="23">
        <v>27.86</v>
      </c>
      <c r="AC246" s="24">
        <v>69.63</v>
      </c>
      <c r="AD246" s="23">
        <v>530.75</v>
      </c>
      <c r="AE246" s="12">
        <v>17.3</v>
      </c>
      <c r="AF246" s="12">
        <f>VLOOKUP(A246,'Temp Monréal données non liées'!$A:$B,2,FALSE)</f>
        <v>19.2</v>
      </c>
      <c r="AG246" s="24">
        <v>85.65</v>
      </c>
      <c r="AH246" s="12">
        <v>66.06</v>
      </c>
      <c r="AI246" s="12">
        <v>92.44</v>
      </c>
      <c r="AJ246" s="12">
        <v>148.16</v>
      </c>
      <c r="AK246" s="24">
        <v>69.83</v>
      </c>
    </row>
    <row r="247" spans="1:37" x14ac:dyDescent="0.35">
      <c r="A247" s="21">
        <v>44486</v>
      </c>
      <c r="B247" s="22">
        <v>301.02999999999997</v>
      </c>
      <c r="C247" s="22">
        <v>166.1</v>
      </c>
      <c r="D247" s="23">
        <v>330.31</v>
      </c>
      <c r="E247" s="23">
        <v>210.63</v>
      </c>
      <c r="F247" s="35">
        <v>486988</v>
      </c>
      <c r="G247" s="47">
        <v>1479.23</v>
      </c>
      <c r="H247" s="72">
        <v>10.9</v>
      </c>
      <c r="I247" s="50">
        <v>161.5</v>
      </c>
      <c r="J247" s="29">
        <v>66.17</v>
      </c>
      <c r="K247" s="23">
        <v>70.900000000000006</v>
      </c>
      <c r="L247" s="34">
        <v>5322.74</v>
      </c>
      <c r="M247" s="12">
        <v>163.92</v>
      </c>
      <c r="N247" s="27">
        <v>2.21</v>
      </c>
      <c r="O247" s="23">
        <v>639.19000000000005</v>
      </c>
      <c r="P247" s="23">
        <v>537.86</v>
      </c>
      <c r="Q247" s="12">
        <v>76.239999999999995</v>
      </c>
      <c r="R247" s="12">
        <v>85.08</v>
      </c>
      <c r="S247" s="24">
        <v>16.3</v>
      </c>
      <c r="T247" s="25">
        <v>176.28</v>
      </c>
      <c r="U247" s="24">
        <v>16.54</v>
      </c>
      <c r="V247" s="29">
        <v>54.19</v>
      </c>
      <c r="W247" s="12">
        <v>1.6</v>
      </c>
      <c r="X247" s="14">
        <v>5.4</v>
      </c>
      <c r="Z247" s="13">
        <v>0</v>
      </c>
      <c r="AA247" s="23">
        <v>75.47</v>
      </c>
      <c r="AB247" s="23">
        <v>12.24</v>
      </c>
      <c r="AC247" s="24">
        <v>71.89</v>
      </c>
      <c r="AD247" s="23">
        <v>502.39</v>
      </c>
      <c r="AE247" s="12">
        <v>15.7</v>
      </c>
      <c r="AF247" s="12">
        <f>VLOOKUP(A247,'Temp Monréal données non liées'!$A:$B,2,FALSE)</f>
        <v>13.6</v>
      </c>
      <c r="AG247" s="24">
        <v>85.23</v>
      </c>
      <c r="AH247" s="12">
        <v>65.62</v>
      </c>
      <c r="AI247" s="12">
        <v>92.48</v>
      </c>
      <c r="AJ247" s="12">
        <v>148.55000000000001</v>
      </c>
      <c r="AK247" s="24">
        <v>72.48</v>
      </c>
    </row>
    <row r="248" spans="1:37" x14ac:dyDescent="0.35">
      <c r="A248" s="21">
        <v>44487</v>
      </c>
      <c r="B248" s="22">
        <v>246.07</v>
      </c>
      <c r="C248" s="22">
        <v>199</v>
      </c>
      <c r="D248" s="23">
        <v>302.16000000000003</v>
      </c>
      <c r="E248" s="23">
        <v>226.53</v>
      </c>
      <c r="F248" s="35">
        <v>493861</v>
      </c>
      <c r="G248" s="47">
        <v>1500</v>
      </c>
      <c r="H248" s="72">
        <v>9.9</v>
      </c>
      <c r="I248" s="50">
        <v>172.5</v>
      </c>
      <c r="J248" s="29">
        <v>66.17</v>
      </c>
      <c r="K248" s="23">
        <v>70.900000000000006</v>
      </c>
      <c r="L248" s="34">
        <v>5322.74</v>
      </c>
      <c r="M248" s="12">
        <v>163.92</v>
      </c>
      <c r="N248" s="27">
        <v>2.21</v>
      </c>
      <c r="O248" s="23">
        <v>639.19000000000005</v>
      </c>
      <c r="P248" s="23">
        <v>537.86</v>
      </c>
      <c r="Q248" s="12">
        <v>76.239999999999995</v>
      </c>
      <c r="R248" s="12">
        <v>85.08</v>
      </c>
      <c r="S248" s="24">
        <v>16.170000000000002</v>
      </c>
      <c r="T248" s="25">
        <v>190.22</v>
      </c>
      <c r="U248" s="24">
        <v>14.23</v>
      </c>
      <c r="V248" s="29">
        <v>51.73</v>
      </c>
      <c r="W248" s="12">
        <v>2.5</v>
      </c>
      <c r="X248" s="14">
        <v>2</v>
      </c>
      <c r="Z248" s="13">
        <v>15.3</v>
      </c>
      <c r="AA248" s="23">
        <v>73.17</v>
      </c>
      <c r="AB248" s="23">
        <v>11.85</v>
      </c>
      <c r="AC248" s="24">
        <v>69.87</v>
      </c>
      <c r="AD248" s="23">
        <v>491.33</v>
      </c>
      <c r="AE248" s="12">
        <v>17.8</v>
      </c>
      <c r="AF248" s="12">
        <f>VLOOKUP(A248,'Temp Monréal données non liées'!$A:$B,2,FALSE)</f>
        <v>11.7</v>
      </c>
      <c r="AG248" s="24">
        <v>87.23</v>
      </c>
      <c r="AH248" s="12">
        <v>64.98</v>
      </c>
      <c r="AI248" s="12">
        <v>92.07</v>
      </c>
      <c r="AJ248" s="12">
        <v>147.65</v>
      </c>
      <c r="AK248" s="24">
        <v>71.319999999999993</v>
      </c>
    </row>
    <row r="249" spans="1:37" x14ac:dyDescent="0.35">
      <c r="A249" s="21">
        <v>44488</v>
      </c>
      <c r="B249" s="22">
        <v>281.76</v>
      </c>
      <c r="C249" s="22">
        <v>171.18</v>
      </c>
      <c r="D249" s="23">
        <v>326.55</v>
      </c>
      <c r="E249" s="23">
        <v>215.42</v>
      </c>
      <c r="F249" s="35">
        <v>505263</v>
      </c>
      <c r="G249" s="47">
        <v>1430</v>
      </c>
      <c r="H249" s="72">
        <v>10.199999999999999</v>
      </c>
      <c r="I249" s="50">
        <v>168.6</v>
      </c>
      <c r="J249" s="29">
        <v>66.17</v>
      </c>
      <c r="K249" s="23">
        <v>70.900000000000006</v>
      </c>
      <c r="L249" s="34">
        <v>5322.74</v>
      </c>
      <c r="M249" s="12">
        <v>163.92</v>
      </c>
      <c r="N249" s="27">
        <v>2.21</v>
      </c>
      <c r="O249" s="23">
        <v>639.19000000000005</v>
      </c>
      <c r="P249" s="23">
        <v>537.86</v>
      </c>
      <c r="Q249" s="12">
        <v>76.239999999999995</v>
      </c>
      <c r="R249" s="12">
        <v>85.08</v>
      </c>
      <c r="S249" s="24">
        <v>15.97</v>
      </c>
      <c r="T249" s="25">
        <v>200.64</v>
      </c>
      <c r="U249" s="24">
        <v>15.38</v>
      </c>
      <c r="V249" s="29">
        <v>54.61</v>
      </c>
      <c r="W249" s="12">
        <v>14.7</v>
      </c>
      <c r="X249" s="14">
        <v>4.9000000000000004</v>
      </c>
      <c r="Z249" s="13">
        <v>0.6</v>
      </c>
      <c r="AA249" s="23">
        <v>77.599999999999994</v>
      </c>
      <c r="AB249" s="23">
        <v>17.64</v>
      </c>
      <c r="AC249" s="24">
        <v>70.150000000000006</v>
      </c>
      <c r="AD249" s="23">
        <v>503.06</v>
      </c>
      <c r="AE249" s="12">
        <v>22</v>
      </c>
      <c r="AF249" s="12">
        <f>VLOOKUP(A249,'Temp Monréal données non liées'!$A:$B,2,FALSE)</f>
        <v>11.8</v>
      </c>
      <c r="AG249" s="24">
        <v>86.66</v>
      </c>
      <c r="AH249" s="12">
        <v>65.28</v>
      </c>
      <c r="AI249" s="12">
        <v>91.89</v>
      </c>
      <c r="AJ249" s="12">
        <v>147.44999999999999</v>
      </c>
      <c r="AK249" s="24">
        <v>71.72</v>
      </c>
    </row>
    <row r="250" spans="1:37" x14ac:dyDescent="0.35">
      <c r="A250" s="21">
        <v>44489</v>
      </c>
      <c r="B250" s="22">
        <v>293.18</v>
      </c>
      <c r="C250" s="22">
        <v>133.08000000000001</v>
      </c>
      <c r="D250" s="23">
        <v>313.14</v>
      </c>
      <c r="E250" s="23">
        <v>164.73</v>
      </c>
      <c r="F250" s="35">
        <v>489330</v>
      </c>
      <c r="G250" s="47">
        <v>1450</v>
      </c>
      <c r="H250" s="72">
        <v>9.8000000000000007</v>
      </c>
      <c r="I250" s="50">
        <v>175.4</v>
      </c>
      <c r="J250" s="29">
        <v>66.17</v>
      </c>
      <c r="K250" s="23">
        <v>70.900000000000006</v>
      </c>
      <c r="L250" s="34">
        <v>5322.74</v>
      </c>
      <c r="M250" s="12">
        <v>163.92</v>
      </c>
      <c r="N250" s="27">
        <v>2.21</v>
      </c>
      <c r="O250" s="23">
        <v>639.19000000000005</v>
      </c>
      <c r="P250" s="23">
        <v>537.86</v>
      </c>
      <c r="Q250" s="12">
        <v>76.239999999999995</v>
      </c>
      <c r="R250" s="12">
        <v>85.08</v>
      </c>
      <c r="S250" s="24">
        <v>16.04</v>
      </c>
      <c r="T250" s="25">
        <v>185.77</v>
      </c>
      <c r="U250" s="24">
        <v>14.22</v>
      </c>
      <c r="V250" s="29">
        <v>53.57</v>
      </c>
      <c r="W250" s="12">
        <v>14.2</v>
      </c>
      <c r="X250" s="14">
        <v>0.5</v>
      </c>
      <c r="Z250" s="13">
        <v>5.4</v>
      </c>
      <c r="AA250" s="23">
        <v>77.790000000000006</v>
      </c>
      <c r="AB250" s="23">
        <v>1.93</v>
      </c>
      <c r="AC250" s="24">
        <v>69.48</v>
      </c>
      <c r="AD250" s="23">
        <v>465.9</v>
      </c>
      <c r="AE250" s="12">
        <v>18.600000000000001</v>
      </c>
      <c r="AF250" s="12">
        <f>VLOOKUP(A250,'Temp Monréal données non liées'!$A:$B,2,FALSE)</f>
        <v>18.8</v>
      </c>
      <c r="AG250" s="24">
        <v>85.71</v>
      </c>
      <c r="AH250" s="12">
        <v>61.19</v>
      </c>
      <c r="AI250" s="12">
        <v>91.06</v>
      </c>
      <c r="AJ250" s="12">
        <v>147.16</v>
      </c>
      <c r="AK250" s="24">
        <v>71.63</v>
      </c>
    </row>
    <row r="251" spans="1:37" x14ac:dyDescent="0.35">
      <c r="A251" s="21">
        <v>44490</v>
      </c>
      <c r="B251" s="22">
        <v>306.3</v>
      </c>
      <c r="C251" s="22">
        <v>195.63</v>
      </c>
      <c r="D251" s="23">
        <v>334.62</v>
      </c>
      <c r="E251" s="23">
        <v>220</v>
      </c>
      <c r="F251" s="35">
        <v>494079</v>
      </c>
      <c r="G251" s="47">
        <v>1430</v>
      </c>
      <c r="H251" s="72">
        <v>10.199999999999999</v>
      </c>
      <c r="I251" s="50">
        <v>144.9</v>
      </c>
      <c r="J251" s="29">
        <v>66.17</v>
      </c>
      <c r="K251" s="23">
        <v>70.900000000000006</v>
      </c>
      <c r="L251" s="34">
        <v>5322.74</v>
      </c>
      <c r="M251" s="12">
        <v>163.92</v>
      </c>
      <c r="N251" s="27">
        <v>2.21</v>
      </c>
      <c r="O251" s="23">
        <v>639.19000000000005</v>
      </c>
      <c r="P251" s="23">
        <v>537.86</v>
      </c>
      <c r="Q251" s="12">
        <v>76.239999999999995</v>
      </c>
      <c r="R251" s="12">
        <v>85.08</v>
      </c>
      <c r="S251" s="24">
        <v>16.84</v>
      </c>
      <c r="T251" s="25">
        <v>189.91</v>
      </c>
      <c r="U251" s="24">
        <v>15.58</v>
      </c>
      <c r="V251" s="29">
        <v>53.48</v>
      </c>
      <c r="W251" s="12">
        <v>5.2</v>
      </c>
      <c r="X251" s="14">
        <v>4.5</v>
      </c>
      <c r="Z251" s="13">
        <v>1.2</v>
      </c>
      <c r="AA251" s="23">
        <v>75.38</v>
      </c>
      <c r="AB251" s="23">
        <v>26.25</v>
      </c>
      <c r="AC251" s="24">
        <v>69.900000000000006</v>
      </c>
      <c r="AD251" s="23">
        <v>510.3</v>
      </c>
      <c r="AE251" s="12">
        <v>13.4</v>
      </c>
      <c r="AF251" s="12">
        <f>VLOOKUP(A251,'Temp Monréal données non liées'!$A:$B,2,FALSE)</f>
        <v>10.5</v>
      </c>
      <c r="AG251" s="24">
        <v>85.78</v>
      </c>
      <c r="AH251" s="12">
        <v>63.3</v>
      </c>
      <c r="AI251" s="12">
        <v>91.37</v>
      </c>
      <c r="AJ251" s="12">
        <v>148.28</v>
      </c>
      <c r="AK251" s="24">
        <v>71.33</v>
      </c>
    </row>
    <row r="252" spans="1:37" x14ac:dyDescent="0.35">
      <c r="A252" s="21">
        <v>44491</v>
      </c>
      <c r="B252" s="22">
        <v>289.74</v>
      </c>
      <c r="C252" s="22">
        <v>195.64</v>
      </c>
      <c r="D252" s="23">
        <v>312.10000000000002</v>
      </c>
      <c r="E252" s="23">
        <v>220.88</v>
      </c>
      <c r="F252" s="35">
        <v>461325</v>
      </c>
      <c r="G252" s="47">
        <v>1500</v>
      </c>
      <c r="H252" s="72">
        <v>10.4</v>
      </c>
      <c r="I252" s="50">
        <v>151.4</v>
      </c>
      <c r="J252" s="29">
        <v>44.11</v>
      </c>
      <c r="K252" s="23">
        <v>70.900000000000006</v>
      </c>
      <c r="L252" s="34">
        <v>5322.74</v>
      </c>
      <c r="M252" s="12">
        <v>163.92</v>
      </c>
      <c r="N252" s="27">
        <v>2.21</v>
      </c>
      <c r="O252" s="23">
        <v>639.19000000000005</v>
      </c>
      <c r="P252" s="23">
        <v>537.86</v>
      </c>
      <c r="Q252" s="12">
        <v>76.239999999999995</v>
      </c>
      <c r="R252" s="12">
        <v>85.08</v>
      </c>
      <c r="S252" s="24">
        <v>16.739999999999998</v>
      </c>
      <c r="T252" s="25">
        <v>186.72</v>
      </c>
      <c r="U252" s="24">
        <v>16.399999999999999</v>
      </c>
      <c r="V252" s="29">
        <v>54.64</v>
      </c>
      <c r="W252" s="12">
        <v>0.1</v>
      </c>
      <c r="X252" s="14">
        <v>3.4</v>
      </c>
      <c r="Z252" s="13">
        <v>0</v>
      </c>
      <c r="AA252" s="23">
        <v>75.53</v>
      </c>
      <c r="AB252" s="23">
        <v>19.68</v>
      </c>
      <c r="AC252" s="24">
        <v>71.8</v>
      </c>
      <c r="AD252" s="23">
        <v>499.32</v>
      </c>
      <c r="AE252" s="12">
        <v>12</v>
      </c>
      <c r="AF252" s="12">
        <f>VLOOKUP(A252,'Temp Monréal données non liées'!$A:$B,2,FALSE)</f>
        <v>10.8</v>
      </c>
      <c r="AG252" s="24">
        <v>85.36</v>
      </c>
      <c r="AH252" s="12">
        <v>64.430000000000007</v>
      </c>
      <c r="AI252" s="12">
        <v>91.74</v>
      </c>
      <c r="AJ252" s="12">
        <v>148.69999999999999</v>
      </c>
      <c r="AK252" s="24">
        <v>72.459999999999994</v>
      </c>
    </row>
    <row r="253" spans="1:37" x14ac:dyDescent="0.35">
      <c r="A253" s="21">
        <v>44492</v>
      </c>
      <c r="B253" s="22">
        <v>304.64999999999998</v>
      </c>
      <c r="C253" s="22">
        <v>199.3</v>
      </c>
      <c r="D253" s="23">
        <v>328.01</v>
      </c>
      <c r="E253" s="23">
        <v>213.62</v>
      </c>
      <c r="F253" s="35">
        <v>487824</v>
      </c>
      <c r="G253" s="47">
        <v>1510</v>
      </c>
      <c r="H253" s="72">
        <v>9.9</v>
      </c>
      <c r="I253" s="50">
        <v>154.30000000000001</v>
      </c>
      <c r="J253" s="29">
        <v>52.38</v>
      </c>
      <c r="K253" s="23">
        <v>70.900000000000006</v>
      </c>
      <c r="L253" s="34">
        <v>5322.74</v>
      </c>
      <c r="M253" s="12">
        <v>163.92</v>
      </c>
      <c r="N253" s="27">
        <v>2.21</v>
      </c>
      <c r="O253" s="23">
        <v>639.19000000000005</v>
      </c>
      <c r="P253" s="23">
        <v>537.86</v>
      </c>
      <c r="Q253" s="12">
        <v>76.239999999999995</v>
      </c>
      <c r="R253" s="12">
        <v>85.08</v>
      </c>
      <c r="S253" s="24">
        <v>17.37</v>
      </c>
      <c r="T253" s="25">
        <v>161.79</v>
      </c>
      <c r="U253" s="24">
        <v>16.989999999999998</v>
      </c>
      <c r="V253" s="29">
        <v>54.77</v>
      </c>
      <c r="W253" s="12">
        <v>8.3000000000000007</v>
      </c>
      <c r="X253" s="14">
        <v>3.4</v>
      </c>
      <c r="Z253" s="13">
        <v>0</v>
      </c>
      <c r="AA253" s="23">
        <v>77.31</v>
      </c>
      <c r="AB253" s="23">
        <v>22.9</v>
      </c>
      <c r="AC253" s="24">
        <v>70.94</v>
      </c>
      <c r="AD253" s="23">
        <v>496.06</v>
      </c>
      <c r="AE253" s="12">
        <v>15.9</v>
      </c>
      <c r="AF253" s="12">
        <f>VLOOKUP(A253,'Temp Monréal données non liées'!$A:$B,2,FALSE)</f>
        <v>8.4</v>
      </c>
      <c r="AG253" s="24">
        <v>85.44</v>
      </c>
      <c r="AH253" s="12">
        <v>64.89</v>
      </c>
      <c r="AI253" s="12">
        <v>91.98</v>
      </c>
      <c r="AJ253" s="12">
        <v>148.13</v>
      </c>
      <c r="AK253" s="24">
        <v>70.92</v>
      </c>
    </row>
    <row r="254" spans="1:37" x14ac:dyDescent="0.35">
      <c r="A254" s="21">
        <v>44493</v>
      </c>
      <c r="B254" s="22">
        <v>307.22000000000003</v>
      </c>
      <c r="C254" s="22">
        <v>205.06</v>
      </c>
      <c r="D254" s="23">
        <v>326.32</v>
      </c>
      <c r="E254" s="23">
        <v>218.95</v>
      </c>
      <c r="F254" s="35">
        <v>522380</v>
      </c>
      <c r="G254" s="47">
        <v>1451.16</v>
      </c>
      <c r="H254" s="72">
        <v>10.3</v>
      </c>
      <c r="I254" s="50">
        <v>150.5</v>
      </c>
      <c r="J254" s="29">
        <v>66.17</v>
      </c>
      <c r="K254" s="23">
        <v>70.900000000000006</v>
      </c>
      <c r="L254" s="34">
        <v>5322.74</v>
      </c>
      <c r="M254" s="12">
        <v>163.92</v>
      </c>
      <c r="N254" s="27">
        <v>2.21</v>
      </c>
      <c r="O254" s="23">
        <v>639.19000000000005</v>
      </c>
      <c r="P254" s="23">
        <v>537.86</v>
      </c>
      <c r="Q254" s="12">
        <v>76.239999999999995</v>
      </c>
      <c r="R254" s="12">
        <v>85.08</v>
      </c>
      <c r="S254" s="24">
        <v>16.260000000000002</v>
      </c>
      <c r="T254" s="25">
        <v>188.41</v>
      </c>
      <c r="U254" s="24">
        <v>17</v>
      </c>
      <c r="V254" s="29">
        <v>54.84</v>
      </c>
      <c r="W254" s="12">
        <v>0</v>
      </c>
      <c r="X254" s="14">
        <v>8.6999999999999993</v>
      </c>
      <c r="Z254" s="13">
        <v>1.2</v>
      </c>
      <c r="AA254" s="23">
        <v>80.03</v>
      </c>
      <c r="AB254" s="23">
        <v>18.73</v>
      </c>
      <c r="AC254" s="24">
        <v>70.64</v>
      </c>
      <c r="AD254" s="23">
        <v>507.53</v>
      </c>
      <c r="AE254" s="12">
        <v>13.9</v>
      </c>
      <c r="AF254" s="12">
        <f>VLOOKUP(A254,'Temp Monréal données non liées'!$A:$B,2,FALSE)</f>
        <v>12.3</v>
      </c>
      <c r="AG254" s="24">
        <v>85.46</v>
      </c>
      <c r="AH254" s="12">
        <v>65.64</v>
      </c>
      <c r="AI254" s="12">
        <v>92.18</v>
      </c>
      <c r="AJ254" s="12">
        <v>149.07</v>
      </c>
      <c r="AK254" s="24">
        <v>71.400000000000006</v>
      </c>
    </row>
    <row r="255" spans="1:37" x14ac:dyDescent="0.35">
      <c r="A255" s="21">
        <v>44494</v>
      </c>
      <c r="B255" s="22">
        <v>307.23</v>
      </c>
      <c r="C255" s="22">
        <v>178.8</v>
      </c>
      <c r="D255" s="23">
        <v>334.51</v>
      </c>
      <c r="E255" s="23">
        <v>196.89</v>
      </c>
      <c r="F255" s="35">
        <v>449253</v>
      </c>
      <c r="G255" s="47">
        <v>1470</v>
      </c>
      <c r="H255" s="72">
        <v>10</v>
      </c>
      <c r="I255" s="50">
        <v>156.19999999999999</v>
      </c>
      <c r="J255" s="29">
        <v>65.290000000000006</v>
      </c>
      <c r="K255" s="23">
        <v>69.67</v>
      </c>
      <c r="L255" s="34">
        <v>5223.1400000000003</v>
      </c>
      <c r="M255" s="12">
        <v>165.19</v>
      </c>
      <c r="N255" s="27">
        <v>2.2000000000000002</v>
      </c>
      <c r="O255" s="23">
        <v>653.96</v>
      </c>
      <c r="P255" s="23">
        <v>550.54999999999995</v>
      </c>
      <c r="Q255" s="12">
        <v>75.09</v>
      </c>
      <c r="R255" s="12">
        <v>84.82</v>
      </c>
      <c r="S255" s="24">
        <v>16.27</v>
      </c>
      <c r="T255" s="25">
        <v>176.68</v>
      </c>
      <c r="U255" s="24">
        <v>16.07</v>
      </c>
      <c r="V255" s="29">
        <v>53.34</v>
      </c>
      <c r="W255" s="12">
        <v>6.2</v>
      </c>
      <c r="X255" s="14">
        <v>1.2</v>
      </c>
      <c r="Z255" s="13">
        <v>0</v>
      </c>
      <c r="AA255" s="23">
        <v>71.11</v>
      </c>
      <c r="AB255" s="23">
        <v>23.16</v>
      </c>
      <c r="AC255" s="24">
        <v>70.900000000000006</v>
      </c>
      <c r="AD255" s="23">
        <v>489.33</v>
      </c>
      <c r="AE255" s="12">
        <v>15.7</v>
      </c>
      <c r="AF255" s="12">
        <f>VLOOKUP(A255,'Temp Monréal données non liées'!$A:$B,2,FALSE)</f>
        <v>6.8</v>
      </c>
      <c r="AG255" s="24">
        <v>86.71</v>
      </c>
      <c r="AH255" s="12">
        <v>64.86</v>
      </c>
      <c r="AI255" s="12">
        <v>91.57</v>
      </c>
      <c r="AJ255" s="12">
        <v>149.21</v>
      </c>
      <c r="AK255" s="24">
        <v>72.010000000000005</v>
      </c>
    </row>
    <row r="256" spans="1:37" x14ac:dyDescent="0.35">
      <c r="A256" s="21">
        <v>44495</v>
      </c>
      <c r="B256" s="22">
        <v>320.81</v>
      </c>
      <c r="C256" s="22">
        <v>199.42</v>
      </c>
      <c r="D256" s="23">
        <v>341.16</v>
      </c>
      <c r="E256" s="23">
        <v>218.08</v>
      </c>
      <c r="F256" s="35">
        <v>446074</v>
      </c>
      <c r="G256" s="47">
        <v>1500</v>
      </c>
      <c r="H256" s="72">
        <v>10.5</v>
      </c>
      <c r="I256" s="50">
        <v>145.6</v>
      </c>
      <c r="J256" s="29">
        <v>66.67</v>
      </c>
      <c r="K256" s="23">
        <v>71.53</v>
      </c>
      <c r="L256" s="34">
        <v>5332.56</v>
      </c>
      <c r="M256" s="12">
        <v>166.09</v>
      </c>
      <c r="N256" s="27">
        <v>2.23</v>
      </c>
      <c r="O256" s="23">
        <v>697.68</v>
      </c>
      <c r="P256" s="23">
        <v>587.67999999999995</v>
      </c>
      <c r="Q256" s="12">
        <v>74.180000000000007</v>
      </c>
      <c r="R256" s="12">
        <v>84.85</v>
      </c>
      <c r="S256" s="24">
        <v>16.52</v>
      </c>
      <c r="T256" s="25">
        <v>175.51</v>
      </c>
      <c r="U256" s="24">
        <v>16</v>
      </c>
      <c r="V256" s="29">
        <v>51.97</v>
      </c>
      <c r="W256" s="12">
        <v>4.5999999999999996</v>
      </c>
      <c r="X256" s="14">
        <v>2.1</v>
      </c>
      <c r="Z256" s="13">
        <v>0</v>
      </c>
      <c r="AA256" s="23">
        <v>73.91</v>
      </c>
      <c r="AB256" s="23">
        <v>25.98</v>
      </c>
      <c r="AC256" s="24">
        <v>71.8</v>
      </c>
      <c r="AD256" s="23">
        <v>504.28</v>
      </c>
      <c r="AE256" s="12">
        <v>14.7</v>
      </c>
      <c r="AF256" s="12">
        <f>VLOOKUP(A256,'Temp Monréal données non liées'!$A:$B,2,FALSE)</f>
        <v>11</v>
      </c>
      <c r="AG256" s="24">
        <v>84.78</v>
      </c>
      <c r="AH256" s="12">
        <v>64.77</v>
      </c>
      <c r="AI256" s="12">
        <v>91.98</v>
      </c>
      <c r="AJ256" s="12">
        <v>149.4</v>
      </c>
      <c r="AK256" s="24">
        <v>71.88</v>
      </c>
    </row>
    <row r="257" spans="1:37" x14ac:dyDescent="0.35">
      <c r="A257" s="21">
        <v>44496</v>
      </c>
      <c r="B257" s="22">
        <v>297.62</v>
      </c>
      <c r="C257" s="22">
        <v>196.47</v>
      </c>
      <c r="D257" s="23">
        <v>329.01</v>
      </c>
      <c r="E257" s="23">
        <v>219.59</v>
      </c>
      <c r="F257" s="35">
        <v>468211</v>
      </c>
      <c r="G257" s="47">
        <v>1540</v>
      </c>
      <c r="H257" s="72">
        <v>11.1</v>
      </c>
      <c r="I257" s="50">
        <v>154.9</v>
      </c>
      <c r="J257" s="29">
        <v>66.540000000000006</v>
      </c>
      <c r="K257" s="23">
        <v>70.62</v>
      </c>
      <c r="L257" s="34">
        <v>5306.76</v>
      </c>
      <c r="M257" s="12">
        <v>166.22</v>
      </c>
      <c r="N257" s="27">
        <v>2.17</v>
      </c>
      <c r="O257" s="23">
        <v>687.81</v>
      </c>
      <c r="P257" s="23">
        <v>579.1</v>
      </c>
      <c r="Q257" s="12">
        <v>74.3</v>
      </c>
      <c r="R257" s="12">
        <v>84.69</v>
      </c>
      <c r="S257" s="24">
        <v>16.09</v>
      </c>
      <c r="T257" s="25">
        <v>179.62</v>
      </c>
      <c r="U257" s="24">
        <v>16.079999999999998</v>
      </c>
      <c r="V257" s="29">
        <v>53.21</v>
      </c>
      <c r="W257" s="12">
        <v>6.6</v>
      </c>
      <c r="X257" s="14">
        <v>4</v>
      </c>
      <c r="Z257" s="13">
        <v>0</v>
      </c>
      <c r="AA257" s="23">
        <v>74.34</v>
      </c>
      <c r="AB257" s="23">
        <v>27</v>
      </c>
      <c r="AC257" s="24">
        <v>64.63</v>
      </c>
      <c r="AD257" s="23">
        <v>509.4</v>
      </c>
      <c r="AE257" s="12">
        <v>16.100000000000001</v>
      </c>
      <c r="AF257" s="12">
        <f>VLOOKUP(A257,'Temp Monréal données non liées'!$A:$B,2,FALSE)</f>
        <v>13</v>
      </c>
      <c r="AG257" s="24">
        <v>85.84</v>
      </c>
      <c r="AH257" s="12">
        <v>65.680000000000007</v>
      </c>
      <c r="AI257" s="12">
        <v>92.05</v>
      </c>
      <c r="AJ257" s="12">
        <v>148.53</v>
      </c>
      <c r="AK257" s="24">
        <v>70.739999999999995</v>
      </c>
    </row>
    <row r="258" spans="1:37" x14ac:dyDescent="0.35">
      <c r="A258" s="21">
        <v>44497</v>
      </c>
      <c r="B258" s="22">
        <v>320.44</v>
      </c>
      <c r="C258" s="22">
        <v>189.66</v>
      </c>
      <c r="D258" s="23">
        <v>333.73</v>
      </c>
      <c r="E258" s="23">
        <v>205.51</v>
      </c>
      <c r="F258" s="35">
        <v>474401</v>
      </c>
      <c r="G258" s="47">
        <v>1535</v>
      </c>
      <c r="H258" s="72">
        <v>10.1</v>
      </c>
      <c r="I258" s="50">
        <v>152.5</v>
      </c>
      <c r="J258" s="29">
        <v>65.040000000000006</v>
      </c>
      <c r="K258" s="23">
        <v>69.02</v>
      </c>
      <c r="L258" s="34">
        <v>5202.8</v>
      </c>
      <c r="M258" s="12">
        <v>164.33</v>
      </c>
      <c r="N258" s="27">
        <v>2.17</v>
      </c>
      <c r="O258" s="23">
        <v>681.67</v>
      </c>
      <c r="P258" s="23">
        <v>571.65</v>
      </c>
      <c r="Q258" s="12">
        <v>74.3</v>
      </c>
      <c r="R258" s="12">
        <v>84.78</v>
      </c>
      <c r="S258" s="24">
        <v>16.940000000000001</v>
      </c>
      <c r="T258" s="25">
        <v>172.21</v>
      </c>
      <c r="U258" s="24">
        <v>15.57</v>
      </c>
      <c r="V258" s="29">
        <v>53.79</v>
      </c>
      <c r="W258" s="12">
        <v>4.5</v>
      </c>
      <c r="X258" s="14">
        <v>8.4</v>
      </c>
      <c r="Z258" s="13">
        <v>0</v>
      </c>
      <c r="AA258" s="23">
        <v>75.45</v>
      </c>
      <c r="AB258" s="23">
        <v>22.5</v>
      </c>
      <c r="AC258" s="24">
        <v>69.900000000000006</v>
      </c>
      <c r="AD258" s="23">
        <v>496.2</v>
      </c>
      <c r="AE258" s="12">
        <v>17.100000000000001</v>
      </c>
      <c r="AF258" s="12">
        <f>VLOOKUP(A258,'Temp Monréal données non liées'!$A:$B,2,FALSE)</f>
        <v>9.6</v>
      </c>
      <c r="AG258" s="24">
        <v>85.95</v>
      </c>
      <c r="AH258" s="12">
        <v>65.38</v>
      </c>
      <c r="AI258" s="12">
        <v>92.24</v>
      </c>
      <c r="AJ258" s="12">
        <v>148.58000000000001</v>
      </c>
      <c r="AK258" s="24">
        <v>71.55</v>
      </c>
    </row>
    <row r="259" spans="1:37" x14ac:dyDescent="0.35">
      <c r="A259" s="21">
        <v>44498</v>
      </c>
      <c r="B259" s="22">
        <v>316.52999999999997</v>
      </c>
      <c r="C259" s="22">
        <v>185.56</v>
      </c>
      <c r="D259" s="23">
        <v>332.54</v>
      </c>
      <c r="E259" s="23">
        <v>203.72</v>
      </c>
      <c r="F259" s="35">
        <v>522818</v>
      </c>
      <c r="G259" s="47">
        <v>1480</v>
      </c>
      <c r="H259" s="72">
        <v>10.199999999999999</v>
      </c>
      <c r="I259" s="50">
        <v>155</v>
      </c>
      <c r="J259" s="29">
        <v>62.01</v>
      </c>
      <c r="K259" s="23">
        <v>65.989999999999995</v>
      </c>
      <c r="L259" s="34">
        <v>4962.78</v>
      </c>
      <c r="M259" s="12">
        <v>163.91</v>
      </c>
      <c r="N259" s="27">
        <v>2.19</v>
      </c>
      <c r="O259" s="23">
        <v>676.77</v>
      </c>
      <c r="P259" s="23">
        <v>568.03</v>
      </c>
      <c r="Q259" s="12">
        <v>74.52</v>
      </c>
      <c r="R259" s="12">
        <v>84.77</v>
      </c>
      <c r="S259" s="24">
        <v>16.3</v>
      </c>
      <c r="T259" s="25">
        <v>173.99</v>
      </c>
      <c r="U259" s="24">
        <v>15.55</v>
      </c>
      <c r="V259" s="29">
        <v>52.82</v>
      </c>
      <c r="W259" s="12">
        <v>6.9</v>
      </c>
      <c r="X259" s="14">
        <v>0.5</v>
      </c>
      <c r="Z259" s="13">
        <v>2.2000000000000002</v>
      </c>
      <c r="AA259" s="23">
        <v>72.36</v>
      </c>
      <c r="AB259" s="23">
        <v>21.2</v>
      </c>
      <c r="AC259" s="24">
        <v>70.930000000000007</v>
      </c>
      <c r="AD259" s="23">
        <v>497.84</v>
      </c>
      <c r="AE259" s="12">
        <v>14.3</v>
      </c>
      <c r="AF259" s="12">
        <f>VLOOKUP(A259,'Temp Monréal données non liées'!$A:$B,2,FALSE)</f>
        <v>12.1</v>
      </c>
      <c r="AG259" s="24">
        <v>84.91</v>
      </c>
      <c r="AH259" s="12">
        <v>64.45</v>
      </c>
      <c r="AI259" s="12">
        <v>92.47</v>
      </c>
      <c r="AJ259" s="12">
        <v>148.75</v>
      </c>
      <c r="AK259" s="24">
        <v>72.13</v>
      </c>
    </row>
    <row r="260" spans="1:37" x14ac:dyDescent="0.35">
      <c r="A260" s="21">
        <v>44499</v>
      </c>
      <c r="B260" s="22">
        <v>315.70999999999998</v>
      </c>
      <c r="C260" s="22">
        <v>182.4</v>
      </c>
      <c r="D260" s="23">
        <v>330.1</v>
      </c>
      <c r="E260" s="23">
        <v>202.48</v>
      </c>
      <c r="F260" s="35">
        <v>573642</v>
      </c>
      <c r="G260" s="47">
        <v>1400</v>
      </c>
      <c r="H260" s="72">
        <v>11.1</v>
      </c>
      <c r="I260" s="50">
        <v>147.80000000000001</v>
      </c>
      <c r="J260" s="29">
        <v>59.97</v>
      </c>
      <c r="K260" s="23">
        <v>63.65</v>
      </c>
      <c r="L260" s="34">
        <v>4802.99</v>
      </c>
      <c r="M260" s="12">
        <v>162.91</v>
      </c>
      <c r="N260" s="27">
        <v>2.2200000000000002</v>
      </c>
      <c r="O260" s="23">
        <v>678.27</v>
      </c>
      <c r="P260" s="23">
        <v>564.83000000000004</v>
      </c>
      <c r="Q260" s="12">
        <v>74.36</v>
      </c>
      <c r="R260" s="12">
        <v>84.83</v>
      </c>
      <c r="S260" s="24">
        <v>16.45</v>
      </c>
      <c r="T260" s="25">
        <v>149.43</v>
      </c>
      <c r="U260" s="24">
        <v>16.13</v>
      </c>
      <c r="V260" s="29">
        <v>53.04</v>
      </c>
      <c r="W260" s="12">
        <v>10.4</v>
      </c>
      <c r="X260" s="14">
        <v>0.2</v>
      </c>
      <c r="Z260" s="13">
        <v>4</v>
      </c>
      <c r="AA260" s="23">
        <v>73.069999999999993</v>
      </c>
      <c r="AB260" s="23">
        <v>22.31</v>
      </c>
      <c r="AC260" s="24">
        <v>70.540000000000006</v>
      </c>
      <c r="AD260" s="23">
        <v>495.9</v>
      </c>
      <c r="AE260" s="12">
        <v>14.4</v>
      </c>
      <c r="AF260" s="12">
        <f>VLOOKUP(A260,'Temp Monréal données non liées'!$A:$B,2,FALSE)</f>
        <v>9.5</v>
      </c>
      <c r="AG260" s="24">
        <v>85.93</v>
      </c>
      <c r="AH260" s="12">
        <v>64.86</v>
      </c>
      <c r="AI260" s="12">
        <v>92.07</v>
      </c>
      <c r="AJ260" s="12">
        <v>148.97999999999999</v>
      </c>
      <c r="AK260" s="24">
        <v>72.14</v>
      </c>
    </row>
    <row r="261" spans="1:37" x14ac:dyDescent="0.35">
      <c r="A261" s="21">
        <v>44500</v>
      </c>
      <c r="B261" s="22">
        <v>319.37</v>
      </c>
      <c r="C261" s="22">
        <v>187.3</v>
      </c>
      <c r="D261" s="23">
        <v>332.69</v>
      </c>
      <c r="E261" s="23">
        <v>201.54</v>
      </c>
      <c r="F261" s="35">
        <v>560669</v>
      </c>
      <c r="G261" s="47">
        <v>1198.05</v>
      </c>
      <c r="H261" s="72">
        <v>10.199999999999999</v>
      </c>
      <c r="I261" s="50">
        <v>136.1</v>
      </c>
      <c r="J261" s="29">
        <v>60.02</v>
      </c>
      <c r="K261" s="23">
        <v>63.71</v>
      </c>
      <c r="L261" s="34">
        <v>4808.53</v>
      </c>
      <c r="M261" s="12">
        <v>162.87</v>
      </c>
      <c r="N261" s="27">
        <v>2.2200000000000002</v>
      </c>
      <c r="O261" s="23">
        <v>677.92</v>
      </c>
      <c r="P261" s="23">
        <v>564.05999999999995</v>
      </c>
      <c r="Q261" s="12">
        <v>74.36</v>
      </c>
      <c r="R261" s="12">
        <v>84.86</v>
      </c>
      <c r="S261" s="24">
        <v>16.54</v>
      </c>
      <c r="T261" s="25">
        <v>179.31</v>
      </c>
      <c r="U261" s="24">
        <v>16.45</v>
      </c>
      <c r="V261" s="29">
        <v>50.7</v>
      </c>
      <c r="W261" s="12">
        <v>8.8000000000000007</v>
      </c>
      <c r="X261" s="14">
        <v>1.4</v>
      </c>
      <c r="Z261" s="13">
        <v>3</v>
      </c>
      <c r="AA261" s="23">
        <v>66.44</v>
      </c>
      <c r="AB261" s="23">
        <v>27.54</v>
      </c>
      <c r="AC261" s="24">
        <v>70.94</v>
      </c>
      <c r="AD261" s="23">
        <v>496.72</v>
      </c>
      <c r="AE261" s="12">
        <v>15.4</v>
      </c>
      <c r="AF261" s="12">
        <f>VLOOKUP(A261,'Temp Monréal données non liées'!$A:$B,2,FALSE)</f>
        <v>10.5</v>
      </c>
      <c r="AG261" s="24">
        <v>85.71</v>
      </c>
      <c r="AH261" s="12">
        <v>63.61</v>
      </c>
      <c r="AI261" s="12">
        <v>92.18</v>
      </c>
      <c r="AJ261" s="12">
        <v>148.47</v>
      </c>
      <c r="AK261" s="24">
        <v>72.16</v>
      </c>
    </row>
    <row r="262" spans="1:37" x14ac:dyDescent="0.35">
      <c r="A262" s="21">
        <v>44501</v>
      </c>
      <c r="B262" s="22">
        <v>321.12</v>
      </c>
      <c r="C262" s="22">
        <v>188.57</v>
      </c>
      <c r="D262" s="23">
        <v>332.46</v>
      </c>
      <c r="E262" s="23">
        <v>200.65</v>
      </c>
      <c r="F262" s="35">
        <v>573732</v>
      </c>
      <c r="G262" s="47">
        <v>1320</v>
      </c>
      <c r="H262" s="72">
        <v>9.6999999999999993</v>
      </c>
      <c r="I262" s="50">
        <v>146.30000000000001</v>
      </c>
      <c r="J262" s="29">
        <v>60.02</v>
      </c>
      <c r="K262" s="23">
        <v>63.71</v>
      </c>
      <c r="L262" s="34">
        <v>4808.53</v>
      </c>
      <c r="M262" s="12">
        <v>162.87</v>
      </c>
      <c r="N262" s="27">
        <v>2.2200000000000002</v>
      </c>
      <c r="O262" s="23">
        <v>677.92</v>
      </c>
      <c r="P262" s="23">
        <v>564.05999999999995</v>
      </c>
      <c r="Q262" s="12">
        <v>74.36</v>
      </c>
      <c r="R262" s="12">
        <v>84.86</v>
      </c>
      <c r="S262" s="24">
        <v>16.18</v>
      </c>
      <c r="T262" s="25">
        <v>182.82</v>
      </c>
      <c r="U262" s="24">
        <v>16.350000000000001</v>
      </c>
      <c r="V262" s="29">
        <v>48.03</v>
      </c>
      <c r="W262" s="12">
        <v>7.6</v>
      </c>
      <c r="X262" s="14">
        <v>6.3</v>
      </c>
      <c r="Z262" s="13">
        <v>0.2</v>
      </c>
      <c r="AA262" s="23">
        <v>70.599999999999994</v>
      </c>
      <c r="AB262" s="23">
        <v>26.57</v>
      </c>
      <c r="AC262" s="24">
        <v>69.17</v>
      </c>
      <c r="AD262" s="23">
        <v>493.31</v>
      </c>
      <c r="AE262" s="12">
        <v>13.7</v>
      </c>
      <c r="AF262" s="12">
        <f>VLOOKUP(A262,'Temp Monréal données non liées'!$A:$B,2,FALSE)</f>
        <v>10.3</v>
      </c>
      <c r="AG262" s="24">
        <v>85.66</v>
      </c>
      <c r="AH262" s="12">
        <v>63.48</v>
      </c>
      <c r="AI262" s="12">
        <v>92.07</v>
      </c>
      <c r="AJ262" s="12">
        <v>147.47999999999999</v>
      </c>
      <c r="AK262" s="24">
        <v>69.819999999999993</v>
      </c>
    </row>
    <row r="263" spans="1:37" x14ac:dyDescent="0.35">
      <c r="A263" s="21">
        <v>44502</v>
      </c>
      <c r="B263" s="22">
        <v>317.16000000000003</v>
      </c>
      <c r="C263" s="22">
        <v>179.79</v>
      </c>
      <c r="D263" s="23">
        <v>332.35</v>
      </c>
      <c r="E263" s="23">
        <v>202.68</v>
      </c>
      <c r="F263" s="35">
        <v>567207</v>
      </c>
      <c r="G263" s="47">
        <v>1315</v>
      </c>
      <c r="H263" s="72">
        <v>9.9</v>
      </c>
      <c r="I263" s="50">
        <v>145.6</v>
      </c>
      <c r="J263" s="29">
        <v>57.64</v>
      </c>
      <c r="K263" s="23">
        <v>61.56</v>
      </c>
      <c r="L263" s="34">
        <v>4599.54</v>
      </c>
      <c r="M263" s="12">
        <v>160.47999999999999</v>
      </c>
      <c r="N263" s="27">
        <v>2.15</v>
      </c>
      <c r="O263" s="23">
        <v>673.97</v>
      </c>
      <c r="P263" s="23">
        <v>563.67999999999995</v>
      </c>
      <c r="Q263" s="12">
        <v>74.14</v>
      </c>
      <c r="R263" s="12">
        <v>84.86</v>
      </c>
      <c r="S263" s="24">
        <v>16.43</v>
      </c>
      <c r="T263" s="25">
        <v>177.01</v>
      </c>
      <c r="U263" s="24">
        <v>16.38</v>
      </c>
      <c r="V263" s="29">
        <v>46.75</v>
      </c>
      <c r="W263" s="12">
        <v>5.4</v>
      </c>
      <c r="X263" s="14">
        <v>5.9</v>
      </c>
      <c r="Z263" s="13">
        <v>0.2</v>
      </c>
      <c r="AA263" s="23">
        <v>66.53</v>
      </c>
      <c r="AB263" s="23">
        <v>28.89</v>
      </c>
      <c r="AC263" s="24">
        <v>70</v>
      </c>
      <c r="AD263" s="23">
        <v>488.86</v>
      </c>
      <c r="AE263" s="12">
        <v>13</v>
      </c>
      <c r="AF263" s="12">
        <f>VLOOKUP(A263,'Temp Monréal données non liées'!$A:$B,2,FALSE)</f>
        <v>7.5</v>
      </c>
      <c r="AG263" s="24">
        <v>84.34</v>
      </c>
      <c r="AH263" s="12">
        <v>64.599999999999994</v>
      </c>
      <c r="AI263" s="12">
        <v>91.87</v>
      </c>
      <c r="AJ263" s="12">
        <v>148.09</v>
      </c>
      <c r="AK263" s="24">
        <v>72.180000000000007</v>
      </c>
    </row>
    <row r="264" spans="1:37" x14ac:dyDescent="0.35">
      <c r="A264" s="21">
        <v>44503</v>
      </c>
      <c r="B264" s="22">
        <v>295.77999999999997</v>
      </c>
      <c r="C264" s="22">
        <v>182.01</v>
      </c>
      <c r="D264" s="23">
        <v>313.95999999999998</v>
      </c>
      <c r="E264" s="23">
        <v>195.01</v>
      </c>
      <c r="F264" s="35">
        <v>561943</v>
      </c>
      <c r="G264" s="47">
        <v>1265</v>
      </c>
      <c r="H264" s="72">
        <v>9.1</v>
      </c>
      <c r="I264" s="50">
        <v>145.69999999999999</v>
      </c>
      <c r="J264" s="29">
        <v>57.44</v>
      </c>
      <c r="K264" s="23">
        <v>61.58</v>
      </c>
      <c r="L264" s="34">
        <v>4570.7299999999996</v>
      </c>
      <c r="M264" s="12">
        <v>159.84</v>
      </c>
      <c r="N264" s="27">
        <v>2.14</v>
      </c>
      <c r="O264" s="23">
        <v>648.34</v>
      </c>
      <c r="P264" s="23">
        <v>543.76</v>
      </c>
      <c r="Q264" s="12">
        <v>74.319999999999993</v>
      </c>
      <c r="R264" s="12">
        <v>84.82</v>
      </c>
      <c r="S264" s="24">
        <v>15.86</v>
      </c>
      <c r="T264" s="25">
        <v>177.57</v>
      </c>
      <c r="U264" s="24">
        <v>15.89</v>
      </c>
      <c r="V264" s="29">
        <v>46.29</v>
      </c>
      <c r="W264" s="12">
        <v>2.9</v>
      </c>
      <c r="X264" s="14">
        <v>6.3</v>
      </c>
      <c r="Z264" s="13">
        <v>0.4</v>
      </c>
      <c r="AA264" s="23">
        <v>64.06</v>
      </c>
      <c r="AB264" s="23">
        <v>27.2</v>
      </c>
      <c r="AC264" s="24">
        <v>69.989999999999995</v>
      </c>
      <c r="AD264" s="23">
        <v>496.2</v>
      </c>
      <c r="AE264" s="12">
        <v>12</v>
      </c>
      <c r="AF264" s="12">
        <f>VLOOKUP(A264,'Temp Monréal données non liées'!$A:$B,2,FALSE)</f>
        <v>6.5</v>
      </c>
      <c r="AG264" s="24">
        <v>84.26</v>
      </c>
      <c r="AH264" s="12">
        <v>64.88</v>
      </c>
      <c r="AI264" s="12">
        <v>91.18</v>
      </c>
      <c r="AJ264" s="12">
        <v>148.19</v>
      </c>
      <c r="AK264" s="24">
        <v>71.92</v>
      </c>
    </row>
    <row r="265" spans="1:37" x14ac:dyDescent="0.35">
      <c r="A265" s="21">
        <v>44504</v>
      </c>
      <c r="B265" s="22">
        <v>308.27999999999997</v>
      </c>
      <c r="C265" s="22">
        <v>193.08</v>
      </c>
      <c r="D265" s="23">
        <v>323.63</v>
      </c>
      <c r="E265" s="23">
        <v>202.05</v>
      </c>
      <c r="F265" s="35">
        <v>548429</v>
      </c>
      <c r="G265" s="47">
        <v>1340</v>
      </c>
      <c r="H265" s="72">
        <v>9.5</v>
      </c>
      <c r="I265" s="50">
        <v>148.4</v>
      </c>
      <c r="J265" s="29">
        <v>57.21</v>
      </c>
      <c r="K265" s="23">
        <v>61.11</v>
      </c>
      <c r="L265" s="34">
        <v>4540.88</v>
      </c>
      <c r="M265" s="12">
        <v>159.87</v>
      </c>
      <c r="N265" s="27">
        <v>2.17</v>
      </c>
      <c r="O265" s="23">
        <v>661.46</v>
      </c>
      <c r="P265" s="23">
        <v>556.91</v>
      </c>
      <c r="Q265" s="12">
        <v>74.94</v>
      </c>
      <c r="R265" s="12">
        <v>84.84</v>
      </c>
      <c r="S265" s="24">
        <v>15.98</v>
      </c>
      <c r="T265" s="25">
        <v>164.67</v>
      </c>
      <c r="U265" s="24">
        <v>15.56</v>
      </c>
      <c r="V265" s="29">
        <v>46.03</v>
      </c>
      <c r="W265" s="12">
        <v>0.9</v>
      </c>
      <c r="X265" s="14">
        <v>1.5</v>
      </c>
      <c r="Z265" s="13">
        <v>4.5999999999999996</v>
      </c>
      <c r="AA265" s="23">
        <v>60.76</v>
      </c>
      <c r="AB265" s="23">
        <v>31.5</v>
      </c>
      <c r="AC265" s="24">
        <v>71.150000000000006</v>
      </c>
      <c r="AD265" s="23">
        <v>493.13</v>
      </c>
      <c r="AE265" s="12">
        <v>10.7</v>
      </c>
      <c r="AF265" s="12">
        <f>VLOOKUP(A265,'Temp Monréal données non liées'!$A:$B,2,FALSE)</f>
        <v>5.4</v>
      </c>
      <c r="AG265" s="24">
        <v>84.9</v>
      </c>
      <c r="AH265" s="12">
        <v>63.52</v>
      </c>
      <c r="AI265" s="12">
        <v>92.49</v>
      </c>
      <c r="AJ265" s="12">
        <v>148.69999999999999</v>
      </c>
      <c r="AK265" s="24">
        <v>73.48</v>
      </c>
    </row>
    <row r="266" spans="1:37" x14ac:dyDescent="0.35">
      <c r="A266" s="21">
        <v>44505</v>
      </c>
      <c r="B266" s="22">
        <v>299.86</v>
      </c>
      <c r="C266" s="22">
        <v>196.07</v>
      </c>
      <c r="D266" s="23">
        <v>322.47000000000003</v>
      </c>
      <c r="E266" s="23">
        <v>206.67</v>
      </c>
      <c r="F266" s="35">
        <v>556126</v>
      </c>
      <c r="G266" s="47">
        <v>1305</v>
      </c>
      <c r="H266" s="72">
        <v>9.8000000000000007</v>
      </c>
      <c r="I266" s="50">
        <v>147.80000000000001</v>
      </c>
      <c r="J266" s="29">
        <v>56.82</v>
      </c>
      <c r="K266" s="23">
        <v>60.46</v>
      </c>
      <c r="L266" s="34">
        <v>4487.1899999999996</v>
      </c>
      <c r="M266" s="12">
        <v>160.03</v>
      </c>
      <c r="N266" s="27">
        <v>2.15</v>
      </c>
      <c r="O266" s="23">
        <v>663.9</v>
      </c>
      <c r="P266" s="23">
        <v>555.91</v>
      </c>
      <c r="Q266" s="12">
        <v>73.819999999999993</v>
      </c>
      <c r="R266" s="12">
        <v>84.91</v>
      </c>
      <c r="S266" s="24">
        <v>16.75</v>
      </c>
      <c r="T266" s="25">
        <v>178.16</v>
      </c>
      <c r="U266" s="24">
        <v>15.96</v>
      </c>
      <c r="V266" s="29">
        <v>46.49</v>
      </c>
      <c r="W266" s="12">
        <v>5</v>
      </c>
      <c r="X266" s="14">
        <v>6.1</v>
      </c>
      <c r="Z266" s="13">
        <v>0</v>
      </c>
      <c r="AA266" s="23">
        <v>66.09</v>
      </c>
      <c r="AB266" s="23">
        <v>29.44</v>
      </c>
      <c r="AC266" s="24">
        <v>69.75</v>
      </c>
      <c r="AD266" s="23">
        <v>490.38</v>
      </c>
      <c r="AE266" s="12">
        <v>12.3</v>
      </c>
      <c r="AF266" s="12">
        <f>VLOOKUP(A266,'Temp Monréal données non liées'!$A:$B,2,FALSE)</f>
        <v>7.9</v>
      </c>
      <c r="AG266" s="24">
        <v>84.31</v>
      </c>
      <c r="AH266" s="12">
        <v>65.86</v>
      </c>
      <c r="AI266" s="12">
        <v>92.25</v>
      </c>
      <c r="AJ266" s="12">
        <v>148.63</v>
      </c>
      <c r="AK266" s="24">
        <v>72.37</v>
      </c>
    </row>
    <row r="267" spans="1:37" x14ac:dyDescent="0.35">
      <c r="A267" s="21">
        <v>44506</v>
      </c>
      <c r="B267" s="22">
        <v>269.19</v>
      </c>
      <c r="C267" s="22">
        <v>168.92</v>
      </c>
      <c r="D267" s="23">
        <v>312.79000000000002</v>
      </c>
      <c r="E267" s="23">
        <v>194.04</v>
      </c>
      <c r="F267" s="35">
        <v>557052</v>
      </c>
      <c r="G267" s="47">
        <v>1275</v>
      </c>
      <c r="H267" s="72">
        <v>8.9</v>
      </c>
      <c r="I267" s="50">
        <v>163.19999999999999</v>
      </c>
      <c r="J267" s="29">
        <v>56.73</v>
      </c>
      <c r="K267" s="23">
        <v>60.15</v>
      </c>
      <c r="L267" s="34">
        <v>4470.18</v>
      </c>
      <c r="M267" s="12">
        <v>160.76</v>
      </c>
      <c r="N267" s="27">
        <v>2.17</v>
      </c>
      <c r="O267" s="23">
        <v>642.21</v>
      </c>
      <c r="P267" s="23">
        <v>537.87</v>
      </c>
      <c r="Q267" s="12">
        <v>74.37</v>
      </c>
      <c r="R267" s="12">
        <v>84.92</v>
      </c>
      <c r="S267" s="24">
        <v>16.420000000000002</v>
      </c>
      <c r="T267" s="25">
        <v>190.73</v>
      </c>
      <c r="U267" s="24">
        <v>16.02</v>
      </c>
      <c r="V267" s="29">
        <v>44.97</v>
      </c>
      <c r="W267" s="12">
        <v>-1.8</v>
      </c>
      <c r="X267" s="14">
        <v>3.7</v>
      </c>
      <c r="Z267" s="13">
        <v>0</v>
      </c>
      <c r="AA267" s="23">
        <v>63.21</v>
      </c>
      <c r="AB267" s="23">
        <v>27.97</v>
      </c>
      <c r="AC267" s="24">
        <v>70.19</v>
      </c>
      <c r="AD267" s="23">
        <v>487.06</v>
      </c>
      <c r="AE267" s="12">
        <v>10.5</v>
      </c>
      <c r="AF267" s="12">
        <f>VLOOKUP(A267,'Temp Monréal données non liées'!$A:$B,2,FALSE)</f>
        <v>10.1</v>
      </c>
      <c r="AG267" s="24">
        <v>83.94</v>
      </c>
      <c r="AH267" s="12">
        <v>64.739999999999995</v>
      </c>
      <c r="AI267" s="12">
        <v>90.31</v>
      </c>
      <c r="AJ267" s="12">
        <v>148.94999999999999</v>
      </c>
      <c r="AK267" s="24">
        <v>72.02</v>
      </c>
    </row>
    <row r="268" spans="1:37" x14ac:dyDescent="0.35">
      <c r="A268" s="21">
        <v>44507</v>
      </c>
      <c r="B268" s="22">
        <v>281.70999999999998</v>
      </c>
      <c r="C268" s="22">
        <v>154</v>
      </c>
      <c r="D268" s="23">
        <v>297.43</v>
      </c>
      <c r="E268" s="23">
        <v>172.61</v>
      </c>
      <c r="F268" s="35">
        <v>547026</v>
      </c>
      <c r="G268" s="47">
        <v>1265.18</v>
      </c>
      <c r="H268" s="72">
        <v>8.6</v>
      </c>
      <c r="I268" s="50">
        <v>163</v>
      </c>
      <c r="J268" s="29">
        <v>57.34</v>
      </c>
      <c r="K268" s="23">
        <v>60.78</v>
      </c>
      <c r="L268" s="34">
        <v>4532.54</v>
      </c>
      <c r="M268" s="12">
        <v>158.24</v>
      </c>
      <c r="N268" s="27">
        <v>2.11</v>
      </c>
      <c r="O268" s="23">
        <v>595.76</v>
      </c>
      <c r="P268" s="23">
        <v>502.03</v>
      </c>
      <c r="Q268" s="12">
        <v>77.02</v>
      </c>
      <c r="R268" s="12">
        <v>84.96</v>
      </c>
      <c r="S268" s="24">
        <v>16.48</v>
      </c>
      <c r="T268" s="25">
        <v>189</v>
      </c>
      <c r="U268" s="24">
        <v>14.32</v>
      </c>
      <c r="V268" s="29">
        <v>46.4</v>
      </c>
      <c r="W268" s="12">
        <v>6.7</v>
      </c>
      <c r="X268" s="14">
        <v>2.7</v>
      </c>
      <c r="Z268" s="13">
        <v>0.2</v>
      </c>
      <c r="AA268" s="23">
        <v>65.099999999999994</v>
      </c>
      <c r="AB268" s="23">
        <v>14.99</v>
      </c>
      <c r="AC268" s="24">
        <v>68.17</v>
      </c>
      <c r="AD268" s="23">
        <v>465.89</v>
      </c>
      <c r="AE268" s="12">
        <v>13</v>
      </c>
      <c r="AF268" s="12">
        <f>VLOOKUP(A268,'Temp Monréal données non liées'!$A:$B,2,FALSE)</f>
        <v>12.1</v>
      </c>
      <c r="AG268" s="24">
        <v>84.79</v>
      </c>
      <c r="AH268" s="12">
        <v>64.8</v>
      </c>
      <c r="AI268" s="12">
        <v>90.59</v>
      </c>
      <c r="AJ268" s="12">
        <v>148.12</v>
      </c>
      <c r="AK268" s="24">
        <v>70.27</v>
      </c>
    </row>
    <row r="269" spans="1:37" x14ac:dyDescent="0.35">
      <c r="A269" s="21">
        <v>44508</v>
      </c>
      <c r="B269" s="22">
        <v>303.02999999999997</v>
      </c>
      <c r="C269" s="22">
        <v>197.01</v>
      </c>
      <c r="D269" s="23">
        <v>319.04000000000002</v>
      </c>
      <c r="E269" s="23">
        <v>213.76</v>
      </c>
      <c r="F269" s="35">
        <v>546962</v>
      </c>
      <c r="G269" s="47">
        <v>1310</v>
      </c>
      <c r="H269" s="72">
        <v>9.4</v>
      </c>
      <c r="I269" s="50">
        <v>145.1</v>
      </c>
      <c r="J269" s="29">
        <v>60.56</v>
      </c>
      <c r="K269" s="23">
        <v>64.180000000000007</v>
      </c>
      <c r="L269" s="34">
        <v>4815.2</v>
      </c>
      <c r="M269" s="12">
        <v>156.85</v>
      </c>
      <c r="N269" s="27">
        <v>2.1</v>
      </c>
      <c r="O269" s="23">
        <v>662.22</v>
      </c>
      <c r="P269" s="23">
        <v>556.07000000000005</v>
      </c>
      <c r="Q269" s="12">
        <v>76.81</v>
      </c>
      <c r="R269" s="12">
        <v>85.04</v>
      </c>
      <c r="S269" s="24">
        <v>16.43</v>
      </c>
      <c r="T269" s="25">
        <v>180.51</v>
      </c>
      <c r="U269" s="24">
        <v>16.420000000000002</v>
      </c>
      <c r="V269" s="29">
        <v>47.52</v>
      </c>
      <c r="W269" s="12">
        <v>1.6</v>
      </c>
      <c r="X269" s="14">
        <v>6.4</v>
      </c>
      <c r="Z269" s="13">
        <v>0</v>
      </c>
      <c r="AA269" s="23">
        <v>66.180000000000007</v>
      </c>
      <c r="AB269" s="23">
        <v>26.05</v>
      </c>
      <c r="AC269" s="24">
        <v>69.09</v>
      </c>
      <c r="AD269" s="23">
        <v>487.92</v>
      </c>
      <c r="AE269" s="12">
        <v>12.6</v>
      </c>
      <c r="AF269" s="12">
        <f>VLOOKUP(A269,'Temp Monréal données non liées'!$A:$B,2,FALSE)</f>
        <v>14.6</v>
      </c>
      <c r="AG269" s="24">
        <v>84.72</v>
      </c>
      <c r="AH269" s="12">
        <v>65.849999999999994</v>
      </c>
      <c r="AI269" s="12">
        <v>91.93</v>
      </c>
      <c r="AJ269" s="12">
        <v>148.03</v>
      </c>
      <c r="AK269" s="24">
        <v>72.180000000000007</v>
      </c>
    </row>
    <row r="270" spans="1:37" x14ac:dyDescent="0.35">
      <c r="A270" s="21">
        <v>44509</v>
      </c>
      <c r="B270" s="22">
        <v>304.43</v>
      </c>
      <c r="C270" s="22">
        <v>190.51</v>
      </c>
      <c r="D270" s="23">
        <v>326.56</v>
      </c>
      <c r="E270" s="23">
        <v>207.54</v>
      </c>
      <c r="F270" s="35">
        <v>497464</v>
      </c>
      <c r="G270" s="47">
        <v>1350</v>
      </c>
      <c r="H270" s="72">
        <v>9.1</v>
      </c>
      <c r="I270" s="50">
        <v>143.1</v>
      </c>
      <c r="J270" s="29">
        <v>40.83</v>
      </c>
      <c r="K270" s="23">
        <v>64.91</v>
      </c>
      <c r="L270" s="34">
        <v>4862.7</v>
      </c>
      <c r="M270" s="12">
        <v>158.33000000000001</v>
      </c>
      <c r="N270" s="27">
        <v>2.11</v>
      </c>
      <c r="O270" s="23">
        <v>674.46</v>
      </c>
      <c r="P270" s="23">
        <v>569.64</v>
      </c>
      <c r="Q270" s="12">
        <v>75.92</v>
      </c>
      <c r="R270" s="12">
        <v>85</v>
      </c>
      <c r="S270" s="24">
        <v>16.71</v>
      </c>
      <c r="T270" s="25">
        <v>168.47</v>
      </c>
      <c r="U270" s="24">
        <v>16.18</v>
      </c>
      <c r="V270" s="29">
        <v>45.39</v>
      </c>
      <c r="W270" s="12">
        <v>-0.3</v>
      </c>
      <c r="X270" s="14">
        <v>6.5</v>
      </c>
      <c r="Z270" s="13">
        <v>0</v>
      </c>
      <c r="AA270" s="23">
        <v>62.23</v>
      </c>
      <c r="AB270" s="23">
        <v>33.85</v>
      </c>
      <c r="AC270" s="24">
        <v>70.069999999999993</v>
      </c>
      <c r="AD270" s="23">
        <v>490.58</v>
      </c>
      <c r="AE270" s="12">
        <v>12.4</v>
      </c>
      <c r="AF270" s="12">
        <f>VLOOKUP(A270,'Temp Monréal données non liées'!$A:$B,2,FALSE)</f>
        <v>15.4</v>
      </c>
      <c r="AG270" s="24">
        <v>84.68</v>
      </c>
      <c r="AH270" s="12">
        <v>65.92</v>
      </c>
      <c r="AI270" s="12">
        <v>92.19</v>
      </c>
      <c r="AJ270" s="12">
        <v>148.30000000000001</v>
      </c>
      <c r="AK270" s="24">
        <v>72.05</v>
      </c>
    </row>
    <row r="271" spans="1:37" x14ac:dyDescent="0.35">
      <c r="A271" s="21">
        <v>44510</v>
      </c>
      <c r="B271" s="22">
        <v>308.52</v>
      </c>
      <c r="C271" s="22">
        <v>190.88</v>
      </c>
      <c r="D271" s="23">
        <v>332.03</v>
      </c>
      <c r="E271" s="23">
        <v>201.56</v>
      </c>
      <c r="F271" s="35">
        <v>518185</v>
      </c>
      <c r="G271" s="47">
        <v>1350</v>
      </c>
      <c r="H271" s="72">
        <v>9</v>
      </c>
      <c r="I271" s="50">
        <v>146.9</v>
      </c>
      <c r="J271" s="29">
        <v>58.42</v>
      </c>
      <c r="K271" s="23">
        <v>64.62</v>
      </c>
      <c r="L271" s="34">
        <v>4803.0200000000004</v>
      </c>
      <c r="M271" s="12">
        <v>162.16999999999999</v>
      </c>
      <c r="N271" s="27">
        <v>2.16</v>
      </c>
      <c r="O271" s="23">
        <v>677.66</v>
      </c>
      <c r="P271" s="23">
        <v>575.72</v>
      </c>
      <c r="Q271" s="12">
        <v>74.48</v>
      </c>
      <c r="R271" s="12">
        <v>84.93</v>
      </c>
      <c r="S271" s="24">
        <v>16.86</v>
      </c>
      <c r="T271" s="25">
        <v>177.9</v>
      </c>
      <c r="U271" s="24">
        <v>16.62</v>
      </c>
      <c r="V271" s="29">
        <v>46.5</v>
      </c>
      <c r="W271" s="12">
        <v>-1.4</v>
      </c>
      <c r="X271" s="14">
        <v>5.9</v>
      </c>
      <c r="Z271" s="13">
        <v>0</v>
      </c>
      <c r="AA271" s="23">
        <v>69.349999999999994</v>
      </c>
      <c r="AB271" s="23">
        <v>31.19</v>
      </c>
      <c r="AC271" s="24">
        <v>71.11</v>
      </c>
      <c r="AD271" s="23">
        <v>499.07</v>
      </c>
      <c r="AE271" s="12">
        <v>11.2</v>
      </c>
      <c r="AF271" s="12">
        <f>VLOOKUP(A271,'Temp Monréal données non liées'!$A:$B,2,FALSE)</f>
        <v>12.2</v>
      </c>
      <c r="AG271" s="24">
        <v>83.7</v>
      </c>
      <c r="AH271" s="12">
        <v>65.569999999999993</v>
      </c>
      <c r="AI271" s="12">
        <v>91.27</v>
      </c>
      <c r="AJ271" s="12">
        <v>148.69</v>
      </c>
      <c r="AK271" s="24">
        <v>70.58</v>
      </c>
    </row>
    <row r="272" spans="1:37" x14ac:dyDescent="0.35">
      <c r="A272" s="21">
        <v>44511</v>
      </c>
      <c r="B272" s="22">
        <v>157.09</v>
      </c>
      <c r="C272" s="22">
        <v>114.55</v>
      </c>
      <c r="D272" s="23">
        <v>235.17</v>
      </c>
      <c r="E272" s="23">
        <v>145.91</v>
      </c>
      <c r="F272" s="35">
        <v>341776</v>
      </c>
      <c r="G272" s="47">
        <v>1000</v>
      </c>
      <c r="H272" s="72">
        <v>5.7</v>
      </c>
      <c r="I272" s="50">
        <v>186.1</v>
      </c>
      <c r="J272" s="29">
        <v>54.99</v>
      </c>
      <c r="K272" s="23">
        <v>58.22</v>
      </c>
      <c r="L272" s="34">
        <v>4335.92</v>
      </c>
      <c r="M272" s="12">
        <v>157.03</v>
      </c>
      <c r="N272" s="27">
        <v>1.9</v>
      </c>
      <c r="O272" s="23">
        <v>481.28</v>
      </c>
      <c r="P272" s="23">
        <v>407.72</v>
      </c>
      <c r="Q272" s="12">
        <v>78.680000000000007</v>
      </c>
      <c r="R272" s="12">
        <v>85.15</v>
      </c>
      <c r="S272" s="24">
        <v>16.54</v>
      </c>
      <c r="T272" s="25">
        <v>199.35</v>
      </c>
      <c r="U272" s="24">
        <v>15.52</v>
      </c>
      <c r="V272" s="29">
        <v>9.64</v>
      </c>
      <c r="W272" s="12">
        <v>-0.5</v>
      </c>
      <c r="X272" s="14">
        <v>4.4000000000000004</v>
      </c>
      <c r="Z272" s="13">
        <v>0</v>
      </c>
      <c r="AA272" s="23">
        <v>25.25</v>
      </c>
      <c r="AB272" s="23">
        <v>27.28</v>
      </c>
      <c r="AC272" s="24">
        <v>71.59</v>
      </c>
      <c r="AD272" s="23">
        <v>410.07</v>
      </c>
      <c r="AE272" s="12">
        <v>14</v>
      </c>
      <c r="AF272" s="12">
        <f>VLOOKUP(A272,'Temp Monréal données non liées'!$A:$B,2,FALSE)</f>
        <v>6.8</v>
      </c>
      <c r="AG272" s="24">
        <v>82.3</v>
      </c>
      <c r="AH272" s="12">
        <v>54.76</v>
      </c>
      <c r="AI272" s="12">
        <v>83.19</v>
      </c>
      <c r="AJ272" s="12">
        <v>146.47999999999999</v>
      </c>
      <c r="AK272" s="24">
        <v>73.56</v>
      </c>
    </row>
    <row r="273" spans="1:37" x14ac:dyDescent="0.35">
      <c r="A273" s="21">
        <v>44512</v>
      </c>
      <c r="B273" s="22">
        <v>314.86</v>
      </c>
      <c r="C273" s="22">
        <v>189.91</v>
      </c>
      <c r="D273" s="23">
        <v>332.97</v>
      </c>
      <c r="E273" s="23">
        <v>203.24</v>
      </c>
      <c r="F273" s="35">
        <v>492844</v>
      </c>
      <c r="G273" s="47">
        <v>1450</v>
      </c>
      <c r="H273" s="72">
        <v>10</v>
      </c>
      <c r="I273" s="50">
        <v>149.69999999999999</v>
      </c>
      <c r="J273" s="29">
        <v>59.32</v>
      </c>
      <c r="K273" s="23">
        <v>62.88</v>
      </c>
      <c r="L273" s="34">
        <v>4691.97</v>
      </c>
      <c r="M273" s="12">
        <v>158.79</v>
      </c>
      <c r="N273" s="27">
        <v>1.99</v>
      </c>
      <c r="O273" s="23">
        <v>666.21</v>
      </c>
      <c r="P273" s="23">
        <v>560.75</v>
      </c>
      <c r="Q273" s="12">
        <v>74.63</v>
      </c>
      <c r="R273" s="12">
        <v>85.02</v>
      </c>
      <c r="S273" s="24">
        <v>17.13</v>
      </c>
      <c r="T273" s="25">
        <v>196.34</v>
      </c>
      <c r="U273" s="24">
        <v>15.86</v>
      </c>
      <c r="V273" s="29">
        <v>43.65</v>
      </c>
      <c r="W273" s="12">
        <v>0.2</v>
      </c>
      <c r="X273" s="14">
        <v>5.2</v>
      </c>
      <c r="Z273" s="13">
        <v>0</v>
      </c>
      <c r="AA273" s="23">
        <v>60.73</v>
      </c>
      <c r="AB273" s="23">
        <v>38.1</v>
      </c>
      <c r="AC273" s="24">
        <v>71.05</v>
      </c>
      <c r="AD273" s="23">
        <v>483.21</v>
      </c>
      <c r="AE273" s="12">
        <v>13</v>
      </c>
      <c r="AF273" s="12">
        <f>VLOOKUP(A273,'Temp Monréal données non liées'!$A:$B,2,FALSE)</f>
        <v>9</v>
      </c>
      <c r="AG273" s="24">
        <v>83.43</v>
      </c>
      <c r="AH273" s="12">
        <v>64.27</v>
      </c>
      <c r="AI273" s="12">
        <v>90.59</v>
      </c>
      <c r="AJ273" s="12">
        <v>146.76</v>
      </c>
      <c r="AK273" s="24">
        <v>72.03</v>
      </c>
    </row>
    <row r="274" spans="1:37" x14ac:dyDescent="0.35">
      <c r="A274" s="21">
        <v>44513</v>
      </c>
      <c r="B274" s="22">
        <v>306.45</v>
      </c>
      <c r="C274" s="22">
        <v>198.04</v>
      </c>
      <c r="D274" s="23">
        <v>324.10000000000002</v>
      </c>
      <c r="E274" s="23">
        <v>212.38</v>
      </c>
      <c r="F274" s="35">
        <v>436898</v>
      </c>
      <c r="G274" s="47">
        <v>1550</v>
      </c>
      <c r="H274" s="72">
        <v>8.8000000000000007</v>
      </c>
      <c r="I274" s="50">
        <v>153.1</v>
      </c>
      <c r="J274" s="29">
        <v>59.19</v>
      </c>
      <c r="K274" s="23">
        <v>62.75</v>
      </c>
      <c r="L274" s="34">
        <v>4668.43</v>
      </c>
      <c r="M274" s="12">
        <v>160.54</v>
      </c>
      <c r="N274" s="27">
        <v>2.1</v>
      </c>
      <c r="O274" s="23">
        <v>667.63</v>
      </c>
      <c r="P274" s="23">
        <v>561.34</v>
      </c>
      <c r="Q274" s="12">
        <v>76.86</v>
      </c>
      <c r="R274" s="12">
        <v>84.92</v>
      </c>
      <c r="S274" s="24">
        <v>16.190000000000001</v>
      </c>
      <c r="T274" s="25">
        <v>189.63</v>
      </c>
      <c r="U274" s="24">
        <v>15.63</v>
      </c>
      <c r="V274" s="29">
        <v>50</v>
      </c>
      <c r="W274" s="12">
        <v>9.9</v>
      </c>
      <c r="X274" s="14">
        <v>0.1</v>
      </c>
      <c r="Z274" s="13">
        <v>0.8</v>
      </c>
      <c r="AA274" s="23">
        <v>69.69</v>
      </c>
      <c r="AB274" s="23">
        <v>24.32</v>
      </c>
      <c r="AC274" s="24">
        <v>70.53</v>
      </c>
      <c r="AD274" s="23">
        <v>497.41</v>
      </c>
      <c r="AE274" s="12">
        <v>12.6</v>
      </c>
      <c r="AF274" s="12">
        <f>VLOOKUP(A274,'Temp Monréal données non liées'!$A:$B,2,FALSE)</f>
        <v>5.4</v>
      </c>
      <c r="AG274" s="24">
        <v>84.13</v>
      </c>
      <c r="AH274" s="12">
        <v>64.930000000000007</v>
      </c>
      <c r="AI274" s="12">
        <v>91.27</v>
      </c>
      <c r="AJ274" s="12">
        <v>148.04</v>
      </c>
      <c r="AK274" s="24">
        <v>71.45</v>
      </c>
    </row>
    <row r="275" spans="1:37" x14ac:dyDescent="0.35">
      <c r="A275" s="21">
        <v>44514</v>
      </c>
      <c r="B275" s="22">
        <v>306.2</v>
      </c>
      <c r="C275" s="22">
        <v>190.42</v>
      </c>
      <c r="D275" s="23">
        <v>325.05</v>
      </c>
      <c r="E275" s="23">
        <v>201.86</v>
      </c>
      <c r="F275" s="35">
        <v>0</v>
      </c>
      <c r="G275" s="47">
        <v>1436.3</v>
      </c>
      <c r="H275" s="72">
        <v>9.1999999999999993</v>
      </c>
      <c r="I275" s="50">
        <v>109.2</v>
      </c>
      <c r="J275" s="29">
        <v>59.68</v>
      </c>
      <c r="K275" s="23">
        <v>63.27</v>
      </c>
      <c r="L275" s="34">
        <v>4690.99</v>
      </c>
      <c r="M275" s="12">
        <v>161.21</v>
      </c>
      <c r="N275" s="27">
        <v>2.1800000000000002</v>
      </c>
      <c r="O275" s="23">
        <v>665.99</v>
      </c>
      <c r="P275" s="23">
        <v>569.34</v>
      </c>
      <c r="Q275" s="12">
        <v>77.27</v>
      </c>
      <c r="R275" s="12">
        <v>84.81</v>
      </c>
      <c r="S275" s="24">
        <v>16.5</v>
      </c>
      <c r="T275" s="25">
        <v>191.32</v>
      </c>
      <c r="U275" s="24">
        <v>15.77</v>
      </c>
      <c r="V275" s="29">
        <v>47.87</v>
      </c>
      <c r="W275" s="12">
        <v>8.8000000000000007</v>
      </c>
      <c r="X275" s="14">
        <v>0.9</v>
      </c>
      <c r="Z275" s="13">
        <v>0</v>
      </c>
      <c r="AA275" s="23">
        <v>65.62</v>
      </c>
      <c r="AB275" s="23">
        <v>31.27</v>
      </c>
      <c r="AC275" s="24">
        <v>70.67</v>
      </c>
      <c r="AD275" s="23">
        <v>495.68</v>
      </c>
      <c r="AE275" s="12">
        <v>12.2</v>
      </c>
      <c r="AF275" s="12">
        <f>VLOOKUP(A275,'Temp Monréal données non liées'!$A:$B,2,FALSE)</f>
        <v>5.2</v>
      </c>
      <c r="AG275" s="24">
        <v>84.47</v>
      </c>
      <c r="AH275" s="12">
        <v>66.11</v>
      </c>
      <c r="AI275" s="12">
        <v>91.7</v>
      </c>
      <c r="AJ275" s="12">
        <v>148.87</v>
      </c>
      <c r="AK275" s="24">
        <v>71.989999999999995</v>
      </c>
    </row>
    <row r="276" spans="1:37" x14ac:dyDescent="0.35">
      <c r="A276" s="21">
        <v>44515</v>
      </c>
      <c r="B276" s="22">
        <v>312.52</v>
      </c>
      <c r="C276" s="22">
        <v>197.2</v>
      </c>
      <c r="D276" s="23">
        <v>330.9</v>
      </c>
      <c r="E276" s="23">
        <v>217.29</v>
      </c>
      <c r="F276" s="35">
        <v>467773</v>
      </c>
      <c r="G276" s="47">
        <v>1450</v>
      </c>
      <c r="H276" s="72">
        <v>9.6</v>
      </c>
      <c r="I276" s="50">
        <v>143.9</v>
      </c>
      <c r="J276" s="29">
        <v>60.37</v>
      </c>
      <c r="K276" s="23">
        <v>64.02</v>
      </c>
      <c r="L276" s="34">
        <v>4745.45</v>
      </c>
      <c r="M276" s="12">
        <v>161.63999999999999</v>
      </c>
      <c r="N276" s="27">
        <v>2.21</v>
      </c>
      <c r="O276" s="23">
        <v>677.84</v>
      </c>
      <c r="P276" s="23">
        <v>581.4</v>
      </c>
      <c r="Q276" s="12">
        <v>75.239999999999995</v>
      </c>
      <c r="R276" s="12">
        <v>84.84</v>
      </c>
      <c r="S276" s="24">
        <v>16.79</v>
      </c>
      <c r="T276" s="25">
        <v>182.02</v>
      </c>
      <c r="U276" s="24">
        <v>16.23</v>
      </c>
      <c r="V276" s="29">
        <v>49.73</v>
      </c>
      <c r="W276" s="12">
        <v>4.7</v>
      </c>
      <c r="X276" s="14">
        <v>0</v>
      </c>
      <c r="Z276" s="13">
        <v>0</v>
      </c>
      <c r="AA276" s="23">
        <v>67.819999999999993</v>
      </c>
      <c r="AB276" s="23">
        <v>30.51</v>
      </c>
      <c r="AC276" s="24">
        <v>70.91</v>
      </c>
      <c r="AD276" s="23">
        <v>503.63</v>
      </c>
      <c r="AE276" s="12">
        <v>7</v>
      </c>
      <c r="AF276" s="12">
        <f>VLOOKUP(A276,'Temp Monréal données non liées'!$A:$B,2,FALSE)</f>
        <v>4.0999999999999996</v>
      </c>
      <c r="AG276" s="24">
        <v>84.41</v>
      </c>
      <c r="AH276" s="12">
        <v>66</v>
      </c>
      <c r="AI276" s="12">
        <v>91.6</v>
      </c>
      <c r="AJ276" s="12">
        <v>149.30000000000001</v>
      </c>
      <c r="AK276" s="24">
        <v>72.180000000000007</v>
      </c>
    </row>
    <row r="277" spans="1:37" x14ac:dyDescent="0.35">
      <c r="A277" s="21">
        <v>44516</v>
      </c>
      <c r="B277" s="22">
        <v>296.49</v>
      </c>
      <c r="C277" s="22">
        <v>177.01</v>
      </c>
      <c r="D277" s="23">
        <v>321.48</v>
      </c>
      <c r="E277" s="23">
        <v>211.5</v>
      </c>
      <c r="F277" s="35">
        <v>540090</v>
      </c>
      <c r="G277" s="47">
        <v>1300</v>
      </c>
      <c r="H277" s="72">
        <v>9.6</v>
      </c>
      <c r="I277" s="50">
        <v>149.9</v>
      </c>
      <c r="J277" s="29">
        <v>61.4</v>
      </c>
      <c r="K277" s="23">
        <v>65.14</v>
      </c>
      <c r="L277" s="34">
        <v>4824.42</v>
      </c>
      <c r="M277" s="12">
        <v>162.24</v>
      </c>
      <c r="N277" s="27">
        <v>2.17</v>
      </c>
      <c r="O277" s="23">
        <v>697.4</v>
      </c>
      <c r="P277" s="23">
        <v>596.58000000000004</v>
      </c>
      <c r="Q277" s="12">
        <v>73.430000000000007</v>
      </c>
      <c r="R277" s="12">
        <v>84.75</v>
      </c>
      <c r="S277" s="24">
        <v>16.670000000000002</v>
      </c>
      <c r="T277" s="25">
        <v>182.66</v>
      </c>
      <c r="U277" s="24">
        <v>16.78</v>
      </c>
      <c r="V277" s="29">
        <v>50.26</v>
      </c>
      <c r="W277" s="12">
        <v>5.9</v>
      </c>
      <c r="X277" s="14">
        <v>0</v>
      </c>
      <c r="Z277" s="13">
        <v>0.2</v>
      </c>
      <c r="AA277" s="23">
        <v>71.180000000000007</v>
      </c>
      <c r="AB277" s="23">
        <v>22.77</v>
      </c>
      <c r="AC277" s="24">
        <v>70.08</v>
      </c>
      <c r="AD277" s="23">
        <v>502.56</v>
      </c>
      <c r="AE277" s="12">
        <v>8.1</v>
      </c>
      <c r="AF277" s="12">
        <f>VLOOKUP(A277,'Temp Monréal données non liées'!$A:$B,2,FALSE)</f>
        <v>3.1</v>
      </c>
      <c r="AG277" s="24">
        <v>83</v>
      </c>
      <c r="AH277" s="12">
        <v>65.349999999999994</v>
      </c>
      <c r="AI277" s="12">
        <v>91.56</v>
      </c>
      <c r="AJ277" s="12">
        <v>148.32</v>
      </c>
      <c r="AK277" s="24">
        <v>71.95</v>
      </c>
    </row>
    <row r="278" spans="1:37" x14ac:dyDescent="0.35">
      <c r="A278" s="21">
        <v>44517</v>
      </c>
      <c r="B278" s="22">
        <v>289.37</v>
      </c>
      <c r="C278" s="22">
        <v>206.24</v>
      </c>
      <c r="D278" s="23">
        <v>307.62</v>
      </c>
      <c r="E278" s="23">
        <v>212.14</v>
      </c>
      <c r="F278" s="35">
        <v>520810</v>
      </c>
      <c r="G278" s="47">
        <v>1360</v>
      </c>
      <c r="H278" s="72">
        <v>10.7</v>
      </c>
      <c r="I278" s="50">
        <v>149.6</v>
      </c>
      <c r="J278" s="29">
        <v>61.4</v>
      </c>
      <c r="K278" s="23">
        <v>65.14</v>
      </c>
      <c r="L278" s="34">
        <v>4824.42</v>
      </c>
      <c r="M278" s="12">
        <v>162.24</v>
      </c>
      <c r="N278" s="27">
        <v>2.17</v>
      </c>
      <c r="O278" s="23">
        <v>697.4</v>
      </c>
      <c r="P278" s="23">
        <v>596.58000000000004</v>
      </c>
      <c r="Q278" s="12">
        <v>73.430000000000007</v>
      </c>
      <c r="R278" s="12">
        <v>84.75</v>
      </c>
      <c r="S278" s="24">
        <v>16.88</v>
      </c>
      <c r="T278" s="25">
        <v>177.96</v>
      </c>
      <c r="U278" s="24">
        <v>16.739999999999998</v>
      </c>
      <c r="V278" s="29">
        <v>50.23</v>
      </c>
      <c r="W278" s="12">
        <v>4.9000000000000004</v>
      </c>
      <c r="X278" s="14">
        <v>2.5</v>
      </c>
      <c r="Z278" s="13">
        <v>0</v>
      </c>
      <c r="AA278" s="23">
        <v>71.25</v>
      </c>
      <c r="AB278" s="23">
        <v>20.47</v>
      </c>
      <c r="AC278" s="24">
        <v>71</v>
      </c>
      <c r="AD278" s="23">
        <v>497.82</v>
      </c>
      <c r="AE278" s="12">
        <v>13.5</v>
      </c>
      <c r="AF278" s="12">
        <f>VLOOKUP(A278,'Temp Monréal données non liées'!$A:$B,2,FALSE)</f>
        <v>1.3</v>
      </c>
      <c r="AG278" s="24">
        <v>83.12</v>
      </c>
      <c r="AH278" s="12">
        <v>64.81</v>
      </c>
      <c r="AI278" s="12">
        <v>91.25</v>
      </c>
      <c r="AJ278" s="12">
        <v>148.69999999999999</v>
      </c>
      <c r="AK278" s="24">
        <v>72.81</v>
      </c>
    </row>
    <row r="279" spans="1:37" x14ac:dyDescent="0.35">
      <c r="A279" s="21">
        <v>44518</v>
      </c>
      <c r="B279" s="22">
        <v>309.99</v>
      </c>
      <c r="C279" s="22">
        <v>204.42</v>
      </c>
      <c r="D279" s="23">
        <v>327.57</v>
      </c>
      <c r="E279" s="23">
        <v>223.21</v>
      </c>
      <c r="F279" s="35">
        <v>496344</v>
      </c>
      <c r="G279" s="47">
        <v>1375</v>
      </c>
      <c r="H279" s="72">
        <v>9.4</v>
      </c>
      <c r="I279" s="50">
        <v>141.80000000000001</v>
      </c>
      <c r="J279" s="29">
        <v>60.7</v>
      </c>
      <c r="K279" s="23">
        <v>64.44</v>
      </c>
      <c r="L279" s="34">
        <v>4775.34</v>
      </c>
      <c r="M279" s="12">
        <v>162.71</v>
      </c>
      <c r="N279" s="27">
        <v>2.2000000000000002</v>
      </c>
      <c r="O279" s="23">
        <v>692.1</v>
      </c>
      <c r="P279" s="23">
        <v>588.73</v>
      </c>
      <c r="Q279" s="12">
        <v>73.83</v>
      </c>
      <c r="R279" s="12">
        <v>84.95</v>
      </c>
      <c r="S279" s="24">
        <v>16.649999999999999</v>
      </c>
      <c r="T279" s="25">
        <v>166.11</v>
      </c>
      <c r="U279" s="24">
        <v>15.77</v>
      </c>
      <c r="V279" s="29">
        <v>47.18</v>
      </c>
      <c r="W279" s="12">
        <v>-0.5</v>
      </c>
      <c r="X279" s="14">
        <v>2</v>
      </c>
      <c r="Z279" s="13">
        <v>0</v>
      </c>
      <c r="AA279" s="23">
        <v>64.900000000000006</v>
      </c>
      <c r="AB279" s="23">
        <v>35.35</v>
      </c>
      <c r="AC279" s="24">
        <v>71.400000000000006</v>
      </c>
      <c r="AD279" s="23">
        <v>505.49</v>
      </c>
      <c r="AE279" s="12">
        <v>13</v>
      </c>
      <c r="AF279" s="12">
        <f>VLOOKUP(A279,'Temp Monréal données non liées'!$A:$B,2,FALSE)</f>
        <v>6.6</v>
      </c>
      <c r="AG279" s="24">
        <v>82.31</v>
      </c>
      <c r="AH279" s="12">
        <v>64.48</v>
      </c>
      <c r="AI279" s="12">
        <v>91.99</v>
      </c>
      <c r="AJ279" s="12">
        <v>149.53</v>
      </c>
      <c r="AK279" s="24">
        <v>71.989999999999995</v>
      </c>
    </row>
    <row r="280" spans="1:37" x14ac:dyDescent="0.35">
      <c r="A280" s="21">
        <v>44519</v>
      </c>
      <c r="B280" s="22">
        <v>317.77999999999997</v>
      </c>
      <c r="C280" s="22">
        <v>209.78</v>
      </c>
      <c r="D280" s="23">
        <v>336.56</v>
      </c>
      <c r="E280" s="23">
        <v>214.62</v>
      </c>
      <c r="F280" s="35">
        <v>501505</v>
      </c>
      <c r="G280" s="47">
        <v>1385</v>
      </c>
      <c r="H280" s="72">
        <v>9.3000000000000007</v>
      </c>
      <c r="I280" s="50">
        <v>140.19999999999999</v>
      </c>
      <c r="J280" s="29">
        <v>61.11</v>
      </c>
      <c r="K280" s="23">
        <v>64.97</v>
      </c>
      <c r="L280" s="34">
        <v>4815.26</v>
      </c>
      <c r="M280" s="12">
        <v>163.54</v>
      </c>
      <c r="N280" s="27">
        <v>2.2599999999999998</v>
      </c>
      <c r="O280" s="23">
        <v>679.35</v>
      </c>
      <c r="P280" s="23">
        <v>581.34</v>
      </c>
      <c r="Q280" s="12">
        <v>73.7</v>
      </c>
      <c r="R280" s="12">
        <v>84.84</v>
      </c>
      <c r="S280" s="24">
        <v>16.78</v>
      </c>
      <c r="T280" s="25">
        <v>172.18</v>
      </c>
      <c r="U280" s="24">
        <v>15.81</v>
      </c>
      <c r="V280" s="29">
        <v>47.63</v>
      </c>
      <c r="W280" s="12">
        <v>8.5</v>
      </c>
      <c r="X280" s="14">
        <v>0</v>
      </c>
      <c r="Z280" s="13">
        <v>0</v>
      </c>
      <c r="AA280" s="23">
        <v>65.3</v>
      </c>
      <c r="AB280" s="23">
        <v>33</v>
      </c>
      <c r="AC280" s="24">
        <v>70.650000000000006</v>
      </c>
      <c r="AD280" s="23">
        <v>509.74</v>
      </c>
      <c r="AE280" s="12">
        <v>12</v>
      </c>
      <c r="AF280" s="12">
        <f>VLOOKUP(A280,'Temp Monréal données non liées'!$A:$B,2,FALSE)</f>
        <v>3.5</v>
      </c>
      <c r="AG280" s="24">
        <v>82.58</v>
      </c>
      <c r="AH280" s="12">
        <v>65.930000000000007</v>
      </c>
      <c r="AI280" s="12">
        <v>91.46</v>
      </c>
      <c r="AJ280" s="12">
        <v>149.96</v>
      </c>
      <c r="AK280" s="24">
        <v>72.13</v>
      </c>
    </row>
    <row r="281" spans="1:37" x14ac:dyDescent="0.35">
      <c r="A281" s="21">
        <v>44520</v>
      </c>
      <c r="B281" s="22">
        <v>319.35000000000002</v>
      </c>
      <c r="C281" s="22">
        <v>209.87</v>
      </c>
      <c r="D281" s="23">
        <v>340.1</v>
      </c>
      <c r="E281" s="23">
        <v>217.93</v>
      </c>
      <c r="F281" s="35">
        <v>519111</v>
      </c>
      <c r="G281" s="47">
        <v>1375</v>
      </c>
      <c r="H281" s="72">
        <v>8.6</v>
      </c>
      <c r="I281" s="50">
        <v>140.5</v>
      </c>
      <c r="J281" s="29">
        <v>60.23</v>
      </c>
      <c r="K281" s="23">
        <v>64.010000000000005</v>
      </c>
      <c r="L281" s="34">
        <v>4739.09</v>
      </c>
      <c r="M281" s="12">
        <v>162.84</v>
      </c>
      <c r="N281" s="27">
        <v>2.25</v>
      </c>
      <c r="O281" s="23">
        <v>699.17</v>
      </c>
      <c r="P281" s="23">
        <v>601.23</v>
      </c>
      <c r="Q281" s="12">
        <v>73.8</v>
      </c>
      <c r="R281" s="12">
        <v>84.71</v>
      </c>
      <c r="S281" s="24">
        <v>16.62</v>
      </c>
      <c r="T281" s="25">
        <v>175.88</v>
      </c>
      <c r="U281" s="24">
        <v>15.83</v>
      </c>
      <c r="V281" s="29">
        <v>37.67</v>
      </c>
      <c r="W281" s="12">
        <v>6.5</v>
      </c>
      <c r="X281" s="14">
        <v>0</v>
      </c>
      <c r="Z281" s="13">
        <v>0.4</v>
      </c>
      <c r="AA281" s="23">
        <v>55.06</v>
      </c>
      <c r="AB281" s="23">
        <v>47.61</v>
      </c>
      <c r="AC281" s="24">
        <v>70.400000000000006</v>
      </c>
      <c r="AD281" s="23">
        <v>517.32000000000005</v>
      </c>
      <c r="AE281" s="12">
        <v>7.9</v>
      </c>
      <c r="AF281" s="12">
        <f>VLOOKUP(A281,'Temp Monréal données non liées'!$A:$B,2,FALSE)</f>
        <v>4.0999999999999996</v>
      </c>
      <c r="AG281" s="24">
        <v>75.099999999999994</v>
      </c>
      <c r="AH281" s="12">
        <v>65.260000000000005</v>
      </c>
      <c r="AI281" s="12">
        <v>91.84</v>
      </c>
      <c r="AJ281" s="12">
        <v>149.53</v>
      </c>
      <c r="AK281" s="24">
        <v>71.319999999999993</v>
      </c>
    </row>
    <row r="282" spans="1:37" x14ac:dyDescent="0.35">
      <c r="A282" s="21">
        <v>44521</v>
      </c>
      <c r="B282" s="22">
        <v>270.77999999999997</v>
      </c>
      <c r="C282" s="22">
        <v>162.88</v>
      </c>
      <c r="D282" s="23">
        <v>319.56</v>
      </c>
      <c r="E282" s="23">
        <v>194.58</v>
      </c>
      <c r="F282" s="35">
        <v>495096</v>
      </c>
      <c r="G282" s="47">
        <v>1362.29</v>
      </c>
      <c r="H282" s="72">
        <v>9.3000000000000007</v>
      </c>
      <c r="I282" s="50">
        <v>170.3</v>
      </c>
      <c r="J282" s="29">
        <v>60.83</v>
      </c>
      <c r="K282" s="23">
        <v>64.61</v>
      </c>
      <c r="L282" s="34">
        <v>4782.66</v>
      </c>
      <c r="M282" s="12">
        <v>163.27000000000001</v>
      </c>
      <c r="N282" s="27">
        <v>2.23</v>
      </c>
      <c r="O282" s="23">
        <v>649.59</v>
      </c>
      <c r="P282" s="23">
        <v>551.92999999999995</v>
      </c>
      <c r="Q282" s="12">
        <v>74.260000000000005</v>
      </c>
      <c r="R282" s="12">
        <v>84.73</v>
      </c>
      <c r="S282" s="24">
        <v>16.48</v>
      </c>
      <c r="T282" s="25">
        <v>181.83</v>
      </c>
      <c r="U282" s="24">
        <v>15.63</v>
      </c>
      <c r="V282" s="29">
        <v>47.59</v>
      </c>
      <c r="W282" s="12">
        <v>6.1</v>
      </c>
      <c r="X282" s="14">
        <v>0</v>
      </c>
      <c r="Z282" s="13">
        <v>1</v>
      </c>
      <c r="AA282" s="23">
        <v>68.5</v>
      </c>
      <c r="AB282" s="23">
        <v>23.61</v>
      </c>
      <c r="AC282" s="24">
        <v>69.52</v>
      </c>
      <c r="AD282" s="23">
        <v>502.19</v>
      </c>
      <c r="AE282" s="12">
        <v>9.9</v>
      </c>
      <c r="AF282" s="12">
        <f>VLOOKUP(A282,'Temp Monréal données non liées'!$A:$B,2,FALSE)</f>
        <v>4</v>
      </c>
      <c r="AG282" s="24">
        <v>73.53</v>
      </c>
      <c r="AH282" s="12">
        <v>65.150000000000006</v>
      </c>
      <c r="AI282" s="12">
        <v>90.31</v>
      </c>
      <c r="AJ282" s="12">
        <v>149.33000000000001</v>
      </c>
      <c r="AK282" s="24">
        <v>70.37</v>
      </c>
    </row>
    <row r="283" spans="1:37" x14ac:dyDescent="0.35">
      <c r="A283" s="21">
        <v>44522</v>
      </c>
      <c r="B283" s="22">
        <v>295.97000000000003</v>
      </c>
      <c r="C283" s="22">
        <v>171.16</v>
      </c>
      <c r="D283" s="23">
        <v>308.81</v>
      </c>
      <c r="E283" s="23">
        <v>184.39</v>
      </c>
      <c r="F283" s="35">
        <v>457400</v>
      </c>
      <c r="G283" s="47">
        <v>1375</v>
      </c>
      <c r="H283" s="72">
        <v>10</v>
      </c>
      <c r="I283" s="50">
        <v>152.19999999999999</v>
      </c>
      <c r="J283" s="29">
        <v>60.77</v>
      </c>
      <c r="K283" s="23">
        <v>64.59</v>
      </c>
      <c r="L283" s="34">
        <v>4779.45</v>
      </c>
      <c r="M283" s="12">
        <v>162.69999999999999</v>
      </c>
      <c r="N283" s="27">
        <v>2.2000000000000002</v>
      </c>
      <c r="O283" s="23">
        <v>613.04999999999995</v>
      </c>
      <c r="P283" s="23">
        <v>521.25</v>
      </c>
      <c r="Q283" s="12">
        <v>76.040000000000006</v>
      </c>
      <c r="R283" s="12">
        <v>84.81</v>
      </c>
      <c r="S283" s="24">
        <v>16.55</v>
      </c>
      <c r="T283" s="25">
        <v>160.15</v>
      </c>
      <c r="U283" s="24">
        <v>14.39</v>
      </c>
      <c r="V283" s="29">
        <v>46.38</v>
      </c>
      <c r="W283" s="12">
        <v>3.5</v>
      </c>
      <c r="X283" s="14">
        <v>2.7</v>
      </c>
      <c r="Z283" s="13">
        <v>0</v>
      </c>
      <c r="AA283" s="23">
        <v>66.510000000000005</v>
      </c>
      <c r="AB283" s="23">
        <v>17.84</v>
      </c>
      <c r="AC283" s="24">
        <v>69.489999999999995</v>
      </c>
      <c r="AD283" s="23">
        <v>478.74</v>
      </c>
      <c r="AE283" s="12">
        <v>7.2</v>
      </c>
      <c r="AF283" s="12">
        <f>VLOOKUP(A283,'Temp Monréal données non liées'!$A:$B,2,FALSE)</f>
        <v>6.2</v>
      </c>
      <c r="AG283" s="24">
        <v>73.400000000000006</v>
      </c>
      <c r="AH283" s="12">
        <v>64.959999999999994</v>
      </c>
      <c r="AI283" s="12">
        <v>91.38</v>
      </c>
      <c r="AJ283" s="12">
        <v>149.41999999999999</v>
      </c>
      <c r="AK283" s="24">
        <v>71.459999999999994</v>
      </c>
    </row>
    <row r="284" spans="1:37" x14ac:dyDescent="0.35">
      <c r="A284" s="21">
        <v>44523</v>
      </c>
      <c r="B284" s="22">
        <v>293.52</v>
      </c>
      <c r="C284" s="22">
        <v>187.29</v>
      </c>
      <c r="D284" s="23">
        <v>310.01</v>
      </c>
      <c r="E284" s="23">
        <v>196.57</v>
      </c>
      <c r="F284" s="35">
        <v>497451</v>
      </c>
      <c r="G284" s="47">
        <v>1390</v>
      </c>
      <c r="H284" s="72">
        <v>10.3</v>
      </c>
      <c r="I284" s="50">
        <v>151.4</v>
      </c>
      <c r="J284" s="29">
        <v>60.63</v>
      </c>
      <c r="K284" s="23">
        <v>64.88</v>
      </c>
      <c r="L284" s="34">
        <v>4780.49</v>
      </c>
      <c r="M284" s="12">
        <v>162.34</v>
      </c>
      <c r="N284" s="27">
        <v>2.19</v>
      </c>
      <c r="O284" s="23">
        <v>639.6</v>
      </c>
      <c r="P284" s="23">
        <v>545.13</v>
      </c>
      <c r="Q284" s="12">
        <v>74.2</v>
      </c>
      <c r="R284" s="12">
        <v>84.81</v>
      </c>
      <c r="S284" s="24">
        <v>15.99</v>
      </c>
      <c r="T284" s="25">
        <v>194.99</v>
      </c>
      <c r="U284" s="24">
        <v>15.64</v>
      </c>
      <c r="V284" s="29">
        <v>48.89</v>
      </c>
      <c r="W284" s="12">
        <v>0.5</v>
      </c>
      <c r="X284" s="14">
        <v>7</v>
      </c>
      <c r="Z284" s="13">
        <v>0</v>
      </c>
      <c r="AA284" s="23">
        <v>68.64</v>
      </c>
      <c r="AB284" s="23">
        <v>22.96</v>
      </c>
      <c r="AC284" s="24">
        <v>70.08</v>
      </c>
      <c r="AD284" s="23">
        <v>494.72</v>
      </c>
      <c r="AE284" s="12">
        <v>8.5</v>
      </c>
      <c r="AF284" s="12">
        <f>VLOOKUP(A284,'Temp Monréal données non liées'!$A:$B,2,FALSE)</f>
        <v>-1.7</v>
      </c>
      <c r="AG284" s="24">
        <v>73.37</v>
      </c>
      <c r="AH284" s="12">
        <v>64.94</v>
      </c>
      <c r="AI284" s="12">
        <v>90.39</v>
      </c>
      <c r="AJ284" s="12">
        <v>149.24</v>
      </c>
      <c r="AK284" s="24">
        <v>71.739999999999995</v>
      </c>
    </row>
    <row r="285" spans="1:37" x14ac:dyDescent="0.35">
      <c r="A285" s="21">
        <v>44524</v>
      </c>
      <c r="B285" s="22">
        <v>319.89</v>
      </c>
      <c r="C285" s="22">
        <v>197.01</v>
      </c>
      <c r="D285" s="23">
        <v>343.1</v>
      </c>
      <c r="E285" s="23">
        <v>206.28</v>
      </c>
      <c r="F285" s="35">
        <v>541660</v>
      </c>
      <c r="G285" s="47">
        <v>1380</v>
      </c>
      <c r="H285" s="72">
        <v>10.4</v>
      </c>
      <c r="I285" s="50">
        <v>144.6</v>
      </c>
      <c r="J285" s="29">
        <v>60.92</v>
      </c>
      <c r="K285" s="23">
        <v>64.69</v>
      </c>
      <c r="L285" s="34">
        <v>4779.7</v>
      </c>
      <c r="M285" s="12">
        <v>163.93</v>
      </c>
      <c r="N285" s="27">
        <v>2.27</v>
      </c>
      <c r="O285" s="23">
        <v>681.28</v>
      </c>
      <c r="P285" s="23">
        <v>580.61</v>
      </c>
      <c r="Q285" s="12">
        <v>72.98</v>
      </c>
      <c r="R285" s="12">
        <v>84.87</v>
      </c>
      <c r="S285" s="24">
        <v>16.84</v>
      </c>
      <c r="T285" s="25">
        <v>168.46</v>
      </c>
      <c r="U285" s="24">
        <v>16.55</v>
      </c>
      <c r="V285" s="29">
        <v>48.6</v>
      </c>
      <c r="W285" s="12">
        <v>2.4</v>
      </c>
      <c r="X285" s="14">
        <v>1.2</v>
      </c>
      <c r="Z285" s="13">
        <v>0</v>
      </c>
      <c r="AA285" s="23">
        <v>71.44</v>
      </c>
      <c r="AB285" s="23">
        <v>30.58</v>
      </c>
      <c r="AC285" s="24">
        <v>70.8</v>
      </c>
      <c r="AD285" s="23">
        <v>513.65</v>
      </c>
      <c r="AE285" s="12">
        <v>7</v>
      </c>
      <c r="AF285" s="12">
        <f>VLOOKUP(A285,'Temp Monréal données non liées'!$A:$B,2,FALSE)</f>
        <v>1.4</v>
      </c>
      <c r="AG285" s="24">
        <v>73.41</v>
      </c>
      <c r="AH285" s="12">
        <v>65.7</v>
      </c>
      <c r="AI285" s="12">
        <v>90.48</v>
      </c>
      <c r="AJ285" s="12">
        <v>149.44</v>
      </c>
      <c r="AK285" s="24">
        <v>69.760000000000005</v>
      </c>
    </row>
    <row r="286" spans="1:37" x14ac:dyDescent="0.35">
      <c r="A286" s="21">
        <v>44525</v>
      </c>
      <c r="B286" s="22">
        <v>311.57</v>
      </c>
      <c r="C286" s="22">
        <v>200.26</v>
      </c>
      <c r="D286" s="23">
        <v>337.02</v>
      </c>
      <c r="E286" s="23">
        <v>205.81</v>
      </c>
      <c r="F286" s="35">
        <v>547709</v>
      </c>
      <c r="G286" s="47">
        <v>1390</v>
      </c>
      <c r="H286" s="72">
        <v>10.199999999999999</v>
      </c>
      <c r="I286" s="50">
        <v>147</v>
      </c>
      <c r="J286" s="29">
        <v>60.95</v>
      </c>
      <c r="K286" s="23">
        <v>64.680000000000007</v>
      </c>
      <c r="L286" s="34">
        <v>4784.1000000000004</v>
      </c>
      <c r="M286" s="12">
        <v>164.27</v>
      </c>
      <c r="N286" s="27">
        <v>2.31</v>
      </c>
      <c r="O286" s="23">
        <v>676.99</v>
      </c>
      <c r="P286" s="23">
        <v>585.24</v>
      </c>
      <c r="Q286" s="12">
        <v>72.87</v>
      </c>
      <c r="R286" s="12">
        <v>84.72</v>
      </c>
      <c r="S286" s="24">
        <v>16.77</v>
      </c>
      <c r="T286" s="25">
        <v>170.29</v>
      </c>
      <c r="U286" s="24">
        <v>16.45</v>
      </c>
      <c r="V286" s="29">
        <v>47.68</v>
      </c>
      <c r="W286" s="12">
        <v>-1.6</v>
      </c>
      <c r="X286" s="14">
        <v>0</v>
      </c>
      <c r="Z286" s="13">
        <v>0.4</v>
      </c>
      <c r="AA286" s="23">
        <v>68.61</v>
      </c>
      <c r="AB286" s="23">
        <v>29.36</v>
      </c>
      <c r="AC286" s="24">
        <v>71.31</v>
      </c>
      <c r="AD286" s="23">
        <v>515.22</v>
      </c>
      <c r="AE286" s="12">
        <v>7.6</v>
      </c>
      <c r="AF286" s="12">
        <f>VLOOKUP(A286,'Temp Monréal données non liées'!$A:$B,2,FALSE)</f>
        <v>0.7</v>
      </c>
      <c r="AG286" s="24">
        <v>73.45</v>
      </c>
      <c r="AH286" s="12">
        <v>64.3</v>
      </c>
      <c r="AI286" s="12">
        <v>91.5</v>
      </c>
      <c r="AJ286" s="12">
        <v>150.07</v>
      </c>
      <c r="AK286" s="24">
        <v>71.36</v>
      </c>
    </row>
    <row r="287" spans="1:37" x14ac:dyDescent="0.35">
      <c r="A287" s="21">
        <v>44526</v>
      </c>
      <c r="B287" s="22">
        <v>309.39999999999998</v>
      </c>
      <c r="C287" s="22">
        <v>158.15</v>
      </c>
      <c r="D287" s="23">
        <v>326.61</v>
      </c>
      <c r="E287" s="23">
        <v>170.34</v>
      </c>
      <c r="F287" s="35">
        <v>516473</v>
      </c>
      <c r="G287" s="47">
        <v>1340</v>
      </c>
      <c r="H287" s="72">
        <v>10.1</v>
      </c>
      <c r="I287" s="50">
        <v>155.9</v>
      </c>
      <c r="J287" s="29">
        <v>59.77</v>
      </c>
      <c r="K287" s="23">
        <v>63.42</v>
      </c>
      <c r="L287" s="34">
        <v>4715.37</v>
      </c>
      <c r="M287" s="12">
        <v>162.62</v>
      </c>
      <c r="N287" s="27">
        <v>2.2799999999999998</v>
      </c>
      <c r="O287" s="23">
        <v>626.77</v>
      </c>
      <c r="P287" s="23">
        <v>547.41999999999996</v>
      </c>
      <c r="Q287" s="12">
        <v>74.16</v>
      </c>
      <c r="R287" s="12">
        <v>84.53</v>
      </c>
      <c r="S287" s="24">
        <v>16.79</v>
      </c>
      <c r="T287" s="25">
        <v>177.38</v>
      </c>
      <c r="U287" s="24">
        <v>16.12</v>
      </c>
      <c r="V287" s="29">
        <v>47.29</v>
      </c>
      <c r="W287" s="12">
        <v>0.8</v>
      </c>
      <c r="X287" s="14">
        <v>0</v>
      </c>
      <c r="Z287" s="13">
        <v>9</v>
      </c>
      <c r="AA287" s="23">
        <v>63.16</v>
      </c>
      <c r="AB287" s="23">
        <v>25.97</v>
      </c>
      <c r="AC287" s="24">
        <v>72.95</v>
      </c>
      <c r="AD287" s="23">
        <v>499.75</v>
      </c>
      <c r="AE287" s="12">
        <v>6.2</v>
      </c>
      <c r="AF287" s="12">
        <f>VLOOKUP(A287,'Temp Monréal données non liées'!$A:$B,2,FALSE)</f>
        <v>0.5</v>
      </c>
      <c r="AG287" s="24">
        <v>73.510000000000005</v>
      </c>
      <c r="AH287" s="12">
        <v>62.33</v>
      </c>
      <c r="AI287" s="12">
        <v>91.85</v>
      </c>
      <c r="AJ287" s="12">
        <v>149.85</v>
      </c>
      <c r="AK287" s="24">
        <v>73.239999999999995</v>
      </c>
    </row>
    <row r="288" spans="1:37" x14ac:dyDescent="0.35">
      <c r="A288" s="21">
        <v>44527</v>
      </c>
      <c r="B288" s="22">
        <v>308.42</v>
      </c>
      <c r="C288" s="22">
        <v>154.82</v>
      </c>
      <c r="D288" s="23">
        <v>324</v>
      </c>
      <c r="E288" s="23">
        <v>165.64</v>
      </c>
      <c r="F288" s="35">
        <v>511286</v>
      </c>
      <c r="G288" s="47">
        <v>1355</v>
      </c>
      <c r="H288" s="72">
        <v>9.5</v>
      </c>
      <c r="I288" s="50">
        <v>156.6</v>
      </c>
      <c r="J288" s="29">
        <v>60.1</v>
      </c>
      <c r="K288" s="23">
        <v>63.75</v>
      </c>
      <c r="L288" s="34">
        <v>4740.88</v>
      </c>
      <c r="M288" s="12">
        <v>161.75</v>
      </c>
      <c r="N288" s="27">
        <v>2.12</v>
      </c>
      <c r="O288" s="23">
        <v>612.51</v>
      </c>
      <c r="P288" s="23">
        <v>528.99</v>
      </c>
      <c r="Q288" s="12">
        <v>73.86</v>
      </c>
      <c r="R288" s="12">
        <v>84.38</v>
      </c>
      <c r="S288" s="24">
        <v>16.559999999999999</v>
      </c>
      <c r="T288" s="25">
        <v>174.47</v>
      </c>
      <c r="U288" s="24">
        <v>15.66</v>
      </c>
      <c r="V288" s="29">
        <v>46.97</v>
      </c>
      <c r="W288" s="12">
        <v>0.8</v>
      </c>
      <c r="X288" s="14">
        <v>0.3</v>
      </c>
      <c r="Z288" s="13">
        <v>6</v>
      </c>
      <c r="AA288" s="23">
        <v>65.180000000000007</v>
      </c>
      <c r="AB288" s="23">
        <v>23.96</v>
      </c>
      <c r="AC288" s="24">
        <v>70.94</v>
      </c>
      <c r="AD288" s="23">
        <v>498.27</v>
      </c>
      <c r="AE288" s="12">
        <v>5.0999999999999996</v>
      </c>
      <c r="AF288" s="12">
        <f>VLOOKUP(A288,'Temp Monréal données non liées'!$A:$B,2,FALSE)</f>
        <v>-3</v>
      </c>
      <c r="AG288" s="24">
        <v>73.56</v>
      </c>
      <c r="AH288" s="12">
        <v>64.16</v>
      </c>
      <c r="AI288" s="12">
        <v>89.74</v>
      </c>
      <c r="AJ288" s="12">
        <v>147.94999999999999</v>
      </c>
      <c r="AK288" s="24">
        <v>72.540000000000006</v>
      </c>
    </row>
    <row r="289" spans="1:37" x14ac:dyDescent="0.35">
      <c r="A289" s="21">
        <v>44528</v>
      </c>
      <c r="B289" s="22">
        <v>276.36</v>
      </c>
      <c r="C289" s="22">
        <v>151.94</v>
      </c>
      <c r="D289" s="23">
        <v>310.52999999999997</v>
      </c>
      <c r="E289" s="23">
        <v>163.87</v>
      </c>
      <c r="F289" s="35">
        <v>466048</v>
      </c>
      <c r="G289" s="47">
        <v>1385.24</v>
      </c>
      <c r="H289" s="72">
        <v>10.1</v>
      </c>
      <c r="I289" s="50">
        <v>162.80000000000001</v>
      </c>
      <c r="J289" s="29">
        <v>59.41</v>
      </c>
      <c r="K289" s="23">
        <v>63.04</v>
      </c>
      <c r="L289" s="34">
        <v>4671.43</v>
      </c>
      <c r="M289" s="12">
        <v>161.28</v>
      </c>
      <c r="N289" s="27">
        <v>2.14</v>
      </c>
      <c r="O289" s="23">
        <v>591.33000000000004</v>
      </c>
      <c r="P289" s="23">
        <v>502.27</v>
      </c>
      <c r="Q289" s="12">
        <v>74.040000000000006</v>
      </c>
      <c r="R289" s="12">
        <v>84.55</v>
      </c>
      <c r="S289" s="24">
        <v>16.3</v>
      </c>
      <c r="T289" s="25">
        <v>165</v>
      </c>
      <c r="U289" s="24">
        <v>14.67</v>
      </c>
      <c r="V289" s="29">
        <v>46</v>
      </c>
      <c r="W289" s="12">
        <v>2</v>
      </c>
      <c r="X289" s="14">
        <v>1.1000000000000001</v>
      </c>
      <c r="Z289" s="13">
        <v>0.2</v>
      </c>
      <c r="AA289" s="23">
        <v>63.15</v>
      </c>
      <c r="AB289" s="23">
        <v>24.63</v>
      </c>
      <c r="AC289" s="24">
        <v>68.709999999999994</v>
      </c>
      <c r="AD289" s="23">
        <v>480.39</v>
      </c>
      <c r="AE289" s="12">
        <v>5.7</v>
      </c>
      <c r="AF289" s="12">
        <f>VLOOKUP(A289,'Temp Monréal données non liées'!$A:$B,2,FALSE)</f>
        <v>-3</v>
      </c>
      <c r="AG289" s="24">
        <v>73.55</v>
      </c>
      <c r="AH289" s="12">
        <v>64.790000000000006</v>
      </c>
      <c r="AI289" s="12">
        <v>87.71</v>
      </c>
      <c r="AJ289" s="12">
        <v>148.5</v>
      </c>
      <c r="AK289" s="24">
        <v>71.25</v>
      </c>
    </row>
    <row r="290" spans="1:37" x14ac:dyDescent="0.35">
      <c r="A290" s="21">
        <v>44529</v>
      </c>
      <c r="B290" s="22">
        <v>300.74</v>
      </c>
      <c r="C290" s="22">
        <v>164.74</v>
      </c>
      <c r="D290" s="23">
        <v>314.18</v>
      </c>
      <c r="E290" s="23">
        <v>178.64</v>
      </c>
      <c r="F290" s="35">
        <v>463796</v>
      </c>
      <c r="G290" s="47">
        <v>1370</v>
      </c>
      <c r="H290" s="72">
        <v>10.1</v>
      </c>
      <c r="I290" s="50">
        <v>152.9</v>
      </c>
      <c r="J290" s="29">
        <v>60.84</v>
      </c>
      <c r="K290" s="23">
        <v>64.63</v>
      </c>
      <c r="L290" s="34">
        <v>4773.5200000000004</v>
      </c>
      <c r="M290" s="12">
        <v>162.51</v>
      </c>
      <c r="N290" s="27">
        <v>2.2000000000000002</v>
      </c>
      <c r="O290" s="23">
        <v>609.69000000000005</v>
      </c>
      <c r="P290" s="23">
        <v>515.48</v>
      </c>
      <c r="Q290" s="12">
        <v>73.64</v>
      </c>
      <c r="R290" s="12">
        <v>84.71</v>
      </c>
      <c r="S290" s="24">
        <v>16.47</v>
      </c>
      <c r="T290" s="25">
        <v>186.4</v>
      </c>
      <c r="U290" s="24">
        <v>14.79</v>
      </c>
      <c r="V290" s="29">
        <v>48.78</v>
      </c>
      <c r="W290" s="12">
        <v>-2.7</v>
      </c>
      <c r="X290" s="14">
        <v>6.2</v>
      </c>
      <c r="Z290" s="13">
        <v>0</v>
      </c>
      <c r="AA290" s="23">
        <v>72.47</v>
      </c>
      <c r="AB290" s="23">
        <v>17.79</v>
      </c>
      <c r="AC290" s="24">
        <v>68.569999999999993</v>
      </c>
      <c r="AD290" s="23">
        <v>476.04</v>
      </c>
      <c r="AE290" s="12">
        <v>6.5</v>
      </c>
      <c r="AF290" s="12">
        <f>VLOOKUP(A290,'Temp Monréal données non liées'!$A:$B,2,FALSE)</f>
        <v>-3.4</v>
      </c>
      <c r="AG290" s="24">
        <v>73.510000000000005</v>
      </c>
      <c r="AH290" s="12">
        <v>63.78</v>
      </c>
      <c r="AI290" s="12">
        <v>89.16</v>
      </c>
      <c r="AJ290" s="12">
        <v>149.41999999999999</v>
      </c>
      <c r="AK290" s="24">
        <v>70.22</v>
      </c>
    </row>
    <row r="291" spans="1:37" x14ac:dyDescent="0.35">
      <c r="A291" s="21">
        <v>44530</v>
      </c>
      <c r="B291" s="22">
        <v>310.38</v>
      </c>
      <c r="C291" s="22">
        <v>155.66999999999999</v>
      </c>
      <c r="D291" s="23">
        <v>325.81</v>
      </c>
      <c r="E291" s="23">
        <v>165.41</v>
      </c>
      <c r="F291" s="35">
        <v>485521</v>
      </c>
      <c r="G291" s="47">
        <v>1400</v>
      </c>
      <c r="H291" s="72">
        <v>9.6999999999999993</v>
      </c>
      <c r="I291" s="50">
        <v>157.5</v>
      </c>
      <c r="J291" s="29">
        <v>62.91</v>
      </c>
      <c r="K291" s="23">
        <v>66.89</v>
      </c>
      <c r="L291" s="34">
        <v>4943.24</v>
      </c>
      <c r="M291" s="12">
        <v>164.35</v>
      </c>
      <c r="N291" s="27">
        <v>2.3199999999999998</v>
      </c>
      <c r="O291" s="23">
        <v>658.52</v>
      </c>
      <c r="P291" s="23">
        <v>557.01</v>
      </c>
      <c r="Q291" s="12">
        <v>73.540000000000006</v>
      </c>
      <c r="R291" s="12">
        <v>84.79</v>
      </c>
      <c r="S291" s="24">
        <v>16.260000000000002</v>
      </c>
      <c r="T291" s="25">
        <v>203.32</v>
      </c>
      <c r="U291" s="24">
        <v>15.64</v>
      </c>
      <c r="V291" s="29">
        <v>47.88</v>
      </c>
      <c r="W291" s="12">
        <v>0.3</v>
      </c>
      <c r="X291" s="14">
        <v>0.3</v>
      </c>
      <c r="Z291" s="13">
        <v>2</v>
      </c>
      <c r="AA291" s="23">
        <v>67.05</v>
      </c>
      <c r="AB291" s="23">
        <v>23.25</v>
      </c>
      <c r="AC291" s="24">
        <v>70.38</v>
      </c>
      <c r="AD291" s="23">
        <v>487.28</v>
      </c>
      <c r="AE291" s="12">
        <v>9.6999999999999993</v>
      </c>
      <c r="AF291" s="12">
        <f>VLOOKUP(A291,'Temp Monréal données non liées'!$A:$B,2,FALSE)</f>
        <v>-1.7</v>
      </c>
      <c r="AG291" s="24">
        <v>73.5</v>
      </c>
      <c r="AH291" s="12">
        <v>61.01</v>
      </c>
      <c r="AI291" s="12">
        <v>90.92</v>
      </c>
      <c r="AJ291" s="12">
        <v>149.81</v>
      </c>
      <c r="AK291" s="24">
        <v>72.48</v>
      </c>
    </row>
    <row r="292" spans="1:37" x14ac:dyDescent="0.35">
      <c r="A292" s="21">
        <v>44531</v>
      </c>
      <c r="B292" s="22">
        <v>309.5</v>
      </c>
      <c r="C292" s="22">
        <v>155.13</v>
      </c>
      <c r="D292" s="23">
        <v>331.12</v>
      </c>
      <c r="E292" s="23">
        <v>164.12</v>
      </c>
      <c r="F292" s="35">
        <v>475006</v>
      </c>
      <c r="G292" s="47">
        <v>1345</v>
      </c>
      <c r="H292" s="72">
        <v>10.7</v>
      </c>
      <c r="I292" s="50">
        <v>152.4</v>
      </c>
      <c r="J292" s="29">
        <v>60.28</v>
      </c>
      <c r="K292" s="23">
        <v>64.11</v>
      </c>
      <c r="L292" s="34">
        <v>4740.82</v>
      </c>
      <c r="M292" s="12">
        <v>162.16999999999999</v>
      </c>
      <c r="N292" s="27">
        <v>2.19</v>
      </c>
      <c r="O292" s="23">
        <v>631.49</v>
      </c>
      <c r="P292" s="23">
        <v>542.44000000000005</v>
      </c>
      <c r="Q292" s="12">
        <v>73.66</v>
      </c>
      <c r="R292" s="12">
        <v>84.5</v>
      </c>
      <c r="S292" s="24">
        <v>16.34</v>
      </c>
      <c r="T292" s="25">
        <v>204.02</v>
      </c>
      <c r="U292" s="24">
        <v>15.15</v>
      </c>
      <c r="V292" s="29">
        <v>47.29</v>
      </c>
      <c r="W292" s="12">
        <v>6.4</v>
      </c>
      <c r="X292" s="14">
        <v>1.4</v>
      </c>
      <c r="Z292" s="13">
        <v>2.2000000000000002</v>
      </c>
      <c r="AA292" s="23">
        <v>66.760000000000005</v>
      </c>
      <c r="AB292" s="23">
        <v>24.66</v>
      </c>
      <c r="AC292" s="24">
        <v>68.25</v>
      </c>
      <c r="AD292" s="23">
        <v>482.08</v>
      </c>
      <c r="AE292" s="12">
        <v>10.4</v>
      </c>
      <c r="AF292" s="12">
        <f>VLOOKUP(A292,'Temp Monréal données non liées'!$A:$B,2,FALSE)</f>
        <v>0.2</v>
      </c>
      <c r="AG292" s="24">
        <v>73.62</v>
      </c>
      <c r="AH292" s="12">
        <v>63.48</v>
      </c>
      <c r="AI292" s="12">
        <v>90.98</v>
      </c>
      <c r="AJ292" s="12">
        <v>148.97999999999999</v>
      </c>
      <c r="AK292" s="24">
        <v>71.33</v>
      </c>
    </row>
    <row r="293" spans="1:37" x14ac:dyDescent="0.35">
      <c r="A293" s="21">
        <v>44532</v>
      </c>
      <c r="B293" s="22">
        <v>309.7</v>
      </c>
      <c r="C293" s="22">
        <v>148.80000000000001</v>
      </c>
      <c r="D293" s="23">
        <v>329.7</v>
      </c>
      <c r="E293" s="23">
        <v>169.02</v>
      </c>
      <c r="F293" s="35">
        <v>422612</v>
      </c>
      <c r="G293" s="47">
        <v>1380</v>
      </c>
      <c r="H293" s="72">
        <v>10.6</v>
      </c>
      <c r="I293" s="50">
        <v>151</v>
      </c>
      <c r="J293" s="29">
        <v>61.06</v>
      </c>
      <c r="K293" s="23">
        <v>64.91</v>
      </c>
      <c r="L293" s="34">
        <v>4794.29</v>
      </c>
      <c r="M293" s="12">
        <v>162.11000000000001</v>
      </c>
      <c r="N293" s="27">
        <v>2.16</v>
      </c>
      <c r="O293" s="23">
        <v>623.89</v>
      </c>
      <c r="P293" s="23">
        <v>535.58000000000004</v>
      </c>
      <c r="Q293" s="12">
        <v>73.63</v>
      </c>
      <c r="R293" s="12">
        <v>84.63</v>
      </c>
      <c r="S293" s="24">
        <v>16.7</v>
      </c>
      <c r="T293" s="25">
        <v>157.87</v>
      </c>
      <c r="U293" s="24">
        <v>16.079999999999998</v>
      </c>
      <c r="V293" s="29">
        <v>46.96</v>
      </c>
      <c r="W293" s="12">
        <v>0.8</v>
      </c>
      <c r="X293" s="14">
        <v>2.2999999999999998</v>
      </c>
      <c r="Z293" s="13">
        <v>0.2</v>
      </c>
      <c r="AA293" s="23">
        <v>67.33</v>
      </c>
      <c r="AB293" s="23">
        <v>19.350000000000001</v>
      </c>
      <c r="AC293" s="24">
        <v>69.45</v>
      </c>
      <c r="AD293" s="23">
        <v>467.35</v>
      </c>
      <c r="AE293" s="12">
        <v>5.9</v>
      </c>
      <c r="AF293" s="12">
        <f>VLOOKUP(A293,'Temp Monréal données non liées'!$A:$B,2,FALSE)</f>
        <v>5.0999999999999996</v>
      </c>
      <c r="AG293" s="24">
        <v>73.61</v>
      </c>
      <c r="AH293" s="12">
        <v>63.83</v>
      </c>
      <c r="AI293" s="12">
        <v>91.21</v>
      </c>
      <c r="AJ293" s="12">
        <v>136.30000000000001</v>
      </c>
      <c r="AK293" s="24">
        <v>71.05</v>
      </c>
    </row>
    <row r="294" spans="1:37" x14ac:dyDescent="0.35">
      <c r="A294" s="21">
        <v>44533</v>
      </c>
      <c r="B294" s="22">
        <v>303.72000000000003</v>
      </c>
      <c r="C294" s="22">
        <v>178.98</v>
      </c>
      <c r="D294" s="23">
        <v>331.54</v>
      </c>
      <c r="E294" s="23">
        <v>186.87</v>
      </c>
      <c r="F294" s="35">
        <v>527039</v>
      </c>
      <c r="G294" s="47">
        <v>1390</v>
      </c>
      <c r="H294" s="72">
        <v>10.9</v>
      </c>
      <c r="I294" s="50">
        <v>152.30000000000001</v>
      </c>
      <c r="J294" s="29">
        <v>61.06</v>
      </c>
      <c r="K294" s="23">
        <v>64.849999999999994</v>
      </c>
      <c r="L294" s="34">
        <v>4792.3599999999997</v>
      </c>
      <c r="M294" s="12">
        <v>162.63999999999999</v>
      </c>
      <c r="N294" s="27">
        <v>2.2200000000000002</v>
      </c>
      <c r="O294" s="23">
        <v>649.53</v>
      </c>
      <c r="P294" s="23">
        <v>552.15</v>
      </c>
      <c r="Q294" s="12">
        <v>73.430000000000007</v>
      </c>
      <c r="R294" s="12">
        <v>84.71</v>
      </c>
      <c r="S294" s="24">
        <v>16.71</v>
      </c>
      <c r="T294" s="25">
        <v>164.97</v>
      </c>
      <c r="U294" s="24">
        <v>16.16</v>
      </c>
      <c r="V294" s="29">
        <v>47.75</v>
      </c>
      <c r="W294" s="12">
        <v>-2.2999999999999998</v>
      </c>
      <c r="X294" s="14">
        <v>0</v>
      </c>
      <c r="Z294" s="13">
        <v>16.7</v>
      </c>
      <c r="AA294" s="23">
        <v>69.64</v>
      </c>
      <c r="AB294" s="23">
        <v>22.7</v>
      </c>
      <c r="AC294" s="24">
        <v>69.150000000000006</v>
      </c>
      <c r="AD294" s="23">
        <v>490.5</v>
      </c>
      <c r="AE294" s="12">
        <v>6.6</v>
      </c>
      <c r="AF294" s="12">
        <f>VLOOKUP(A294,'Temp Monréal données non liées'!$A:$B,2,FALSE)</f>
        <v>0.3</v>
      </c>
      <c r="AG294" s="24">
        <v>73.53</v>
      </c>
      <c r="AH294" s="12">
        <v>63.86</v>
      </c>
      <c r="AI294" s="12">
        <v>90.66</v>
      </c>
      <c r="AJ294" s="12">
        <v>149.07</v>
      </c>
      <c r="AK294" s="24">
        <v>71.099999999999994</v>
      </c>
    </row>
    <row r="295" spans="1:37" x14ac:dyDescent="0.35">
      <c r="A295" s="21">
        <v>44534</v>
      </c>
      <c r="B295" s="22">
        <v>312.7</v>
      </c>
      <c r="C295" s="22">
        <v>185.7</v>
      </c>
      <c r="D295" s="23">
        <v>333.16</v>
      </c>
      <c r="E295" s="23">
        <v>197.95</v>
      </c>
      <c r="F295" s="35">
        <v>529433</v>
      </c>
      <c r="G295" s="47">
        <v>1410</v>
      </c>
      <c r="H295" s="72">
        <v>10.6</v>
      </c>
      <c r="I295" s="50">
        <v>152.5</v>
      </c>
      <c r="J295" s="29">
        <v>61.45</v>
      </c>
      <c r="K295" s="23">
        <v>65.239999999999995</v>
      </c>
      <c r="L295" s="34">
        <v>4815.01</v>
      </c>
      <c r="M295" s="12">
        <v>161.84</v>
      </c>
      <c r="N295" s="27">
        <v>2.2599999999999998</v>
      </c>
      <c r="O295" s="23">
        <v>661.77</v>
      </c>
      <c r="P295" s="23">
        <v>561.23</v>
      </c>
      <c r="Q295" s="12">
        <v>73.680000000000007</v>
      </c>
      <c r="R295" s="12">
        <v>84.75</v>
      </c>
      <c r="S295" s="24">
        <v>16.149999999999999</v>
      </c>
      <c r="T295" s="25">
        <v>163.18</v>
      </c>
      <c r="U295" s="24">
        <v>16</v>
      </c>
      <c r="V295" s="29">
        <v>46.46</v>
      </c>
      <c r="W295" s="12">
        <v>4.5</v>
      </c>
      <c r="X295" s="14">
        <v>0.6</v>
      </c>
      <c r="Z295" s="13">
        <v>2.8</v>
      </c>
      <c r="AA295" s="23">
        <v>65.39</v>
      </c>
      <c r="AB295" s="23">
        <v>28.26</v>
      </c>
      <c r="AC295" s="24">
        <v>69.19</v>
      </c>
      <c r="AD295" s="23">
        <v>498.48</v>
      </c>
      <c r="AE295" s="12">
        <v>9.9</v>
      </c>
      <c r="AF295" s="12">
        <f>VLOOKUP(A295,'Temp Monréal données non liées'!$A:$B,2,FALSE)</f>
        <v>-6.6</v>
      </c>
      <c r="AG295" s="24">
        <v>73.599999999999994</v>
      </c>
      <c r="AH295" s="12">
        <v>63.93</v>
      </c>
      <c r="AI295" s="12">
        <v>90.58</v>
      </c>
      <c r="AJ295" s="12">
        <v>149.37</v>
      </c>
      <c r="AK295" s="24">
        <v>71.599999999999994</v>
      </c>
    </row>
    <row r="296" spans="1:37" x14ac:dyDescent="0.35">
      <c r="A296" s="21">
        <v>44535</v>
      </c>
      <c r="B296" s="22">
        <v>286.42</v>
      </c>
      <c r="C296" s="22">
        <v>199.46</v>
      </c>
      <c r="D296" s="23">
        <v>315.87</v>
      </c>
      <c r="E296" s="23">
        <v>206.09</v>
      </c>
      <c r="F296" s="35">
        <v>318430</v>
      </c>
      <c r="G296" s="47">
        <v>1358.7</v>
      </c>
      <c r="H296" s="72">
        <v>10.7</v>
      </c>
      <c r="I296" s="50">
        <v>132.1</v>
      </c>
      <c r="J296" s="29">
        <v>60.87</v>
      </c>
      <c r="K296" s="23">
        <v>64.510000000000005</v>
      </c>
      <c r="L296" s="34">
        <v>4766.41</v>
      </c>
      <c r="M296" s="12">
        <v>161.9</v>
      </c>
      <c r="N296" s="27">
        <v>2.23</v>
      </c>
      <c r="O296" s="23">
        <v>656.96</v>
      </c>
      <c r="P296" s="23">
        <v>550.82000000000005</v>
      </c>
      <c r="Q296" s="12">
        <v>73.709999999999994</v>
      </c>
      <c r="R296" s="12">
        <v>84.88</v>
      </c>
      <c r="S296" s="24">
        <v>16.34</v>
      </c>
      <c r="T296" s="25">
        <v>169.17</v>
      </c>
      <c r="U296" s="24">
        <v>15.14</v>
      </c>
      <c r="V296" s="29">
        <v>47.06</v>
      </c>
      <c r="W296" s="12">
        <v>2.9</v>
      </c>
      <c r="X296" s="14">
        <v>0.5</v>
      </c>
      <c r="Z296" s="13">
        <v>6.6</v>
      </c>
      <c r="AA296" s="23">
        <v>64.45</v>
      </c>
      <c r="AB296" s="23">
        <v>22.62</v>
      </c>
      <c r="AC296" s="24">
        <v>70.91</v>
      </c>
      <c r="AD296" s="23">
        <v>491.57</v>
      </c>
      <c r="AE296" s="12">
        <v>6</v>
      </c>
      <c r="AF296" s="12">
        <f>VLOOKUP(A296,'Temp Monréal données non liées'!$A:$B,2,FALSE)</f>
        <v>-3.9</v>
      </c>
      <c r="AG296" s="24">
        <v>73.569999999999993</v>
      </c>
      <c r="AH296" s="12">
        <v>64.63</v>
      </c>
      <c r="AI296" s="12">
        <v>90.73</v>
      </c>
      <c r="AJ296" s="12">
        <v>149.12</v>
      </c>
      <c r="AK296" s="24">
        <v>73.209999999999994</v>
      </c>
    </row>
    <row r="297" spans="1:37" x14ac:dyDescent="0.35">
      <c r="A297" s="21">
        <v>44536</v>
      </c>
      <c r="B297" s="22">
        <v>310.52</v>
      </c>
      <c r="C297" s="22">
        <v>183.33</v>
      </c>
      <c r="D297" s="23">
        <v>331.53</v>
      </c>
      <c r="E297" s="23">
        <v>190.98</v>
      </c>
      <c r="F297" s="35">
        <v>482831</v>
      </c>
      <c r="G297" s="47">
        <v>1385</v>
      </c>
      <c r="H297" s="72">
        <v>11.1</v>
      </c>
      <c r="I297" s="50">
        <v>147.4</v>
      </c>
      <c r="J297" s="29">
        <v>60.4</v>
      </c>
      <c r="K297" s="23">
        <v>64.02</v>
      </c>
      <c r="L297" s="34">
        <v>4732.1899999999996</v>
      </c>
      <c r="M297" s="12">
        <v>161.75</v>
      </c>
      <c r="N297" s="27">
        <v>2.21</v>
      </c>
      <c r="O297" s="23">
        <v>661.45</v>
      </c>
      <c r="P297" s="23">
        <v>560.96</v>
      </c>
      <c r="Q297" s="12">
        <v>73.72</v>
      </c>
      <c r="R297" s="12">
        <v>84.88</v>
      </c>
      <c r="S297" s="24">
        <v>16.13</v>
      </c>
      <c r="T297" s="25">
        <v>176.77</v>
      </c>
      <c r="U297" s="24">
        <v>15.75</v>
      </c>
      <c r="V297" s="29">
        <v>46.84</v>
      </c>
      <c r="W297" s="12">
        <v>1.7</v>
      </c>
      <c r="X297" s="14">
        <v>1.9</v>
      </c>
      <c r="Z297" s="13">
        <v>2</v>
      </c>
      <c r="AA297" s="23">
        <v>64.78</v>
      </c>
      <c r="AB297" s="23">
        <v>27.39</v>
      </c>
      <c r="AC297" s="24">
        <v>69.900000000000006</v>
      </c>
      <c r="AD297" s="23">
        <v>486.23</v>
      </c>
      <c r="AE297" s="12">
        <v>6.9</v>
      </c>
      <c r="AF297" s="12">
        <f>VLOOKUP(A297,'Temp Monréal données non liées'!$A:$B,2,FALSE)</f>
        <v>6.3</v>
      </c>
      <c r="AG297" s="24">
        <v>73.59</v>
      </c>
      <c r="AH297" s="12">
        <v>64.89</v>
      </c>
      <c r="AI297" s="12">
        <v>90.9</v>
      </c>
      <c r="AJ297" s="12">
        <v>149.03</v>
      </c>
      <c r="AK297" s="24">
        <v>73.33</v>
      </c>
    </row>
    <row r="298" spans="1:37" x14ac:dyDescent="0.35">
      <c r="A298" s="21">
        <v>44537</v>
      </c>
      <c r="B298" s="22">
        <v>299.62</v>
      </c>
      <c r="C298" s="22">
        <v>190.16</v>
      </c>
      <c r="D298" s="23">
        <v>323</v>
      </c>
      <c r="E298" s="23">
        <v>201.14</v>
      </c>
      <c r="F298" s="35">
        <v>515431</v>
      </c>
      <c r="G298" s="47">
        <v>1370</v>
      </c>
      <c r="H298" s="72">
        <v>10.3</v>
      </c>
      <c r="I298" s="50">
        <v>149.30000000000001</v>
      </c>
      <c r="J298" s="29">
        <v>60.87</v>
      </c>
      <c r="K298" s="23">
        <v>64.540000000000006</v>
      </c>
      <c r="L298" s="34">
        <v>4783.01</v>
      </c>
      <c r="M298" s="12">
        <v>162.15</v>
      </c>
      <c r="N298" s="27">
        <v>2.25</v>
      </c>
      <c r="O298" s="23">
        <v>661.05</v>
      </c>
      <c r="P298" s="23">
        <v>566.19000000000005</v>
      </c>
      <c r="Q298" s="12">
        <v>73.599999999999994</v>
      </c>
      <c r="R298" s="12">
        <v>84.81</v>
      </c>
      <c r="S298" s="24">
        <v>16.22</v>
      </c>
      <c r="T298" s="25">
        <v>187.46</v>
      </c>
      <c r="U298" s="24">
        <v>15.48</v>
      </c>
      <c r="V298" s="29">
        <v>46.14</v>
      </c>
      <c r="W298" s="12">
        <v>1.3</v>
      </c>
      <c r="X298" s="14">
        <v>0.9</v>
      </c>
      <c r="Z298" s="13">
        <v>2.4</v>
      </c>
      <c r="AA298" s="23">
        <v>65.02</v>
      </c>
      <c r="AB298" s="23">
        <v>25.45</v>
      </c>
      <c r="AC298" s="24">
        <v>70.19</v>
      </c>
      <c r="AD298" s="23">
        <v>493.73</v>
      </c>
      <c r="AE298" s="12">
        <v>7.1</v>
      </c>
      <c r="AF298" s="12">
        <f>VLOOKUP(A298,'Temp Monréal données non liées'!$A:$B,2,FALSE)</f>
        <v>1.4</v>
      </c>
      <c r="AG298" s="24">
        <v>73.599999999999994</v>
      </c>
      <c r="AH298" s="12">
        <v>64.53</v>
      </c>
      <c r="AI298" s="12">
        <v>91.29</v>
      </c>
      <c r="AJ298" s="12">
        <v>148.81</v>
      </c>
      <c r="AK298" s="24">
        <v>72.099999999999994</v>
      </c>
    </row>
    <row r="299" spans="1:37" x14ac:dyDescent="0.35">
      <c r="A299" s="21">
        <v>44538</v>
      </c>
      <c r="B299" s="22">
        <v>305.95</v>
      </c>
      <c r="C299" s="22">
        <v>189.75</v>
      </c>
      <c r="D299" s="23">
        <v>328.89</v>
      </c>
      <c r="E299" s="23">
        <v>202.43</v>
      </c>
      <c r="F299" s="35">
        <v>520566</v>
      </c>
      <c r="G299" s="47">
        <v>1380</v>
      </c>
      <c r="H299" s="72">
        <v>10.4</v>
      </c>
      <c r="I299" s="50">
        <v>149.69999999999999</v>
      </c>
      <c r="J299" s="29">
        <v>60.58</v>
      </c>
      <c r="K299" s="23">
        <v>64.25</v>
      </c>
      <c r="L299" s="34">
        <v>4742.4399999999996</v>
      </c>
      <c r="M299" s="12">
        <v>162.05000000000001</v>
      </c>
      <c r="N299" s="27">
        <v>2.2200000000000002</v>
      </c>
      <c r="O299" s="23">
        <v>669.35</v>
      </c>
      <c r="P299" s="23">
        <v>569.79999999999995</v>
      </c>
      <c r="Q299" s="12">
        <v>73.66</v>
      </c>
      <c r="R299" s="12">
        <v>84.77</v>
      </c>
      <c r="S299" s="24">
        <v>15.83</v>
      </c>
      <c r="T299" s="25">
        <v>183.91</v>
      </c>
      <c r="U299" s="24">
        <v>15.32</v>
      </c>
      <c r="V299" s="29">
        <v>48.05</v>
      </c>
      <c r="W299" s="12">
        <v>3.2</v>
      </c>
      <c r="X299" s="14">
        <v>3.4</v>
      </c>
      <c r="Z299" s="13">
        <v>0.2</v>
      </c>
      <c r="AA299" s="23">
        <v>65.069999999999993</v>
      </c>
      <c r="AB299" s="23">
        <v>27.81</v>
      </c>
      <c r="AC299" s="24">
        <v>70.39</v>
      </c>
      <c r="AD299" s="23">
        <v>499.02</v>
      </c>
      <c r="AE299" s="12">
        <v>6.7</v>
      </c>
      <c r="AF299" s="12">
        <f>VLOOKUP(A299,'Temp Monréal données non liées'!$A:$B,2,FALSE)</f>
        <v>-10.199999999999999</v>
      </c>
      <c r="AG299" s="24">
        <v>73.67</v>
      </c>
      <c r="AH299" s="12">
        <v>64.78</v>
      </c>
      <c r="AI299" s="12">
        <v>91.42</v>
      </c>
      <c r="AJ299" s="12">
        <v>148.74</v>
      </c>
      <c r="AK299" s="24">
        <v>72.900000000000006</v>
      </c>
    </row>
    <row r="300" spans="1:37" x14ac:dyDescent="0.35">
      <c r="A300" s="21">
        <v>44539</v>
      </c>
      <c r="B300" s="22">
        <v>288.13</v>
      </c>
      <c r="C300" s="22">
        <v>186.48</v>
      </c>
      <c r="D300" s="23">
        <v>335.07</v>
      </c>
      <c r="E300" s="23">
        <v>200.21</v>
      </c>
      <c r="F300" s="35">
        <v>512265</v>
      </c>
      <c r="G300" s="47">
        <v>1370</v>
      </c>
      <c r="H300" s="72">
        <v>10.1</v>
      </c>
      <c r="I300" s="50">
        <v>153.4</v>
      </c>
      <c r="J300" s="29">
        <v>59.66</v>
      </c>
      <c r="K300" s="23">
        <v>63.24</v>
      </c>
      <c r="L300" s="34">
        <v>4674.41</v>
      </c>
      <c r="M300" s="12">
        <v>161.74</v>
      </c>
      <c r="N300" s="27">
        <v>2.2000000000000002</v>
      </c>
      <c r="O300" s="23">
        <v>665.23</v>
      </c>
      <c r="P300" s="23">
        <v>562.13</v>
      </c>
      <c r="Q300" s="12">
        <v>74.040000000000006</v>
      </c>
      <c r="R300" s="12">
        <v>84.68</v>
      </c>
      <c r="S300" s="24">
        <v>15.51</v>
      </c>
      <c r="T300" s="25">
        <v>169.04</v>
      </c>
      <c r="U300" s="24">
        <v>14.09</v>
      </c>
      <c r="V300" s="29">
        <v>46.56</v>
      </c>
      <c r="W300" s="12">
        <v>1.9</v>
      </c>
      <c r="X300" s="14">
        <v>4.4000000000000004</v>
      </c>
      <c r="Z300" s="13">
        <v>12.5</v>
      </c>
      <c r="AA300" s="23">
        <v>63.69</v>
      </c>
      <c r="AB300" s="23">
        <v>21.19</v>
      </c>
      <c r="AC300" s="24">
        <v>70.92</v>
      </c>
      <c r="AD300" s="23">
        <v>492.62</v>
      </c>
      <c r="AE300" s="12">
        <v>8</v>
      </c>
      <c r="AF300" s="12">
        <f>VLOOKUP(A300,'Temp Monréal données non liées'!$A:$B,2,FALSE)</f>
        <v>-5.9</v>
      </c>
      <c r="AG300" s="24">
        <v>73.599999999999994</v>
      </c>
      <c r="AH300" s="12">
        <v>63.77</v>
      </c>
      <c r="AI300" s="12">
        <v>90.8</v>
      </c>
      <c r="AJ300" s="12">
        <v>148.54</v>
      </c>
      <c r="AK300" s="24">
        <v>73.13</v>
      </c>
    </row>
    <row r="301" spans="1:37" x14ac:dyDescent="0.35">
      <c r="A301" s="21">
        <v>44540</v>
      </c>
      <c r="B301" s="22">
        <v>298.99</v>
      </c>
      <c r="C301" s="22">
        <v>174.65</v>
      </c>
      <c r="D301" s="23">
        <v>324.24</v>
      </c>
      <c r="E301" s="23">
        <v>187.28</v>
      </c>
      <c r="F301" s="35">
        <v>525984</v>
      </c>
      <c r="G301" s="47">
        <v>1365</v>
      </c>
      <c r="H301" s="72">
        <v>10</v>
      </c>
      <c r="I301" s="50">
        <v>153.80000000000001</v>
      </c>
      <c r="J301" s="29">
        <v>60.13</v>
      </c>
      <c r="K301" s="23">
        <v>63.75</v>
      </c>
      <c r="L301" s="34">
        <v>4710.88</v>
      </c>
      <c r="M301" s="12">
        <v>162.07</v>
      </c>
      <c r="N301" s="27">
        <v>2.21</v>
      </c>
      <c r="O301" s="23">
        <v>650.19000000000005</v>
      </c>
      <c r="P301" s="23">
        <v>550.51</v>
      </c>
      <c r="Q301" s="12">
        <v>73.67</v>
      </c>
      <c r="R301" s="12">
        <v>84.67</v>
      </c>
      <c r="S301" s="24">
        <v>16.510000000000002</v>
      </c>
      <c r="T301" s="25">
        <v>143.94</v>
      </c>
      <c r="U301" s="24">
        <v>15.42</v>
      </c>
      <c r="V301" s="29">
        <v>46.44</v>
      </c>
      <c r="W301" s="12">
        <v>4.0999999999999996</v>
      </c>
      <c r="X301" s="14">
        <v>3</v>
      </c>
      <c r="Z301" s="13">
        <v>1.6</v>
      </c>
      <c r="AA301" s="23">
        <v>63.56</v>
      </c>
      <c r="AB301" s="23">
        <v>26.29</v>
      </c>
      <c r="AC301" s="24">
        <v>69.569999999999993</v>
      </c>
      <c r="AD301" s="23">
        <v>491.94</v>
      </c>
      <c r="AE301" s="12">
        <v>7.5</v>
      </c>
      <c r="AF301" s="12">
        <f>VLOOKUP(A301,'Temp Monréal données non liées'!$A:$B,2,FALSE)</f>
        <v>-4.5999999999999996</v>
      </c>
      <c r="AG301" s="24">
        <v>73.66</v>
      </c>
      <c r="AH301" s="12">
        <v>64.66</v>
      </c>
      <c r="AI301" s="12">
        <v>91.17</v>
      </c>
      <c r="AJ301" s="12">
        <v>148.59</v>
      </c>
      <c r="AK301" s="24">
        <v>71.84</v>
      </c>
    </row>
    <row r="302" spans="1:37" x14ac:dyDescent="0.35">
      <c r="A302" s="21">
        <v>44541</v>
      </c>
      <c r="B302" s="22">
        <v>303.38</v>
      </c>
      <c r="C302" s="22">
        <v>182.06</v>
      </c>
      <c r="D302" s="23">
        <v>323.97000000000003</v>
      </c>
      <c r="E302" s="23">
        <v>195.05</v>
      </c>
      <c r="F302" s="35">
        <v>527837</v>
      </c>
      <c r="G302" s="47">
        <v>1365</v>
      </c>
      <c r="H302" s="72">
        <v>10.199999999999999</v>
      </c>
      <c r="I302" s="50">
        <v>152.9</v>
      </c>
      <c r="J302" s="29">
        <v>58.77</v>
      </c>
      <c r="K302" s="23">
        <v>62.3</v>
      </c>
      <c r="L302" s="34">
        <v>4571.96</v>
      </c>
      <c r="M302" s="12">
        <v>161.49</v>
      </c>
      <c r="N302" s="27">
        <v>2.17</v>
      </c>
      <c r="O302" s="23">
        <v>647.27</v>
      </c>
      <c r="P302" s="23">
        <v>546.58000000000004</v>
      </c>
      <c r="Q302" s="12">
        <v>73.849999999999994</v>
      </c>
      <c r="R302" s="12">
        <v>84.88</v>
      </c>
      <c r="S302" s="24">
        <v>16.53</v>
      </c>
      <c r="T302" s="25">
        <v>155.9</v>
      </c>
      <c r="U302" s="24">
        <v>15.61</v>
      </c>
      <c r="V302" s="29">
        <v>45.8</v>
      </c>
      <c r="W302" s="12">
        <v>-2.6</v>
      </c>
      <c r="X302" s="14">
        <v>1.8</v>
      </c>
      <c r="Z302" s="13">
        <v>0.4</v>
      </c>
      <c r="AA302" s="23">
        <v>63.99</v>
      </c>
      <c r="AB302" s="23">
        <v>26.19</v>
      </c>
      <c r="AC302" s="24">
        <v>69.37</v>
      </c>
      <c r="AD302" s="23">
        <v>490.86</v>
      </c>
      <c r="AE302" s="12">
        <v>8</v>
      </c>
      <c r="AF302" s="12">
        <f>VLOOKUP(A302,'Temp Monréal données non liées'!$A:$B,2,FALSE)</f>
        <v>8.9</v>
      </c>
      <c r="AG302" s="24">
        <v>73.569999999999993</v>
      </c>
      <c r="AH302" s="12">
        <v>65.290000000000006</v>
      </c>
      <c r="AI302" s="12">
        <v>90.85</v>
      </c>
      <c r="AJ302" s="12">
        <v>148.46</v>
      </c>
      <c r="AK302" s="24">
        <v>72.94</v>
      </c>
    </row>
    <row r="303" spans="1:37" x14ac:dyDescent="0.35">
      <c r="A303" s="21">
        <v>44542</v>
      </c>
      <c r="B303" s="22">
        <v>312.52999999999997</v>
      </c>
      <c r="C303" s="22">
        <v>175.29</v>
      </c>
      <c r="D303" s="23">
        <v>332.76</v>
      </c>
      <c r="E303" s="23">
        <v>190.38</v>
      </c>
      <c r="F303" s="35">
        <v>402265</v>
      </c>
      <c r="G303" s="47">
        <v>1338.89</v>
      </c>
      <c r="H303" s="72">
        <v>10.1</v>
      </c>
      <c r="I303" s="50">
        <v>137.80000000000001</v>
      </c>
      <c r="J303" s="29">
        <v>60.31</v>
      </c>
      <c r="K303" s="23">
        <v>63.97</v>
      </c>
      <c r="L303" s="34">
        <v>4688.47</v>
      </c>
      <c r="M303" s="12">
        <v>162.58000000000001</v>
      </c>
      <c r="N303" s="27">
        <v>2.21</v>
      </c>
      <c r="O303" s="23">
        <v>668.98</v>
      </c>
      <c r="P303" s="23">
        <v>561.41</v>
      </c>
      <c r="Q303" s="12">
        <v>74.17</v>
      </c>
      <c r="R303" s="12">
        <v>84.97</v>
      </c>
      <c r="S303" s="24">
        <v>16.41</v>
      </c>
      <c r="T303" s="25">
        <v>161.51</v>
      </c>
      <c r="U303" s="24">
        <v>16.46</v>
      </c>
      <c r="V303" s="29">
        <v>47.37</v>
      </c>
      <c r="W303" s="12">
        <v>4.0999999999999996</v>
      </c>
      <c r="X303" s="14">
        <v>0.1</v>
      </c>
      <c r="Z303" s="13">
        <v>0</v>
      </c>
      <c r="AA303" s="23">
        <v>65.06</v>
      </c>
      <c r="AB303" s="23">
        <v>24.26</v>
      </c>
      <c r="AC303" s="24">
        <v>70.83</v>
      </c>
      <c r="AD303" s="23">
        <v>493.74</v>
      </c>
      <c r="AE303" s="12">
        <v>11.1</v>
      </c>
      <c r="AF303" s="12">
        <f>VLOOKUP(A303,'Temp Monréal données non liées'!$A:$B,2,FALSE)</f>
        <v>4.5</v>
      </c>
      <c r="AG303" s="24">
        <v>73.58</v>
      </c>
      <c r="AH303" s="12">
        <v>65.66</v>
      </c>
      <c r="AI303" s="12">
        <v>91.7</v>
      </c>
      <c r="AJ303" s="12">
        <v>149.04</v>
      </c>
      <c r="AK303" s="24">
        <v>72.63</v>
      </c>
    </row>
    <row r="304" spans="1:37" x14ac:dyDescent="0.35">
      <c r="A304" s="21">
        <v>44543</v>
      </c>
      <c r="B304" s="22">
        <v>311.64999999999998</v>
      </c>
      <c r="C304" s="22">
        <v>186.97</v>
      </c>
      <c r="D304" s="23">
        <v>333.87</v>
      </c>
      <c r="E304" s="23">
        <v>202</v>
      </c>
      <c r="F304" s="35">
        <v>517709</v>
      </c>
      <c r="G304" s="47">
        <v>1365</v>
      </c>
      <c r="H304" s="72">
        <v>9.8000000000000007</v>
      </c>
      <c r="I304" s="50">
        <v>149.4</v>
      </c>
      <c r="J304" s="29">
        <v>60.21</v>
      </c>
      <c r="K304" s="23">
        <v>63.94</v>
      </c>
      <c r="L304" s="34">
        <v>4690.67</v>
      </c>
      <c r="M304" s="12">
        <v>162.43</v>
      </c>
      <c r="N304" s="27">
        <v>2.2000000000000002</v>
      </c>
      <c r="O304" s="23">
        <v>669.12</v>
      </c>
      <c r="P304" s="23">
        <v>553.61</v>
      </c>
      <c r="Q304" s="12">
        <v>73.87</v>
      </c>
      <c r="R304" s="12">
        <v>84.89</v>
      </c>
      <c r="S304" s="24">
        <v>16.18</v>
      </c>
      <c r="T304" s="25">
        <v>158.75</v>
      </c>
      <c r="U304" s="24">
        <v>14.51</v>
      </c>
      <c r="V304" s="29">
        <v>46.07</v>
      </c>
      <c r="W304" s="12">
        <v>7.2</v>
      </c>
      <c r="X304" s="14">
        <v>0</v>
      </c>
      <c r="Z304" s="13">
        <v>0</v>
      </c>
      <c r="AA304" s="23">
        <v>63.34</v>
      </c>
      <c r="AB304" s="23">
        <v>22.84</v>
      </c>
      <c r="AC304" s="24">
        <v>70.239999999999995</v>
      </c>
      <c r="AD304" s="23">
        <v>499.11</v>
      </c>
      <c r="AE304" s="12">
        <v>9.6</v>
      </c>
      <c r="AF304" s="12">
        <f>VLOOKUP(A304,'Temp Monréal données non liées'!$A:$B,2,FALSE)</f>
        <v>6.7</v>
      </c>
      <c r="AG304" s="24">
        <v>73.63</v>
      </c>
      <c r="AH304" s="12">
        <v>65.42</v>
      </c>
      <c r="AI304" s="12">
        <v>91.42</v>
      </c>
      <c r="AJ304" s="12">
        <v>148.91999999999999</v>
      </c>
      <c r="AK304" s="24">
        <v>72.53</v>
      </c>
    </row>
    <row r="305" spans="1:37" x14ac:dyDescent="0.35">
      <c r="A305" s="21">
        <v>44544</v>
      </c>
      <c r="B305" s="22">
        <v>319.83999999999997</v>
      </c>
      <c r="C305" s="22">
        <v>172.68</v>
      </c>
      <c r="D305" s="23">
        <v>348.33</v>
      </c>
      <c r="E305" s="23">
        <v>190.84</v>
      </c>
      <c r="F305" s="35">
        <v>504118</v>
      </c>
      <c r="G305" s="47">
        <v>1370</v>
      </c>
      <c r="H305" s="72">
        <v>10.8</v>
      </c>
      <c r="I305" s="50">
        <v>148.30000000000001</v>
      </c>
      <c r="J305" s="29">
        <v>60.87</v>
      </c>
      <c r="K305" s="23">
        <v>64.73</v>
      </c>
      <c r="L305" s="34">
        <v>4738.8100000000004</v>
      </c>
      <c r="M305" s="12">
        <v>162.91999999999999</v>
      </c>
      <c r="N305" s="27">
        <v>2.2599999999999998</v>
      </c>
      <c r="O305" s="23">
        <v>681.22</v>
      </c>
      <c r="P305" s="23">
        <v>573</v>
      </c>
      <c r="Q305" s="12">
        <v>73.92</v>
      </c>
      <c r="R305" s="12">
        <v>84.86</v>
      </c>
      <c r="S305" s="24">
        <v>16.12</v>
      </c>
      <c r="T305" s="25">
        <v>167.72</v>
      </c>
      <c r="U305" s="24">
        <v>15.39</v>
      </c>
      <c r="V305" s="29">
        <v>45.92</v>
      </c>
      <c r="W305" s="12">
        <v>5.4</v>
      </c>
      <c r="X305" s="14">
        <v>0</v>
      </c>
      <c r="Z305" s="13">
        <v>0</v>
      </c>
      <c r="AA305" s="23">
        <v>64.260000000000005</v>
      </c>
      <c r="AB305" s="23">
        <v>30.75</v>
      </c>
      <c r="AC305" s="24">
        <v>68.66</v>
      </c>
      <c r="AD305" s="23">
        <v>499.46</v>
      </c>
      <c r="AE305" s="12">
        <v>8.6999999999999993</v>
      </c>
      <c r="AF305" s="12">
        <f>VLOOKUP(A305,'Temp Monréal données non liées'!$A:$B,2,FALSE)</f>
        <v>2</v>
      </c>
      <c r="AG305" s="24">
        <v>73.569999999999993</v>
      </c>
      <c r="AH305" s="12">
        <v>66.02</v>
      </c>
      <c r="AI305" s="12">
        <v>90.94</v>
      </c>
      <c r="AJ305" s="12">
        <v>149.56</v>
      </c>
      <c r="AK305" s="24">
        <v>71</v>
      </c>
    </row>
    <row r="306" spans="1:37" x14ac:dyDescent="0.35">
      <c r="A306" s="21">
        <v>44545</v>
      </c>
      <c r="B306" s="22">
        <v>320.23</v>
      </c>
      <c r="C306" s="22">
        <v>175.09</v>
      </c>
      <c r="D306" s="23">
        <v>342.89</v>
      </c>
      <c r="E306" s="23">
        <v>191.8</v>
      </c>
      <c r="F306" s="35">
        <v>479716</v>
      </c>
      <c r="G306" s="47">
        <v>1380</v>
      </c>
      <c r="H306" s="72">
        <v>10.4</v>
      </c>
      <c r="I306" s="50">
        <v>146.5</v>
      </c>
      <c r="J306" s="29">
        <v>28.84</v>
      </c>
      <c r="K306" s="23">
        <v>30.7</v>
      </c>
      <c r="L306" s="34">
        <v>2244.33</v>
      </c>
      <c r="M306" s="12">
        <v>75.36</v>
      </c>
      <c r="N306" s="27">
        <v>1.06</v>
      </c>
      <c r="O306" s="23">
        <v>316.49</v>
      </c>
      <c r="P306" s="23">
        <v>263.14999999999998</v>
      </c>
      <c r="Q306" s="12">
        <v>33.630000000000003</v>
      </c>
      <c r="R306" s="12">
        <v>38.840000000000003</v>
      </c>
      <c r="S306" s="24">
        <v>15.9</v>
      </c>
      <c r="T306" s="25">
        <v>166.13</v>
      </c>
      <c r="U306" s="24">
        <v>15.67</v>
      </c>
      <c r="V306" s="29">
        <v>46.55</v>
      </c>
      <c r="W306" s="12">
        <v>7.4</v>
      </c>
      <c r="X306" s="14">
        <v>0</v>
      </c>
      <c r="Z306" s="13">
        <v>0</v>
      </c>
      <c r="AA306" s="23">
        <v>66.22</v>
      </c>
      <c r="AB306" s="23">
        <v>25.93</v>
      </c>
      <c r="AC306" s="24">
        <v>69.94</v>
      </c>
      <c r="AD306" s="23">
        <v>488.53</v>
      </c>
      <c r="AE306" s="12">
        <v>9.8000000000000007</v>
      </c>
      <c r="AF306" s="12">
        <f>VLOOKUP(A306,'Temp Monréal données non liées'!$A:$B,2,FALSE)</f>
        <v>-1.5</v>
      </c>
      <c r="AG306" s="24">
        <v>73.56</v>
      </c>
      <c r="AH306" s="12">
        <v>66.34</v>
      </c>
      <c r="AI306" s="12">
        <v>91.16</v>
      </c>
      <c r="AJ306" s="12">
        <v>150.04</v>
      </c>
      <c r="AK306" s="24">
        <v>72.180000000000007</v>
      </c>
    </row>
    <row r="307" spans="1:37" x14ac:dyDescent="0.35">
      <c r="A307" s="21">
        <v>44546</v>
      </c>
      <c r="B307" s="22">
        <v>320.01</v>
      </c>
      <c r="C307" s="22">
        <v>188.73</v>
      </c>
      <c r="D307" s="23">
        <v>341.95</v>
      </c>
      <c r="E307" s="23">
        <v>201.67</v>
      </c>
      <c r="F307" s="35">
        <v>475920</v>
      </c>
      <c r="G307" s="47">
        <v>1400</v>
      </c>
      <c r="H307" s="72">
        <v>9.8000000000000007</v>
      </c>
      <c r="I307" s="50">
        <v>143.69999999999999</v>
      </c>
      <c r="K307" s="23"/>
      <c r="M307" s="12"/>
      <c r="O307" s="23"/>
      <c r="P307" s="23"/>
      <c r="Q307" s="12"/>
      <c r="R307" s="12"/>
      <c r="S307" s="24">
        <v>16.16</v>
      </c>
      <c r="T307" s="25">
        <v>144.37</v>
      </c>
      <c r="U307" s="24">
        <v>15.68</v>
      </c>
      <c r="V307" s="29">
        <v>45.36</v>
      </c>
      <c r="W307" s="12">
        <v>7.5</v>
      </c>
      <c r="X307" s="14">
        <v>0</v>
      </c>
      <c r="Z307" s="13">
        <v>0</v>
      </c>
      <c r="AA307" s="23">
        <v>62.51</v>
      </c>
      <c r="AB307" s="23">
        <v>31.57</v>
      </c>
      <c r="AC307" s="24">
        <v>70.52</v>
      </c>
      <c r="AD307" s="23">
        <v>496.5</v>
      </c>
      <c r="AE307" s="12">
        <v>10.199999999999999</v>
      </c>
      <c r="AF307" s="12">
        <f>VLOOKUP(A307,'Temp Monréal données non liées'!$A:$B,2,FALSE)</f>
        <v>13.4</v>
      </c>
      <c r="AG307" s="24">
        <v>73.61</v>
      </c>
      <c r="AH307" s="12">
        <v>67.08</v>
      </c>
      <c r="AI307" s="12">
        <v>91.1</v>
      </c>
      <c r="AJ307" s="12">
        <v>149.71</v>
      </c>
      <c r="AK307" s="24">
        <v>73.53</v>
      </c>
    </row>
    <row r="308" spans="1:37" x14ac:dyDescent="0.35">
      <c r="A308" s="21">
        <v>44547</v>
      </c>
      <c r="B308" s="22">
        <v>311.32</v>
      </c>
      <c r="C308" s="22">
        <v>190.87</v>
      </c>
      <c r="D308" s="23">
        <v>336.42</v>
      </c>
      <c r="E308" s="23">
        <v>209.2</v>
      </c>
      <c r="F308" s="35">
        <v>524993</v>
      </c>
      <c r="G308" s="47">
        <v>1370</v>
      </c>
      <c r="H308" s="72">
        <v>9.6</v>
      </c>
      <c r="I308" s="50">
        <v>146.9</v>
      </c>
      <c r="K308" s="23"/>
      <c r="M308" s="12"/>
      <c r="O308" s="23"/>
      <c r="P308" s="23"/>
      <c r="Q308" s="12"/>
      <c r="R308" s="12"/>
      <c r="S308" s="24">
        <v>16.149999999999999</v>
      </c>
      <c r="T308" s="25">
        <v>161.94</v>
      </c>
      <c r="U308" s="24">
        <v>16.59</v>
      </c>
      <c r="V308" s="29">
        <v>47.17</v>
      </c>
      <c r="W308" s="12">
        <v>2.4</v>
      </c>
      <c r="X308" s="14">
        <v>0</v>
      </c>
      <c r="Z308" s="13">
        <v>0</v>
      </c>
      <c r="AA308" s="23">
        <v>64.56</v>
      </c>
      <c r="AB308" s="23">
        <v>29.51</v>
      </c>
      <c r="AC308" s="24">
        <v>69.97</v>
      </c>
      <c r="AD308" s="23">
        <v>504.36</v>
      </c>
      <c r="AE308" s="12">
        <v>7.1</v>
      </c>
      <c r="AF308" s="12">
        <f>VLOOKUP(A308,'Temp Monréal données non liées'!$A:$B,2,FALSE)</f>
        <v>9.5</v>
      </c>
      <c r="AG308" s="24">
        <v>73.5</v>
      </c>
      <c r="AH308" s="12">
        <v>66.55</v>
      </c>
      <c r="AI308" s="12">
        <v>91.4</v>
      </c>
      <c r="AJ308" s="12">
        <v>148.85</v>
      </c>
      <c r="AK308" s="24">
        <v>72.760000000000005</v>
      </c>
    </row>
    <row r="309" spans="1:37" x14ac:dyDescent="0.35">
      <c r="A309" s="21">
        <v>44548</v>
      </c>
      <c r="B309" s="22">
        <v>308.81</v>
      </c>
      <c r="C309" s="22">
        <v>194.51</v>
      </c>
      <c r="D309" s="23">
        <v>328.37</v>
      </c>
      <c r="E309" s="23">
        <v>209</v>
      </c>
      <c r="F309" s="35">
        <v>497516</v>
      </c>
      <c r="G309" s="47">
        <v>1355</v>
      </c>
      <c r="H309" s="72">
        <v>9.1</v>
      </c>
      <c r="I309" s="50">
        <v>143.5</v>
      </c>
      <c r="K309" s="23"/>
      <c r="M309" s="12"/>
      <c r="O309" s="23"/>
      <c r="P309" s="23"/>
      <c r="Q309" s="12"/>
      <c r="R309" s="12"/>
      <c r="S309" s="24">
        <v>16.23</v>
      </c>
      <c r="T309" s="25">
        <v>163.84</v>
      </c>
      <c r="U309" s="24">
        <v>16.21</v>
      </c>
      <c r="V309" s="29">
        <v>45.62</v>
      </c>
      <c r="W309" s="12">
        <v>2.7</v>
      </c>
      <c r="X309" s="14">
        <v>4</v>
      </c>
      <c r="Z309" s="13">
        <v>0</v>
      </c>
      <c r="AA309" s="23">
        <v>63.25</v>
      </c>
      <c r="AB309" s="23">
        <v>27.03</v>
      </c>
      <c r="AC309" s="24">
        <v>69.8</v>
      </c>
      <c r="AD309" s="23">
        <v>496.24</v>
      </c>
      <c r="AE309" s="12">
        <v>7.8</v>
      </c>
      <c r="AF309" s="12">
        <f>VLOOKUP(A309,'Temp Monréal données non liées'!$A:$B,2,FALSE)</f>
        <v>-2.5</v>
      </c>
      <c r="AG309" s="24">
        <v>73.489999999999995</v>
      </c>
      <c r="AH309" s="12">
        <v>66.39</v>
      </c>
      <c r="AI309" s="12">
        <v>91.02</v>
      </c>
      <c r="AJ309" s="12">
        <v>149.4</v>
      </c>
      <c r="AK309" s="24">
        <v>72.94</v>
      </c>
    </row>
    <row r="310" spans="1:37" x14ac:dyDescent="0.35">
      <c r="A310" s="21">
        <v>44549</v>
      </c>
      <c r="B310" s="22">
        <v>309.76</v>
      </c>
      <c r="C310" s="22">
        <v>196.08</v>
      </c>
      <c r="D310" s="23">
        <v>336.05</v>
      </c>
      <c r="E310" s="23">
        <v>210.33</v>
      </c>
      <c r="F310" s="35">
        <v>381789</v>
      </c>
      <c r="G310" s="47">
        <v>1396</v>
      </c>
      <c r="H310" s="72">
        <v>10.4</v>
      </c>
      <c r="I310" s="50">
        <v>135.4</v>
      </c>
      <c r="K310" s="23"/>
      <c r="M310" s="12"/>
      <c r="O310" s="23"/>
      <c r="P310" s="23"/>
      <c r="Q310" s="12"/>
      <c r="R310" s="12"/>
      <c r="S310" s="24">
        <v>15.9</v>
      </c>
      <c r="T310" s="25">
        <v>181.65</v>
      </c>
      <c r="U310" s="24">
        <v>16.25</v>
      </c>
      <c r="V310" s="29">
        <v>42.99</v>
      </c>
      <c r="W310" s="12">
        <v>4.3</v>
      </c>
      <c r="X310" s="14">
        <v>0</v>
      </c>
      <c r="Z310" s="13">
        <v>0</v>
      </c>
      <c r="AA310" s="23">
        <v>60.8</v>
      </c>
      <c r="AB310" s="23">
        <v>32.58</v>
      </c>
      <c r="AC310" s="24">
        <v>68.819999999999993</v>
      </c>
      <c r="AD310" s="23">
        <v>498.97</v>
      </c>
      <c r="AE310" s="12">
        <v>5.8</v>
      </c>
      <c r="AF310" s="12">
        <f>VLOOKUP(A310,'Temp Monréal données non liées'!$A:$B,2,FALSE)</f>
        <v>-4</v>
      </c>
      <c r="AG310" s="24">
        <v>73.5</v>
      </c>
      <c r="AH310" s="12">
        <v>66.36</v>
      </c>
      <c r="AI310" s="12">
        <v>90.66</v>
      </c>
      <c r="AJ310" s="12">
        <v>149.33000000000001</v>
      </c>
      <c r="AK310" s="24">
        <v>71.069999999999993</v>
      </c>
    </row>
    <row r="311" spans="1:37" x14ac:dyDescent="0.35">
      <c r="A311" s="21">
        <v>44550</v>
      </c>
      <c r="B311" s="22">
        <v>322.52</v>
      </c>
      <c r="C311" s="22">
        <v>190.07</v>
      </c>
      <c r="D311" s="23">
        <v>340.23</v>
      </c>
      <c r="E311" s="23">
        <v>201.48</v>
      </c>
      <c r="F311" s="35">
        <v>548442</v>
      </c>
      <c r="G311" s="47">
        <v>1380</v>
      </c>
      <c r="H311" s="72">
        <v>11.9</v>
      </c>
      <c r="I311" s="50">
        <v>146.80000000000001</v>
      </c>
      <c r="K311" s="23"/>
      <c r="M311" s="12"/>
      <c r="O311" s="23"/>
      <c r="P311" s="23"/>
      <c r="Q311" s="12"/>
      <c r="R311" s="12"/>
      <c r="S311" s="24">
        <v>15.94</v>
      </c>
      <c r="T311" s="25">
        <v>188.98</v>
      </c>
      <c r="U311" s="24">
        <v>16.079999999999998</v>
      </c>
      <c r="V311" s="29">
        <v>47.78</v>
      </c>
      <c r="W311" s="12">
        <v>4.5999999999999996</v>
      </c>
      <c r="X311" s="14">
        <v>0</v>
      </c>
      <c r="Z311" s="13">
        <v>0</v>
      </c>
      <c r="AA311" s="23">
        <v>68.8</v>
      </c>
      <c r="AB311" s="23">
        <v>26.12</v>
      </c>
      <c r="AC311" s="24">
        <v>68.81</v>
      </c>
      <c r="AD311" s="23">
        <v>504.57</v>
      </c>
      <c r="AE311" s="12">
        <v>6</v>
      </c>
      <c r="AF311" s="12">
        <f>VLOOKUP(A311,'Temp Monréal données non liées'!$A:$B,2,FALSE)</f>
        <v>-0.3</v>
      </c>
      <c r="AG311" s="24">
        <v>73.55</v>
      </c>
      <c r="AH311" s="12">
        <v>66.599999999999994</v>
      </c>
      <c r="AI311" s="12">
        <v>90.81</v>
      </c>
      <c r="AJ311" s="12">
        <v>149.16999999999999</v>
      </c>
      <c r="AK311" s="24">
        <v>71.98</v>
      </c>
    </row>
    <row r="312" spans="1:37" x14ac:dyDescent="0.35">
      <c r="A312" s="21">
        <v>44551</v>
      </c>
      <c r="B312" s="22">
        <v>317.89999999999998</v>
      </c>
      <c r="C312" s="22">
        <v>191.7</v>
      </c>
      <c r="D312" s="23">
        <v>335.41</v>
      </c>
      <c r="E312" s="23">
        <v>201.32</v>
      </c>
      <c r="F312" s="35">
        <v>527721</v>
      </c>
      <c r="G312" s="47">
        <v>1390</v>
      </c>
      <c r="H312" s="72">
        <v>11.4</v>
      </c>
      <c r="I312" s="50">
        <v>146.6</v>
      </c>
      <c r="K312" s="23"/>
      <c r="M312" s="12"/>
      <c r="O312" s="23"/>
      <c r="P312" s="23"/>
      <c r="Q312" s="12"/>
      <c r="R312" s="12"/>
      <c r="S312" s="24">
        <v>15.75</v>
      </c>
      <c r="T312" s="25">
        <v>179.68</v>
      </c>
      <c r="U312" s="24">
        <v>15.88</v>
      </c>
      <c r="V312" s="29">
        <v>48.24</v>
      </c>
      <c r="W312" s="12">
        <v>-1.8</v>
      </c>
      <c r="X312" s="14">
        <v>6.7</v>
      </c>
      <c r="Z312" s="13">
        <v>0</v>
      </c>
      <c r="AA312" s="23">
        <v>66.97</v>
      </c>
      <c r="AB312" s="23">
        <v>24.8</v>
      </c>
      <c r="AC312" s="24">
        <v>71.260000000000005</v>
      </c>
      <c r="AD312" s="23">
        <v>516.30999999999995</v>
      </c>
      <c r="AE312" s="12">
        <v>4</v>
      </c>
      <c r="AF312" s="12">
        <f>VLOOKUP(A312,'Temp Monréal données non liées'!$A:$B,2,FALSE)</f>
        <v>0.5</v>
      </c>
      <c r="AG312" s="24">
        <v>73.53</v>
      </c>
      <c r="AH312" s="12">
        <v>66.11</v>
      </c>
      <c r="AI312" s="12">
        <v>90.83</v>
      </c>
      <c r="AJ312" s="12">
        <v>149.77000000000001</v>
      </c>
      <c r="AK312" s="24">
        <v>71.959999999999994</v>
      </c>
    </row>
    <row r="313" spans="1:37" x14ac:dyDescent="0.35">
      <c r="A313" s="21">
        <v>44552</v>
      </c>
      <c r="B313" s="22">
        <v>298.94</v>
      </c>
      <c r="C313" s="22">
        <v>183.92</v>
      </c>
      <c r="D313" s="23">
        <v>326.7</v>
      </c>
      <c r="E313" s="23">
        <v>197.1</v>
      </c>
      <c r="F313" s="35">
        <v>495637</v>
      </c>
      <c r="G313" s="47">
        <v>1460</v>
      </c>
      <c r="H313" s="72">
        <v>10.8</v>
      </c>
      <c r="I313" s="50">
        <v>155.1</v>
      </c>
      <c r="K313" s="23"/>
      <c r="M313" s="12"/>
      <c r="O313" s="23"/>
      <c r="P313" s="23"/>
      <c r="Q313" s="12"/>
      <c r="R313" s="12"/>
      <c r="S313" s="24">
        <v>16.079999999999998</v>
      </c>
      <c r="T313" s="25">
        <v>161.84</v>
      </c>
      <c r="U313" s="24">
        <v>15.19</v>
      </c>
      <c r="V313" s="29">
        <v>48.11</v>
      </c>
      <c r="W313" s="12">
        <v>-5.9</v>
      </c>
      <c r="X313" s="14">
        <v>0</v>
      </c>
      <c r="Z313" s="13">
        <v>0</v>
      </c>
      <c r="AA313" s="23">
        <v>65.81</v>
      </c>
      <c r="AB313" s="23">
        <v>23.14</v>
      </c>
      <c r="AC313" s="24">
        <v>68.83</v>
      </c>
      <c r="AD313" s="23">
        <v>500.01</v>
      </c>
      <c r="AE313" s="12">
        <v>-0.7</v>
      </c>
      <c r="AF313" s="12">
        <f>VLOOKUP(A313,'Temp Monréal données non liées'!$A:$B,2,FALSE)</f>
        <v>-1.7</v>
      </c>
      <c r="AG313" s="24">
        <v>73.459999999999994</v>
      </c>
      <c r="AH313" s="12">
        <v>65.89</v>
      </c>
      <c r="AI313" s="12">
        <v>91</v>
      </c>
      <c r="AJ313" s="12">
        <v>149.22999999999999</v>
      </c>
      <c r="AK313" s="24">
        <v>72.08</v>
      </c>
    </row>
    <row r="314" spans="1:37" x14ac:dyDescent="0.35">
      <c r="A314" s="21">
        <v>44553</v>
      </c>
      <c r="B314" s="22">
        <v>306.77</v>
      </c>
      <c r="C314" s="22">
        <v>148.16</v>
      </c>
      <c r="D314" s="23">
        <v>327.87</v>
      </c>
      <c r="E314" s="23">
        <v>164.16</v>
      </c>
      <c r="F314" s="35">
        <v>502097</v>
      </c>
      <c r="G314" s="47">
        <v>1460</v>
      </c>
      <c r="H314" s="72">
        <v>11</v>
      </c>
      <c r="I314" s="50">
        <v>172.4</v>
      </c>
      <c r="K314" s="23"/>
      <c r="M314" s="12"/>
      <c r="O314" s="23"/>
      <c r="P314" s="23"/>
      <c r="Q314" s="12"/>
      <c r="R314" s="12"/>
      <c r="S314" s="24">
        <v>16.399999999999999</v>
      </c>
      <c r="T314" s="25">
        <v>179.54</v>
      </c>
      <c r="U314" s="24">
        <v>15.91</v>
      </c>
      <c r="V314" s="29">
        <v>46.96</v>
      </c>
      <c r="W314" s="12">
        <v>-3.2</v>
      </c>
      <c r="X314" s="14">
        <v>0</v>
      </c>
      <c r="Z314" s="13">
        <v>0</v>
      </c>
      <c r="AA314" s="23">
        <v>68.680000000000007</v>
      </c>
      <c r="AB314" s="23">
        <v>20.61</v>
      </c>
      <c r="AC314" s="24">
        <v>69.209999999999994</v>
      </c>
      <c r="AD314" s="23">
        <v>494.28</v>
      </c>
      <c r="AE314" s="12">
        <v>8.6999999999999993</v>
      </c>
      <c r="AF314" s="12">
        <f>VLOOKUP(A314,'Temp Monréal données non liées'!$A:$B,2,FALSE)</f>
        <v>-11</v>
      </c>
      <c r="AG314" s="24">
        <v>73.47</v>
      </c>
      <c r="AH314" s="12">
        <v>65.55</v>
      </c>
      <c r="AI314" s="12">
        <v>89.9</v>
      </c>
      <c r="AJ314" s="12">
        <v>149.06</v>
      </c>
      <c r="AK314" s="24">
        <v>72.81</v>
      </c>
    </row>
    <row r="315" spans="1:37" x14ac:dyDescent="0.35">
      <c r="A315" s="21">
        <v>44554</v>
      </c>
      <c r="B315" s="22">
        <v>331.35</v>
      </c>
      <c r="C315" s="22">
        <v>0.59</v>
      </c>
      <c r="D315" s="23">
        <v>360.86</v>
      </c>
      <c r="E315" s="23">
        <v>54.31</v>
      </c>
      <c r="F315" s="35">
        <v>355431</v>
      </c>
      <c r="G315" s="47">
        <v>1100</v>
      </c>
      <c r="H315" s="72">
        <v>10.5</v>
      </c>
      <c r="I315" s="50">
        <v>170.5</v>
      </c>
      <c r="K315" s="23"/>
      <c r="M315" s="12"/>
      <c r="O315" s="23"/>
      <c r="P315" s="23"/>
      <c r="Q315" s="12"/>
      <c r="R315" s="12"/>
      <c r="S315" s="24">
        <v>16.12</v>
      </c>
      <c r="T315" s="25">
        <v>148.63999999999999</v>
      </c>
      <c r="U315" s="24">
        <v>14.45</v>
      </c>
      <c r="V315" s="29">
        <v>43.18</v>
      </c>
      <c r="W315" s="12">
        <v>6</v>
      </c>
      <c r="X315" s="14">
        <v>0</v>
      </c>
      <c r="Z315" s="13">
        <v>2.8</v>
      </c>
      <c r="AA315" s="23">
        <v>58.63</v>
      </c>
      <c r="AB315" s="23">
        <v>4.8600000000000003</v>
      </c>
      <c r="AC315" s="24">
        <v>71.55</v>
      </c>
      <c r="AD315" s="23">
        <v>425.38</v>
      </c>
      <c r="AE315" s="12">
        <v>9.4</v>
      </c>
      <c r="AF315" s="12">
        <f>VLOOKUP(A315,'Temp Monréal données non liées'!$A:$B,2,FALSE)</f>
        <v>-6.5</v>
      </c>
      <c r="AG315" s="24">
        <v>73.599999999999994</v>
      </c>
      <c r="AH315" s="12">
        <v>66.959999999999994</v>
      </c>
      <c r="AI315" s="12">
        <v>88.05</v>
      </c>
      <c r="AJ315" s="12">
        <v>146.75</v>
      </c>
      <c r="AK315" s="24">
        <v>74.55</v>
      </c>
    </row>
    <row r="316" spans="1:37" x14ac:dyDescent="0.35">
      <c r="A316" s="21">
        <v>44555</v>
      </c>
      <c r="B316" s="22">
        <v>325.82</v>
      </c>
      <c r="C316" s="22">
        <v>48.05</v>
      </c>
      <c r="D316" s="23">
        <v>356.28</v>
      </c>
      <c r="E316" s="23">
        <v>52.1</v>
      </c>
      <c r="F316" s="35">
        <v>402792</v>
      </c>
      <c r="G316" s="47">
        <v>1570</v>
      </c>
      <c r="H316" s="72">
        <v>10.6</v>
      </c>
      <c r="I316" s="50">
        <v>202.4</v>
      </c>
      <c r="K316" s="23"/>
      <c r="M316" s="12"/>
      <c r="O316" s="23"/>
      <c r="P316" s="23"/>
      <c r="Q316" s="12"/>
      <c r="R316" s="12"/>
      <c r="S316" s="24">
        <v>16.309999999999999</v>
      </c>
      <c r="T316" s="25">
        <v>157.84</v>
      </c>
      <c r="U316" s="24">
        <v>13.72</v>
      </c>
      <c r="V316" s="29">
        <v>45.59</v>
      </c>
      <c r="W316" s="12">
        <v>7.9</v>
      </c>
      <c r="X316" s="14">
        <v>0</v>
      </c>
      <c r="Z316" s="13">
        <v>0.6</v>
      </c>
      <c r="AA316" s="23">
        <v>59.87</v>
      </c>
      <c r="AB316" s="23">
        <v>8.1300000000000008</v>
      </c>
      <c r="AC316" s="24">
        <v>70.83</v>
      </c>
      <c r="AD316" s="23">
        <v>441.33</v>
      </c>
      <c r="AE316" s="12">
        <v>9.6999999999999993</v>
      </c>
      <c r="AF316" s="12">
        <f>VLOOKUP(A316,'Temp Monréal données non liées'!$A:$B,2,FALSE)</f>
        <v>-4.0999999999999996</v>
      </c>
      <c r="AG316" s="24">
        <v>73.650000000000006</v>
      </c>
      <c r="AH316" s="12">
        <v>68.63</v>
      </c>
      <c r="AI316" s="12">
        <v>80.819999999999993</v>
      </c>
      <c r="AJ316" s="12">
        <v>146.47999999999999</v>
      </c>
      <c r="AK316" s="24">
        <v>73.849999999999994</v>
      </c>
    </row>
    <row r="317" spans="1:37" x14ac:dyDescent="0.35">
      <c r="A317" s="21">
        <v>44556</v>
      </c>
      <c r="B317" s="22">
        <v>307.02999999999997</v>
      </c>
      <c r="C317" s="22">
        <v>186.29</v>
      </c>
      <c r="D317" s="23">
        <v>332.22</v>
      </c>
      <c r="E317" s="23">
        <v>203.85</v>
      </c>
      <c r="F317" s="35">
        <v>704079</v>
      </c>
      <c r="G317" s="47">
        <v>1361</v>
      </c>
      <c r="H317" s="72">
        <v>10.6</v>
      </c>
      <c r="I317" s="50">
        <v>162.4</v>
      </c>
      <c r="K317" s="23"/>
      <c r="M317" s="12"/>
      <c r="O317" s="23"/>
      <c r="P317" s="23"/>
      <c r="Q317" s="12"/>
      <c r="R317" s="12"/>
      <c r="S317" s="24">
        <v>16.29</v>
      </c>
      <c r="T317" s="25">
        <v>169.4</v>
      </c>
      <c r="U317" s="24">
        <v>15.74</v>
      </c>
      <c r="V317" s="29">
        <v>48.69</v>
      </c>
      <c r="W317" s="12">
        <v>8.3000000000000007</v>
      </c>
      <c r="X317" s="14">
        <v>0.1</v>
      </c>
      <c r="Z317" s="13">
        <v>3.6</v>
      </c>
      <c r="AA317" s="23">
        <v>68.98</v>
      </c>
      <c r="AB317" s="23">
        <v>21.85</v>
      </c>
      <c r="AC317" s="24">
        <v>69.14</v>
      </c>
      <c r="AD317" s="23">
        <v>491.98</v>
      </c>
      <c r="AE317" s="12">
        <v>10.3</v>
      </c>
      <c r="AF317" s="12">
        <f>VLOOKUP(A317,'Temp Monréal données non liées'!$A:$B,2,FALSE)</f>
        <v>-0.3</v>
      </c>
      <c r="AG317" s="24">
        <v>73.680000000000007</v>
      </c>
      <c r="AH317" s="12">
        <v>66.42</v>
      </c>
      <c r="AI317" s="12">
        <v>88.64</v>
      </c>
      <c r="AJ317" s="12">
        <v>148.15</v>
      </c>
      <c r="AK317" s="24">
        <v>71.989999999999995</v>
      </c>
    </row>
    <row r="318" spans="1:37" x14ac:dyDescent="0.35">
      <c r="A318" s="21">
        <v>44557</v>
      </c>
      <c r="B318" s="22">
        <v>310.08999999999997</v>
      </c>
      <c r="C318" s="22">
        <v>186.24</v>
      </c>
      <c r="D318" s="23">
        <v>344.83</v>
      </c>
      <c r="E318" s="23">
        <v>202.39</v>
      </c>
      <c r="F318" s="35">
        <v>541891</v>
      </c>
      <c r="G318" s="47">
        <v>1380</v>
      </c>
      <c r="H318" s="72">
        <v>10.8</v>
      </c>
      <c r="I318" s="50">
        <v>146.9</v>
      </c>
      <c r="K318" s="23"/>
      <c r="M318" s="12"/>
      <c r="O318" s="23"/>
      <c r="P318" s="23"/>
      <c r="Q318" s="12"/>
      <c r="R318" s="12"/>
      <c r="S318" s="24">
        <v>15.99</v>
      </c>
      <c r="T318" s="25">
        <v>173.97</v>
      </c>
      <c r="U318" s="24">
        <v>16.399999999999999</v>
      </c>
      <c r="V318" s="29">
        <v>47.28</v>
      </c>
      <c r="W318" s="12">
        <v>4.9000000000000004</v>
      </c>
      <c r="X318" s="14">
        <v>0.3</v>
      </c>
      <c r="Z318" s="13">
        <v>3.8</v>
      </c>
      <c r="AA318" s="23">
        <v>68.38</v>
      </c>
      <c r="AB318" s="23">
        <v>24.37</v>
      </c>
      <c r="AC318" s="24">
        <v>69.33</v>
      </c>
      <c r="AD318" s="23">
        <v>499.35</v>
      </c>
      <c r="AE318" s="12">
        <v>11.9</v>
      </c>
      <c r="AF318" s="12">
        <f>VLOOKUP(A318,'Temp Monréal données non liées'!$A:$B,2,FALSE)</f>
        <v>-6.5</v>
      </c>
      <c r="AG318" s="24">
        <v>73.709999999999994</v>
      </c>
      <c r="AH318" s="12">
        <v>65.319999999999993</v>
      </c>
      <c r="AI318" s="12">
        <v>90.91</v>
      </c>
      <c r="AJ318" s="12">
        <v>148.46</v>
      </c>
      <c r="AK318" s="24">
        <v>72.36</v>
      </c>
    </row>
    <row r="319" spans="1:37" x14ac:dyDescent="0.35">
      <c r="A319" s="21">
        <v>44558</v>
      </c>
      <c r="B319" s="22">
        <v>316.58999999999997</v>
      </c>
      <c r="C319" s="22">
        <v>178.48</v>
      </c>
      <c r="D319" s="23">
        <v>349.21</v>
      </c>
      <c r="E319" s="23">
        <v>206.21</v>
      </c>
      <c r="F319" s="35">
        <v>534002</v>
      </c>
      <c r="G319" s="47">
        <v>1380</v>
      </c>
      <c r="H319" s="72">
        <v>10.9</v>
      </c>
      <c r="I319" s="50">
        <v>147</v>
      </c>
      <c r="J319" s="29">
        <v>50.8</v>
      </c>
      <c r="K319" s="23">
        <v>54.38</v>
      </c>
      <c r="L319" s="34">
        <v>4009.51</v>
      </c>
      <c r="M319" s="12">
        <v>134.71</v>
      </c>
      <c r="N319" s="27">
        <v>1.87</v>
      </c>
      <c r="O319" s="23">
        <v>569.91999999999996</v>
      </c>
      <c r="P319" s="23">
        <v>474.83</v>
      </c>
      <c r="Q319" s="12">
        <v>60.8</v>
      </c>
      <c r="R319" s="12">
        <v>70.59</v>
      </c>
      <c r="S319" s="24">
        <v>16.649999999999999</v>
      </c>
      <c r="T319" s="25">
        <v>174.79</v>
      </c>
      <c r="U319" s="24">
        <v>16.03</v>
      </c>
      <c r="V319" s="29">
        <v>46.41</v>
      </c>
      <c r="W319" s="12">
        <v>9.6</v>
      </c>
      <c r="X319" s="14">
        <v>0.7</v>
      </c>
      <c r="Z319" s="13">
        <v>0.6</v>
      </c>
      <c r="AA319" s="23">
        <v>65.739999999999995</v>
      </c>
      <c r="AB319" s="23">
        <v>28.3</v>
      </c>
      <c r="AC319" s="24">
        <v>69.41</v>
      </c>
      <c r="AD319" s="23">
        <v>501.09</v>
      </c>
      <c r="AE319" s="12">
        <v>12</v>
      </c>
      <c r="AF319" s="12">
        <f>VLOOKUP(A319,'Temp Monréal données non liées'!$A:$B,2,FALSE)</f>
        <v>-3.6</v>
      </c>
      <c r="AG319" s="24">
        <v>73.75</v>
      </c>
      <c r="AH319" s="12">
        <v>64.13</v>
      </c>
      <c r="AI319" s="12">
        <v>91.28</v>
      </c>
      <c r="AJ319" s="12">
        <v>148.76</v>
      </c>
      <c r="AK319" s="24">
        <v>71.98</v>
      </c>
    </row>
    <row r="320" spans="1:37" x14ac:dyDescent="0.35">
      <c r="A320" s="21">
        <v>44559</v>
      </c>
      <c r="B320" s="22">
        <v>329.47</v>
      </c>
      <c r="C320" s="22">
        <v>196.49</v>
      </c>
      <c r="D320" s="23">
        <v>352.23</v>
      </c>
      <c r="E320" s="23">
        <v>220.11</v>
      </c>
      <c r="F320" s="35">
        <v>516229</v>
      </c>
      <c r="G320" s="47">
        <v>1400</v>
      </c>
      <c r="H320" s="72">
        <v>11.2</v>
      </c>
      <c r="I320" s="50">
        <v>147.19999999999999</v>
      </c>
      <c r="J320" s="29">
        <v>61.44</v>
      </c>
      <c r="K320" s="23">
        <v>65.75</v>
      </c>
      <c r="L320" s="34">
        <v>4842.87</v>
      </c>
      <c r="M320" s="12">
        <v>162.44</v>
      </c>
      <c r="N320" s="27">
        <v>2.23</v>
      </c>
      <c r="O320" s="23">
        <v>710.01</v>
      </c>
      <c r="P320" s="23">
        <v>586.42999999999995</v>
      </c>
      <c r="Q320" s="12">
        <v>74.31</v>
      </c>
      <c r="R320" s="12">
        <v>84.81</v>
      </c>
      <c r="S320" s="24">
        <v>16.420000000000002</v>
      </c>
      <c r="T320" s="25">
        <v>180.71</v>
      </c>
      <c r="U320" s="24">
        <v>15.48</v>
      </c>
      <c r="V320" s="29">
        <v>47.46</v>
      </c>
      <c r="W320" s="12">
        <v>8.6999999999999993</v>
      </c>
      <c r="X320" s="14">
        <v>0</v>
      </c>
      <c r="Z320" s="13">
        <v>3.8</v>
      </c>
      <c r="AA320" s="23">
        <v>66.489999999999995</v>
      </c>
      <c r="AB320" s="23">
        <v>29.23</v>
      </c>
      <c r="AC320" s="24">
        <v>69.22</v>
      </c>
      <c r="AD320" s="23">
        <v>504.17</v>
      </c>
      <c r="AE320" s="12">
        <v>14.7</v>
      </c>
      <c r="AF320" s="12">
        <f>VLOOKUP(A320,'Temp Monréal données non liées'!$A:$B,2,FALSE)</f>
        <v>-3.9</v>
      </c>
      <c r="AG320" s="24">
        <v>73.67</v>
      </c>
      <c r="AH320" s="12">
        <v>65.66</v>
      </c>
      <c r="AI320" s="12">
        <v>91.08</v>
      </c>
      <c r="AJ320" s="12">
        <v>148.75</v>
      </c>
      <c r="AK320" s="24">
        <v>71.7</v>
      </c>
    </row>
    <row r="321" spans="1:37" x14ac:dyDescent="0.35">
      <c r="A321" s="21">
        <v>44560</v>
      </c>
      <c r="B321" s="22">
        <v>132.46</v>
      </c>
      <c r="C321" s="22">
        <v>177.13</v>
      </c>
      <c r="D321" s="23">
        <v>187.89</v>
      </c>
      <c r="E321" s="23">
        <v>216.34</v>
      </c>
      <c r="F321" s="35">
        <v>396808</v>
      </c>
      <c r="G321" s="47">
        <v>1335</v>
      </c>
      <c r="H321" s="72">
        <v>10.199999999999999</v>
      </c>
      <c r="I321" s="50">
        <v>221.5</v>
      </c>
      <c r="J321" s="29">
        <v>58.93</v>
      </c>
      <c r="K321" s="23">
        <v>63.01</v>
      </c>
      <c r="L321" s="34">
        <v>4639.4799999999996</v>
      </c>
      <c r="M321" s="12">
        <v>160.13</v>
      </c>
      <c r="N321" s="27">
        <v>2.11</v>
      </c>
      <c r="O321" s="23">
        <v>518.16999999999996</v>
      </c>
      <c r="P321" s="23">
        <v>428.54</v>
      </c>
      <c r="Q321" s="12">
        <v>71.63</v>
      </c>
      <c r="R321" s="12">
        <v>83.84</v>
      </c>
      <c r="S321" s="24">
        <v>16.579999999999998</v>
      </c>
      <c r="T321" s="25">
        <v>192.55</v>
      </c>
      <c r="U321" s="24">
        <v>15.5</v>
      </c>
      <c r="V321" s="29">
        <v>39.299999999999997</v>
      </c>
      <c r="W321" s="12">
        <v>12.8</v>
      </c>
      <c r="X321" s="14">
        <v>0.3</v>
      </c>
      <c r="Z321" s="13">
        <v>0</v>
      </c>
      <c r="AA321" s="23">
        <v>57.29</v>
      </c>
      <c r="AB321" s="23">
        <v>13.93</v>
      </c>
      <c r="AC321" s="24">
        <v>69.510000000000005</v>
      </c>
      <c r="AD321" s="23">
        <v>427.07</v>
      </c>
      <c r="AE321" s="12">
        <v>14.9</v>
      </c>
      <c r="AF321" s="12">
        <f>VLOOKUP(A321,'Temp Monréal données non liées'!$A:$B,2,FALSE)</f>
        <v>-2</v>
      </c>
      <c r="AG321" s="24">
        <v>73.739999999999995</v>
      </c>
      <c r="AH321" s="12">
        <v>62.44</v>
      </c>
      <c r="AI321" s="12">
        <v>79.22</v>
      </c>
      <c r="AJ321" s="12">
        <v>147.88</v>
      </c>
      <c r="AK321" s="24">
        <v>72.540000000000006</v>
      </c>
    </row>
    <row r="322" spans="1:37" x14ac:dyDescent="0.35">
      <c r="A322" s="21">
        <v>44561</v>
      </c>
      <c r="B322" s="22">
        <v>0.57999999999999996</v>
      </c>
      <c r="C322" s="22">
        <v>204.41</v>
      </c>
      <c r="D322" s="23">
        <v>2.77</v>
      </c>
      <c r="E322" s="23">
        <v>258.76</v>
      </c>
      <c r="F322" s="35">
        <v>457400</v>
      </c>
      <c r="G322" s="47">
        <v>1100</v>
      </c>
      <c r="H322" s="72">
        <v>9.4</v>
      </c>
      <c r="I322" s="50">
        <v>296.10000000000002</v>
      </c>
      <c r="J322" s="29">
        <v>57.99</v>
      </c>
      <c r="K322" s="23">
        <v>62.04</v>
      </c>
      <c r="L322" s="34">
        <v>4570.3999999999996</v>
      </c>
      <c r="M322" s="12">
        <v>158.24</v>
      </c>
      <c r="N322" s="27">
        <v>1.93</v>
      </c>
      <c r="O322" s="23">
        <v>312.91000000000003</v>
      </c>
      <c r="P322" s="23">
        <v>261.85000000000002</v>
      </c>
      <c r="Q322" s="12">
        <v>70.069999999999993</v>
      </c>
      <c r="R322" s="12">
        <v>83.62</v>
      </c>
      <c r="S322" s="24">
        <v>16.96</v>
      </c>
      <c r="T322" s="25">
        <v>182.46</v>
      </c>
      <c r="U322" s="24">
        <v>10.199999999999999</v>
      </c>
      <c r="V322" s="29">
        <v>32.04</v>
      </c>
      <c r="W322" s="12">
        <v>7.1</v>
      </c>
      <c r="X322" s="14">
        <v>3.4</v>
      </c>
      <c r="Z322" s="13">
        <v>0</v>
      </c>
      <c r="AA322" s="23">
        <v>45.65</v>
      </c>
      <c r="AB322" s="23">
        <v>0.18</v>
      </c>
      <c r="AC322" s="24">
        <v>70.66</v>
      </c>
      <c r="AD322" s="23">
        <v>390.3</v>
      </c>
      <c r="AE322" s="12">
        <v>15.1</v>
      </c>
      <c r="AF322" s="12">
        <f>VLOOKUP(A322,'Temp Monréal données non liées'!$A:$B,2,FALSE)</f>
        <v>-1.7</v>
      </c>
      <c r="AG322" s="24">
        <v>73.680000000000007</v>
      </c>
      <c r="AH322" s="12">
        <v>62.89</v>
      </c>
      <c r="AI322" s="12">
        <v>72.08</v>
      </c>
      <c r="AJ322" s="12">
        <v>146.56</v>
      </c>
      <c r="AK322" s="24">
        <v>72.92</v>
      </c>
    </row>
    <row r="323" spans="1:37" x14ac:dyDescent="0.35">
      <c r="A323" s="21">
        <v>44562</v>
      </c>
      <c r="B323" s="22">
        <v>0.54</v>
      </c>
      <c r="C323" s="22">
        <v>201.72</v>
      </c>
      <c r="D323" s="23">
        <v>12.38</v>
      </c>
      <c r="E323" s="23">
        <v>262.44</v>
      </c>
      <c r="F323" s="35">
        <v>258829</v>
      </c>
      <c r="G323" s="47">
        <v>1350</v>
      </c>
      <c r="H323" s="72">
        <v>8.6999999999999993</v>
      </c>
      <c r="I323" s="50">
        <v>306.39999999999998</v>
      </c>
      <c r="J323" s="29">
        <v>57.9</v>
      </c>
      <c r="K323" s="23">
        <v>61.96</v>
      </c>
      <c r="L323" s="34">
        <v>4564.21</v>
      </c>
      <c r="M323" s="12">
        <v>158.13</v>
      </c>
      <c r="N323" s="27">
        <v>1.94</v>
      </c>
      <c r="O323" s="23">
        <v>326.02999999999997</v>
      </c>
      <c r="P323" s="23">
        <v>275.49</v>
      </c>
      <c r="Q323" s="12">
        <v>71.72</v>
      </c>
      <c r="R323" s="12">
        <v>83.77</v>
      </c>
      <c r="S323" s="24">
        <v>15.95</v>
      </c>
      <c r="T323" s="25">
        <v>180.48</v>
      </c>
      <c r="U323" s="24">
        <v>12.27</v>
      </c>
      <c r="V323" s="29">
        <v>33.32</v>
      </c>
      <c r="W323" s="12">
        <v>8.1999999999999993</v>
      </c>
      <c r="X323" s="14">
        <v>5.8</v>
      </c>
      <c r="Z323" s="13">
        <v>0.2</v>
      </c>
      <c r="AA323" s="23">
        <v>47.22</v>
      </c>
      <c r="AB323" s="23">
        <v>0.05</v>
      </c>
      <c r="AC323" s="24">
        <v>72.290000000000006</v>
      </c>
      <c r="AD323" s="23">
        <v>394.65</v>
      </c>
      <c r="AE323" s="12">
        <v>15.2</v>
      </c>
      <c r="AF323" s="12">
        <f>VLOOKUP(A323,'Temp Monréal données non liées'!$A:$B,2,FALSE)</f>
        <v>0.8</v>
      </c>
      <c r="AG323" s="24">
        <v>73.69</v>
      </c>
      <c r="AH323" s="12">
        <v>64.14</v>
      </c>
      <c r="AI323" s="12">
        <v>74.989999999999995</v>
      </c>
      <c r="AJ323" s="12">
        <v>146.38999999999999</v>
      </c>
      <c r="AK323" s="24">
        <v>74.11</v>
      </c>
    </row>
    <row r="324" spans="1:37" x14ac:dyDescent="0.35">
      <c r="A324" s="21">
        <v>44563</v>
      </c>
      <c r="B324" s="22">
        <v>145.55000000000001</v>
      </c>
      <c r="C324" s="22">
        <v>182.5</v>
      </c>
      <c r="D324" s="23">
        <v>156.18</v>
      </c>
      <c r="E324" s="23">
        <v>221.05</v>
      </c>
      <c r="F324" s="35">
        <v>344826</v>
      </c>
      <c r="G324" s="47">
        <v>1536</v>
      </c>
      <c r="H324" s="72">
        <v>8</v>
      </c>
      <c r="I324" s="50">
        <v>216.1</v>
      </c>
      <c r="J324" s="29">
        <v>58.84</v>
      </c>
      <c r="K324" s="23">
        <v>63.05</v>
      </c>
      <c r="L324" s="34">
        <v>4645.76</v>
      </c>
      <c r="M324" s="12">
        <v>158.68</v>
      </c>
      <c r="N324" s="27">
        <v>2.0099999999999998</v>
      </c>
      <c r="O324" s="23">
        <v>453.81</v>
      </c>
      <c r="P324" s="23">
        <v>376.43</v>
      </c>
      <c r="Q324" s="12">
        <v>73.77</v>
      </c>
      <c r="R324" s="12">
        <v>84.2</v>
      </c>
      <c r="S324" s="24">
        <v>16.36</v>
      </c>
      <c r="T324" s="25">
        <v>162.49</v>
      </c>
      <c r="U324" s="24">
        <v>9.99</v>
      </c>
      <c r="V324" s="29">
        <v>38.28</v>
      </c>
      <c r="W324" s="12">
        <v>8.3000000000000007</v>
      </c>
      <c r="X324" s="14">
        <v>1.2</v>
      </c>
      <c r="Z324" s="13">
        <v>0</v>
      </c>
      <c r="AA324" s="23">
        <v>52.13</v>
      </c>
      <c r="AB324" s="23">
        <v>2.88</v>
      </c>
      <c r="AC324" s="24">
        <v>70.239999999999995</v>
      </c>
      <c r="AD324" s="23">
        <v>401.75</v>
      </c>
      <c r="AE324" s="12">
        <v>13.6</v>
      </c>
      <c r="AF324" s="12">
        <f>VLOOKUP(A324,'Temp Monréal données non liées'!$A:$B,2,FALSE)</f>
        <v>-2.4</v>
      </c>
      <c r="AG324" s="24">
        <v>73.7</v>
      </c>
      <c r="AH324" s="12">
        <v>60.99</v>
      </c>
      <c r="AI324" s="12">
        <v>84.56</v>
      </c>
      <c r="AJ324" s="12">
        <v>147.36000000000001</v>
      </c>
      <c r="AK324" s="24">
        <v>73.09</v>
      </c>
    </row>
    <row r="325" spans="1:37" x14ac:dyDescent="0.35">
      <c r="A325" s="21">
        <v>44564</v>
      </c>
      <c r="B325" s="22">
        <v>277.05</v>
      </c>
      <c r="C325" s="22">
        <v>183.4</v>
      </c>
      <c r="D325" s="23">
        <v>311.39</v>
      </c>
      <c r="E325" s="23">
        <v>200.41</v>
      </c>
      <c r="F325" s="35">
        <v>426087</v>
      </c>
      <c r="G325" s="47">
        <v>1370</v>
      </c>
      <c r="H325" s="72">
        <v>9.9</v>
      </c>
      <c r="I325" s="50">
        <v>147.30000000000001</v>
      </c>
      <c r="J325" s="29">
        <v>59.57</v>
      </c>
      <c r="K325" s="23">
        <v>63.97</v>
      </c>
      <c r="L325" s="34">
        <v>4708.37</v>
      </c>
      <c r="M325" s="12">
        <v>160.71</v>
      </c>
      <c r="N325" s="27">
        <v>2.2000000000000002</v>
      </c>
      <c r="O325" s="23">
        <v>639.4</v>
      </c>
      <c r="P325" s="23">
        <v>523.71</v>
      </c>
      <c r="Q325" s="12">
        <v>74.92</v>
      </c>
      <c r="R325" s="12">
        <v>84.7</v>
      </c>
      <c r="S325" s="24">
        <v>16.2</v>
      </c>
      <c r="T325" s="25">
        <v>159.1</v>
      </c>
      <c r="U325" s="24">
        <v>16.28</v>
      </c>
      <c r="V325" s="29">
        <v>48.64</v>
      </c>
      <c r="W325" s="12">
        <v>9.3000000000000007</v>
      </c>
      <c r="X325" s="14">
        <v>0</v>
      </c>
      <c r="Z325" s="13">
        <v>16.7</v>
      </c>
      <c r="AA325" s="23">
        <v>67.849999999999994</v>
      </c>
      <c r="AB325" s="23">
        <v>18.690000000000001</v>
      </c>
      <c r="AC325" s="24">
        <v>69.38</v>
      </c>
      <c r="AD325" s="23">
        <v>447.99</v>
      </c>
      <c r="AE325" s="12">
        <v>12.4</v>
      </c>
      <c r="AF325" s="12">
        <f>VLOOKUP(A325,'Temp Monréal données non liées'!$A:$B,2,FALSE)</f>
        <v>-13.6</v>
      </c>
      <c r="AG325" s="24">
        <v>73.709999999999994</v>
      </c>
      <c r="AH325" s="12">
        <v>64.59</v>
      </c>
      <c r="AI325" s="12">
        <v>90.63</v>
      </c>
      <c r="AJ325" s="12">
        <v>148.88999999999999</v>
      </c>
      <c r="AK325" s="24">
        <v>72.63</v>
      </c>
    </row>
    <row r="326" spans="1:37" x14ac:dyDescent="0.35">
      <c r="A326" s="21">
        <v>44565</v>
      </c>
      <c r="B326" s="22">
        <v>271.11</v>
      </c>
      <c r="C326" s="22">
        <v>156.25</v>
      </c>
      <c r="D326" s="23">
        <v>289.98</v>
      </c>
      <c r="E326" s="23">
        <v>177.46</v>
      </c>
      <c r="F326" s="35">
        <v>473024</v>
      </c>
      <c r="G326" s="47">
        <v>1330</v>
      </c>
      <c r="H326" s="72">
        <v>9.6999999999999993</v>
      </c>
      <c r="I326" s="50">
        <v>164.2</v>
      </c>
      <c r="J326" s="29">
        <v>59.86</v>
      </c>
      <c r="K326" s="23">
        <v>64.319999999999993</v>
      </c>
      <c r="L326" s="34">
        <v>4738.66</v>
      </c>
      <c r="M326" s="12">
        <v>161.35</v>
      </c>
      <c r="N326" s="27">
        <v>2.25</v>
      </c>
      <c r="O326" s="23">
        <v>594.74</v>
      </c>
      <c r="P326" s="23">
        <v>494.08</v>
      </c>
      <c r="Q326" s="12">
        <v>75.33</v>
      </c>
      <c r="R326" s="12">
        <v>84.54</v>
      </c>
      <c r="S326" s="24">
        <v>16.86</v>
      </c>
      <c r="T326" s="25">
        <v>166.14</v>
      </c>
      <c r="U326" s="24">
        <v>16.93</v>
      </c>
      <c r="V326" s="29">
        <v>43.55</v>
      </c>
      <c r="W326" s="12">
        <v>7</v>
      </c>
      <c r="X326" s="14">
        <v>0.1</v>
      </c>
      <c r="Z326" s="13">
        <v>1.4</v>
      </c>
      <c r="AA326" s="23">
        <v>61.23</v>
      </c>
      <c r="AB326" s="23">
        <v>20.79</v>
      </c>
      <c r="AC326" s="24">
        <v>69.8</v>
      </c>
      <c r="AD326" s="23">
        <v>466.32</v>
      </c>
      <c r="AE326" s="12">
        <v>9.3000000000000007</v>
      </c>
      <c r="AF326" s="12">
        <f>VLOOKUP(A326,'Temp Monréal données non liées'!$A:$B,2,FALSE)</f>
        <v>-7.1</v>
      </c>
      <c r="AG326" s="24">
        <v>73.72</v>
      </c>
      <c r="AH326" s="12">
        <v>65.739999999999995</v>
      </c>
      <c r="AI326" s="12">
        <v>86.97</v>
      </c>
      <c r="AJ326" s="12">
        <v>149.18</v>
      </c>
      <c r="AK326" s="24">
        <v>71.58</v>
      </c>
    </row>
    <row r="327" spans="1:37" x14ac:dyDescent="0.35">
      <c r="A327" s="21">
        <v>44566</v>
      </c>
      <c r="B327" s="22">
        <v>309.82</v>
      </c>
      <c r="C327" s="22">
        <v>186.9</v>
      </c>
      <c r="D327" s="23">
        <v>342.49</v>
      </c>
      <c r="E327" s="23">
        <v>202.87</v>
      </c>
      <c r="F327" s="35">
        <v>508893</v>
      </c>
      <c r="G327" s="47">
        <v>1390</v>
      </c>
      <c r="H327" s="72">
        <v>7.8</v>
      </c>
      <c r="I327" s="50">
        <v>149.69999999999999</v>
      </c>
      <c r="J327" s="29">
        <v>59.82</v>
      </c>
      <c r="K327" s="23">
        <v>64.3</v>
      </c>
      <c r="L327" s="34">
        <v>4716.71</v>
      </c>
      <c r="M327" s="12">
        <v>161.32</v>
      </c>
      <c r="N327" s="27">
        <v>2.25</v>
      </c>
      <c r="O327" s="23">
        <v>682</v>
      </c>
      <c r="P327" s="23">
        <v>565.30999999999995</v>
      </c>
      <c r="Q327" s="12">
        <v>74.75</v>
      </c>
      <c r="R327" s="12">
        <v>84.81</v>
      </c>
      <c r="S327" s="24">
        <v>16.39</v>
      </c>
      <c r="T327" s="25">
        <v>160.06</v>
      </c>
      <c r="U327" s="24">
        <v>15.59</v>
      </c>
      <c r="V327" s="29">
        <v>38.520000000000003</v>
      </c>
      <c r="W327" s="12">
        <v>0.8</v>
      </c>
      <c r="X327" s="14">
        <v>5.3</v>
      </c>
      <c r="Z327" s="13">
        <v>0</v>
      </c>
      <c r="AA327" s="23">
        <v>57.04</v>
      </c>
      <c r="AB327" s="23">
        <v>33.409999999999997</v>
      </c>
      <c r="AC327" s="24">
        <v>70.02</v>
      </c>
      <c r="AD327" s="23">
        <v>488.36</v>
      </c>
      <c r="AE327" s="12">
        <v>7.2</v>
      </c>
      <c r="AF327" s="12">
        <f>VLOOKUP(A327,'Temp Monréal données non liées'!$A:$B,2,FALSE)</f>
        <v>0.2</v>
      </c>
      <c r="AG327" s="24">
        <v>73.64</v>
      </c>
      <c r="AH327" s="12">
        <v>65.739999999999995</v>
      </c>
      <c r="AI327" s="12">
        <v>91.18</v>
      </c>
      <c r="AJ327" s="12">
        <v>149.31</v>
      </c>
      <c r="AK327" s="24">
        <v>70.25</v>
      </c>
    </row>
    <row r="328" spans="1:37" x14ac:dyDescent="0.35">
      <c r="A328" s="21">
        <v>44567</v>
      </c>
      <c r="B328" s="22">
        <v>330</v>
      </c>
      <c r="C328" s="22">
        <v>197.13</v>
      </c>
      <c r="D328" s="23">
        <v>356.17</v>
      </c>
      <c r="E328" s="23">
        <v>211.62</v>
      </c>
      <c r="F328" s="35">
        <v>531582</v>
      </c>
      <c r="G328" s="47">
        <v>1395</v>
      </c>
      <c r="H328" s="72">
        <v>10.5</v>
      </c>
      <c r="I328" s="50">
        <v>146.19999999999999</v>
      </c>
      <c r="J328" s="29">
        <v>61.77</v>
      </c>
      <c r="K328" s="23">
        <v>66.41</v>
      </c>
      <c r="L328" s="34">
        <v>4865.45</v>
      </c>
      <c r="M328" s="12">
        <v>162.9</v>
      </c>
      <c r="N328" s="27">
        <v>2.2999999999999998</v>
      </c>
      <c r="O328" s="23">
        <v>724.7</v>
      </c>
      <c r="P328" s="23">
        <v>593.59</v>
      </c>
      <c r="Q328" s="12">
        <v>73.59</v>
      </c>
      <c r="R328" s="12">
        <v>85</v>
      </c>
      <c r="S328" s="24">
        <v>16.32</v>
      </c>
      <c r="T328" s="25">
        <v>162.08000000000001</v>
      </c>
      <c r="U328" s="24">
        <v>15.14</v>
      </c>
      <c r="V328" s="29">
        <v>47.77</v>
      </c>
      <c r="W328" s="12">
        <v>-2.8</v>
      </c>
      <c r="X328" s="14">
        <v>5</v>
      </c>
      <c r="Z328" s="13">
        <v>0</v>
      </c>
      <c r="AA328" s="23">
        <v>66.17</v>
      </c>
      <c r="AB328" s="23">
        <v>28.38</v>
      </c>
      <c r="AC328" s="24">
        <v>70.290000000000006</v>
      </c>
      <c r="AD328" s="23">
        <v>504.21</v>
      </c>
      <c r="AE328" s="12">
        <v>6.2</v>
      </c>
      <c r="AF328" s="12">
        <f>VLOOKUP(A328,'Temp Monréal données non liées'!$A:$B,2,FALSE)</f>
        <v>0.7</v>
      </c>
      <c r="AG328" s="24">
        <v>73.58</v>
      </c>
      <c r="AH328" s="12">
        <v>64.86</v>
      </c>
      <c r="AI328" s="12">
        <v>90.43</v>
      </c>
      <c r="AJ328" s="12">
        <v>149.47</v>
      </c>
      <c r="AK328" s="24">
        <v>70.89</v>
      </c>
    </row>
    <row r="329" spans="1:37" x14ac:dyDescent="0.35">
      <c r="A329" s="21">
        <v>44568</v>
      </c>
      <c r="B329" s="22">
        <v>306.14</v>
      </c>
      <c r="C329" s="22">
        <v>198.73</v>
      </c>
      <c r="D329" s="23">
        <v>334.39</v>
      </c>
      <c r="E329" s="23">
        <v>216.51</v>
      </c>
      <c r="F329" s="35">
        <v>547387</v>
      </c>
      <c r="G329" s="47">
        <v>1390</v>
      </c>
      <c r="H329" s="72">
        <v>11.4</v>
      </c>
      <c r="I329" s="50">
        <v>153.6</v>
      </c>
      <c r="J329" s="29">
        <v>62.08</v>
      </c>
      <c r="K329" s="23">
        <v>66.7</v>
      </c>
      <c r="L329" s="34">
        <v>4893.0600000000004</v>
      </c>
      <c r="M329" s="12">
        <v>163.16</v>
      </c>
      <c r="N329" s="27">
        <v>2.33</v>
      </c>
      <c r="O329" s="23">
        <v>697.6</v>
      </c>
      <c r="P329" s="23">
        <v>577.04999999999995</v>
      </c>
      <c r="Q329" s="12">
        <v>73.959999999999994</v>
      </c>
      <c r="R329" s="12">
        <v>84.74</v>
      </c>
      <c r="S329" s="24">
        <v>16.22</v>
      </c>
      <c r="T329" s="25">
        <v>168.39</v>
      </c>
      <c r="U329" s="24">
        <v>15.46</v>
      </c>
      <c r="V329" s="29">
        <v>47.44</v>
      </c>
      <c r="W329" s="12">
        <v>3.1</v>
      </c>
      <c r="X329" s="14">
        <v>2.5</v>
      </c>
      <c r="Z329" s="13">
        <v>6</v>
      </c>
      <c r="AA329" s="23">
        <v>68.31</v>
      </c>
      <c r="AB329" s="23">
        <v>21.96</v>
      </c>
      <c r="AC329" s="24">
        <v>70.97</v>
      </c>
      <c r="AD329" s="23">
        <v>506.55</v>
      </c>
      <c r="AE329" s="12">
        <v>8.1</v>
      </c>
      <c r="AF329" s="12">
        <f>VLOOKUP(A329,'Temp Monréal données non liées'!$A:$B,2,FALSE)</f>
        <v>-5.4</v>
      </c>
      <c r="AG329" s="24">
        <v>73.62</v>
      </c>
      <c r="AH329" s="12">
        <v>64.31</v>
      </c>
      <c r="AI329" s="12">
        <v>91.28</v>
      </c>
      <c r="AJ329" s="12">
        <v>149.68</v>
      </c>
      <c r="AK329" s="24">
        <v>70.819999999999993</v>
      </c>
    </row>
    <row r="330" spans="1:37" x14ac:dyDescent="0.35">
      <c r="A330" s="21">
        <v>44569</v>
      </c>
      <c r="B330" s="22">
        <v>275.43</v>
      </c>
      <c r="C330" s="22">
        <v>179.21</v>
      </c>
      <c r="D330" s="23">
        <v>309.20999999999998</v>
      </c>
      <c r="E330" s="23">
        <v>202.42</v>
      </c>
      <c r="F330" s="35">
        <v>504208</v>
      </c>
      <c r="G330" s="47">
        <v>1465</v>
      </c>
      <c r="H330" s="72">
        <v>11.8</v>
      </c>
      <c r="I330" s="50">
        <v>170.7</v>
      </c>
      <c r="J330" s="29">
        <v>60.38</v>
      </c>
      <c r="K330" s="23">
        <v>65.03</v>
      </c>
      <c r="L330" s="34">
        <v>4771.55</v>
      </c>
      <c r="M330" s="12">
        <v>162.03</v>
      </c>
      <c r="N330" s="27">
        <v>2.2799999999999998</v>
      </c>
      <c r="O330" s="23">
        <v>643.54999999999995</v>
      </c>
      <c r="P330" s="23">
        <v>536.26</v>
      </c>
      <c r="Q330" s="12">
        <v>74.150000000000006</v>
      </c>
      <c r="R330" s="12">
        <v>84.6</v>
      </c>
      <c r="S330" s="24">
        <v>16.16</v>
      </c>
      <c r="T330" s="25">
        <v>168.16</v>
      </c>
      <c r="U330" s="24">
        <v>15</v>
      </c>
      <c r="V330" s="29">
        <v>44.75</v>
      </c>
      <c r="W330" s="12">
        <v>0</v>
      </c>
      <c r="X330" s="14">
        <v>0</v>
      </c>
      <c r="Z330" s="13">
        <v>11.3</v>
      </c>
      <c r="AA330" s="23">
        <v>62.55</v>
      </c>
      <c r="AB330" s="23">
        <v>19.559999999999999</v>
      </c>
      <c r="AC330" s="24">
        <v>71.319999999999993</v>
      </c>
      <c r="AD330" s="23">
        <v>485.35</v>
      </c>
      <c r="AE330" s="12">
        <v>8.6</v>
      </c>
      <c r="AF330" s="12">
        <f>VLOOKUP(A330,'Temp Monréal données non liées'!$A:$B,2,FALSE)</f>
        <v>-13.6</v>
      </c>
      <c r="AG330" s="24">
        <v>73.61</v>
      </c>
      <c r="AH330" s="12">
        <v>63.5</v>
      </c>
      <c r="AI330" s="12">
        <v>90.85</v>
      </c>
      <c r="AJ330" s="12">
        <v>149.35</v>
      </c>
      <c r="AK330" s="24">
        <v>72.58</v>
      </c>
    </row>
    <row r="331" spans="1:37" x14ac:dyDescent="0.35">
      <c r="A331" s="21">
        <v>44570</v>
      </c>
      <c r="B331" s="22">
        <v>320.08</v>
      </c>
      <c r="C331" s="22">
        <v>199.83</v>
      </c>
      <c r="D331" s="23">
        <v>344.26</v>
      </c>
      <c r="E331" s="23">
        <v>219.91</v>
      </c>
      <c r="F331" s="35">
        <v>257928</v>
      </c>
      <c r="G331" s="47">
        <v>1374</v>
      </c>
      <c r="H331" s="72">
        <v>11.4</v>
      </c>
      <c r="I331" s="50">
        <v>120.9</v>
      </c>
      <c r="J331" s="29">
        <v>61.59</v>
      </c>
      <c r="K331" s="23">
        <v>66.400000000000006</v>
      </c>
      <c r="L331" s="34">
        <v>4852.62</v>
      </c>
      <c r="M331" s="12">
        <v>162.76</v>
      </c>
      <c r="N331" s="27">
        <v>2.29</v>
      </c>
      <c r="O331" s="23">
        <v>712.78</v>
      </c>
      <c r="P331" s="23">
        <v>595.84</v>
      </c>
      <c r="Q331" s="12">
        <v>73.83</v>
      </c>
      <c r="R331" s="12">
        <v>84.81</v>
      </c>
      <c r="S331" s="24">
        <v>15.89</v>
      </c>
      <c r="T331" s="25">
        <v>168.23</v>
      </c>
      <c r="U331" s="24">
        <v>15.33</v>
      </c>
      <c r="V331" s="29">
        <v>48.19</v>
      </c>
      <c r="W331" s="12">
        <v>3.1</v>
      </c>
      <c r="X331" s="14">
        <v>2.2999999999999998</v>
      </c>
      <c r="Z331" s="13">
        <v>4.2</v>
      </c>
      <c r="AA331" s="23">
        <v>69.22</v>
      </c>
      <c r="AB331" s="23">
        <v>25.77</v>
      </c>
      <c r="AC331" s="24">
        <v>69.97</v>
      </c>
      <c r="AD331" s="23">
        <v>507.26</v>
      </c>
      <c r="AE331" s="12">
        <v>6.9</v>
      </c>
      <c r="AF331" s="12">
        <f>VLOOKUP(A331,'Temp Monréal données non liées'!$A:$B,2,FALSE)</f>
        <v>0.7</v>
      </c>
      <c r="AG331" s="24">
        <v>73.650000000000006</v>
      </c>
      <c r="AH331" s="12">
        <v>65.81</v>
      </c>
      <c r="AI331" s="12">
        <v>90.3</v>
      </c>
      <c r="AJ331" s="12">
        <v>149.1</v>
      </c>
      <c r="AK331" s="24">
        <v>71.77</v>
      </c>
    </row>
    <row r="332" spans="1:37" x14ac:dyDescent="0.35">
      <c r="A332" s="21">
        <v>44571</v>
      </c>
      <c r="B332" s="22">
        <v>305.62</v>
      </c>
      <c r="C332" s="22">
        <v>191.59</v>
      </c>
      <c r="D332" s="23">
        <v>346.19</v>
      </c>
      <c r="E332" s="23">
        <v>202.61</v>
      </c>
      <c r="F332" s="35">
        <v>516126</v>
      </c>
      <c r="G332" s="47">
        <v>1400</v>
      </c>
      <c r="H332" s="72">
        <v>12.1</v>
      </c>
      <c r="I332" s="50">
        <v>151.80000000000001</v>
      </c>
      <c r="J332" s="29">
        <v>63.37</v>
      </c>
      <c r="K332" s="23">
        <v>68.39</v>
      </c>
      <c r="L332" s="34">
        <v>4991.68</v>
      </c>
      <c r="M332" s="12">
        <v>163.41999999999999</v>
      </c>
      <c r="N332" s="27">
        <v>2.2799999999999998</v>
      </c>
      <c r="O332" s="23">
        <v>709.39</v>
      </c>
      <c r="P332" s="23">
        <v>612.85</v>
      </c>
      <c r="Q332" s="12">
        <v>74.209999999999994</v>
      </c>
      <c r="R332" s="12">
        <v>84.63</v>
      </c>
      <c r="S332" s="24">
        <v>16.32</v>
      </c>
      <c r="T332" s="25">
        <v>149.47999999999999</v>
      </c>
      <c r="U332" s="24">
        <v>16.440000000000001</v>
      </c>
      <c r="V332" s="29">
        <v>46.95</v>
      </c>
      <c r="W332" s="12">
        <v>-1.5</v>
      </c>
      <c r="X332" s="14">
        <v>0.9</v>
      </c>
      <c r="Z332" s="13">
        <v>0</v>
      </c>
      <c r="AA332" s="23">
        <v>71.05</v>
      </c>
      <c r="AB332" s="23">
        <v>25.58</v>
      </c>
      <c r="AC332" s="24">
        <v>69.91</v>
      </c>
      <c r="AD332" s="23">
        <v>499.19</v>
      </c>
      <c r="AE332" s="12">
        <v>2.6</v>
      </c>
      <c r="AF332" s="12">
        <f>VLOOKUP(A332,'Temp Monréal données non liées'!$A:$B,2,FALSE)</f>
        <v>-8.9</v>
      </c>
      <c r="AG332" s="24">
        <v>73.56</v>
      </c>
      <c r="AH332" s="12">
        <v>66.400000000000006</v>
      </c>
      <c r="AI332" s="12">
        <v>90.58</v>
      </c>
      <c r="AJ332" s="12">
        <v>149.31</v>
      </c>
      <c r="AK332" s="24">
        <v>70.38</v>
      </c>
    </row>
    <row r="333" spans="1:37" x14ac:dyDescent="0.35">
      <c r="A333" s="21">
        <v>44572</v>
      </c>
      <c r="B333" s="22">
        <v>318.97000000000003</v>
      </c>
      <c r="C333" s="22">
        <v>186.2</v>
      </c>
      <c r="D333" s="23">
        <v>347.8</v>
      </c>
      <c r="E333" s="23">
        <v>209.95</v>
      </c>
      <c r="F333" s="35">
        <v>529806</v>
      </c>
      <c r="G333" s="47">
        <v>1445</v>
      </c>
      <c r="H333" s="72">
        <v>10.8</v>
      </c>
      <c r="I333" s="50">
        <v>152.69999999999999</v>
      </c>
      <c r="J333" s="29">
        <v>63.37</v>
      </c>
      <c r="K333" s="23">
        <v>68.39</v>
      </c>
      <c r="L333" s="34">
        <v>4991.68</v>
      </c>
      <c r="M333" s="12">
        <v>163.41999999999999</v>
      </c>
      <c r="N333" s="27">
        <v>2.2799999999999998</v>
      </c>
      <c r="O333" s="23">
        <v>709.39</v>
      </c>
      <c r="P333" s="23">
        <v>612.85</v>
      </c>
      <c r="Q333" s="12">
        <v>74.209999999999994</v>
      </c>
      <c r="R333" s="12">
        <v>84.63</v>
      </c>
      <c r="S333" s="24">
        <v>15.74</v>
      </c>
      <c r="T333" s="25">
        <v>166.3</v>
      </c>
      <c r="U333" s="24">
        <v>16.21</v>
      </c>
      <c r="V333" s="29">
        <v>47.12</v>
      </c>
      <c r="W333" s="12">
        <v>-1</v>
      </c>
      <c r="X333" s="14">
        <v>0.7</v>
      </c>
      <c r="Z333" s="13">
        <v>0</v>
      </c>
      <c r="AA333" s="23">
        <v>65.849999999999994</v>
      </c>
      <c r="AB333" s="23">
        <v>31.61</v>
      </c>
      <c r="AC333" s="24">
        <v>70.84</v>
      </c>
      <c r="AD333" s="23">
        <v>512.44000000000005</v>
      </c>
      <c r="AE333" s="12">
        <v>2.5</v>
      </c>
      <c r="AF333" s="12">
        <f>VLOOKUP(A333,'Temp Monréal données non liées'!$A:$B,2,FALSE)</f>
        <v>-22.3</v>
      </c>
      <c r="AG333" s="24">
        <v>73.55</v>
      </c>
      <c r="AH333" s="12">
        <v>66.099999999999994</v>
      </c>
      <c r="AI333" s="12">
        <v>91.12</v>
      </c>
      <c r="AJ333" s="12">
        <v>149.80000000000001</v>
      </c>
      <c r="AK333" s="24">
        <v>70.81</v>
      </c>
    </row>
    <row r="334" spans="1:37" x14ac:dyDescent="0.35">
      <c r="A334" s="21">
        <v>44573</v>
      </c>
      <c r="B334" s="22">
        <v>308.38</v>
      </c>
      <c r="C334" s="22">
        <v>194.85</v>
      </c>
      <c r="D334" s="23">
        <v>344.73</v>
      </c>
      <c r="E334" s="23">
        <v>210.59</v>
      </c>
      <c r="F334" s="35">
        <v>536306</v>
      </c>
      <c r="G334" s="47">
        <v>1410</v>
      </c>
      <c r="H334" s="72">
        <v>11.1</v>
      </c>
      <c r="I334" s="50">
        <v>148.5</v>
      </c>
      <c r="J334" s="29">
        <v>62.21</v>
      </c>
      <c r="K334" s="23">
        <v>67.02</v>
      </c>
      <c r="L334" s="34">
        <v>4851.5</v>
      </c>
      <c r="M334" s="12">
        <v>163.41999999999999</v>
      </c>
      <c r="N334" s="27">
        <v>2.33</v>
      </c>
      <c r="O334" s="23">
        <v>706.27</v>
      </c>
      <c r="P334" s="23">
        <v>596.38</v>
      </c>
      <c r="Q334" s="12">
        <v>73.28</v>
      </c>
      <c r="R334" s="12">
        <v>84.98</v>
      </c>
      <c r="S334" s="24">
        <v>16.25</v>
      </c>
      <c r="T334" s="25">
        <v>166.04</v>
      </c>
      <c r="U334" s="24">
        <v>15.8</v>
      </c>
      <c r="V334" s="29">
        <v>45.7</v>
      </c>
      <c r="W334" s="12">
        <v>-1.9</v>
      </c>
      <c r="X334" s="14">
        <v>0</v>
      </c>
      <c r="Z334" s="13">
        <v>0</v>
      </c>
      <c r="AA334" s="23">
        <v>68.81</v>
      </c>
      <c r="AB334" s="23">
        <v>28.08</v>
      </c>
      <c r="AC334" s="24">
        <v>70.88</v>
      </c>
      <c r="AD334" s="23">
        <v>510.07</v>
      </c>
      <c r="AE334" s="12">
        <v>4.3</v>
      </c>
      <c r="AF334" s="12">
        <f>VLOOKUP(A334,'Temp Monréal données non liées'!$A:$B,2,FALSE)</f>
        <v>-10.3</v>
      </c>
      <c r="AG334" s="24">
        <v>73.47</v>
      </c>
      <c r="AH334" s="12">
        <v>66.38</v>
      </c>
      <c r="AI334" s="12">
        <v>91.02</v>
      </c>
      <c r="AJ334" s="12">
        <v>150.02000000000001</v>
      </c>
      <c r="AK334" s="24">
        <v>70.760000000000005</v>
      </c>
    </row>
    <row r="335" spans="1:37" x14ac:dyDescent="0.35">
      <c r="A335" s="21">
        <v>44574</v>
      </c>
      <c r="B335" s="22">
        <v>320.82</v>
      </c>
      <c r="C335" s="22">
        <v>199</v>
      </c>
      <c r="D335" s="23">
        <v>343.4</v>
      </c>
      <c r="E335" s="23">
        <v>215.31</v>
      </c>
      <c r="F335" s="35">
        <v>525945</v>
      </c>
      <c r="G335" s="47">
        <v>1410</v>
      </c>
      <c r="H335" s="72">
        <v>13.4</v>
      </c>
      <c r="I335" s="50">
        <v>144.9</v>
      </c>
      <c r="J335" s="29">
        <v>62.54</v>
      </c>
      <c r="K335" s="23">
        <v>67.349999999999994</v>
      </c>
      <c r="L335" s="34">
        <v>4868.03</v>
      </c>
      <c r="M335" s="12">
        <v>163.72999999999999</v>
      </c>
      <c r="N335" s="27">
        <v>2.38</v>
      </c>
      <c r="O335" s="23">
        <v>709.33</v>
      </c>
      <c r="P335" s="23">
        <v>596.55999999999995</v>
      </c>
      <c r="Q335" s="12">
        <v>73.680000000000007</v>
      </c>
      <c r="R335" s="12">
        <v>84.97</v>
      </c>
      <c r="S335" s="24">
        <v>16.25</v>
      </c>
      <c r="T335" s="25">
        <v>148.13999999999999</v>
      </c>
      <c r="U335" s="24">
        <v>16.079999999999998</v>
      </c>
      <c r="V335" s="29">
        <v>47.21</v>
      </c>
      <c r="W335" s="12">
        <v>-0.2</v>
      </c>
      <c r="X335" s="14">
        <v>2.6</v>
      </c>
      <c r="Z335" s="13">
        <v>0</v>
      </c>
      <c r="AA335" s="23">
        <v>69.31</v>
      </c>
      <c r="AB335" s="23">
        <v>27.94</v>
      </c>
      <c r="AC335" s="24">
        <v>72.83</v>
      </c>
      <c r="AD335" s="23">
        <v>519.77</v>
      </c>
      <c r="AE335" s="12">
        <v>4.7</v>
      </c>
      <c r="AF335" s="12">
        <f>VLOOKUP(A335,'Temp Monréal données non liées'!$A:$B,2,FALSE)</f>
        <v>-7.9</v>
      </c>
      <c r="AG335" s="24">
        <v>73.510000000000005</v>
      </c>
      <c r="AH335" s="12">
        <v>66.36</v>
      </c>
      <c r="AI335" s="12">
        <v>91.19</v>
      </c>
      <c r="AJ335" s="12">
        <v>150.53</v>
      </c>
      <c r="AK335" s="24">
        <v>71.58</v>
      </c>
    </row>
    <row r="336" spans="1:37" x14ac:dyDescent="0.35">
      <c r="A336" s="21">
        <v>44575</v>
      </c>
      <c r="B336" s="22">
        <v>293.02999999999997</v>
      </c>
      <c r="C336" s="22">
        <v>175.95</v>
      </c>
      <c r="D336" s="23">
        <v>314.79000000000002</v>
      </c>
      <c r="E336" s="23">
        <v>193.85</v>
      </c>
      <c r="F336" s="35">
        <v>526602</v>
      </c>
      <c r="G336" s="47">
        <v>1400</v>
      </c>
      <c r="H336" s="72">
        <v>12.9</v>
      </c>
      <c r="I336" s="50">
        <v>159.9</v>
      </c>
      <c r="J336" s="29">
        <v>62.46</v>
      </c>
      <c r="K336" s="23">
        <v>67.25</v>
      </c>
      <c r="L336" s="34">
        <v>4860.93</v>
      </c>
      <c r="M336" s="12">
        <v>163.37</v>
      </c>
      <c r="N336" s="27">
        <v>2.33</v>
      </c>
      <c r="O336" s="23">
        <v>648.35</v>
      </c>
      <c r="P336" s="23">
        <v>537.35</v>
      </c>
      <c r="Q336" s="12">
        <v>76.33</v>
      </c>
      <c r="R336" s="12">
        <v>84.9</v>
      </c>
      <c r="S336" s="24">
        <v>16.04</v>
      </c>
      <c r="T336" s="25">
        <v>161.86000000000001</v>
      </c>
      <c r="U336" s="24">
        <v>15.28</v>
      </c>
      <c r="V336" s="29">
        <v>47.45</v>
      </c>
      <c r="W336" s="12">
        <v>-3</v>
      </c>
      <c r="X336" s="14">
        <v>6.7</v>
      </c>
      <c r="Z336" s="13">
        <v>0</v>
      </c>
      <c r="AA336" s="23">
        <v>71.25</v>
      </c>
      <c r="AB336" s="23">
        <v>19.27</v>
      </c>
      <c r="AC336" s="24">
        <v>70.17</v>
      </c>
      <c r="AD336" s="23">
        <v>497.61</v>
      </c>
      <c r="AE336" s="12">
        <v>8.1</v>
      </c>
      <c r="AF336" s="12">
        <f>VLOOKUP(A336,'Temp Monréal données non liées'!$A:$B,2,FALSE)</f>
        <v>-7.8</v>
      </c>
      <c r="AG336" s="24">
        <v>73.510000000000005</v>
      </c>
      <c r="AH336" s="12">
        <v>65.77</v>
      </c>
      <c r="AI336" s="12">
        <v>89.43</v>
      </c>
      <c r="AJ336" s="12">
        <v>149.91999999999999</v>
      </c>
      <c r="AK336" s="24">
        <v>69.73</v>
      </c>
    </row>
    <row r="337" spans="1:37" x14ac:dyDescent="0.35">
      <c r="A337" s="21">
        <v>44576</v>
      </c>
      <c r="B337" s="22">
        <v>306.39999999999998</v>
      </c>
      <c r="C337" s="22">
        <v>193.56</v>
      </c>
      <c r="D337" s="23">
        <v>339.34</v>
      </c>
      <c r="E337" s="23">
        <v>215.26</v>
      </c>
      <c r="F337" s="35">
        <v>529073</v>
      </c>
      <c r="G337" s="47">
        <v>1461</v>
      </c>
      <c r="H337" s="72">
        <v>11.8</v>
      </c>
      <c r="I337" s="50">
        <v>152.80000000000001</v>
      </c>
      <c r="J337" s="29">
        <v>63.07</v>
      </c>
      <c r="K337" s="23">
        <v>68.23</v>
      </c>
      <c r="L337" s="34">
        <v>4928.2299999999996</v>
      </c>
      <c r="M337" s="12">
        <v>163.74</v>
      </c>
      <c r="N337" s="27">
        <v>2.36</v>
      </c>
      <c r="O337" s="23">
        <v>703.53</v>
      </c>
      <c r="P337" s="23">
        <v>587.30999999999995</v>
      </c>
      <c r="Q337" s="12">
        <v>74.150000000000006</v>
      </c>
      <c r="R337" s="12">
        <v>84.8</v>
      </c>
      <c r="S337" s="24">
        <v>15.59</v>
      </c>
      <c r="T337" s="25">
        <v>163.37</v>
      </c>
      <c r="U337" s="24">
        <v>14.06</v>
      </c>
      <c r="V337" s="29">
        <v>45.43</v>
      </c>
      <c r="W337" s="12">
        <v>-2.5</v>
      </c>
      <c r="X337" s="14">
        <v>2.4</v>
      </c>
      <c r="Z337" s="13">
        <v>0</v>
      </c>
      <c r="AA337" s="23">
        <v>71.52</v>
      </c>
      <c r="AB337" s="23">
        <v>27.25</v>
      </c>
      <c r="AC337" s="24">
        <v>69.72</v>
      </c>
      <c r="AD337" s="23">
        <v>512.27</v>
      </c>
      <c r="AE337" s="12">
        <v>5.0999999999999996</v>
      </c>
      <c r="AF337" s="12">
        <f>VLOOKUP(A337,'Temp Monréal données non liées'!$A:$B,2,FALSE)</f>
        <v>-19.7</v>
      </c>
      <c r="AG337" s="24">
        <v>73.53</v>
      </c>
      <c r="AH337" s="12">
        <v>66.13</v>
      </c>
      <c r="AI337" s="12">
        <v>90.47</v>
      </c>
      <c r="AJ337" s="12">
        <v>149.93</v>
      </c>
      <c r="AK337" s="24">
        <v>69.91</v>
      </c>
    </row>
    <row r="338" spans="1:37" x14ac:dyDescent="0.35">
      <c r="A338" s="21">
        <v>44577</v>
      </c>
      <c r="B338" s="22">
        <v>312.26</v>
      </c>
      <c r="C338" s="22">
        <v>191.75</v>
      </c>
      <c r="D338" s="23">
        <v>334.88</v>
      </c>
      <c r="E338" s="23">
        <v>209.17</v>
      </c>
      <c r="F338" s="35">
        <v>594144</v>
      </c>
      <c r="G338" s="47">
        <v>1470</v>
      </c>
      <c r="H338" s="72">
        <v>10.9</v>
      </c>
      <c r="I338" s="50">
        <v>160.19999999999999</v>
      </c>
      <c r="J338" s="29">
        <v>63.19</v>
      </c>
      <c r="K338" s="23">
        <v>68.53</v>
      </c>
      <c r="L338" s="34">
        <v>4938.25</v>
      </c>
      <c r="M338" s="12">
        <v>163.91</v>
      </c>
      <c r="N338" s="27">
        <v>2.37</v>
      </c>
      <c r="O338" s="23">
        <v>693.94</v>
      </c>
      <c r="P338" s="23">
        <v>576.99</v>
      </c>
      <c r="Q338" s="12">
        <v>74.77</v>
      </c>
      <c r="R338" s="12">
        <v>84.79</v>
      </c>
      <c r="S338" s="24">
        <v>15.73</v>
      </c>
      <c r="T338" s="25">
        <v>165.26</v>
      </c>
      <c r="U338" s="24">
        <v>14.95</v>
      </c>
      <c r="V338" s="29">
        <v>47.34</v>
      </c>
      <c r="W338" s="12">
        <v>-1.1000000000000001</v>
      </c>
      <c r="X338" s="14">
        <v>1.3</v>
      </c>
      <c r="Z338" s="13">
        <v>0</v>
      </c>
      <c r="AA338" s="23">
        <v>71.680000000000007</v>
      </c>
      <c r="AB338" s="23">
        <v>24.86</v>
      </c>
      <c r="AC338" s="24">
        <v>70.260000000000005</v>
      </c>
      <c r="AD338" s="23">
        <v>512.04</v>
      </c>
      <c r="AE338" s="12">
        <v>6.5</v>
      </c>
      <c r="AF338" s="12">
        <f>VLOOKUP(A338,'Temp Monréal données non liées'!$A:$B,2,FALSE)</f>
        <v>-14.9</v>
      </c>
      <c r="AG338" s="24">
        <v>73.489999999999995</v>
      </c>
      <c r="AH338" s="12">
        <v>65.58</v>
      </c>
      <c r="AI338" s="12">
        <v>90.6</v>
      </c>
      <c r="AJ338" s="12">
        <v>150.11000000000001</v>
      </c>
      <c r="AK338" s="24">
        <v>70.2</v>
      </c>
    </row>
    <row r="339" spans="1:37" x14ac:dyDescent="0.35">
      <c r="A339" s="21">
        <v>44578</v>
      </c>
      <c r="B339" s="22">
        <v>310.75</v>
      </c>
      <c r="C339" s="22">
        <v>198.64</v>
      </c>
      <c r="D339" s="23">
        <v>331.82</v>
      </c>
      <c r="E339" s="23">
        <v>209.46</v>
      </c>
      <c r="F339" s="35">
        <v>524658</v>
      </c>
      <c r="G339" s="47">
        <v>1457</v>
      </c>
      <c r="H339" s="72">
        <v>11.7</v>
      </c>
      <c r="I339" s="50">
        <v>151.6</v>
      </c>
      <c r="J339" s="29">
        <v>58.33</v>
      </c>
      <c r="K339" s="23">
        <v>69.14</v>
      </c>
      <c r="L339" s="34">
        <v>4965.6499999999996</v>
      </c>
      <c r="M339" s="12">
        <v>163.75</v>
      </c>
      <c r="N339" s="27">
        <v>2.36</v>
      </c>
      <c r="O339" s="23">
        <v>696.51</v>
      </c>
      <c r="P339" s="23">
        <v>578.54999999999995</v>
      </c>
      <c r="Q339" s="12">
        <v>74.36</v>
      </c>
      <c r="R339" s="12">
        <v>84.37</v>
      </c>
      <c r="S339" s="24">
        <v>15.47</v>
      </c>
      <c r="T339" s="25">
        <v>163.19999999999999</v>
      </c>
      <c r="U339" s="24">
        <v>14.88</v>
      </c>
      <c r="V339" s="29">
        <v>45.89</v>
      </c>
      <c r="W339" s="12">
        <v>2</v>
      </c>
      <c r="X339" s="14">
        <v>1.1000000000000001</v>
      </c>
      <c r="Z339" s="13">
        <v>0</v>
      </c>
      <c r="AA339" s="23">
        <v>70.62</v>
      </c>
      <c r="AB339" s="23">
        <v>26.55</v>
      </c>
      <c r="AC339" s="24">
        <v>70.27</v>
      </c>
      <c r="AD339" s="23">
        <v>513.52</v>
      </c>
      <c r="AE339" s="12">
        <v>8.1999999999999993</v>
      </c>
      <c r="AF339" s="12">
        <f>VLOOKUP(A339,'Temp Monréal données non liées'!$A:$B,2,FALSE)</f>
        <v>-3.7</v>
      </c>
      <c r="AG339" s="24">
        <v>73.540000000000006</v>
      </c>
      <c r="AH339" s="12">
        <v>66.75</v>
      </c>
      <c r="AI339" s="12">
        <v>90.66</v>
      </c>
      <c r="AJ339" s="12">
        <v>150.12</v>
      </c>
      <c r="AK339" s="24">
        <v>69.11</v>
      </c>
    </row>
    <row r="340" spans="1:37" x14ac:dyDescent="0.35">
      <c r="A340" s="21">
        <v>44579</v>
      </c>
      <c r="B340" s="22">
        <v>324.08999999999997</v>
      </c>
      <c r="C340" s="22">
        <v>190.17</v>
      </c>
      <c r="D340" s="23">
        <v>346.68</v>
      </c>
      <c r="E340" s="23">
        <v>197.64</v>
      </c>
      <c r="F340" s="35">
        <v>523127</v>
      </c>
      <c r="G340" s="47">
        <v>1460</v>
      </c>
      <c r="H340" s="72">
        <v>10.8</v>
      </c>
      <c r="I340" s="50">
        <v>150.80000000000001</v>
      </c>
      <c r="J340" s="29">
        <v>62.41</v>
      </c>
      <c r="K340" s="23">
        <v>67.83</v>
      </c>
      <c r="L340" s="34">
        <v>4875.58</v>
      </c>
      <c r="M340" s="12">
        <v>162.91</v>
      </c>
      <c r="N340" s="27">
        <v>2.39</v>
      </c>
      <c r="O340" s="23">
        <v>705.06</v>
      </c>
      <c r="P340" s="23">
        <v>587.47</v>
      </c>
      <c r="Q340" s="12">
        <v>74</v>
      </c>
      <c r="R340" s="12">
        <v>84.53</v>
      </c>
      <c r="S340" s="24">
        <v>15.91</v>
      </c>
      <c r="T340" s="25">
        <v>176.66</v>
      </c>
      <c r="U340" s="24">
        <v>16.02</v>
      </c>
      <c r="V340" s="29">
        <v>42.2</v>
      </c>
      <c r="W340" s="12">
        <v>-2.7</v>
      </c>
      <c r="X340" s="14">
        <v>4.0999999999999996</v>
      </c>
      <c r="Z340" s="13">
        <v>0</v>
      </c>
      <c r="AA340" s="23">
        <v>63.51</v>
      </c>
      <c r="AB340" s="23">
        <v>33.090000000000003</v>
      </c>
      <c r="AC340" s="24">
        <v>69.930000000000007</v>
      </c>
      <c r="AD340" s="23">
        <v>507.89</v>
      </c>
      <c r="AE340" s="12">
        <v>8.6</v>
      </c>
      <c r="AF340" s="12">
        <f>VLOOKUP(A340,'Temp Monréal données non liées'!$A:$B,2,FALSE)</f>
        <v>-7.4</v>
      </c>
      <c r="AG340" s="24">
        <v>73.53</v>
      </c>
      <c r="AH340" s="12">
        <v>66.489999999999995</v>
      </c>
      <c r="AI340" s="12">
        <v>90.92</v>
      </c>
      <c r="AJ340" s="12">
        <v>150.26</v>
      </c>
      <c r="AK340" s="24">
        <v>71.41</v>
      </c>
    </row>
    <row r="341" spans="1:37" x14ac:dyDescent="0.35">
      <c r="A341" s="21">
        <v>44580</v>
      </c>
      <c r="B341" s="22">
        <v>311.47000000000003</v>
      </c>
      <c r="C341" s="22">
        <v>114.39</v>
      </c>
      <c r="D341" s="23">
        <v>342.11</v>
      </c>
      <c r="E341" s="23">
        <v>147.21</v>
      </c>
      <c r="F341" s="35">
        <v>468326</v>
      </c>
      <c r="G341" s="47">
        <v>1410</v>
      </c>
      <c r="H341" s="72">
        <v>10.5</v>
      </c>
      <c r="I341" s="50">
        <v>169.3</v>
      </c>
      <c r="J341" s="29">
        <v>61.68</v>
      </c>
      <c r="K341" s="23">
        <v>67.25</v>
      </c>
      <c r="L341" s="34">
        <v>4831.1899999999996</v>
      </c>
      <c r="M341" s="12">
        <v>162.19999999999999</v>
      </c>
      <c r="N341" s="27">
        <v>2.35</v>
      </c>
      <c r="O341" s="23">
        <v>624.55999999999995</v>
      </c>
      <c r="P341" s="23">
        <v>518.85</v>
      </c>
      <c r="Q341" s="12">
        <v>73.69</v>
      </c>
      <c r="R341" s="12">
        <v>84.52</v>
      </c>
      <c r="S341" s="24">
        <v>16.28</v>
      </c>
      <c r="T341" s="25">
        <v>161.97999999999999</v>
      </c>
      <c r="U341" s="24">
        <v>14.92</v>
      </c>
      <c r="V341" s="29">
        <v>45.33</v>
      </c>
      <c r="W341" s="12">
        <v>0.4</v>
      </c>
      <c r="X341" s="14">
        <v>0.1</v>
      </c>
      <c r="Z341" s="13">
        <v>0.4</v>
      </c>
      <c r="AA341" s="23">
        <v>67.62</v>
      </c>
      <c r="AB341" s="23">
        <v>16.440000000000001</v>
      </c>
      <c r="AC341" s="24">
        <v>69.56</v>
      </c>
      <c r="AD341" s="23">
        <v>474.71</v>
      </c>
      <c r="AE341" s="12">
        <v>6.5</v>
      </c>
      <c r="AF341" s="12">
        <f>VLOOKUP(A341,'Temp Monréal données non liées'!$A:$B,2,FALSE)</f>
        <v>-6.7</v>
      </c>
      <c r="AG341" s="24">
        <v>73.510000000000005</v>
      </c>
      <c r="AH341" s="12">
        <v>65</v>
      </c>
      <c r="AI341" s="12">
        <v>90.19</v>
      </c>
      <c r="AJ341" s="12">
        <v>149.88</v>
      </c>
      <c r="AK341" s="24">
        <v>70.58</v>
      </c>
    </row>
    <row r="342" spans="1:37" x14ac:dyDescent="0.35">
      <c r="A342" s="21">
        <v>44581</v>
      </c>
      <c r="B342" s="22">
        <v>317.74</v>
      </c>
      <c r="C342" s="22">
        <v>194.12</v>
      </c>
      <c r="D342" s="23">
        <v>338.87</v>
      </c>
      <c r="E342" s="23">
        <v>198.29</v>
      </c>
      <c r="F342" s="35">
        <v>553063</v>
      </c>
      <c r="G342" s="47">
        <v>1420</v>
      </c>
      <c r="H342" s="72">
        <v>11.3</v>
      </c>
      <c r="I342" s="50">
        <v>150.69999999999999</v>
      </c>
      <c r="J342" s="29">
        <v>62.38</v>
      </c>
      <c r="K342" s="23">
        <v>68.099999999999994</v>
      </c>
      <c r="L342" s="34">
        <v>4883.4399999999996</v>
      </c>
      <c r="M342" s="12">
        <v>162.76</v>
      </c>
      <c r="N342" s="27">
        <v>2.36</v>
      </c>
      <c r="O342" s="23">
        <v>694.54</v>
      </c>
      <c r="P342" s="23">
        <v>576.27</v>
      </c>
      <c r="Q342" s="12">
        <v>73.48</v>
      </c>
      <c r="R342" s="12">
        <v>84.87</v>
      </c>
      <c r="S342" s="24">
        <v>15.97</v>
      </c>
      <c r="T342" s="25">
        <v>162.06</v>
      </c>
      <c r="U342" s="24">
        <v>15.78</v>
      </c>
      <c r="V342" s="29">
        <v>45.25</v>
      </c>
      <c r="W342" s="12">
        <v>-1.5</v>
      </c>
      <c r="X342" s="14">
        <v>0.8</v>
      </c>
      <c r="Z342" s="13">
        <v>0.2</v>
      </c>
      <c r="AA342" s="23">
        <v>70.92</v>
      </c>
      <c r="AB342" s="23">
        <v>28.62</v>
      </c>
      <c r="AC342" s="24">
        <v>69.040000000000006</v>
      </c>
      <c r="AD342" s="23">
        <v>505.27</v>
      </c>
      <c r="AE342" s="12">
        <v>6.9</v>
      </c>
      <c r="AF342" s="12">
        <f>VLOOKUP(A342,'Temp Monréal données non liées'!$A:$B,2,FALSE)</f>
        <v>-6.8</v>
      </c>
      <c r="AG342" s="24">
        <v>73.510000000000005</v>
      </c>
      <c r="AH342" s="12">
        <v>65.8</v>
      </c>
      <c r="AI342" s="12">
        <v>91.51</v>
      </c>
      <c r="AJ342" s="12">
        <v>149.93</v>
      </c>
      <c r="AK342" s="24">
        <v>68.19</v>
      </c>
    </row>
    <row r="343" spans="1:37" x14ac:dyDescent="0.35">
      <c r="A343" s="21">
        <v>44582</v>
      </c>
      <c r="B343" s="22">
        <v>319.48</v>
      </c>
      <c r="C343" s="22">
        <v>190.05</v>
      </c>
      <c r="D343" s="23">
        <v>339.99</v>
      </c>
      <c r="E343" s="23">
        <v>199.56</v>
      </c>
      <c r="F343" s="35">
        <v>520707</v>
      </c>
      <c r="G343" s="47">
        <v>1420</v>
      </c>
      <c r="H343" s="72">
        <v>11.8</v>
      </c>
      <c r="I343" s="50">
        <v>148.1</v>
      </c>
      <c r="J343" s="29">
        <v>62.94</v>
      </c>
      <c r="K343" s="23">
        <v>68.62</v>
      </c>
      <c r="L343" s="34">
        <v>4908.01</v>
      </c>
      <c r="M343" s="12">
        <v>163.19</v>
      </c>
      <c r="N343" s="27">
        <v>2.39</v>
      </c>
      <c r="O343" s="23">
        <v>687.88</v>
      </c>
      <c r="P343" s="23">
        <v>575.20000000000005</v>
      </c>
      <c r="Q343" s="12">
        <v>73.36</v>
      </c>
      <c r="R343" s="12">
        <v>84.79</v>
      </c>
      <c r="S343" s="24">
        <v>16.03</v>
      </c>
      <c r="T343" s="25">
        <v>164.44</v>
      </c>
      <c r="U343" s="24">
        <v>15.81</v>
      </c>
      <c r="V343" s="29">
        <v>45.48</v>
      </c>
      <c r="W343" s="12">
        <v>-0.5</v>
      </c>
      <c r="X343" s="14">
        <v>0.6</v>
      </c>
      <c r="Z343" s="13">
        <v>0</v>
      </c>
      <c r="AA343" s="23">
        <v>69.97</v>
      </c>
      <c r="AB343" s="23">
        <v>28.24</v>
      </c>
      <c r="AC343" s="24">
        <v>69.33</v>
      </c>
      <c r="AD343" s="23">
        <v>503.77</v>
      </c>
      <c r="AE343" s="12">
        <v>6.6</v>
      </c>
      <c r="AF343" s="12">
        <f>VLOOKUP(A343,'Temp Monréal données non liées'!$A:$B,2,FALSE)</f>
        <v>-18.8</v>
      </c>
      <c r="AG343" s="24">
        <v>73.459999999999994</v>
      </c>
      <c r="AH343" s="12">
        <v>64.900000000000006</v>
      </c>
      <c r="AI343" s="12">
        <v>90.81</v>
      </c>
      <c r="AJ343" s="12">
        <v>150.15</v>
      </c>
      <c r="AK343" s="24">
        <v>70.540000000000006</v>
      </c>
    </row>
    <row r="344" spans="1:37" x14ac:dyDescent="0.35">
      <c r="A344" s="21">
        <v>44583</v>
      </c>
      <c r="B344" s="22">
        <v>292.64999999999998</v>
      </c>
      <c r="C344" s="22">
        <v>192.8</v>
      </c>
      <c r="D344" s="23">
        <v>336.7</v>
      </c>
      <c r="E344" s="23">
        <v>209.2</v>
      </c>
      <c r="F344" s="35">
        <v>532316</v>
      </c>
      <c r="G344" s="47">
        <v>1435</v>
      </c>
      <c r="H344" s="72">
        <v>12.9</v>
      </c>
      <c r="I344" s="50">
        <v>152.4</v>
      </c>
      <c r="J344" s="29">
        <v>62.87</v>
      </c>
      <c r="K344" s="23">
        <v>68.5</v>
      </c>
      <c r="L344" s="34">
        <v>4873.41</v>
      </c>
      <c r="M344" s="12">
        <v>163.21</v>
      </c>
      <c r="N344" s="27">
        <v>2.37</v>
      </c>
      <c r="O344" s="23">
        <v>690.52</v>
      </c>
      <c r="P344" s="23">
        <v>577</v>
      </c>
      <c r="Q344" s="12">
        <v>73.319999999999993</v>
      </c>
      <c r="R344" s="12">
        <v>84.74</v>
      </c>
      <c r="S344" s="24">
        <v>16.11</v>
      </c>
      <c r="T344" s="25">
        <v>154.94</v>
      </c>
      <c r="U344" s="24">
        <v>14.51</v>
      </c>
      <c r="V344" s="29">
        <v>47.98</v>
      </c>
      <c r="W344" s="12">
        <v>1.7</v>
      </c>
      <c r="X344" s="14">
        <v>0</v>
      </c>
      <c r="Z344" s="13">
        <v>0</v>
      </c>
      <c r="AA344" s="23">
        <v>75.95</v>
      </c>
      <c r="AB344" s="23">
        <v>19.2</v>
      </c>
      <c r="AC344" s="24">
        <v>69.17</v>
      </c>
      <c r="AD344" s="23">
        <v>500.72</v>
      </c>
      <c r="AE344" s="12">
        <v>5.8</v>
      </c>
      <c r="AF344" s="12">
        <f>VLOOKUP(A344,'Temp Monréal données non liées'!$A:$B,2,FALSE)</f>
        <v>-18.100000000000001</v>
      </c>
      <c r="AG344" s="24">
        <v>73.48</v>
      </c>
      <c r="AH344" s="12">
        <v>65.09</v>
      </c>
      <c r="AI344" s="12">
        <v>90.41</v>
      </c>
      <c r="AJ344" s="12">
        <v>150.04</v>
      </c>
      <c r="AK344" s="24">
        <v>69.319999999999993</v>
      </c>
    </row>
    <row r="345" spans="1:37" x14ac:dyDescent="0.35">
      <c r="A345" s="21">
        <v>44584</v>
      </c>
      <c r="B345" s="22">
        <v>320.41000000000003</v>
      </c>
      <c r="C345" s="22">
        <v>196.3</v>
      </c>
      <c r="D345" s="23">
        <v>340.68</v>
      </c>
      <c r="E345" s="23">
        <v>210.12</v>
      </c>
      <c r="F345" s="35">
        <v>704813</v>
      </c>
      <c r="G345" s="47">
        <v>1434</v>
      </c>
      <c r="H345" s="72">
        <v>13.4</v>
      </c>
      <c r="I345" s="50">
        <v>161.30000000000001</v>
      </c>
      <c r="J345" s="29">
        <v>62.14</v>
      </c>
      <c r="K345" s="23">
        <v>67.63</v>
      </c>
      <c r="L345" s="34">
        <v>4832.43</v>
      </c>
      <c r="M345" s="12">
        <v>162.93</v>
      </c>
      <c r="N345" s="27">
        <v>2.38</v>
      </c>
      <c r="O345" s="23">
        <v>704.96</v>
      </c>
      <c r="P345" s="23">
        <v>583.16</v>
      </c>
      <c r="Q345" s="12">
        <v>73.400000000000006</v>
      </c>
      <c r="R345" s="12">
        <v>84.87</v>
      </c>
      <c r="S345" s="24">
        <v>16.329999999999998</v>
      </c>
      <c r="T345" s="25">
        <v>163.95</v>
      </c>
      <c r="U345" s="24">
        <v>15.4</v>
      </c>
      <c r="V345" s="29">
        <v>47.05</v>
      </c>
      <c r="W345" s="12">
        <v>2.8</v>
      </c>
      <c r="X345" s="14">
        <v>0</v>
      </c>
      <c r="Z345" s="13">
        <v>0</v>
      </c>
      <c r="AA345" s="23">
        <v>73.25</v>
      </c>
      <c r="AB345" s="23">
        <v>27.87</v>
      </c>
      <c r="AC345" s="24">
        <v>68.72</v>
      </c>
      <c r="AD345" s="23">
        <v>503.5</v>
      </c>
      <c r="AE345" s="12">
        <v>3.7</v>
      </c>
      <c r="AF345" s="12">
        <f>VLOOKUP(A345,'Temp Monréal données non liées'!$A:$B,2,FALSE)</f>
        <v>-9.4</v>
      </c>
      <c r="AG345" s="24">
        <v>73.53</v>
      </c>
      <c r="AH345" s="12">
        <v>66.040000000000006</v>
      </c>
      <c r="AI345" s="12">
        <v>90.45</v>
      </c>
      <c r="AJ345" s="12">
        <v>149.79</v>
      </c>
      <c r="AK345" s="24">
        <v>69.69</v>
      </c>
    </row>
    <row r="346" spans="1:37" x14ac:dyDescent="0.35">
      <c r="A346" s="21">
        <v>44585</v>
      </c>
      <c r="B346" s="22">
        <v>280.52</v>
      </c>
      <c r="C346" s="22">
        <v>183.85</v>
      </c>
      <c r="D346" s="23">
        <v>294.81</v>
      </c>
      <c r="E346" s="23">
        <v>191.07</v>
      </c>
      <c r="F346" s="35">
        <v>466924</v>
      </c>
      <c r="G346" s="47">
        <v>1415</v>
      </c>
      <c r="H346" s="72">
        <v>12.5</v>
      </c>
      <c r="I346" s="50">
        <v>157.6</v>
      </c>
      <c r="J346" s="29">
        <v>61.44</v>
      </c>
      <c r="K346" s="23">
        <v>66.88</v>
      </c>
      <c r="L346" s="34">
        <v>4789.6099999999997</v>
      </c>
      <c r="M346" s="12">
        <v>162.32</v>
      </c>
      <c r="N346" s="27">
        <v>2.36</v>
      </c>
      <c r="O346" s="23">
        <v>631.22</v>
      </c>
      <c r="P346" s="23">
        <v>518.79</v>
      </c>
      <c r="Q346" s="12">
        <v>75.17</v>
      </c>
      <c r="R346" s="12">
        <v>84.85</v>
      </c>
      <c r="S346" s="24">
        <v>15.6</v>
      </c>
      <c r="T346" s="25">
        <v>162.07</v>
      </c>
      <c r="U346" s="24">
        <v>15.34</v>
      </c>
      <c r="V346" s="29">
        <v>42.59</v>
      </c>
      <c r="W346" s="12">
        <v>-2.5</v>
      </c>
      <c r="X346" s="14">
        <v>7.2</v>
      </c>
      <c r="Z346" s="13">
        <v>0</v>
      </c>
      <c r="AA346" s="23">
        <v>66.650000000000006</v>
      </c>
      <c r="AB346" s="23">
        <v>17.61</v>
      </c>
      <c r="AC346" s="24">
        <v>69.400000000000006</v>
      </c>
      <c r="AD346" s="23">
        <v>470.99</v>
      </c>
      <c r="AE346" s="12">
        <v>5.9</v>
      </c>
      <c r="AF346" s="12">
        <f>VLOOKUP(A346,'Temp Monréal données non liées'!$A:$B,2,FALSE)</f>
        <v>-14.2</v>
      </c>
      <c r="AG346" s="24">
        <v>73.56</v>
      </c>
      <c r="AH346" s="12">
        <v>65.099999999999994</v>
      </c>
      <c r="AI346" s="12">
        <v>91.38</v>
      </c>
      <c r="AJ346" s="12">
        <v>149.84</v>
      </c>
      <c r="AK346" s="24">
        <v>70.94</v>
      </c>
    </row>
    <row r="347" spans="1:37" x14ac:dyDescent="0.35">
      <c r="A347" s="21">
        <v>44586</v>
      </c>
      <c r="B347" s="22">
        <v>277.94</v>
      </c>
      <c r="C347" s="22">
        <v>167.94</v>
      </c>
      <c r="D347" s="23">
        <v>293.49</v>
      </c>
      <c r="E347" s="23">
        <v>173.55</v>
      </c>
      <c r="F347" s="35">
        <v>417348</v>
      </c>
      <c r="G347" s="47">
        <v>1415</v>
      </c>
      <c r="H347" s="72">
        <v>11.2</v>
      </c>
      <c r="I347" s="50">
        <v>159.69999999999999</v>
      </c>
      <c r="J347" s="29">
        <v>60.56</v>
      </c>
      <c r="K347" s="23">
        <v>65.81</v>
      </c>
      <c r="L347" s="34">
        <v>4721.99</v>
      </c>
      <c r="M347" s="12">
        <v>161.79</v>
      </c>
      <c r="N347" s="27">
        <v>2.41</v>
      </c>
      <c r="O347" s="23">
        <v>606.36</v>
      </c>
      <c r="P347" s="23">
        <v>498.02</v>
      </c>
      <c r="Q347" s="12">
        <v>75.59</v>
      </c>
      <c r="R347" s="12">
        <v>84.79</v>
      </c>
      <c r="S347" s="24">
        <v>15.99</v>
      </c>
      <c r="T347" s="25">
        <v>158.96</v>
      </c>
      <c r="U347" s="24">
        <v>15.54</v>
      </c>
      <c r="V347" s="29">
        <v>34.619999999999997</v>
      </c>
      <c r="W347" s="12">
        <v>-5.0999999999999996</v>
      </c>
      <c r="X347" s="14">
        <v>0</v>
      </c>
      <c r="Z347" s="13">
        <v>0</v>
      </c>
      <c r="AA347" s="23">
        <v>53.41</v>
      </c>
      <c r="AB347" s="23">
        <v>30.52</v>
      </c>
      <c r="AC347" s="24">
        <v>69.989999999999995</v>
      </c>
      <c r="AD347" s="23">
        <v>457.17</v>
      </c>
      <c r="AE347" s="12">
        <v>1</v>
      </c>
      <c r="AF347" s="12">
        <f>VLOOKUP(A347,'Temp Monréal données non liées'!$A:$B,2,FALSE)</f>
        <v>-10</v>
      </c>
      <c r="AG347" s="24">
        <v>73.5</v>
      </c>
      <c r="AH347" s="12">
        <v>63.44</v>
      </c>
      <c r="AI347" s="12">
        <v>90.25</v>
      </c>
      <c r="AJ347" s="12">
        <v>150.69999999999999</v>
      </c>
      <c r="AK347" s="24">
        <v>71.38</v>
      </c>
    </row>
    <row r="348" spans="1:37" x14ac:dyDescent="0.35">
      <c r="A348" s="21">
        <v>44587</v>
      </c>
      <c r="B348" s="22">
        <v>307.58999999999997</v>
      </c>
      <c r="C348" s="22">
        <v>181.84</v>
      </c>
      <c r="D348" s="23">
        <v>336.45</v>
      </c>
      <c r="E348" s="23">
        <v>193.88</v>
      </c>
      <c r="F348" s="35">
        <v>487194</v>
      </c>
      <c r="G348" s="47">
        <v>1410</v>
      </c>
      <c r="H348" s="72">
        <v>12</v>
      </c>
      <c r="I348" s="50">
        <v>145.69999999999999</v>
      </c>
      <c r="J348" s="29">
        <v>59.88</v>
      </c>
      <c r="K348" s="23">
        <v>64.989999999999995</v>
      </c>
      <c r="L348" s="34">
        <v>4663.7700000000004</v>
      </c>
      <c r="M348" s="12">
        <v>160.99</v>
      </c>
      <c r="N348" s="27">
        <v>2.41</v>
      </c>
      <c r="O348" s="23">
        <v>543.76</v>
      </c>
      <c r="P348" s="23">
        <v>447.66</v>
      </c>
      <c r="Q348" s="12">
        <v>76.78</v>
      </c>
      <c r="R348" s="12">
        <v>84.61</v>
      </c>
      <c r="S348" s="24">
        <v>15.75</v>
      </c>
      <c r="T348" s="25">
        <v>168.37</v>
      </c>
      <c r="U348" s="24">
        <v>15.67</v>
      </c>
      <c r="V348" s="29">
        <v>40.83</v>
      </c>
      <c r="W348" s="12">
        <v>-0.4</v>
      </c>
      <c r="X348" s="14">
        <v>0</v>
      </c>
      <c r="Z348" s="13">
        <v>0</v>
      </c>
      <c r="AA348" s="23">
        <v>63.31</v>
      </c>
      <c r="AB348" s="23">
        <v>29.25</v>
      </c>
      <c r="AC348" s="24">
        <v>68.8</v>
      </c>
      <c r="AD348" s="23">
        <v>482.62</v>
      </c>
      <c r="AE348" s="12">
        <v>4.4000000000000004</v>
      </c>
      <c r="AF348" s="12">
        <f>VLOOKUP(A348,'Temp Monréal données non liées'!$A:$B,2,FALSE)</f>
        <v>-17.899999999999999</v>
      </c>
      <c r="AG348" s="24">
        <v>73.459999999999994</v>
      </c>
      <c r="AH348" s="12">
        <v>63.96</v>
      </c>
      <c r="AI348" s="12">
        <v>91.01</v>
      </c>
      <c r="AJ348" s="12">
        <v>149.97</v>
      </c>
      <c r="AK348" s="24">
        <v>71.16</v>
      </c>
    </row>
    <row r="349" spans="1:37" x14ac:dyDescent="0.35">
      <c r="A349" s="21">
        <v>44588</v>
      </c>
      <c r="B349" s="22">
        <v>305.66000000000003</v>
      </c>
      <c r="C349" s="22">
        <v>188.14</v>
      </c>
      <c r="D349" s="23">
        <v>329.31</v>
      </c>
      <c r="E349" s="23">
        <v>204.99</v>
      </c>
      <c r="F349" s="35">
        <v>454131</v>
      </c>
      <c r="G349" s="47">
        <v>1400</v>
      </c>
      <c r="H349" s="72">
        <v>11.5</v>
      </c>
      <c r="I349" s="50">
        <v>145.4</v>
      </c>
      <c r="J349" s="29">
        <v>60.8</v>
      </c>
      <c r="K349" s="23">
        <v>65.64</v>
      </c>
      <c r="L349" s="34">
        <v>4726.84</v>
      </c>
      <c r="M349" s="12">
        <v>162.38</v>
      </c>
      <c r="N349" s="27">
        <v>2.42</v>
      </c>
      <c r="O349" s="23">
        <v>632.84</v>
      </c>
      <c r="P349" s="23">
        <v>521.16999999999996</v>
      </c>
      <c r="Q349" s="12">
        <v>74.3</v>
      </c>
      <c r="R349" s="12">
        <v>84.74</v>
      </c>
      <c r="S349" s="24">
        <v>15.24</v>
      </c>
      <c r="T349" s="25">
        <v>153.1</v>
      </c>
      <c r="U349" s="24">
        <v>15.93</v>
      </c>
      <c r="V349" s="29">
        <v>41.39</v>
      </c>
      <c r="W349" s="12">
        <v>3</v>
      </c>
      <c r="X349" s="14">
        <v>0.7</v>
      </c>
      <c r="Z349" s="13">
        <v>0.2</v>
      </c>
      <c r="AA349" s="23">
        <v>63.08</v>
      </c>
      <c r="AB349" s="23">
        <v>31.8</v>
      </c>
      <c r="AC349" s="24">
        <v>69.02</v>
      </c>
      <c r="AD349" s="23">
        <v>482.53</v>
      </c>
      <c r="AE349" s="12">
        <v>8.4</v>
      </c>
      <c r="AF349" s="12">
        <f>VLOOKUP(A349,'Temp Monréal données non liées'!$A:$B,2,FALSE)</f>
        <v>-10.3</v>
      </c>
      <c r="AG349" s="24">
        <v>73.510000000000005</v>
      </c>
      <c r="AH349" s="12">
        <v>64.17</v>
      </c>
      <c r="AI349" s="12">
        <v>90.66</v>
      </c>
      <c r="AJ349" s="12">
        <v>150.33000000000001</v>
      </c>
      <c r="AK349" s="24">
        <v>69.63</v>
      </c>
    </row>
    <row r="350" spans="1:37" x14ac:dyDescent="0.35">
      <c r="A350" s="21">
        <v>44589</v>
      </c>
      <c r="B350" s="22">
        <v>319.72000000000003</v>
      </c>
      <c r="C350" s="22">
        <v>198.11</v>
      </c>
      <c r="D350" s="23">
        <v>334.37</v>
      </c>
      <c r="E350" s="23">
        <v>203.07</v>
      </c>
      <c r="F350" s="35">
        <v>467155</v>
      </c>
      <c r="G350" s="47">
        <v>1400</v>
      </c>
      <c r="H350" s="72">
        <v>11.9</v>
      </c>
      <c r="I350" s="50">
        <v>140.4</v>
      </c>
      <c r="J350" s="29">
        <v>60.1</v>
      </c>
      <c r="K350" s="23">
        <v>64.55</v>
      </c>
      <c r="L350" s="34">
        <v>4660.9799999999996</v>
      </c>
      <c r="M350" s="12">
        <v>162.71</v>
      </c>
      <c r="N350" s="27">
        <v>2.42</v>
      </c>
      <c r="O350" s="23">
        <v>695.37</v>
      </c>
      <c r="P350" s="23">
        <v>575.51</v>
      </c>
      <c r="Q350" s="12">
        <v>73</v>
      </c>
      <c r="R350" s="12">
        <v>84.94</v>
      </c>
      <c r="S350" s="24">
        <v>15.36</v>
      </c>
      <c r="T350" s="25">
        <v>151.54</v>
      </c>
      <c r="U350" s="24">
        <v>16.57</v>
      </c>
      <c r="V350" s="29">
        <v>41.84</v>
      </c>
      <c r="W350" s="12">
        <v>-2.1</v>
      </c>
      <c r="X350" s="14">
        <v>1.9</v>
      </c>
      <c r="Z350" s="13">
        <v>0</v>
      </c>
      <c r="AA350" s="23">
        <v>64.08</v>
      </c>
      <c r="AB350" s="23">
        <v>34.119999999999997</v>
      </c>
      <c r="AC350" s="24">
        <v>68.56</v>
      </c>
      <c r="AD350" s="23">
        <v>488.16</v>
      </c>
      <c r="AE350" s="12">
        <v>7.7</v>
      </c>
      <c r="AF350" s="12">
        <f>VLOOKUP(A350,'Temp Monréal données non liées'!$A:$B,2,FALSE)</f>
        <v>-7.5</v>
      </c>
      <c r="AG350" s="24">
        <v>73.52</v>
      </c>
      <c r="AH350" s="12">
        <v>64.8</v>
      </c>
      <c r="AI350" s="12">
        <v>90.82</v>
      </c>
      <c r="AJ350" s="12">
        <v>150.13999999999999</v>
      </c>
      <c r="AK350" s="24">
        <v>69.569999999999993</v>
      </c>
    </row>
    <row r="351" spans="1:37" x14ac:dyDescent="0.35">
      <c r="A351" s="21">
        <v>44590</v>
      </c>
      <c r="B351" s="22">
        <v>321.97000000000003</v>
      </c>
      <c r="C351" s="22">
        <v>198.85</v>
      </c>
      <c r="D351" s="23">
        <v>334.33</v>
      </c>
      <c r="E351" s="23">
        <v>206.44</v>
      </c>
      <c r="F351" s="35">
        <v>646512</v>
      </c>
      <c r="G351" s="47">
        <v>1330</v>
      </c>
      <c r="H351" s="72">
        <v>12</v>
      </c>
      <c r="I351" s="50">
        <v>149.1</v>
      </c>
      <c r="J351" s="29">
        <v>61.06</v>
      </c>
      <c r="K351" s="23">
        <v>65.47</v>
      </c>
      <c r="L351" s="34">
        <v>4739.99</v>
      </c>
      <c r="M351" s="12">
        <v>163.28</v>
      </c>
      <c r="N351" s="27">
        <v>2.42</v>
      </c>
      <c r="O351" s="23">
        <v>693.79</v>
      </c>
      <c r="P351" s="23">
        <v>572.34</v>
      </c>
      <c r="Q351" s="12">
        <v>73.05</v>
      </c>
      <c r="R351" s="12">
        <v>84.95</v>
      </c>
      <c r="S351" s="24">
        <v>15.14</v>
      </c>
      <c r="T351" s="25">
        <v>158.37</v>
      </c>
      <c r="U351" s="24">
        <v>16.3</v>
      </c>
      <c r="V351" s="29">
        <v>41.75</v>
      </c>
      <c r="W351" s="12">
        <v>5.5</v>
      </c>
      <c r="X351" s="14">
        <v>0</v>
      </c>
      <c r="Z351" s="13">
        <v>0</v>
      </c>
      <c r="AA351" s="23">
        <v>66.099999999999994</v>
      </c>
      <c r="AB351" s="23">
        <v>30.89</v>
      </c>
      <c r="AC351" s="24">
        <v>67.72</v>
      </c>
      <c r="AD351" s="23">
        <v>486.18</v>
      </c>
      <c r="AE351" s="12">
        <v>10.5</v>
      </c>
      <c r="AF351" s="12">
        <f>VLOOKUP(A351,'Temp Monréal données non liées'!$A:$B,2,FALSE)</f>
        <v>-12.4</v>
      </c>
      <c r="AG351" s="24">
        <v>73.53</v>
      </c>
      <c r="AH351" s="12">
        <v>64.739999999999995</v>
      </c>
      <c r="AI351" s="12">
        <v>90.85</v>
      </c>
      <c r="AJ351" s="12">
        <v>149.72999999999999</v>
      </c>
      <c r="AK351" s="24">
        <v>69.930000000000007</v>
      </c>
    </row>
    <row r="352" spans="1:37" x14ac:dyDescent="0.35">
      <c r="A352" s="21">
        <v>44591</v>
      </c>
      <c r="B352" s="22">
        <v>94.04</v>
      </c>
      <c r="C352" s="22">
        <v>55.27</v>
      </c>
      <c r="D352" s="23">
        <v>194.7</v>
      </c>
      <c r="E352" s="23">
        <v>119.88</v>
      </c>
      <c r="F352" s="35">
        <v>182188</v>
      </c>
      <c r="G352" s="47">
        <v>376</v>
      </c>
      <c r="H352" s="72">
        <v>18.5</v>
      </c>
      <c r="I352" s="50">
        <v>147.5</v>
      </c>
      <c r="J352" s="29">
        <v>56.08</v>
      </c>
      <c r="K352" s="23">
        <v>60.07</v>
      </c>
      <c r="L352" s="34">
        <v>4355.32</v>
      </c>
      <c r="M352" s="12">
        <v>159.09</v>
      </c>
      <c r="N352" s="27">
        <v>2.2200000000000002</v>
      </c>
      <c r="O352" s="23">
        <v>436.64</v>
      </c>
      <c r="P352" s="23">
        <v>363.26</v>
      </c>
      <c r="Q352" s="12">
        <v>74.31</v>
      </c>
      <c r="R352" s="12">
        <v>83.32</v>
      </c>
      <c r="S352" s="24">
        <v>15.69</v>
      </c>
      <c r="T352" s="25">
        <v>176.45</v>
      </c>
      <c r="U352" s="24">
        <v>14.88</v>
      </c>
      <c r="V352" s="29">
        <v>32.06</v>
      </c>
      <c r="W352" s="12">
        <v>0.5</v>
      </c>
      <c r="X352" s="14">
        <v>5.0999999999999996</v>
      </c>
      <c r="Z352" s="13">
        <v>0</v>
      </c>
      <c r="AA352" s="23">
        <v>36.5</v>
      </c>
      <c r="AB352" s="23">
        <v>17.96</v>
      </c>
      <c r="AC352" s="24">
        <v>69.73</v>
      </c>
      <c r="AD352" s="23">
        <v>387.65</v>
      </c>
      <c r="AE352" s="12">
        <v>10</v>
      </c>
      <c r="AF352" s="12">
        <f>VLOOKUP(A352,'Temp Monréal données non liées'!$A:$B,2,FALSE)</f>
        <v>-10.199999999999999</v>
      </c>
      <c r="AG352" s="24">
        <v>73.599999999999994</v>
      </c>
      <c r="AH352" s="12">
        <v>49.29</v>
      </c>
      <c r="AI352" s="12">
        <v>81.760000000000005</v>
      </c>
      <c r="AJ352" s="12">
        <v>148.68</v>
      </c>
      <c r="AK352" s="24">
        <v>69.22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3660-13A7-4A83-9BF6-C140006A3E3D}">
  <sheetPr>
    <tabColor theme="4"/>
  </sheetPr>
  <dimension ref="A1:C460"/>
  <sheetViews>
    <sheetView workbookViewId="0">
      <selection activeCell="E9" sqref="E9"/>
    </sheetView>
  </sheetViews>
  <sheetFormatPr baseColWidth="10" defaultRowHeight="14.5" x14ac:dyDescent="0.35"/>
  <cols>
    <col min="1" max="1" width="10.90625" style="67"/>
    <col min="2" max="2" width="10.90625" style="12"/>
  </cols>
  <sheetData>
    <row r="1" spans="1:3" x14ac:dyDescent="0.35">
      <c r="B1" s="12" t="s">
        <v>171</v>
      </c>
      <c r="C1" t="s">
        <v>172</v>
      </c>
    </row>
    <row r="2" spans="1:3" x14ac:dyDescent="0.35">
      <c r="A2" s="15">
        <v>45292</v>
      </c>
      <c r="B2" s="12">
        <v>-4</v>
      </c>
      <c r="C2" t="s">
        <v>170</v>
      </c>
    </row>
    <row r="3" spans="1:3" x14ac:dyDescent="0.35">
      <c r="A3" s="15">
        <v>45293</v>
      </c>
      <c r="B3" s="12">
        <v>-0.3</v>
      </c>
    </row>
    <row r="4" spans="1:3" x14ac:dyDescent="0.35">
      <c r="A4" s="15">
        <v>45294</v>
      </c>
      <c r="B4" s="12">
        <v>0.9</v>
      </c>
    </row>
    <row r="5" spans="1:3" x14ac:dyDescent="0.35">
      <c r="A5" s="15">
        <v>45295</v>
      </c>
      <c r="B5" s="12">
        <v>0.5</v>
      </c>
    </row>
    <row r="6" spans="1:3" x14ac:dyDescent="0.35">
      <c r="A6" s="15">
        <v>45296</v>
      </c>
      <c r="B6" s="12">
        <v>-3.6</v>
      </c>
    </row>
    <row r="7" spans="1:3" x14ac:dyDescent="0.35">
      <c r="A7" s="15">
        <v>45297</v>
      </c>
      <c r="B7" s="12">
        <v>-5</v>
      </c>
    </row>
    <row r="8" spans="1:3" x14ac:dyDescent="0.35">
      <c r="A8" s="15">
        <v>45298</v>
      </c>
      <c r="B8" s="12">
        <v>-7.2</v>
      </c>
    </row>
    <row r="9" spans="1:3" x14ac:dyDescent="0.35">
      <c r="A9" s="15">
        <v>45299</v>
      </c>
      <c r="B9" s="12">
        <v>-2.8</v>
      </c>
    </row>
    <row r="10" spans="1:3" x14ac:dyDescent="0.35">
      <c r="A10" s="15">
        <v>45300</v>
      </c>
      <c r="B10" s="12">
        <v>0</v>
      </c>
    </row>
    <row r="11" spans="1:3" x14ac:dyDescent="0.35">
      <c r="A11" s="15">
        <v>45301</v>
      </c>
      <c r="B11" s="12">
        <v>5.3</v>
      </c>
    </row>
    <row r="12" spans="1:3" x14ac:dyDescent="0.35">
      <c r="A12" s="15">
        <v>45302</v>
      </c>
      <c r="B12" s="12">
        <v>-3.5</v>
      </c>
    </row>
    <row r="13" spans="1:3" x14ac:dyDescent="0.35">
      <c r="A13" s="15">
        <v>45303</v>
      </c>
      <c r="B13" s="12">
        <v>-4.2</v>
      </c>
    </row>
    <row r="14" spans="1:3" x14ac:dyDescent="0.35">
      <c r="A14" s="15">
        <v>45304</v>
      </c>
      <c r="B14" s="12">
        <v>0.6</v>
      </c>
    </row>
    <row r="15" spans="1:3" x14ac:dyDescent="0.35">
      <c r="A15" s="15">
        <v>45305</v>
      </c>
      <c r="B15" s="12">
        <v>-2.1</v>
      </c>
    </row>
    <row r="16" spans="1:3" x14ac:dyDescent="0.35">
      <c r="A16" s="15">
        <v>45306</v>
      </c>
      <c r="B16" s="12">
        <v>-5.9</v>
      </c>
    </row>
    <row r="17" spans="1:2" x14ac:dyDescent="0.35">
      <c r="A17" s="15">
        <v>45307</v>
      </c>
      <c r="B17" s="12">
        <v>-7.9</v>
      </c>
    </row>
    <row r="18" spans="1:2" x14ac:dyDescent="0.35">
      <c r="A18" s="15">
        <v>45308</v>
      </c>
      <c r="B18" s="12">
        <v>-10.5</v>
      </c>
    </row>
    <row r="19" spans="1:2" x14ac:dyDescent="0.35">
      <c r="A19" s="15">
        <v>45309</v>
      </c>
      <c r="B19" s="12">
        <v>-7.9</v>
      </c>
    </row>
    <row r="20" spans="1:2" x14ac:dyDescent="0.35">
      <c r="A20" s="15">
        <v>45310</v>
      </c>
      <c r="B20" s="12">
        <v>-13.2</v>
      </c>
    </row>
    <row r="21" spans="1:2" x14ac:dyDescent="0.35">
      <c r="A21" s="15">
        <v>45311</v>
      </c>
      <c r="B21" s="12">
        <v>-9.9</v>
      </c>
    </row>
    <row r="22" spans="1:2" x14ac:dyDescent="0.35">
      <c r="A22" s="15">
        <v>45312</v>
      </c>
      <c r="B22" s="12">
        <v>-11.9</v>
      </c>
    </row>
    <row r="23" spans="1:2" x14ac:dyDescent="0.35">
      <c r="A23" s="15">
        <v>45313</v>
      </c>
      <c r="B23" s="12">
        <v>-1.4</v>
      </c>
    </row>
    <row r="24" spans="1:2" x14ac:dyDescent="0.35">
      <c r="A24" s="15">
        <v>45314</v>
      </c>
      <c r="B24" s="12">
        <v>-0.9</v>
      </c>
    </row>
    <row r="25" spans="1:2" x14ac:dyDescent="0.35">
      <c r="A25" s="15">
        <v>45315</v>
      </c>
      <c r="B25" s="12">
        <v>-4.3</v>
      </c>
    </row>
    <row r="26" spans="1:2" x14ac:dyDescent="0.35">
      <c r="A26" s="15">
        <v>45316</v>
      </c>
      <c r="B26" s="12">
        <v>0</v>
      </c>
    </row>
    <row r="27" spans="1:2" x14ac:dyDescent="0.35">
      <c r="A27" s="15">
        <v>45317</v>
      </c>
      <c r="B27" s="12">
        <v>0.5</v>
      </c>
    </row>
    <row r="28" spans="1:2" x14ac:dyDescent="0.35">
      <c r="A28" s="15">
        <v>45318</v>
      </c>
      <c r="B28" s="12">
        <v>0.9</v>
      </c>
    </row>
    <row r="29" spans="1:2" x14ac:dyDescent="0.35">
      <c r="A29" s="15">
        <v>45319</v>
      </c>
      <c r="B29" s="12">
        <v>1.7</v>
      </c>
    </row>
    <row r="30" spans="1:2" x14ac:dyDescent="0.35">
      <c r="A30" s="15">
        <v>45320</v>
      </c>
      <c r="B30" s="12">
        <v>-0.3</v>
      </c>
    </row>
    <row r="31" spans="1:2" x14ac:dyDescent="0.35">
      <c r="A31" s="15">
        <v>45321</v>
      </c>
      <c r="B31" s="12">
        <v>-5</v>
      </c>
    </row>
    <row r="32" spans="1:2" x14ac:dyDescent="0.35">
      <c r="A32" s="15">
        <v>45322</v>
      </c>
      <c r="B32" s="12">
        <v>-2.1</v>
      </c>
    </row>
    <row r="33" spans="1:2" x14ac:dyDescent="0.35">
      <c r="A33" s="15">
        <v>45261</v>
      </c>
      <c r="B33" s="12">
        <v>7.8</v>
      </c>
    </row>
    <row r="34" spans="1:2" x14ac:dyDescent="0.35">
      <c r="A34" s="15">
        <v>45262</v>
      </c>
      <c r="B34" s="12">
        <v>2.2000000000000002</v>
      </c>
    </row>
    <row r="35" spans="1:2" x14ac:dyDescent="0.35">
      <c r="A35" s="15">
        <v>45263</v>
      </c>
      <c r="B35" s="12">
        <v>-1</v>
      </c>
    </row>
    <row r="36" spans="1:2" x14ac:dyDescent="0.35">
      <c r="A36" s="15">
        <v>45264</v>
      </c>
      <c r="B36" s="12">
        <v>-1.9</v>
      </c>
    </row>
    <row r="37" spans="1:2" x14ac:dyDescent="0.35">
      <c r="A37" s="15">
        <v>45265</v>
      </c>
      <c r="B37" s="12">
        <v>-4.3</v>
      </c>
    </row>
    <row r="38" spans="1:2" x14ac:dyDescent="0.35">
      <c r="A38" s="15">
        <v>45266</v>
      </c>
      <c r="B38" s="12">
        <v>-6.4</v>
      </c>
    </row>
    <row r="39" spans="1:2" x14ac:dyDescent="0.35">
      <c r="A39" s="15">
        <v>45267</v>
      </c>
      <c r="B39" s="12">
        <v>-9.1</v>
      </c>
    </row>
    <row r="40" spans="1:2" x14ac:dyDescent="0.35">
      <c r="A40" s="15">
        <v>45268</v>
      </c>
      <c r="B40" s="12">
        <v>-5.6</v>
      </c>
    </row>
    <row r="41" spans="1:2" x14ac:dyDescent="0.35">
      <c r="A41" s="15">
        <v>45269</v>
      </c>
      <c r="B41" s="12">
        <v>1</v>
      </c>
    </row>
    <row r="42" spans="1:2" x14ac:dyDescent="0.35">
      <c r="A42" s="15">
        <v>45270</v>
      </c>
      <c r="B42" s="12">
        <v>4.2</v>
      </c>
    </row>
    <row r="43" spans="1:2" x14ac:dyDescent="0.35">
      <c r="A43" s="15">
        <v>45271</v>
      </c>
      <c r="B43" s="12">
        <v>2</v>
      </c>
    </row>
    <row r="44" spans="1:2" x14ac:dyDescent="0.35">
      <c r="A44" s="15">
        <v>45272</v>
      </c>
      <c r="B44" s="12">
        <v>3.1</v>
      </c>
    </row>
    <row r="45" spans="1:2" x14ac:dyDescent="0.35">
      <c r="A45" s="15">
        <v>45273</v>
      </c>
      <c r="B45" s="12">
        <v>-0.1</v>
      </c>
    </row>
    <row r="46" spans="1:2" x14ac:dyDescent="0.35">
      <c r="A46" s="15">
        <v>45274</v>
      </c>
      <c r="B46" s="12">
        <v>0.2</v>
      </c>
    </row>
    <row r="47" spans="1:2" x14ac:dyDescent="0.35">
      <c r="A47" s="15">
        <v>45275</v>
      </c>
      <c r="B47" s="12">
        <v>5.4</v>
      </c>
    </row>
    <row r="48" spans="1:2" x14ac:dyDescent="0.35">
      <c r="A48" s="15">
        <v>45276</v>
      </c>
      <c r="B48" s="12">
        <v>2.5</v>
      </c>
    </row>
    <row r="49" spans="1:2" x14ac:dyDescent="0.35">
      <c r="A49" s="15">
        <v>45277</v>
      </c>
      <c r="B49" s="12">
        <v>6.9</v>
      </c>
    </row>
    <row r="50" spans="1:2" x14ac:dyDescent="0.35">
      <c r="A50" s="15">
        <v>45278</v>
      </c>
      <c r="B50" s="12">
        <v>7.4</v>
      </c>
    </row>
    <row r="51" spans="1:2" x14ac:dyDescent="0.35">
      <c r="A51" s="15">
        <v>45279</v>
      </c>
      <c r="B51" s="12">
        <v>3.8</v>
      </c>
    </row>
    <row r="52" spans="1:2" x14ac:dyDescent="0.35">
      <c r="A52" s="15">
        <v>45280</v>
      </c>
      <c r="B52" s="12">
        <v>-2.7</v>
      </c>
    </row>
    <row r="53" spans="1:2" x14ac:dyDescent="0.35">
      <c r="A53" s="15">
        <v>45281</v>
      </c>
      <c r="B53" s="12">
        <v>-4.5</v>
      </c>
    </row>
    <row r="54" spans="1:2" x14ac:dyDescent="0.35">
      <c r="A54" s="15">
        <v>45282</v>
      </c>
      <c r="B54" s="12">
        <v>-6.3</v>
      </c>
    </row>
    <row r="55" spans="1:2" x14ac:dyDescent="0.35">
      <c r="A55" s="15">
        <v>45283</v>
      </c>
      <c r="B55" s="12">
        <v>-2.5</v>
      </c>
    </row>
    <row r="56" spans="1:2" x14ac:dyDescent="0.35">
      <c r="A56" s="15">
        <v>45284</v>
      </c>
      <c r="B56" s="12">
        <v>1</v>
      </c>
    </row>
    <row r="57" spans="1:2" x14ac:dyDescent="0.35">
      <c r="A57" s="15">
        <v>45285</v>
      </c>
      <c r="B57" s="12">
        <v>2.8</v>
      </c>
    </row>
    <row r="58" spans="1:2" x14ac:dyDescent="0.35">
      <c r="A58" s="15">
        <v>45286</v>
      </c>
      <c r="B58" s="12">
        <v>5.6</v>
      </c>
    </row>
    <row r="59" spans="1:2" x14ac:dyDescent="0.35">
      <c r="A59" s="15">
        <v>45287</v>
      </c>
      <c r="B59" s="12">
        <v>4.0999999999999996</v>
      </c>
    </row>
    <row r="60" spans="1:2" x14ac:dyDescent="0.35">
      <c r="A60" s="15">
        <v>45288</v>
      </c>
      <c r="B60" s="12">
        <v>3.7</v>
      </c>
    </row>
    <row r="61" spans="1:2" x14ac:dyDescent="0.35">
      <c r="A61" s="15">
        <v>45289</v>
      </c>
      <c r="B61" s="12">
        <v>2.2999999999999998</v>
      </c>
    </row>
    <row r="62" spans="1:2" x14ac:dyDescent="0.35">
      <c r="A62" s="15">
        <v>45290</v>
      </c>
      <c r="B62" s="12">
        <v>0.3</v>
      </c>
    </row>
    <row r="63" spans="1:2" x14ac:dyDescent="0.35">
      <c r="A63" s="15">
        <v>45291</v>
      </c>
      <c r="B63" s="12">
        <v>-5.3</v>
      </c>
    </row>
    <row r="64" spans="1:2" x14ac:dyDescent="0.35">
      <c r="A64" s="15">
        <v>45231</v>
      </c>
      <c r="B64" s="12">
        <v>2.7</v>
      </c>
    </row>
    <row r="65" spans="1:2" x14ac:dyDescent="0.35">
      <c r="A65" s="15">
        <v>45232</v>
      </c>
      <c r="B65" s="12">
        <v>7.8</v>
      </c>
    </row>
    <row r="66" spans="1:2" x14ac:dyDescent="0.35">
      <c r="A66" s="15">
        <v>45233</v>
      </c>
      <c r="B66" s="12">
        <v>12.8</v>
      </c>
    </row>
    <row r="67" spans="1:2" x14ac:dyDescent="0.35">
      <c r="A67" s="15">
        <v>45234</v>
      </c>
      <c r="B67" s="12">
        <v>10.199999999999999</v>
      </c>
    </row>
    <row r="68" spans="1:2" x14ac:dyDescent="0.35">
      <c r="A68" s="15">
        <v>45235</v>
      </c>
      <c r="B68" s="12">
        <v>8.5</v>
      </c>
    </row>
    <row r="69" spans="1:2" x14ac:dyDescent="0.35">
      <c r="A69" s="15">
        <v>45236</v>
      </c>
      <c r="B69" s="12">
        <v>2</v>
      </c>
    </row>
    <row r="70" spans="1:2" x14ac:dyDescent="0.35">
      <c r="A70" s="15">
        <v>45237</v>
      </c>
      <c r="B70" s="12">
        <v>9.9</v>
      </c>
    </row>
    <row r="71" spans="1:2" x14ac:dyDescent="0.35">
      <c r="A71" s="15">
        <v>45238</v>
      </c>
      <c r="B71" s="12">
        <v>4.4000000000000004</v>
      </c>
    </row>
    <row r="72" spans="1:2" x14ac:dyDescent="0.35">
      <c r="A72" s="15">
        <v>45239</v>
      </c>
      <c r="B72" s="12">
        <v>0.3</v>
      </c>
    </row>
    <row r="73" spans="1:2" x14ac:dyDescent="0.35">
      <c r="A73" s="15">
        <v>45240</v>
      </c>
      <c r="B73" s="12">
        <v>5.7</v>
      </c>
    </row>
    <row r="74" spans="1:2" x14ac:dyDescent="0.35">
      <c r="A74" s="15">
        <v>45241</v>
      </c>
      <c r="B74" s="12">
        <v>2.4</v>
      </c>
    </row>
    <row r="75" spans="1:2" x14ac:dyDescent="0.35">
      <c r="A75" s="15">
        <v>45242</v>
      </c>
      <c r="B75" s="12">
        <v>0.9</v>
      </c>
    </row>
    <row r="76" spans="1:2" x14ac:dyDescent="0.35">
      <c r="A76" s="15">
        <v>45243</v>
      </c>
      <c r="B76" s="12">
        <v>0</v>
      </c>
    </row>
    <row r="77" spans="1:2" x14ac:dyDescent="0.35">
      <c r="A77" s="15">
        <v>45244</v>
      </c>
      <c r="B77" s="12">
        <v>3.5</v>
      </c>
    </row>
    <row r="78" spans="1:2" x14ac:dyDescent="0.35">
      <c r="A78" s="15">
        <v>45245</v>
      </c>
      <c r="B78" s="12">
        <v>9.1</v>
      </c>
    </row>
    <row r="79" spans="1:2" x14ac:dyDescent="0.35">
      <c r="A79" s="15">
        <v>45246</v>
      </c>
      <c r="B79" s="12">
        <v>11</v>
      </c>
    </row>
    <row r="80" spans="1:2" x14ac:dyDescent="0.35">
      <c r="A80" s="15">
        <v>45247</v>
      </c>
      <c r="B80" s="12">
        <v>12.1</v>
      </c>
    </row>
    <row r="81" spans="1:2" x14ac:dyDescent="0.35">
      <c r="A81" s="15">
        <v>45248</v>
      </c>
      <c r="B81" s="12">
        <v>3.3</v>
      </c>
    </row>
    <row r="82" spans="1:2" x14ac:dyDescent="0.35">
      <c r="A82" s="15">
        <v>45249</v>
      </c>
      <c r="B82" s="12">
        <v>4.9000000000000004</v>
      </c>
    </row>
    <row r="83" spans="1:2" x14ac:dyDescent="0.35">
      <c r="A83" s="15">
        <v>45250</v>
      </c>
      <c r="B83" s="12">
        <v>0.5</v>
      </c>
    </row>
    <row r="84" spans="1:2" x14ac:dyDescent="0.35">
      <c r="A84" s="15">
        <v>45251</v>
      </c>
      <c r="B84" s="12">
        <v>0.5</v>
      </c>
    </row>
    <row r="85" spans="1:2" x14ac:dyDescent="0.35">
      <c r="A85" s="15">
        <v>45252</v>
      </c>
      <c r="B85" s="12">
        <v>0</v>
      </c>
    </row>
    <row r="86" spans="1:2" x14ac:dyDescent="0.35">
      <c r="A86" s="15">
        <v>45253</v>
      </c>
      <c r="B86" s="12">
        <v>2.5</v>
      </c>
    </row>
    <row r="87" spans="1:2" x14ac:dyDescent="0.35">
      <c r="A87" s="15">
        <v>45254</v>
      </c>
      <c r="B87" s="12">
        <v>0.3</v>
      </c>
    </row>
    <row r="88" spans="1:2" x14ac:dyDescent="0.35">
      <c r="A88" s="15">
        <v>45255</v>
      </c>
      <c r="B88" s="12">
        <v>2.6</v>
      </c>
    </row>
    <row r="89" spans="1:2" x14ac:dyDescent="0.35">
      <c r="A89" s="15">
        <v>45256</v>
      </c>
      <c r="B89" s="12">
        <v>3.6</v>
      </c>
    </row>
    <row r="90" spans="1:2" x14ac:dyDescent="0.35">
      <c r="A90" s="15">
        <v>45257</v>
      </c>
      <c r="B90" s="12">
        <v>3.7</v>
      </c>
    </row>
    <row r="91" spans="1:2" x14ac:dyDescent="0.35">
      <c r="A91" s="15">
        <v>45258</v>
      </c>
      <c r="B91" s="12">
        <v>-1.1000000000000001</v>
      </c>
    </row>
    <row r="92" spans="1:2" x14ac:dyDescent="0.35">
      <c r="A92" s="15">
        <v>45259</v>
      </c>
      <c r="B92" s="12">
        <v>-1.4</v>
      </c>
    </row>
    <row r="93" spans="1:2" x14ac:dyDescent="0.35">
      <c r="A93" s="15">
        <v>45260</v>
      </c>
      <c r="B93" s="12">
        <v>4.9000000000000004</v>
      </c>
    </row>
    <row r="94" spans="1:2" x14ac:dyDescent="0.35">
      <c r="A94" s="15">
        <v>45200</v>
      </c>
      <c r="B94" s="12">
        <v>24.4</v>
      </c>
    </row>
    <row r="95" spans="1:2" x14ac:dyDescent="0.35">
      <c r="A95" s="15">
        <v>45201</v>
      </c>
      <c r="B95" s="12">
        <v>22.9</v>
      </c>
    </row>
    <row r="96" spans="1:2" x14ac:dyDescent="0.35">
      <c r="A96" s="15">
        <v>45202</v>
      </c>
      <c r="B96" s="12">
        <v>26.8</v>
      </c>
    </row>
    <row r="97" spans="1:2" x14ac:dyDescent="0.35">
      <c r="A97" s="15">
        <v>45203</v>
      </c>
      <c r="B97" s="12">
        <v>28.7</v>
      </c>
    </row>
    <row r="98" spans="1:2" x14ac:dyDescent="0.35">
      <c r="A98" s="15">
        <v>45204</v>
      </c>
      <c r="B98" s="12">
        <v>0</v>
      </c>
    </row>
    <row r="99" spans="1:2" x14ac:dyDescent="0.35">
      <c r="A99" s="15">
        <v>45205</v>
      </c>
      <c r="B99" s="12">
        <v>0</v>
      </c>
    </row>
    <row r="100" spans="1:2" x14ac:dyDescent="0.35">
      <c r="A100" s="15">
        <v>45206</v>
      </c>
      <c r="B100" s="12">
        <v>16.399999999999999</v>
      </c>
    </row>
    <row r="101" spans="1:2" x14ac:dyDescent="0.35">
      <c r="A101" s="15">
        <v>45207</v>
      </c>
      <c r="B101" s="12">
        <v>12.4</v>
      </c>
    </row>
    <row r="102" spans="1:2" x14ac:dyDescent="0.35">
      <c r="A102" s="15">
        <v>45208</v>
      </c>
      <c r="B102" s="12">
        <v>10.7</v>
      </c>
    </row>
    <row r="103" spans="1:2" x14ac:dyDescent="0.35">
      <c r="A103" s="15">
        <v>45209</v>
      </c>
      <c r="B103" s="12">
        <v>10.4</v>
      </c>
    </row>
    <row r="104" spans="1:2" x14ac:dyDescent="0.35">
      <c r="A104" s="15">
        <v>45210</v>
      </c>
      <c r="B104" s="12">
        <v>11.4</v>
      </c>
    </row>
    <row r="105" spans="1:2" x14ac:dyDescent="0.35">
      <c r="A105" s="15">
        <v>45211</v>
      </c>
      <c r="B105" s="12">
        <v>13.6</v>
      </c>
    </row>
    <row r="106" spans="1:2" x14ac:dyDescent="0.35">
      <c r="A106" s="15">
        <v>45212</v>
      </c>
      <c r="B106" s="12">
        <v>16.399999999999999</v>
      </c>
    </row>
    <row r="107" spans="1:2" x14ac:dyDescent="0.35">
      <c r="A107" s="15">
        <v>45213</v>
      </c>
      <c r="B107" s="12">
        <v>15.4</v>
      </c>
    </row>
    <row r="108" spans="1:2" x14ac:dyDescent="0.35">
      <c r="A108" s="15">
        <v>45214</v>
      </c>
      <c r="B108" s="12">
        <v>12.5</v>
      </c>
    </row>
    <row r="109" spans="1:2" x14ac:dyDescent="0.35">
      <c r="A109" s="15">
        <v>45215</v>
      </c>
      <c r="B109" s="12">
        <v>15.4</v>
      </c>
    </row>
    <row r="110" spans="1:2" x14ac:dyDescent="0.35">
      <c r="A110" s="15">
        <v>45216</v>
      </c>
      <c r="B110" s="12">
        <v>14</v>
      </c>
    </row>
    <row r="111" spans="1:2" x14ac:dyDescent="0.35">
      <c r="A111" s="15">
        <v>45217</v>
      </c>
      <c r="B111" s="12">
        <v>14.1</v>
      </c>
    </row>
    <row r="112" spans="1:2" x14ac:dyDescent="0.35">
      <c r="A112" s="15">
        <v>45218</v>
      </c>
      <c r="B112" s="12">
        <v>16.2</v>
      </c>
    </row>
    <row r="113" spans="1:2" x14ac:dyDescent="0.35">
      <c r="A113" s="15">
        <v>45219</v>
      </c>
      <c r="B113" s="12">
        <v>19.100000000000001</v>
      </c>
    </row>
    <row r="114" spans="1:2" x14ac:dyDescent="0.35">
      <c r="A114" s="15">
        <v>45220</v>
      </c>
      <c r="B114" s="12">
        <v>14.2</v>
      </c>
    </row>
    <row r="115" spans="1:2" x14ac:dyDescent="0.35">
      <c r="A115" s="15">
        <v>45221</v>
      </c>
      <c r="B115" s="12">
        <v>8.6</v>
      </c>
    </row>
    <row r="116" spans="1:2" x14ac:dyDescent="0.35">
      <c r="A116" s="15">
        <v>45222</v>
      </c>
      <c r="B116" s="12">
        <v>11.9</v>
      </c>
    </row>
    <row r="117" spans="1:2" x14ac:dyDescent="0.35">
      <c r="A117" s="15">
        <v>45223</v>
      </c>
      <c r="B117" s="12">
        <v>11.2</v>
      </c>
    </row>
    <row r="118" spans="1:2" x14ac:dyDescent="0.35">
      <c r="A118" s="15">
        <v>45224</v>
      </c>
      <c r="B118" s="12">
        <v>18.2</v>
      </c>
    </row>
    <row r="119" spans="1:2" x14ac:dyDescent="0.35">
      <c r="A119" s="15">
        <v>45225</v>
      </c>
      <c r="B119" s="12">
        <v>0</v>
      </c>
    </row>
    <row r="120" spans="1:2" x14ac:dyDescent="0.35">
      <c r="A120" s="15">
        <v>45226</v>
      </c>
      <c r="B120" s="12">
        <v>19.7</v>
      </c>
    </row>
    <row r="121" spans="1:2" x14ac:dyDescent="0.35">
      <c r="A121" s="15">
        <v>45227</v>
      </c>
      <c r="B121" s="12">
        <v>0</v>
      </c>
    </row>
    <row r="122" spans="1:2" x14ac:dyDescent="0.35">
      <c r="A122" s="15">
        <v>45228</v>
      </c>
      <c r="B122" s="12">
        <v>5.0999999999999996</v>
      </c>
    </row>
    <row r="123" spans="1:2" x14ac:dyDescent="0.35">
      <c r="A123" s="15">
        <v>45229</v>
      </c>
      <c r="B123" s="12">
        <v>3.9</v>
      </c>
    </row>
    <row r="124" spans="1:2" x14ac:dyDescent="0.35">
      <c r="A124" s="15">
        <v>45230</v>
      </c>
      <c r="B124" s="12">
        <v>4.3</v>
      </c>
    </row>
    <row r="125" spans="1:2" x14ac:dyDescent="0.35">
      <c r="A125" s="15">
        <v>45170</v>
      </c>
      <c r="B125" s="12">
        <v>22.6</v>
      </c>
    </row>
    <row r="126" spans="1:2" x14ac:dyDescent="0.35">
      <c r="A126" s="15">
        <v>45171</v>
      </c>
      <c r="B126" s="12">
        <v>24</v>
      </c>
    </row>
    <row r="127" spans="1:2" x14ac:dyDescent="0.35">
      <c r="A127" s="15">
        <v>45172</v>
      </c>
      <c r="B127" s="12">
        <v>27</v>
      </c>
    </row>
    <row r="128" spans="1:2" x14ac:dyDescent="0.35">
      <c r="A128" s="15">
        <v>45173</v>
      </c>
      <c r="B128" s="12">
        <v>28.7</v>
      </c>
    </row>
    <row r="129" spans="1:2" x14ac:dyDescent="0.35">
      <c r="A129" s="15">
        <v>45174</v>
      </c>
      <c r="B129" s="12">
        <v>30.9</v>
      </c>
    </row>
    <row r="130" spans="1:2" x14ac:dyDescent="0.35">
      <c r="A130" s="15">
        <v>45175</v>
      </c>
      <c r="B130" s="12">
        <v>31.1</v>
      </c>
    </row>
    <row r="131" spans="1:2" x14ac:dyDescent="0.35">
      <c r="A131" s="15">
        <v>45176</v>
      </c>
      <c r="B131" s="12">
        <v>27.4</v>
      </c>
    </row>
    <row r="132" spans="1:2" x14ac:dyDescent="0.35">
      <c r="A132" s="15">
        <v>45177</v>
      </c>
      <c r="B132" s="12">
        <v>24.3</v>
      </c>
    </row>
    <row r="133" spans="1:2" x14ac:dyDescent="0.35">
      <c r="A133" s="15">
        <v>45178</v>
      </c>
      <c r="B133" s="12">
        <v>22</v>
      </c>
    </row>
    <row r="134" spans="1:2" x14ac:dyDescent="0.35">
      <c r="A134" s="15">
        <v>45179</v>
      </c>
      <c r="B134" s="12">
        <v>18.600000000000001</v>
      </c>
    </row>
    <row r="135" spans="1:2" x14ac:dyDescent="0.35">
      <c r="A135" s="15">
        <v>45180</v>
      </c>
      <c r="B135" s="12">
        <v>23.1</v>
      </c>
    </row>
    <row r="136" spans="1:2" x14ac:dyDescent="0.35">
      <c r="A136" s="15">
        <v>45181</v>
      </c>
      <c r="B136" s="12">
        <v>20.2</v>
      </c>
    </row>
    <row r="137" spans="1:2" x14ac:dyDescent="0.35">
      <c r="A137" s="15">
        <v>45182</v>
      </c>
      <c r="B137" s="12">
        <v>22.9</v>
      </c>
    </row>
    <row r="138" spans="1:2" x14ac:dyDescent="0.35">
      <c r="A138" s="15">
        <v>45183</v>
      </c>
      <c r="B138" s="12">
        <v>17.100000000000001</v>
      </c>
    </row>
    <row r="139" spans="1:2" x14ac:dyDescent="0.35">
      <c r="A139" s="15">
        <v>45184</v>
      </c>
      <c r="B139" s="12">
        <v>21.3</v>
      </c>
    </row>
    <row r="140" spans="1:2" x14ac:dyDescent="0.35">
      <c r="A140" s="15">
        <v>45185</v>
      </c>
      <c r="B140" s="12">
        <v>23.5</v>
      </c>
    </row>
    <row r="141" spans="1:2" x14ac:dyDescent="0.35">
      <c r="A141" s="15">
        <v>45186</v>
      </c>
      <c r="B141" s="12">
        <v>23.2</v>
      </c>
    </row>
    <row r="142" spans="1:2" x14ac:dyDescent="0.35">
      <c r="A142" s="15">
        <v>45187</v>
      </c>
      <c r="B142" s="12">
        <v>20.2</v>
      </c>
    </row>
    <row r="143" spans="1:2" x14ac:dyDescent="0.35">
      <c r="A143" s="15">
        <v>45188</v>
      </c>
      <c r="B143" s="12">
        <v>17.100000000000001</v>
      </c>
    </row>
    <row r="144" spans="1:2" x14ac:dyDescent="0.35">
      <c r="A144" s="15">
        <v>45189</v>
      </c>
      <c r="B144" s="12">
        <v>20.100000000000001</v>
      </c>
    </row>
    <row r="145" spans="1:2" x14ac:dyDescent="0.35">
      <c r="A145" s="15">
        <v>45190</v>
      </c>
      <c r="B145" s="12">
        <v>20.9</v>
      </c>
    </row>
    <row r="146" spans="1:2" x14ac:dyDescent="0.35">
      <c r="A146" s="15">
        <v>45191</v>
      </c>
      <c r="B146" s="12">
        <v>22</v>
      </c>
    </row>
    <row r="147" spans="1:2" x14ac:dyDescent="0.35">
      <c r="A147" s="15">
        <v>45192</v>
      </c>
      <c r="B147" s="12">
        <v>20.9</v>
      </c>
    </row>
    <row r="148" spans="1:2" x14ac:dyDescent="0.35">
      <c r="A148" s="15">
        <v>45193</v>
      </c>
      <c r="B148" s="12">
        <v>23</v>
      </c>
    </row>
    <row r="149" spans="1:2" x14ac:dyDescent="0.35">
      <c r="A149" s="15">
        <v>45194</v>
      </c>
      <c r="B149" s="12">
        <v>19</v>
      </c>
    </row>
    <row r="150" spans="1:2" x14ac:dyDescent="0.35">
      <c r="A150" s="15">
        <v>45195</v>
      </c>
      <c r="B150" s="12">
        <v>17.7</v>
      </c>
    </row>
    <row r="151" spans="1:2" x14ac:dyDescent="0.35">
      <c r="A151" s="15">
        <v>45196</v>
      </c>
      <c r="B151" s="12">
        <v>20.399999999999999</v>
      </c>
    </row>
    <row r="152" spans="1:2" x14ac:dyDescent="0.35">
      <c r="A152" s="15">
        <v>45197</v>
      </c>
      <c r="B152" s="12">
        <v>20.6</v>
      </c>
    </row>
    <row r="153" spans="1:2" x14ac:dyDescent="0.35">
      <c r="A153" s="15">
        <v>45198</v>
      </c>
      <c r="B153" s="12">
        <v>20.2</v>
      </c>
    </row>
    <row r="154" spans="1:2" x14ac:dyDescent="0.35">
      <c r="A154" s="15">
        <v>45199</v>
      </c>
      <c r="B154" s="12">
        <v>23.4</v>
      </c>
    </row>
    <row r="155" spans="1:2" x14ac:dyDescent="0.35">
      <c r="A155" s="15">
        <v>44927</v>
      </c>
      <c r="B155" s="12">
        <v>3.9</v>
      </c>
    </row>
    <row r="156" spans="1:2" x14ac:dyDescent="0.35">
      <c r="A156" s="15">
        <v>44928</v>
      </c>
      <c r="B156" s="12">
        <v>2.5</v>
      </c>
    </row>
    <row r="157" spans="1:2" x14ac:dyDescent="0.35">
      <c r="A157" s="15">
        <v>44929</v>
      </c>
      <c r="B157" s="12">
        <v>2.1</v>
      </c>
    </row>
    <row r="158" spans="1:2" x14ac:dyDescent="0.35">
      <c r="A158" s="15">
        <v>44930</v>
      </c>
      <c r="B158" s="12">
        <v>2.1</v>
      </c>
    </row>
    <row r="159" spans="1:2" x14ac:dyDescent="0.35">
      <c r="A159" s="15">
        <v>44931</v>
      </c>
      <c r="B159" s="12">
        <v>-4.7</v>
      </c>
    </row>
    <row r="160" spans="1:2" x14ac:dyDescent="0.35">
      <c r="A160" s="15">
        <v>44932</v>
      </c>
      <c r="B160" s="12">
        <v>-1.2</v>
      </c>
    </row>
    <row r="161" spans="1:2" x14ac:dyDescent="0.35">
      <c r="A161" s="15">
        <v>44933</v>
      </c>
      <c r="B161" s="12">
        <v>-1.5</v>
      </c>
    </row>
    <row r="162" spans="1:2" x14ac:dyDescent="0.35">
      <c r="A162" s="15">
        <v>44934</v>
      </c>
      <c r="B162" s="12">
        <v>-5.9</v>
      </c>
    </row>
    <row r="163" spans="1:2" x14ac:dyDescent="0.35">
      <c r="A163" s="15">
        <v>44935</v>
      </c>
      <c r="B163" s="12">
        <v>-1.1000000000000001</v>
      </c>
    </row>
    <row r="164" spans="1:2" x14ac:dyDescent="0.35">
      <c r="A164" s="15">
        <v>44936</v>
      </c>
      <c r="B164" s="12">
        <v>-3.8</v>
      </c>
    </row>
    <row r="165" spans="1:2" x14ac:dyDescent="0.35">
      <c r="A165" s="15">
        <v>44937</v>
      </c>
      <c r="B165" s="12">
        <v>-9.5</v>
      </c>
    </row>
    <row r="166" spans="1:2" x14ac:dyDescent="0.35">
      <c r="A166" s="15">
        <v>44938</v>
      </c>
      <c r="B166" s="12">
        <v>-3.1</v>
      </c>
    </row>
    <row r="167" spans="1:2" x14ac:dyDescent="0.35">
      <c r="A167" s="15">
        <v>44939</v>
      </c>
      <c r="B167" s="12">
        <v>-1.3</v>
      </c>
    </row>
    <row r="168" spans="1:2" x14ac:dyDescent="0.35">
      <c r="A168" s="15">
        <v>44940</v>
      </c>
      <c r="B168" s="12">
        <v>-5.3</v>
      </c>
    </row>
    <row r="169" spans="1:2" x14ac:dyDescent="0.35">
      <c r="A169" s="15">
        <v>44941</v>
      </c>
      <c r="B169" s="12">
        <v>-4.8</v>
      </c>
    </row>
    <row r="170" spans="1:2" x14ac:dyDescent="0.35">
      <c r="A170" s="15">
        <v>44942</v>
      </c>
      <c r="B170" s="12">
        <v>-6.9</v>
      </c>
    </row>
    <row r="171" spans="1:2" x14ac:dyDescent="0.35">
      <c r="A171" s="15">
        <v>44943</v>
      </c>
      <c r="B171" s="12">
        <v>-3.5</v>
      </c>
    </row>
    <row r="172" spans="1:2" x14ac:dyDescent="0.35">
      <c r="A172" s="15">
        <v>44944</v>
      </c>
      <c r="B172" s="12">
        <v>1.7</v>
      </c>
    </row>
    <row r="173" spans="1:2" x14ac:dyDescent="0.35">
      <c r="A173" s="15">
        <v>44945</v>
      </c>
      <c r="B173" s="12">
        <v>-0.5</v>
      </c>
    </row>
    <row r="174" spans="1:2" x14ac:dyDescent="0.35">
      <c r="A174" s="15">
        <v>44946</v>
      </c>
      <c r="B174" s="12">
        <v>-2.2000000000000002</v>
      </c>
    </row>
    <row r="175" spans="1:2" x14ac:dyDescent="0.35">
      <c r="A175" s="15">
        <v>44947</v>
      </c>
      <c r="B175" s="12">
        <v>-0.6</v>
      </c>
    </row>
    <row r="176" spans="1:2" x14ac:dyDescent="0.35">
      <c r="A176" s="15">
        <v>44948</v>
      </c>
      <c r="B176" s="12">
        <v>-0.8</v>
      </c>
    </row>
    <row r="177" spans="1:2" x14ac:dyDescent="0.35">
      <c r="A177" s="15">
        <v>44949</v>
      </c>
      <c r="B177" s="12">
        <v>-0.4</v>
      </c>
    </row>
    <row r="178" spans="1:2" x14ac:dyDescent="0.35">
      <c r="A178" s="15">
        <v>44950</v>
      </c>
      <c r="B178" s="12">
        <v>2</v>
      </c>
    </row>
    <row r="179" spans="1:2" x14ac:dyDescent="0.35">
      <c r="A179" s="15">
        <v>44951</v>
      </c>
      <c r="B179" s="12">
        <v>-8.5</v>
      </c>
    </row>
    <row r="180" spans="1:2" x14ac:dyDescent="0.35">
      <c r="A180" s="15">
        <v>44952</v>
      </c>
      <c r="B180" s="12">
        <v>-3.5</v>
      </c>
    </row>
    <row r="181" spans="1:2" x14ac:dyDescent="0.35">
      <c r="A181" s="15">
        <v>44953</v>
      </c>
      <c r="B181" s="12">
        <v>-5.6</v>
      </c>
    </row>
    <row r="182" spans="1:2" x14ac:dyDescent="0.35">
      <c r="A182" s="15">
        <v>44954</v>
      </c>
      <c r="B182" s="12">
        <v>1.8</v>
      </c>
    </row>
    <row r="183" spans="1:2" x14ac:dyDescent="0.35">
      <c r="A183" s="15">
        <v>44955</v>
      </c>
      <c r="B183" s="12">
        <v>-4.9000000000000004</v>
      </c>
    </row>
    <row r="184" spans="1:2" x14ac:dyDescent="0.35">
      <c r="A184" s="15">
        <v>44956</v>
      </c>
      <c r="B184" s="12">
        <v>-8.6999999999999993</v>
      </c>
    </row>
    <row r="185" spans="1:2" x14ac:dyDescent="0.35">
      <c r="A185" s="15">
        <v>44957</v>
      </c>
      <c r="B185" s="12">
        <v>-10.199999999999999</v>
      </c>
    </row>
    <row r="186" spans="1:2" x14ac:dyDescent="0.35">
      <c r="A186" s="15">
        <v>44896</v>
      </c>
      <c r="B186" s="12">
        <v>1.1000000000000001</v>
      </c>
    </row>
    <row r="187" spans="1:2" x14ac:dyDescent="0.35">
      <c r="A187" s="15">
        <v>44897</v>
      </c>
      <c r="B187" s="12">
        <v>2.9</v>
      </c>
    </row>
    <row r="188" spans="1:2" x14ac:dyDescent="0.35">
      <c r="A188" s="15">
        <v>44898</v>
      </c>
      <c r="B188" s="12">
        <v>9.4</v>
      </c>
    </row>
    <row r="189" spans="1:2" x14ac:dyDescent="0.35">
      <c r="A189" s="15">
        <v>44899</v>
      </c>
      <c r="B189" s="12">
        <v>0.4</v>
      </c>
    </row>
    <row r="190" spans="1:2" x14ac:dyDescent="0.35">
      <c r="A190" s="15">
        <v>44900</v>
      </c>
      <c r="B190" s="12">
        <v>5.0999999999999996</v>
      </c>
    </row>
    <row r="191" spans="1:2" x14ac:dyDescent="0.35">
      <c r="A191" s="15">
        <v>44901</v>
      </c>
      <c r="B191" s="12">
        <v>5.0999999999999996</v>
      </c>
    </row>
    <row r="192" spans="1:2" x14ac:dyDescent="0.35">
      <c r="A192" s="15">
        <v>44902</v>
      </c>
      <c r="B192" s="12">
        <v>7.5</v>
      </c>
    </row>
    <row r="193" spans="1:2" x14ac:dyDescent="0.35">
      <c r="A193" s="15">
        <v>44903</v>
      </c>
      <c r="B193" s="12">
        <v>4.8</v>
      </c>
    </row>
    <row r="194" spans="1:2" x14ac:dyDescent="0.35">
      <c r="A194" s="15">
        <v>44904</v>
      </c>
      <c r="B194" s="12">
        <v>-0.5</v>
      </c>
    </row>
    <row r="195" spans="1:2" x14ac:dyDescent="0.35">
      <c r="A195" s="15">
        <v>44905</v>
      </c>
      <c r="B195" s="12">
        <v>-5.7</v>
      </c>
    </row>
    <row r="196" spans="1:2" x14ac:dyDescent="0.35">
      <c r="A196" s="15">
        <v>44906</v>
      </c>
      <c r="B196" s="12">
        <v>-5.6</v>
      </c>
    </row>
    <row r="197" spans="1:2" x14ac:dyDescent="0.35">
      <c r="A197" s="15">
        <v>44907</v>
      </c>
      <c r="B197" s="12">
        <v>-2.4</v>
      </c>
    </row>
    <row r="198" spans="1:2" x14ac:dyDescent="0.35">
      <c r="A198" s="15">
        <v>44908</v>
      </c>
      <c r="B198" s="12">
        <v>2.2000000000000002</v>
      </c>
    </row>
    <row r="199" spans="1:2" x14ac:dyDescent="0.35">
      <c r="A199" s="15">
        <v>44909</v>
      </c>
      <c r="B199" s="12">
        <v>1.8</v>
      </c>
    </row>
    <row r="200" spans="1:2" x14ac:dyDescent="0.35">
      <c r="A200" s="15">
        <v>44910</v>
      </c>
      <c r="B200" s="12">
        <v>4.5</v>
      </c>
    </row>
    <row r="201" spans="1:2" x14ac:dyDescent="0.35">
      <c r="A201" s="15">
        <v>44911</v>
      </c>
      <c r="B201" s="12">
        <v>0.7</v>
      </c>
    </row>
    <row r="202" spans="1:2" x14ac:dyDescent="0.35">
      <c r="A202" s="15">
        <v>44912</v>
      </c>
      <c r="B202" s="12">
        <v>-0.6</v>
      </c>
    </row>
    <row r="203" spans="1:2" x14ac:dyDescent="0.35">
      <c r="A203" s="15">
        <v>44913</v>
      </c>
      <c r="B203" s="12">
        <v>-1.2</v>
      </c>
    </row>
    <row r="204" spans="1:2" x14ac:dyDescent="0.35">
      <c r="A204" s="15">
        <v>44914</v>
      </c>
      <c r="B204" s="12">
        <v>0.4</v>
      </c>
    </row>
    <row r="205" spans="1:2" x14ac:dyDescent="0.35">
      <c r="A205" s="15">
        <v>44915</v>
      </c>
      <c r="B205" s="12">
        <v>-2.6</v>
      </c>
    </row>
    <row r="206" spans="1:2" x14ac:dyDescent="0.35">
      <c r="A206" s="15">
        <v>44916</v>
      </c>
      <c r="B206" s="12">
        <v>0</v>
      </c>
    </row>
    <row r="207" spans="1:2" x14ac:dyDescent="0.35">
      <c r="A207" s="15">
        <v>44917</v>
      </c>
      <c r="B207" s="12">
        <v>-4.4000000000000004</v>
      </c>
    </row>
    <row r="208" spans="1:2" x14ac:dyDescent="0.35">
      <c r="A208" s="15">
        <v>44918</v>
      </c>
      <c r="B208" s="12">
        <v>2.5</v>
      </c>
    </row>
    <row r="209" spans="1:2" x14ac:dyDescent="0.35">
      <c r="A209" s="15">
        <v>44919</v>
      </c>
      <c r="B209" s="12">
        <v>-9.1999999999999993</v>
      </c>
    </row>
    <row r="210" spans="1:2" x14ac:dyDescent="0.35">
      <c r="A210" s="15">
        <v>44920</v>
      </c>
      <c r="B210" s="12">
        <v>-5.3</v>
      </c>
    </row>
    <row r="211" spans="1:2" x14ac:dyDescent="0.35">
      <c r="A211" s="15">
        <v>44921</v>
      </c>
      <c r="B211" s="12">
        <v>-5</v>
      </c>
    </row>
    <row r="212" spans="1:2" x14ac:dyDescent="0.35">
      <c r="A212" s="15">
        <v>44922</v>
      </c>
      <c r="B212" s="12">
        <v>-5.9</v>
      </c>
    </row>
    <row r="213" spans="1:2" x14ac:dyDescent="0.35">
      <c r="A213" s="15">
        <v>44923</v>
      </c>
      <c r="B213" s="12">
        <v>-1.8</v>
      </c>
    </row>
    <row r="214" spans="1:2" x14ac:dyDescent="0.35">
      <c r="A214" s="15">
        <v>44924</v>
      </c>
      <c r="B214" s="12">
        <v>5.6</v>
      </c>
    </row>
    <row r="215" spans="1:2" x14ac:dyDescent="0.35">
      <c r="A215" s="15">
        <v>44925</v>
      </c>
      <c r="B215" s="12">
        <v>7.8</v>
      </c>
    </row>
    <row r="216" spans="1:2" x14ac:dyDescent="0.35">
      <c r="A216" s="15">
        <v>44926</v>
      </c>
      <c r="B216" s="12">
        <v>6.9</v>
      </c>
    </row>
    <row r="217" spans="1:2" x14ac:dyDescent="0.35">
      <c r="A217" s="15">
        <v>44866</v>
      </c>
      <c r="B217" s="12">
        <v>14.9</v>
      </c>
    </row>
    <row r="218" spans="1:2" x14ac:dyDescent="0.35">
      <c r="A218" s="15">
        <v>44867</v>
      </c>
      <c r="B218" s="12">
        <v>14.5</v>
      </c>
    </row>
    <row r="219" spans="1:2" x14ac:dyDescent="0.35">
      <c r="A219" s="15">
        <v>44868</v>
      </c>
      <c r="B219" s="12">
        <v>16.3</v>
      </c>
    </row>
    <row r="220" spans="1:2" x14ac:dyDescent="0.35">
      <c r="A220" s="15">
        <v>44869</v>
      </c>
      <c r="B220" s="12">
        <v>21.1</v>
      </c>
    </row>
    <row r="221" spans="1:2" x14ac:dyDescent="0.35">
      <c r="A221" s="15">
        <v>44870</v>
      </c>
      <c r="B221" s="12">
        <v>23</v>
      </c>
    </row>
    <row r="222" spans="1:2" x14ac:dyDescent="0.35">
      <c r="A222" s="15">
        <v>44871</v>
      </c>
      <c r="B222" s="12">
        <v>21.7</v>
      </c>
    </row>
    <row r="223" spans="1:2" x14ac:dyDescent="0.35">
      <c r="A223" s="15">
        <v>44872</v>
      </c>
      <c r="B223" s="12">
        <v>14.7</v>
      </c>
    </row>
    <row r="224" spans="1:2" x14ac:dyDescent="0.35">
      <c r="A224" s="15">
        <v>44873</v>
      </c>
      <c r="B224" s="12">
        <v>7.1</v>
      </c>
    </row>
    <row r="225" spans="1:2" x14ac:dyDescent="0.35">
      <c r="A225" s="15">
        <v>44874</v>
      </c>
      <c r="B225" s="12">
        <v>7.7</v>
      </c>
    </row>
    <row r="226" spans="1:2" x14ac:dyDescent="0.35">
      <c r="A226" s="15">
        <v>44875</v>
      </c>
      <c r="B226" s="12">
        <v>17</v>
      </c>
    </row>
    <row r="227" spans="1:2" x14ac:dyDescent="0.35">
      <c r="A227" s="15">
        <v>44876</v>
      </c>
      <c r="B227" s="12">
        <v>15.8</v>
      </c>
    </row>
    <row r="228" spans="1:2" x14ac:dyDescent="0.35">
      <c r="A228" s="15">
        <v>44877</v>
      </c>
      <c r="B228" s="12">
        <v>15.2</v>
      </c>
    </row>
    <row r="229" spans="1:2" x14ac:dyDescent="0.35">
      <c r="A229" s="15">
        <v>44878</v>
      </c>
      <c r="B229" s="12">
        <v>5.6</v>
      </c>
    </row>
    <row r="230" spans="1:2" x14ac:dyDescent="0.35">
      <c r="A230" s="15">
        <v>44879</v>
      </c>
      <c r="B230" s="12">
        <v>2.5</v>
      </c>
    </row>
    <row r="231" spans="1:2" x14ac:dyDescent="0.35">
      <c r="A231" s="15">
        <v>44880</v>
      </c>
      <c r="B231" s="12">
        <v>0.5</v>
      </c>
    </row>
    <row r="232" spans="1:2" x14ac:dyDescent="0.35">
      <c r="A232" s="15">
        <v>44881</v>
      </c>
      <c r="B232" s="12">
        <v>-0.5</v>
      </c>
    </row>
    <row r="233" spans="1:2" x14ac:dyDescent="0.35">
      <c r="A233" s="15">
        <v>44882</v>
      </c>
      <c r="B233" s="12">
        <v>-1.3</v>
      </c>
    </row>
    <row r="234" spans="1:2" x14ac:dyDescent="0.35">
      <c r="A234" s="15">
        <v>44883</v>
      </c>
      <c r="B234" s="12">
        <v>-3.7</v>
      </c>
    </row>
    <row r="235" spans="1:2" x14ac:dyDescent="0.35">
      <c r="A235" s="15">
        <v>44884</v>
      </c>
      <c r="B235" s="12">
        <v>-0.2</v>
      </c>
    </row>
    <row r="236" spans="1:2" x14ac:dyDescent="0.35">
      <c r="A236" s="15">
        <v>44885</v>
      </c>
      <c r="B236" s="12">
        <v>-2.1</v>
      </c>
    </row>
    <row r="237" spans="1:2" x14ac:dyDescent="0.35">
      <c r="A237" s="15">
        <v>44886</v>
      </c>
      <c r="B237" s="12">
        <v>3.2</v>
      </c>
    </row>
    <row r="238" spans="1:2" x14ac:dyDescent="0.35">
      <c r="A238" s="15">
        <v>44887</v>
      </c>
      <c r="B238" s="12">
        <v>-1.4</v>
      </c>
    </row>
    <row r="239" spans="1:2" x14ac:dyDescent="0.35">
      <c r="A239" s="15">
        <v>44888</v>
      </c>
      <c r="B239" s="12">
        <v>2.2000000000000002</v>
      </c>
    </row>
    <row r="240" spans="1:2" x14ac:dyDescent="0.35">
      <c r="A240" s="15">
        <v>44889</v>
      </c>
      <c r="B240" s="12">
        <v>-0.8</v>
      </c>
    </row>
    <row r="241" spans="1:2" x14ac:dyDescent="0.35">
      <c r="A241" s="15">
        <v>44890</v>
      </c>
      <c r="B241" s="12">
        <v>3.3</v>
      </c>
    </row>
    <row r="242" spans="1:2" x14ac:dyDescent="0.35">
      <c r="A242" s="15">
        <v>44891</v>
      </c>
      <c r="B242" s="12">
        <v>7.2</v>
      </c>
    </row>
    <row r="243" spans="1:2" x14ac:dyDescent="0.35">
      <c r="A243" s="15">
        <v>44892</v>
      </c>
      <c r="B243" s="12">
        <v>7.8</v>
      </c>
    </row>
    <row r="244" spans="1:2" x14ac:dyDescent="0.35">
      <c r="A244" s="15">
        <v>44893</v>
      </c>
      <c r="B244" s="12">
        <v>3.9</v>
      </c>
    </row>
    <row r="245" spans="1:2" x14ac:dyDescent="0.35">
      <c r="A245" s="15">
        <v>44894</v>
      </c>
      <c r="B245" s="12">
        <v>-1</v>
      </c>
    </row>
    <row r="246" spans="1:2" x14ac:dyDescent="0.35">
      <c r="A246" s="15">
        <v>44895</v>
      </c>
      <c r="B246" s="12">
        <v>7.4</v>
      </c>
    </row>
    <row r="247" spans="1:2" x14ac:dyDescent="0.35">
      <c r="A247" s="15">
        <v>44835</v>
      </c>
      <c r="B247" s="12">
        <v>16.899999999999999</v>
      </c>
    </row>
    <row r="248" spans="1:2" x14ac:dyDescent="0.35">
      <c r="A248" s="15">
        <v>44836</v>
      </c>
      <c r="B248" s="12">
        <v>12.5</v>
      </c>
    </row>
    <row r="249" spans="1:2" x14ac:dyDescent="0.35">
      <c r="A249" s="15">
        <v>44837</v>
      </c>
      <c r="B249" s="12">
        <v>15</v>
      </c>
    </row>
    <row r="250" spans="1:2" x14ac:dyDescent="0.35">
      <c r="A250" s="15">
        <v>44838</v>
      </c>
      <c r="B250" s="12">
        <v>17.7</v>
      </c>
    </row>
    <row r="251" spans="1:2" x14ac:dyDescent="0.35">
      <c r="A251" s="15">
        <v>44839</v>
      </c>
      <c r="B251" s="12">
        <v>20.7</v>
      </c>
    </row>
    <row r="252" spans="1:2" x14ac:dyDescent="0.35">
      <c r="A252" s="15">
        <v>44840</v>
      </c>
      <c r="B252" s="12">
        <v>22.6</v>
      </c>
    </row>
    <row r="253" spans="1:2" x14ac:dyDescent="0.35">
      <c r="A253" s="15">
        <v>44841</v>
      </c>
      <c r="B253" s="12">
        <v>14.9</v>
      </c>
    </row>
    <row r="254" spans="1:2" x14ac:dyDescent="0.35">
      <c r="A254" s="15">
        <v>44842</v>
      </c>
      <c r="B254" s="12">
        <v>7.6</v>
      </c>
    </row>
    <row r="255" spans="1:2" x14ac:dyDescent="0.35">
      <c r="A255" s="15">
        <v>44843</v>
      </c>
      <c r="B255" s="12">
        <v>12.2</v>
      </c>
    </row>
    <row r="256" spans="1:2" x14ac:dyDescent="0.35">
      <c r="A256" s="15">
        <v>44844</v>
      </c>
      <c r="B256" s="12">
        <v>11.5</v>
      </c>
    </row>
    <row r="257" spans="1:2" x14ac:dyDescent="0.35">
      <c r="A257" s="15">
        <v>44845</v>
      </c>
      <c r="B257" s="12">
        <v>15.1</v>
      </c>
    </row>
    <row r="258" spans="1:2" x14ac:dyDescent="0.35">
      <c r="A258" s="15">
        <v>44846</v>
      </c>
      <c r="B258" s="12">
        <v>17.100000000000001</v>
      </c>
    </row>
    <row r="259" spans="1:2" x14ac:dyDescent="0.35">
      <c r="A259" s="15">
        <v>44847</v>
      </c>
      <c r="B259" s="12">
        <v>17.8</v>
      </c>
    </row>
    <row r="260" spans="1:2" x14ac:dyDescent="0.35">
      <c r="A260" s="15">
        <v>44848</v>
      </c>
      <c r="B260" s="12">
        <v>15.9</v>
      </c>
    </row>
    <row r="261" spans="1:2" x14ac:dyDescent="0.35">
      <c r="A261" s="15">
        <v>44849</v>
      </c>
      <c r="B261" s="12">
        <v>17.8</v>
      </c>
    </row>
    <row r="262" spans="1:2" x14ac:dyDescent="0.35">
      <c r="A262" s="15">
        <v>44850</v>
      </c>
      <c r="B262" s="12">
        <v>13.5</v>
      </c>
    </row>
    <row r="263" spans="1:2" x14ac:dyDescent="0.35">
      <c r="A263" s="15">
        <v>44851</v>
      </c>
      <c r="B263" s="12">
        <v>13.6</v>
      </c>
    </row>
    <row r="264" spans="1:2" x14ac:dyDescent="0.35">
      <c r="A264" s="15">
        <v>44852</v>
      </c>
      <c r="B264" s="12">
        <v>12.5</v>
      </c>
    </row>
    <row r="265" spans="1:2" x14ac:dyDescent="0.35">
      <c r="A265" s="15">
        <v>44853</v>
      </c>
      <c r="B265" s="12">
        <v>9.1999999999999993</v>
      </c>
    </row>
    <row r="266" spans="1:2" x14ac:dyDescent="0.35">
      <c r="A266" s="15">
        <v>44854</v>
      </c>
      <c r="B266" s="12">
        <v>7.4</v>
      </c>
    </row>
    <row r="267" spans="1:2" x14ac:dyDescent="0.35">
      <c r="A267" s="15">
        <v>44855</v>
      </c>
      <c r="B267" s="12">
        <v>14.2</v>
      </c>
    </row>
    <row r="268" spans="1:2" x14ac:dyDescent="0.35">
      <c r="A268" s="15">
        <v>44856</v>
      </c>
      <c r="B268" s="12">
        <v>21.2</v>
      </c>
    </row>
    <row r="269" spans="1:2" x14ac:dyDescent="0.35">
      <c r="A269" s="15">
        <v>44857</v>
      </c>
      <c r="B269" s="12">
        <v>20.3</v>
      </c>
    </row>
    <row r="270" spans="1:2" x14ac:dyDescent="0.35">
      <c r="A270" s="15">
        <v>44858</v>
      </c>
      <c r="B270" s="12">
        <v>20.3</v>
      </c>
    </row>
    <row r="271" spans="1:2" x14ac:dyDescent="0.35">
      <c r="A271" s="15">
        <v>44859</v>
      </c>
      <c r="B271" s="12">
        <v>22</v>
      </c>
    </row>
    <row r="272" spans="1:2" x14ac:dyDescent="0.35">
      <c r="A272" s="15">
        <v>44860</v>
      </c>
      <c r="B272" s="12">
        <v>23.8</v>
      </c>
    </row>
    <row r="273" spans="1:2" x14ac:dyDescent="0.35">
      <c r="A273" s="15">
        <v>44861</v>
      </c>
      <c r="B273" s="12">
        <v>14.6</v>
      </c>
    </row>
    <row r="274" spans="1:2" x14ac:dyDescent="0.35">
      <c r="A274" s="15">
        <v>44862</v>
      </c>
      <c r="B274" s="12">
        <v>8.4</v>
      </c>
    </row>
    <row r="275" spans="1:2" x14ac:dyDescent="0.35">
      <c r="A275" s="15">
        <v>44863</v>
      </c>
      <c r="B275" s="12">
        <v>13.4</v>
      </c>
    </row>
    <row r="276" spans="1:2" x14ac:dyDescent="0.35">
      <c r="A276" s="15">
        <v>44864</v>
      </c>
      <c r="B276" s="12">
        <v>15.8</v>
      </c>
    </row>
    <row r="277" spans="1:2" x14ac:dyDescent="0.35">
      <c r="A277" s="15">
        <v>44865</v>
      </c>
      <c r="B277" s="12">
        <v>14.5</v>
      </c>
    </row>
    <row r="278" spans="1:2" x14ac:dyDescent="0.35">
      <c r="A278" s="15">
        <v>44805</v>
      </c>
      <c r="B278" s="12">
        <v>16.399999999999999</v>
      </c>
    </row>
    <row r="279" spans="1:2" x14ac:dyDescent="0.35">
      <c r="A279" s="15">
        <v>44806</v>
      </c>
      <c r="B279" s="12">
        <v>24.1</v>
      </c>
    </row>
    <row r="280" spans="1:2" x14ac:dyDescent="0.35">
      <c r="A280" s="15">
        <v>44807</v>
      </c>
      <c r="B280" s="12">
        <v>27</v>
      </c>
    </row>
    <row r="281" spans="1:2" x14ac:dyDescent="0.35">
      <c r="A281" s="15">
        <v>44808</v>
      </c>
      <c r="B281" s="12">
        <v>19.899999999999999</v>
      </c>
    </row>
    <row r="282" spans="1:2" x14ac:dyDescent="0.35">
      <c r="A282" s="15">
        <v>44809</v>
      </c>
      <c r="B282" s="12">
        <v>20.2</v>
      </c>
    </row>
    <row r="283" spans="1:2" x14ac:dyDescent="0.35">
      <c r="A283" s="15">
        <v>44810</v>
      </c>
      <c r="B283" s="12">
        <v>21.9</v>
      </c>
    </row>
    <row r="284" spans="1:2" x14ac:dyDescent="0.35">
      <c r="A284" s="15">
        <v>44811</v>
      </c>
      <c r="B284" s="12">
        <v>25</v>
      </c>
    </row>
    <row r="285" spans="1:2" x14ac:dyDescent="0.35">
      <c r="A285" s="15">
        <v>44812</v>
      </c>
      <c r="B285" s="12">
        <v>26.6</v>
      </c>
    </row>
    <row r="286" spans="1:2" x14ac:dyDescent="0.35">
      <c r="A286" s="15">
        <v>44813</v>
      </c>
      <c r="B286" s="12">
        <v>26.2</v>
      </c>
    </row>
    <row r="287" spans="1:2" x14ac:dyDescent="0.35">
      <c r="A287" s="15">
        <v>44814</v>
      </c>
      <c r="B287" s="12">
        <v>27.6</v>
      </c>
    </row>
    <row r="288" spans="1:2" x14ac:dyDescent="0.35">
      <c r="A288" s="15">
        <v>44815</v>
      </c>
      <c r="B288" s="12">
        <v>26.6</v>
      </c>
    </row>
    <row r="289" spans="1:2" x14ac:dyDescent="0.35">
      <c r="A289" s="15">
        <v>44816</v>
      </c>
      <c r="B289" s="12">
        <v>26.9</v>
      </c>
    </row>
    <row r="290" spans="1:2" x14ac:dyDescent="0.35">
      <c r="A290" s="15">
        <v>44817</v>
      </c>
      <c r="B290" s="12">
        <v>21.6</v>
      </c>
    </row>
    <row r="291" spans="1:2" x14ac:dyDescent="0.35">
      <c r="A291" s="15">
        <v>44818</v>
      </c>
      <c r="B291" s="12">
        <v>21.5</v>
      </c>
    </row>
    <row r="292" spans="1:2" x14ac:dyDescent="0.35">
      <c r="A292" s="15">
        <v>44819</v>
      </c>
      <c r="B292" s="12">
        <v>16.3</v>
      </c>
    </row>
    <row r="293" spans="1:2" x14ac:dyDescent="0.35">
      <c r="A293" s="15">
        <v>44820</v>
      </c>
      <c r="B293" s="12">
        <v>17.899999999999999</v>
      </c>
    </row>
    <row r="294" spans="1:2" x14ac:dyDescent="0.35">
      <c r="A294" s="15">
        <v>44821</v>
      </c>
      <c r="B294" s="12">
        <v>18</v>
      </c>
    </row>
    <row r="295" spans="1:2" x14ac:dyDescent="0.35">
      <c r="A295" s="15">
        <v>44822</v>
      </c>
      <c r="B295" s="12">
        <v>12.5</v>
      </c>
    </row>
    <row r="296" spans="1:2" x14ac:dyDescent="0.35">
      <c r="A296" s="15">
        <v>44823</v>
      </c>
      <c r="B296" s="12">
        <v>11.6</v>
      </c>
    </row>
    <row r="297" spans="1:2" x14ac:dyDescent="0.35">
      <c r="A297" s="15">
        <v>44824</v>
      </c>
      <c r="B297" s="12">
        <v>15</v>
      </c>
    </row>
    <row r="298" spans="1:2" x14ac:dyDescent="0.35">
      <c r="A298" s="15">
        <v>44825</v>
      </c>
      <c r="B298" s="12">
        <v>17.3</v>
      </c>
    </row>
    <row r="299" spans="1:2" x14ac:dyDescent="0.35">
      <c r="A299" s="15">
        <v>44826</v>
      </c>
      <c r="B299" s="12">
        <v>17.399999999999999</v>
      </c>
    </row>
    <row r="300" spans="1:2" x14ac:dyDescent="0.35">
      <c r="A300" s="15">
        <v>44827</v>
      </c>
      <c r="B300" s="12">
        <v>12.7</v>
      </c>
    </row>
    <row r="301" spans="1:2" x14ac:dyDescent="0.35">
      <c r="A301" s="15">
        <v>44828</v>
      </c>
      <c r="B301" s="12">
        <v>18.600000000000001</v>
      </c>
    </row>
    <row r="302" spans="1:2" x14ac:dyDescent="0.35">
      <c r="A302" s="15">
        <v>44829</v>
      </c>
      <c r="B302" s="12">
        <v>17.899999999999999</v>
      </c>
    </row>
    <row r="303" spans="1:2" x14ac:dyDescent="0.35">
      <c r="A303" s="15">
        <v>44830</v>
      </c>
      <c r="B303" s="12">
        <v>16.3</v>
      </c>
    </row>
    <row r="304" spans="1:2" x14ac:dyDescent="0.35">
      <c r="A304" s="15">
        <v>44831</v>
      </c>
      <c r="B304" s="12">
        <v>16.2</v>
      </c>
    </row>
    <row r="305" spans="1:2" x14ac:dyDescent="0.35">
      <c r="A305" s="15">
        <v>44832</v>
      </c>
      <c r="B305" s="12">
        <v>15.8</v>
      </c>
    </row>
    <row r="306" spans="1:2" x14ac:dyDescent="0.35">
      <c r="A306" s="15">
        <v>44833</v>
      </c>
      <c r="B306" s="12">
        <v>14.3</v>
      </c>
    </row>
    <row r="307" spans="1:2" x14ac:dyDescent="0.35">
      <c r="A307" s="15">
        <v>44834</v>
      </c>
      <c r="B307" s="12">
        <v>14</v>
      </c>
    </row>
    <row r="308" spans="1:2" x14ac:dyDescent="0.35">
      <c r="A308" s="15">
        <v>44562</v>
      </c>
      <c r="B308" s="12">
        <v>0.8</v>
      </c>
    </row>
    <row r="309" spans="1:2" x14ac:dyDescent="0.35">
      <c r="A309" s="15">
        <v>44563</v>
      </c>
      <c r="B309" s="12">
        <v>-2.4</v>
      </c>
    </row>
    <row r="310" spans="1:2" x14ac:dyDescent="0.35">
      <c r="A310" s="15">
        <v>44564</v>
      </c>
      <c r="B310" s="12">
        <v>-13.6</v>
      </c>
    </row>
    <row r="311" spans="1:2" x14ac:dyDescent="0.35">
      <c r="A311" s="15">
        <v>44565</v>
      </c>
      <c r="B311" s="12">
        <v>-7.1</v>
      </c>
    </row>
    <row r="312" spans="1:2" x14ac:dyDescent="0.35">
      <c r="A312" s="15">
        <v>44566</v>
      </c>
      <c r="B312" s="12">
        <v>0.2</v>
      </c>
    </row>
    <row r="313" spans="1:2" x14ac:dyDescent="0.35">
      <c r="A313" s="15">
        <v>44567</v>
      </c>
      <c r="B313" s="12">
        <v>0.7</v>
      </c>
    </row>
    <row r="314" spans="1:2" x14ac:dyDescent="0.35">
      <c r="A314" s="15">
        <v>44568</v>
      </c>
      <c r="B314" s="12">
        <v>-5.4</v>
      </c>
    </row>
    <row r="315" spans="1:2" x14ac:dyDescent="0.35">
      <c r="A315" s="15">
        <v>44569</v>
      </c>
      <c r="B315" s="12">
        <v>-13.6</v>
      </c>
    </row>
    <row r="316" spans="1:2" x14ac:dyDescent="0.35">
      <c r="A316" s="15">
        <v>44570</v>
      </c>
      <c r="B316" s="12">
        <v>0.7</v>
      </c>
    </row>
    <row r="317" spans="1:2" x14ac:dyDescent="0.35">
      <c r="A317" s="15">
        <v>44571</v>
      </c>
      <c r="B317" s="12">
        <v>-8.9</v>
      </c>
    </row>
    <row r="318" spans="1:2" x14ac:dyDescent="0.35">
      <c r="A318" s="15">
        <v>44572</v>
      </c>
      <c r="B318" s="12">
        <v>-22.3</v>
      </c>
    </row>
    <row r="319" spans="1:2" x14ac:dyDescent="0.35">
      <c r="A319" s="15">
        <v>44573</v>
      </c>
      <c r="B319" s="12">
        <v>-10.3</v>
      </c>
    </row>
    <row r="320" spans="1:2" x14ac:dyDescent="0.35">
      <c r="A320" s="15">
        <v>44574</v>
      </c>
      <c r="B320" s="12">
        <v>-7.9</v>
      </c>
    </row>
    <row r="321" spans="1:2" x14ac:dyDescent="0.35">
      <c r="A321" s="15">
        <v>44575</v>
      </c>
      <c r="B321" s="12">
        <v>-7.8</v>
      </c>
    </row>
    <row r="322" spans="1:2" x14ac:dyDescent="0.35">
      <c r="A322" s="15">
        <v>44576</v>
      </c>
      <c r="B322" s="12">
        <v>-19.7</v>
      </c>
    </row>
    <row r="323" spans="1:2" x14ac:dyDescent="0.35">
      <c r="A323" s="15">
        <v>44577</v>
      </c>
      <c r="B323" s="12">
        <v>-14.9</v>
      </c>
    </row>
    <row r="324" spans="1:2" x14ac:dyDescent="0.35">
      <c r="A324" s="15">
        <v>44578</v>
      </c>
      <c r="B324" s="12">
        <v>-3.7</v>
      </c>
    </row>
    <row r="325" spans="1:2" x14ac:dyDescent="0.35">
      <c r="A325" s="15">
        <v>44579</v>
      </c>
      <c r="B325" s="12">
        <v>-7.4</v>
      </c>
    </row>
    <row r="326" spans="1:2" x14ac:dyDescent="0.35">
      <c r="A326" s="15">
        <v>44580</v>
      </c>
      <c r="B326" s="12">
        <v>-6.7</v>
      </c>
    </row>
    <row r="327" spans="1:2" x14ac:dyDescent="0.35">
      <c r="A327" s="15">
        <v>44581</v>
      </c>
      <c r="B327" s="12">
        <v>-6.8</v>
      </c>
    </row>
    <row r="328" spans="1:2" x14ac:dyDescent="0.35">
      <c r="A328" s="15">
        <v>44582</v>
      </c>
      <c r="B328" s="12">
        <v>-18.8</v>
      </c>
    </row>
    <row r="329" spans="1:2" x14ac:dyDescent="0.35">
      <c r="A329" s="15">
        <v>44583</v>
      </c>
      <c r="B329" s="12">
        <v>-18.100000000000001</v>
      </c>
    </row>
    <row r="330" spans="1:2" x14ac:dyDescent="0.35">
      <c r="A330" s="15">
        <v>44584</v>
      </c>
      <c r="B330" s="12">
        <v>-9.4</v>
      </c>
    </row>
    <row r="331" spans="1:2" x14ac:dyDescent="0.35">
      <c r="A331" s="15">
        <v>44585</v>
      </c>
      <c r="B331" s="12">
        <v>-14.2</v>
      </c>
    </row>
    <row r="332" spans="1:2" x14ac:dyDescent="0.35">
      <c r="A332" s="15">
        <v>44586</v>
      </c>
      <c r="B332" s="12">
        <v>-10</v>
      </c>
    </row>
    <row r="333" spans="1:2" x14ac:dyDescent="0.35">
      <c r="A333" s="15">
        <v>44587</v>
      </c>
      <c r="B333" s="12">
        <v>-17.899999999999999</v>
      </c>
    </row>
    <row r="334" spans="1:2" x14ac:dyDescent="0.35">
      <c r="A334" s="15">
        <v>44588</v>
      </c>
      <c r="B334" s="12">
        <v>-10.3</v>
      </c>
    </row>
    <row r="335" spans="1:2" x14ac:dyDescent="0.35">
      <c r="A335" s="15">
        <v>44589</v>
      </c>
      <c r="B335" s="12">
        <v>-7.5</v>
      </c>
    </row>
    <row r="336" spans="1:2" x14ac:dyDescent="0.35">
      <c r="A336" s="15">
        <v>44590</v>
      </c>
      <c r="B336" s="12">
        <v>-12.4</v>
      </c>
    </row>
    <row r="337" spans="1:2" x14ac:dyDescent="0.35">
      <c r="A337" s="15">
        <v>44591</v>
      </c>
      <c r="B337" s="12">
        <v>-10.199999999999999</v>
      </c>
    </row>
    <row r="338" spans="1:2" x14ac:dyDescent="0.35">
      <c r="A338" s="15">
        <v>44592</v>
      </c>
      <c r="B338" s="12">
        <v>-8.8000000000000007</v>
      </c>
    </row>
    <row r="339" spans="1:2" x14ac:dyDescent="0.35">
      <c r="A339" s="15">
        <v>44531</v>
      </c>
      <c r="B339" s="12">
        <v>0.2</v>
      </c>
    </row>
    <row r="340" spans="1:2" x14ac:dyDescent="0.35">
      <c r="A340" s="15">
        <v>44532</v>
      </c>
      <c r="B340" s="12">
        <v>5.0999999999999996</v>
      </c>
    </row>
    <row r="341" spans="1:2" x14ac:dyDescent="0.35">
      <c r="A341" s="15">
        <v>44533</v>
      </c>
      <c r="B341" s="12">
        <v>0.3</v>
      </c>
    </row>
    <row r="342" spans="1:2" x14ac:dyDescent="0.35">
      <c r="A342" s="15">
        <v>44534</v>
      </c>
      <c r="B342" s="12">
        <v>-6.6</v>
      </c>
    </row>
    <row r="343" spans="1:2" x14ac:dyDescent="0.35">
      <c r="A343" s="15">
        <v>44535</v>
      </c>
      <c r="B343" s="12">
        <v>-3.9</v>
      </c>
    </row>
    <row r="344" spans="1:2" x14ac:dyDescent="0.35">
      <c r="A344" s="15">
        <v>44536</v>
      </c>
      <c r="B344" s="12">
        <v>6.3</v>
      </c>
    </row>
    <row r="345" spans="1:2" x14ac:dyDescent="0.35">
      <c r="A345" s="15">
        <v>44537</v>
      </c>
      <c r="B345" s="12">
        <v>1.4</v>
      </c>
    </row>
    <row r="346" spans="1:2" x14ac:dyDescent="0.35">
      <c r="A346" s="15">
        <v>44538</v>
      </c>
      <c r="B346" s="12">
        <v>-10.199999999999999</v>
      </c>
    </row>
    <row r="347" spans="1:2" x14ac:dyDescent="0.35">
      <c r="A347" s="15">
        <v>44539</v>
      </c>
      <c r="B347" s="12">
        <v>-5.9</v>
      </c>
    </row>
    <row r="348" spans="1:2" x14ac:dyDescent="0.35">
      <c r="A348" s="15">
        <v>44540</v>
      </c>
      <c r="B348" s="12">
        <v>-4.5999999999999996</v>
      </c>
    </row>
    <row r="349" spans="1:2" x14ac:dyDescent="0.35">
      <c r="A349" s="15">
        <v>44541</v>
      </c>
      <c r="B349" s="12">
        <v>8.9</v>
      </c>
    </row>
    <row r="350" spans="1:2" x14ac:dyDescent="0.35">
      <c r="A350" s="15">
        <v>44542</v>
      </c>
      <c r="B350" s="12">
        <v>4.5</v>
      </c>
    </row>
    <row r="351" spans="1:2" x14ac:dyDescent="0.35">
      <c r="A351" s="15">
        <v>44543</v>
      </c>
      <c r="B351" s="12">
        <v>6.7</v>
      </c>
    </row>
    <row r="352" spans="1:2" x14ac:dyDescent="0.35">
      <c r="A352" s="15">
        <v>44544</v>
      </c>
      <c r="B352" s="12">
        <v>2</v>
      </c>
    </row>
    <row r="353" spans="1:2" x14ac:dyDescent="0.35">
      <c r="A353" s="15">
        <v>44545</v>
      </c>
      <c r="B353" s="12">
        <v>-1.5</v>
      </c>
    </row>
    <row r="354" spans="1:2" x14ac:dyDescent="0.35">
      <c r="A354" s="15">
        <v>44546</v>
      </c>
      <c r="B354" s="12">
        <v>13.4</v>
      </c>
    </row>
    <row r="355" spans="1:2" x14ac:dyDescent="0.35">
      <c r="A355" s="15">
        <v>44547</v>
      </c>
      <c r="B355" s="12">
        <v>9.5</v>
      </c>
    </row>
    <row r="356" spans="1:2" x14ac:dyDescent="0.35">
      <c r="A356" s="15">
        <v>44548</v>
      </c>
      <c r="B356" s="12">
        <v>-2.5</v>
      </c>
    </row>
    <row r="357" spans="1:2" x14ac:dyDescent="0.35">
      <c r="A357" s="15">
        <v>44549</v>
      </c>
      <c r="B357" s="12">
        <v>-4</v>
      </c>
    </row>
    <row r="358" spans="1:2" x14ac:dyDescent="0.35">
      <c r="A358" s="15">
        <v>44550</v>
      </c>
      <c r="B358" s="12">
        <v>-0.3</v>
      </c>
    </row>
    <row r="359" spans="1:2" x14ac:dyDescent="0.35">
      <c r="A359" s="15">
        <v>44551</v>
      </c>
      <c r="B359" s="12">
        <v>0.5</v>
      </c>
    </row>
    <row r="360" spans="1:2" x14ac:dyDescent="0.35">
      <c r="A360" s="15">
        <v>44552</v>
      </c>
      <c r="B360" s="12">
        <v>-1.7</v>
      </c>
    </row>
    <row r="361" spans="1:2" x14ac:dyDescent="0.35">
      <c r="A361" s="15">
        <v>44553</v>
      </c>
      <c r="B361" s="12">
        <v>-11</v>
      </c>
    </row>
    <row r="362" spans="1:2" x14ac:dyDescent="0.35">
      <c r="A362" s="15">
        <v>44554</v>
      </c>
      <c r="B362" s="12">
        <v>-6.5</v>
      </c>
    </row>
    <row r="363" spans="1:2" x14ac:dyDescent="0.35">
      <c r="A363" s="15">
        <v>44555</v>
      </c>
      <c r="B363" s="12">
        <v>-4.0999999999999996</v>
      </c>
    </row>
    <row r="364" spans="1:2" x14ac:dyDescent="0.35">
      <c r="A364" s="15">
        <v>44556</v>
      </c>
      <c r="B364" s="12">
        <v>-0.3</v>
      </c>
    </row>
    <row r="365" spans="1:2" x14ac:dyDescent="0.35">
      <c r="A365" s="15">
        <v>44557</v>
      </c>
      <c r="B365" s="12">
        <v>-6.5</v>
      </c>
    </row>
    <row r="366" spans="1:2" x14ac:dyDescent="0.35">
      <c r="A366" s="15">
        <v>44558</v>
      </c>
      <c r="B366" s="12">
        <v>-3.6</v>
      </c>
    </row>
    <row r="367" spans="1:2" x14ac:dyDescent="0.35">
      <c r="A367" s="15">
        <v>44559</v>
      </c>
      <c r="B367" s="12">
        <v>-3.9</v>
      </c>
    </row>
    <row r="368" spans="1:2" x14ac:dyDescent="0.35">
      <c r="A368" s="15">
        <v>44560</v>
      </c>
      <c r="B368" s="12">
        <v>-2</v>
      </c>
    </row>
    <row r="369" spans="1:2" x14ac:dyDescent="0.35">
      <c r="A369" s="15">
        <v>44561</v>
      </c>
      <c r="B369" s="12">
        <v>-1.7</v>
      </c>
    </row>
    <row r="370" spans="1:2" x14ac:dyDescent="0.35">
      <c r="A370" s="15">
        <v>44501</v>
      </c>
      <c r="B370" s="12">
        <v>10.3</v>
      </c>
    </row>
    <row r="371" spans="1:2" x14ac:dyDescent="0.35">
      <c r="A371" s="15">
        <v>44502</v>
      </c>
      <c r="B371" s="12">
        <v>7.5</v>
      </c>
    </row>
    <row r="372" spans="1:2" x14ac:dyDescent="0.35">
      <c r="A372" s="15">
        <v>44503</v>
      </c>
      <c r="B372" s="12">
        <v>6.5</v>
      </c>
    </row>
    <row r="373" spans="1:2" x14ac:dyDescent="0.35">
      <c r="A373" s="15">
        <v>44504</v>
      </c>
      <c r="B373" s="12">
        <v>5.4</v>
      </c>
    </row>
    <row r="374" spans="1:2" x14ac:dyDescent="0.35">
      <c r="A374" s="15">
        <v>44505</v>
      </c>
      <c r="B374" s="12">
        <v>7.9</v>
      </c>
    </row>
    <row r="375" spans="1:2" x14ac:dyDescent="0.35">
      <c r="A375" s="15">
        <v>44506</v>
      </c>
      <c r="B375" s="12">
        <v>10.1</v>
      </c>
    </row>
    <row r="376" spans="1:2" x14ac:dyDescent="0.35">
      <c r="A376" s="15">
        <v>44507</v>
      </c>
      <c r="B376" s="12">
        <v>12.1</v>
      </c>
    </row>
    <row r="377" spans="1:2" x14ac:dyDescent="0.35">
      <c r="A377" s="15">
        <v>44508</v>
      </c>
      <c r="B377" s="12">
        <v>14.6</v>
      </c>
    </row>
    <row r="378" spans="1:2" x14ac:dyDescent="0.35">
      <c r="A378" s="15">
        <v>44509</v>
      </c>
      <c r="B378" s="12">
        <v>15.4</v>
      </c>
    </row>
    <row r="379" spans="1:2" x14ac:dyDescent="0.35">
      <c r="A379" s="15">
        <v>44510</v>
      </c>
      <c r="B379" s="12">
        <v>12.2</v>
      </c>
    </row>
    <row r="380" spans="1:2" x14ac:dyDescent="0.35">
      <c r="A380" s="15">
        <v>44511</v>
      </c>
      <c r="B380" s="12">
        <v>6.8</v>
      </c>
    </row>
    <row r="381" spans="1:2" x14ac:dyDescent="0.35">
      <c r="A381" s="15">
        <v>44512</v>
      </c>
      <c r="B381" s="12">
        <v>9</v>
      </c>
    </row>
    <row r="382" spans="1:2" x14ac:dyDescent="0.35">
      <c r="A382" s="15">
        <v>44513</v>
      </c>
      <c r="B382" s="12">
        <v>5.4</v>
      </c>
    </row>
    <row r="383" spans="1:2" x14ac:dyDescent="0.35">
      <c r="A383" s="15">
        <v>44514</v>
      </c>
      <c r="B383" s="12">
        <v>5.2</v>
      </c>
    </row>
    <row r="384" spans="1:2" x14ac:dyDescent="0.35">
      <c r="A384" s="15">
        <v>44515</v>
      </c>
      <c r="B384" s="12">
        <v>4.0999999999999996</v>
      </c>
    </row>
    <row r="385" spans="1:2" x14ac:dyDescent="0.35">
      <c r="A385" s="15">
        <v>44516</v>
      </c>
      <c r="B385" s="12">
        <v>3.1</v>
      </c>
    </row>
    <row r="386" spans="1:2" x14ac:dyDescent="0.35">
      <c r="A386" s="15">
        <v>44517</v>
      </c>
      <c r="B386" s="12">
        <v>1.3</v>
      </c>
    </row>
    <row r="387" spans="1:2" x14ac:dyDescent="0.35">
      <c r="A387" s="15">
        <v>44518</v>
      </c>
      <c r="B387" s="12">
        <v>6.6</v>
      </c>
    </row>
    <row r="388" spans="1:2" x14ac:dyDescent="0.35">
      <c r="A388" s="15">
        <v>44519</v>
      </c>
      <c r="B388" s="12">
        <v>3.5</v>
      </c>
    </row>
    <row r="389" spans="1:2" x14ac:dyDescent="0.35">
      <c r="A389" s="15">
        <v>44520</v>
      </c>
      <c r="B389" s="12">
        <v>4.0999999999999996</v>
      </c>
    </row>
    <row r="390" spans="1:2" x14ac:dyDescent="0.35">
      <c r="A390" s="15">
        <v>44521</v>
      </c>
      <c r="B390" s="12">
        <v>4</v>
      </c>
    </row>
    <row r="391" spans="1:2" x14ac:dyDescent="0.35">
      <c r="A391" s="15">
        <v>44522</v>
      </c>
      <c r="B391" s="12">
        <v>6.2</v>
      </c>
    </row>
    <row r="392" spans="1:2" x14ac:dyDescent="0.35">
      <c r="A392" s="15">
        <v>44523</v>
      </c>
      <c r="B392" s="12">
        <v>-1.7</v>
      </c>
    </row>
    <row r="393" spans="1:2" x14ac:dyDescent="0.35">
      <c r="A393" s="15">
        <v>44524</v>
      </c>
      <c r="B393" s="12">
        <v>1.4</v>
      </c>
    </row>
    <row r="394" spans="1:2" x14ac:dyDescent="0.35">
      <c r="A394" s="15">
        <v>44525</v>
      </c>
      <c r="B394" s="12">
        <v>0.7</v>
      </c>
    </row>
    <row r="395" spans="1:2" x14ac:dyDescent="0.35">
      <c r="A395" s="15">
        <v>44526</v>
      </c>
      <c r="B395" s="12">
        <v>0.5</v>
      </c>
    </row>
    <row r="396" spans="1:2" x14ac:dyDescent="0.35">
      <c r="A396" s="15">
        <v>44527</v>
      </c>
      <c r="B396" s="12">
        <v>-3</v>
      </c>
    </row>
    <row r="397" spans="1:2" x14ac:dyDescent="0.35">
      <c r="A397" s="15">
        <v>44528</v>
      </c>
      <c r="B397" s="12">
        <v>-3</v>
      </c>
    </row>
    <row r="398" spans="1:2" x14ac:dyDescent="0.35">
      <c r="A398" s="15">
        <v>44529</v>
      </c>
      <c r="B398" s="12">
        <v>-3.4</v>
      </c>
    </row>
    <row r="399" spans="1:2" x14ac:dyDescent="0.35">
      <c r="A399" s="15">
        <v>44530</v>
      </c>
      <c r="B399" s="12">
        <v>-1.7</v>
      </c>
    </row>
    <row r="400" spans="1:2" x14ac:dyDescent="0.35">
      <c r="A400" s="15">
        <v>44470</v>
      </c>
      <c r="B400" s="12">
        <v>17.8</v>
      </c>
    </row>
    <row r="401" spans="1:2" x14ac:dyDescent="0.35">
      <c r="A401" s="15">
        <v>44471</v>
      </c>
      <c r="B401" s="12">
        <v>11.6</v>
      </c>
    </row>
    <row r="402" spans="1:2" x14ac:dyDescent="0.35">
      <c r="A402" s="15">
        <v>44472</v>
      </c>
      <c r="B402" s="12">
        <v>16.100000000000001</v>
      </c>
    </row>
    <row r="403" spans="1:2" x14ac:dyDescent="0.35">
      <c r="A403" s="15">
        <v>44473</v>
      </c>
      <c r="B403" s="12">
        <v>15.7</v>
      </c>
    </row>
    <row r="404" spans="1:2" x14ac:dyDescent="0.35">
      <c r="A404" s="15">
        <v>44474</v>
      </c>
      <c r="B404" s="12">
        <v>18.600000000000001</v>
      </c>
    </row>
    <row r="405" spans="1:2" x14ac:dyDescent="0.35">
      <c r="A405" s="15">
        <v>44475</v>
      </c>
      <c r="B405" s="12">
        <v>21.3</v>
      </c>
    </row>
    <row r="406" spans="1:2" x14ac:dyDescent="0.35">
      <c r="A406" s="15">
        <v>44476</v>
      </c>
      <c r="B406" s="12">
        <v>21.7</v>
      </c>
    </row>
    <row r="407" spans="1:2" x14ac:dyDescent="0.35">
      <c r="A407" s="15">
        <v>44477</v>
      </c>
      <c r="B407" s="12">
        <v>22.2</v>
      </c>
    </row>
    <row r="408" spans="1:2" x14ac:dyDescent="0.35">
      <c r="A408" s="15">
        <v>44478</v>
      </c>
      <c r="B408" s="12">
        <v>20.3</v>
      </c>
    </row>
    <row r="409" spans="1:2" x14ac:dyDescent="0.35">
      <c r="A409" s="15">
        <v>44479</v>
      </c>
      <c r="B409" s="12">
        <v>17.100000000000001</v>
      </c>
    </row>
    <row r="410" spans="1:2" x14ac:dyDescent="0.35">
      <c r="A410" s="15">
        <v>44480</v>
      </c>
      <c r="B410" s="12">
        <v>21</v>
      </c>
    </row>
    <row r="411" spans="1:2" x14ac:dyDescent="0.35">
      <c r="A411" s="15">
        <v>44481</v>
      </c>
      <c r="B411" s="12">
        <v>23.4</v>
      </c>
    </row>
    <row r="412" spans="1:2" x14ac:dyDescent="0.35">
      <c r="A412" s="15">
        <v>44482</v>
      </c>
      <c r="B412" s="12">
        <v>17.7</v>
      </c>
    </row>
    <row r="413" spans="1:2" x14ac:dyDescent="0.35">
      <c r="A413" s="15">
        <v>44483</v>
      </c>
      <c r="B413" s="12">
        <v>20.3</v>
      </c>
    </row>
    <row r="414" spans="1:2" x14ac:dyDescent="0.35">
      <c r="A414" s="15">
        <v>44484</v>
      </c>
      <c r="B414" s="12">
        <v>16.8</v>
      </c>
    </row>
    <row r="415" spans="1:2" x14ac:dyDescent="0.35">
      <c r="A415" s="15">
        <v>44485</v>
      </c>
      <c r="B415" s="12">
        <v>19.2</v>
      </c>
    </row>
    <row r="416" spans="1:2" x14ac:dyDescent="0.35">
      <c r="A416" s="15">
        <v>44486</v>
      </c>
      <c r="B416" s="12">
        <v>13.6</v>
      </c>
    </row>
    <row r="417" spans="1:2" x14ac:dyDescent="0.35">
      <c r="A417" s="15">
        <v>44487</v>
      </c>
      <c r="B417" s="12">
        <v>11.7</v>
      </c>
    </row>
    <row r="418" spans="1:2" x14ac:dyDescent="0.35">
      <c r="A418" s="15">
        <v>44488</v>
      </c>
      <c r="B418" s="12">
        <v>11.8</v>
      </c>
    </row>
    <row r="419" spans="1:2" x14ac:dyDescent="0.35">
      <c r="A419" s="15">
        <v>44489</v>
      </c>
      <c r="B419" s="12">
        <v>18.8</v>
      </c>
    </row>
    <row r="420" spans="1:2" x14ac:dyDescent="0.35">
      <c r="A420" s="15">
        <v>44490</v>
      </c>
      <c r="B420" s="12">
        <v>10.5</v>
      </c>
    </row>
    <row r="421" spans="1:2" x14ac:dyDescent="0.35">
      <c r="A421" s="15">
        <v>44491</v>
      </c>
      <c r="B421" s="12">
        <v>10.8</v>
      </c>
    </row>
    <row r="422" spans="1:2" x14ac:dyDescent="0.35">
      <c r="A422" s="15">
        <v>44492</v>
      </c>
      <c r="B422" s="12">
        <v>8.4</v>
      </c>
    </row>
    <row r="423" spans="1:2" x14ac:dyDescent="0.35">
      <c r="A423" s="15">
        <v>44493</v>
      </c>
      <c r="B423" s="12">
        <v>12.3</v>
      </c>
    </row>
    <row r="424" spans="1:2" x14ac:dyDescent="0.35">
      <c r="A424" s="15">
        <v>44494</v>
      </c>
      <c r="B424" s="12">
        <v>6.8</v>
      </c>
    </row>
    <row r="425" spans="1:2" x14ac:dyDescent="0.35">
      <c r="A425" s="15">
        <v>44495</v>
      </c>
      <c r="B425" s="12">
        <v>11</v>
      </c>
    </row>
    <row r="426" spans="1:2" x14ac:dyDescent="0.35">
      <c r="A426" s="15">
        <v>44496</v>
      </c>
      <c r="B426" s="12">
        <v>13</v>
      </c>
    </row>
    <row r="427" spans="1:2" x14ac:dyDescent="0.35">
      <c r="A427" s="15">
        <v>44497</v>
      </c>
      <c r="B427" s="12">
        <v>9.6</v>
      </c>
    </row>
    <row r="428" spans="1:2" x14ac:dyDescent="0.35">
      <c r="A428" s="15">
        <v>44498</v>
      </c>
      <c r="B428" s="12">
        <v>12.1</v>
      </c>
    </row>
    <row r="429" spans="1:2" x14ac:dyDescent="0.35">
      <c r="A429" s="15">
        <v>44499</v>
      </c>
      <c r="B429" s="12">
        <v>9.5</v>
      </c>
    </row>
    <row r="430" spans="1:2" x14ac:dyDescent="0.35">
      <c r="A430" s="15">
        <v>44500</v>
      </c>
      <c r="B430" s="12">
        <v>10.5</v>
      </c>
    </row>
    <row r="431" spans="1:2" x14ac:dyDescent="0.35">
      <c r="A431" s="15">
        <v>44440</v>
      </c>
      <c r="B431" s="12">
        <v>23.1</v>
      </c>
    </row>
    <row r="432" spans="1:2" x14ac:dyDescent="0.35">
      <c r="A432" s="15">
        <v>44441</v>
      </c>
      <c r="B432" s="12">
        <v>19.399999999999999</v>
      </c>
    </row>
    <row r="433" spans="1:2" x14ac:dyDescent="0.35">
      <c r="A433" s="15">
        <v>44442</v>
      </c>
      <c r="B433" s="12">
        <v>23.6</v>
      </c>
    </row>
    <row r="434" spans="1:2" x14ac:dyDescent="0.35">
      <c r="A434" s="15">
        <v>44443</v>
      </c>
      <c r="B434" s="12">
        <v>24.7</v>
      </c>
    </row>
    <row r="435" spans="1:2" x14ac:dyDescent="0.35">
      <c r="A435" s="15">
        <v>44444</v>
      </c>
      <c r="B435" s="12">
        <v>22</v>
      </c>
    </row>
    <row r="436" spans="1:2" x14ac:dyDescent="0.35">
      <c r="A436" s="15">
        <v>44445</v>
      </c>
      <c r="B436" s="12">
        <v>19.2</v>
      </c>
    </row>
    <row r="437" spans="1:2" x14ac:dyDescent="0.35">
      <c r="A437" s="15">
        <v>44446</v>
      </c>
      <c r="B437" s="12">
        <v>21.6</v>
      </c>
    </row>
    <row r="438" spans="1:2" x14ac:dyDescent="0.35">
      <c r="A438" s="15">
        <v>44447</v>
      </c>
      <c r="B438" s="12">
        <v>21.9</v>
      </c>
    </row>
    <row r="439" spans="1:2" x14ac:dyDescent="0.35">
      <c r="A439" s="15">
        <v>44448</v>
      </c>
      <c r="B439" s="12">
        <v>23.9</v>
      </c>
    </row>
    <row r="440" spans="1:2" x14ac:dyDescent="0.35">
      <c r="A440" s="15">
        <v>44449</v>
      </c>
      <c r="B440" s="12">
        <v>20</v>
      </c>
    </row>
    <row r="441" spans="1:2" x14ac:dyDescent="0.35">
      <c r="A441" s="15">
        <v>44450</v>
      </c>
      <c r="B441" s="12">
        <v>21.4</v>
      </c>
    </row>
    <row r="442" spans="1:2" x14ac:dyDescent="0.35">
      <c r="A442" s="15">
        <v>44451</v>
      </c>
      <c r="B442" s="12">
        <v>23.1</v>
      </c>
    </row>
    <row r="443" spans="1:2" x14ac:dyDescent="0.35">
      <c r="A443" s="15">
        <v>44452</v>
      </c>
      <c r="B443" s="12">
        <v>20.5</v>
      </c>
    </row>
    <row r="444" spans="1:2" x14ac:dyDescent="0.35">
      <c r="A444" s="15">
        <v>44453</v>
      </c>
      <c r="B444" s="12">
        <v>20.7</v>
      </c>
    </row>
    <row r="445" spans="1:2" x14ac:dyDescent="0.35">
      <c r="A445" s="15">
        <v>44454</v>
      </c>
      <c r="B445" s="12">
        <v>20</v>
      </c>
    </row>
    <row r="446" spans="1:2" x14ac:dyDescent="0.35">
      <c r="A446" s="15">
        <v>44455</v>
      </c>
      <c r="B446" s="12">
        <v>23</v>
      </c>
    </row>
    <row r="447" spans="1:2" x14ac:dyDescent="0.35">
      <c r="A447" s="15">
        <v>44456</v>
      </c>
      <c r="B447" s="12">
        <v>25.8</v>
      </c>
    </row>
    <row r="448" spans="1:2" x14ac:dyDescent="0.35">
      <c r="A448" s="15">
        <v>44457</v>
      </c>
      <c r="B448" s="12">
        <v>20</v>
      </c>
    </row>
    <row r="449" spans="1:2" x14ac:dyDescent="0.35">
      <c r="A449" s="15">
        <v>44458</v>
      </c>
      <c r="B449" s="12">
        <v>20.3</v>
      </c>
    </row>
    <row r="450" spans="1:2" x14ac:dyDescent="0.35">
      <c r="A450" s="15">
        <v>44459</v>
      </c>
      <c r="B450" s="12">
        <v>23.3</v>
      </c>
    </row>
    <row r="451" spans="1:2" x14ac:dyDescent="0.35">
      <c r="A451" s="15">
        <v>44460</v>
      </c>
      <c r="B451" s="12">
        <v>23.8</v>
      </c>
    </row>
    <row r="452" spans="1:2" x14ac:dyDescent="0.35">
      <c r="A452" s="15">
        <v>44461</v>
      </c>
      <c r="B452" s="12">
        <v>22.3</v>
      </c>
    </row>
    <row r="453" spans="1:2" x14ac:dyDescent="0.35">
      <c r="A453" s="15">
        <v>44462</v>
      </c>
      <c r="B453" s="12">
        <v>27.5</v>
      </c>
    </row>
    <row r="454" spans="1:2" x14ac:dyDescent="0.35">
      <c r="A454" s="15">
        <v>44463</v>
      </c>
      <c r="B454" s="12">
        <v>19.399999999999999</v>
      </c>
    </row>
    <row r="455" spans="1:2" x14ac:dyDescent="0.35">
      <c r="A455" s="15">
        <v>44464</v>
      </c>
      <c r="B455" s="12">
        <v>20.8</v>
      </c>
    </row>
    <row r="456" spans="1:2" x14ac:dyDescent="0.35">
      <c r="A456" s="15">
        <v>44465</v>
      </c>
      <c r="B456" s="12">
        <v>19</v>
      </c>
    </row>
    <row r="457" spans="1:2" x14ac:dyDescent="0.35">
      <c r="A457" s="15">
        <v>44466</v>
      </c>
      <c r="B457" s="12">
        <v>16.8</v>
      </c>
    </row>
    <row r="458" spans="1:2" x14ac:dyDescent="0.35">
      <c r="A458" s="15">
        <v>44467</v>
      </c>
      <c r="B458" s="12">
        <v>16.2</v>
      </c>
    </row>
    <row r="459" spans="1:2" x14ac:dyDescent="0.35">
      <c r="A459" s="15">
        <v>44468</v>
      </c>
      <c r="B459" s="12">
        <v>13.1</v>
      </c>
    </row>
    <row r="460" spans="1:2" x14ac:dyDescent="0.35">
      <c r="A460" s="15">
        <v>44469</v>
      </c>
      <c r="B460" s="12">
        <v>17.5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FD40-5661-43C1-8D23-65BB4BE5B720}">
  <sheetPr>
    <tabColor theme="1"/>
  </sheetPr>
  <dimension ref="A1:CY164"/>
  <sheetViews>
    <sheetView topLeftCell="CC105" workbookViewId="0">
      <selection activeCell="CY2" sqref="CY2:CY139"/>
    </sheetView>
  </sheetViews>
  <sheetFormatPr baseColWidth="10" defaultRowHeight="14.5" x14ac:dyDescent="0.35"/>
  <cols>
    <col min="1" max="16384" width="10.90625" style="1"/>
  </cols>
  <sheetData>
    <row r="1" spans="1:103" ht="101.5" x14ac:dyDescent="0.35">
      <c r="A1" s="1" t="s">
        <v>0</v>
      </c>
      <c r="B1" s="1" t="s">
        <v>81</v>
      </c>
      <c r="C1" s="1" t="s">
        <v>1</v>
      </c>
      <c r="D1" s="1" t="s">
        <v>2</v>
      </c>
      <c r="E1" s="1" t="s">
        <v>85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90</v>
      </c>
      <c r="O1" s="1" t="s">
        <v>10</v>
      </c>
      <c r="P1" s="1" t="s">
        <v>11</v>
      </c>
      <c r="Q1" s="1" t="s">
        <v>92</v>
      </c>
      <c r="R1" s="1" t="s">
        <v>12</v>
      </c>
      <c r="S1" s="1" t="s">
        <v>13</v>
      </c>
      <c r="T1" s="1" t="s">
        <v>94</v>
      </c>
      <c r="U1" s="1" t="s">
        <v>14</v>
      </c>
      <c r="V1" s="1" t="s">
        <v>15</v>
      </c>
      <c r="W1" s="1" t="s">
        <v>96</v>
      </c>
      <c r="X1" s="1" t="s">
        <v>16</v>
      </c>
      <c r="Y1" s="1" t="s">
        <v>17</v>
      </c>
      <c r="Z1" s="1" t="s">
        <v>98</v>
      </c>
      <c r="AA1" s="1" t="s">
        <v>18</v>
      </c>
      <c r="AB1" s="1" t="s">
        <v>19</v>
      </c>
      <c r="AC1" s="1" t="s">
        <v>100</v>
      </c>
      <c r="AD1" s="1" t="s">
        <v>20</v>
      </c>
      <c r="AE1" s="1" t="s">
        <v>21</v>
      </c>
      <c r="AF1" s="1" t="s">
        <v>102</v>
      </c>
      <c r="AG1" s="1" t="s">
        <v>22</v>
      </c>
      <c r="AH1" s="1" t="s">
        <v>23</v>
      </c>
      <c r="AI1" s="1" t="s">
        <v>104</v>
      </c>
      <c r="AJ1" s="1" t="s">
        <v>24</v>
      </c>
      <c r="AK1" s="1" t="s">
        <v>25</v>
      </c>
      <c r="AL1" s="1" t="s">
        <v>106</v>
      </c>
      <c r="AM1" s="1" t="s">
        <v>26</v>
      </c>
      <c r="AN1" s="1" t="s">
        <v>27</v>
      </c>
      <c r="AO1" s="1" t="s">
        <v>108</v>
      </c>
      <c r="AP1" s="1" t="s">
        <v>28</v>
      </c>
      <c r="AQ1" s="1" t="s">
        <v>29</v>
      </c>
      <c r="AR1" s="1" t="s">
        <v>110</v>
      </c>
      <c r="AS1" s="1" t="s">
        <v>30</v>
      </c>
      <c r="AT1" s="1" t="s">
        <v>31</v>
      </c>
      <c r="AU1" s="1" t="s">
        <v>112</v>
      </c>
      <c r="AV1" s="1" t="s">
        <v>32</v>
      </c>
      <c r="AW1" s="1" t="s">
        <v>33</v>
      </c>
      <c r="AX1" s="1" t="s">
        <v>114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117</v>
      </c>
      <c r="BE1" s="1" t="s">
        <v>39</v>
      </c>
      <c r="BF1" s="1" t="s">
        <v>40</v>
      </c>
      <c r="BG1" s="1" t="s">
        <v>41</v>
      </c>
      <c r="BH1" s="1" t="s">
        <v>42</v>
      </c>
      <c r="BI1" s="1" t="s">
        <v>43</v>
      </c>
      <c r="BJ1" s="1" t="s">
        <v>120</v>
      </c>
      <c r="BK1" s="1" t="s">
        <v>44</v>
      </c>
      <c r="BL1" s="1" t="s">
        <v>45</v>
      </c>
      <c r="BM1" s="1" t="s">
        <v>122</v>
      </c>
      <c r="BN1" s="1" t="s">
        <v>46</v>
      </c>
      <c r="BO1" s="1" t="s">
        <v>47</v>
      </c>
      <c r="BP1" s="1" t="s">
        <v>124</v>
      </c>
      <c r="BQ1" s="1" t="s">
        <v>48</v>
      </c>
      <c r="BR1" s="1" t="s">
        <v>49</v>
      </c>
      <c r="BS1" s="1" t="s">
        <v>126</v>
      </c>
      <c r="BT1" s="1" t="s">
        <v>50</v>
      </c>
      <c r="BU1" s="1" t="s">
        <v>51</v>
      </c>
      <c r="BV1" s="1" t="s">
        <v>128</v>
      </c>
      <c r="BW1" s="1" t="s">
        <v>52</v>
      </c>
      <c r="BX1" s="1" t="s">
        <v>53</v>
      </c>
      <c r="BY1" s="1" t="s">
        <v>130</v>
      </c>
      <c r="BZ1" s="1" t="s">
        <v>54</v>
      </c>
      <c r="CA1" s="1" t="s">
        <v>55</v>
      </c>
      <c r="CB1" s="1" t="s">
        <v>56</v>
      </c>
      <c r="CC1" s="1" t="s">
        <v>57</v>
      </c>
      <c r="CD1" s="1" t="s">
        <v>58</v>
      </c>
      <c r="CE1" s="1" t="s">
        <v>133</v>
      </c>
      <c r="CF1" s="1" t="s">
        <v>59</v>
      </c>
      <c r="CG1" s="1" t="s">
        <v>60</v>
      </c>
      <c r="CH1" s="1" t="s">
        <v>61</v>
      </c>
      <c r="CI1" s="1" t="s">
        <v>62</v>
      </c>
      <c r="CJ1" s="1" t="s">
        <v>63</v>
      </c>
      <c r="CK1" s="1" t="s">
        <v>64</v>
      </c>
      <c r="CL1" s="1" t="s">
        <v>65</v>
      </c>
      <c r="CM1" s="1" t="s">
        <v>66</v>
      </c>
      <c r="CN1" s="1" t="s">
        <v>67</v>
      </c>
      <c r="CO1" s="1" t="s">
        <v>68</v>
      </c>
      <c r="CP1" s="1" t="s">
        <v>69</v>
      </c>
      <c r="CQ1" s="1" t="s">
        <v>135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138</v>
      </c>
      <c r="CX1" s="1" t="s">
        <v>75</v>
      </c>
      <c r="CY1" s="1" t="s">
        <v>76</v>
      </c>
    </row>
    <row r="2" spans="1:103" x14ac:dyDescent="0.35">
      <c r="A2" s="15">
        <v>45184</v>
      </c>
      <c r="B2" s="1">
        <v>162.58000000000001</v>
      </c>
      <c r="C2" s="1">
        <v>287.99</v>
      </c>
      <c r="E2" s="1">
        <v>141.91</v>
      </c>
      <c r="F2" s="1">
        <v>181.6</v>
      </c>
      <c r="H2" s="1">
        <v>183.73</v>
      </c>
      <c r="I2" s="1">
        <v>301.22000000000003</v>
      </c>
      <c r="K2" s="1">
        <v>168.19</v>
      </c>
      <c r="L2" s="1">
        <v>190.77</v>
      </c>
      <c r="N2" s="1">
        <v>16.489999999999998</v>
      </c>
      <c r="O2" s="1">
        <v>18.88</v>
      </c>
      <c r="Q2" s="1">
        <v>50.34</v>
      </c>
      <c r="R2" s="1">
        <v>64.959999999999994</v>
      </c>
      <c r="T2" s="1">
        <v>0</v>
      </c>
      <c r="U2" s="1">
        <v>22.27</v>
      </c>
      <c r="W2" s="1">
        <v>0</v>
      </c>
      <c r="X2" s="1">
        <v>65.31</v>
      </c>
      <c r="Z2" s="1">
        <v>0</v>
      </c>
      <c r="AA2" s="1">
        <v>13.64</v>
      </c>
      <c r="AC2" s="1">
        <v>0</v>
      </c>
      <c r="AD2" s="1">
        <v>13.17</v>
      </c>
      <c r="AF2" s="1">
        <v>64.3</v>
      </c>
      <c r="AG2" s="1">
        <v>89.97</v>
      </c>
      <c r="AI2" s="1">
        <v>187.06</v>
      </c>
      <c r="AJ2" s="1">
        <v>143.08000000000001</v>
      </c>
      <c r="AL2" s="1">
        <v>237.36</v>
      </c>
      <c r="AM2" s="1">
        <v>181.84</v>
      </c>
      <c r="AO2" s="1">
        <v>370.13</v>
      </c>
      <c r="AP2" s="1">
        <v>474.43</v>
      </c>
      <c r="AR2" s="1">
        <v>13.08</v>
      </c>
      <c r="AS2" s="1">
        <v>15.11</v>
      </c>
      <c r="AU2" s="1">
        <v>42.73</v>
      </c>
      <c r="AV2" s="1">
        <v>72.209999999999994</v>
      </c>
      <c r="AX2" s="1">
        <v>4.6900000000000004</v>
      </c>
      <c r="AY2" s="1">
        <v>34.44</v>
      </c>
      <c r="BA2" s="1">
        <v>50.48</v>
      </c>
      <c r="BB2" s="1">
        <v>67.5</v>
      </c>
      <c r="BD2" s="1">
        <v>0</v>
      </c>
      <c r="BE2" s="1">
        <v>1.57</v>
      </c>
      <c r="BG2" s="1">
        <v>64.16</v>
      </c>
      <c r="BH2" s="1">
        <v>66.64</v>
      </c>
      <c r="BJ2" s="1">
        <v>11</v>
      </c>
      <c r="BK2" s="1">
        <v>15.6</v>
      </c>
      <c r="BM2" s="1">
        <v>59.65</v>
      </c>
      <c r="BN2" s="1">
        <v>59.65</v>
      </c>
      <c r="BP2" s="1">
        <v>21.12</v>
      </c>
      <c r="BQ2" s="1">
        <v>36.68</v>
      </c>
      <c r="BS2" s="1">
        <v>0</v>
      </c>
      <c r="BT2" s="1">
        <v>3545.76</v>
      </c>
      <c r="BV2" s="1">
        <v>0</v>
      </c>
      <c r="BW2" s="1">
        <v>35.32</v>
      </c>
      <c r="BY2" s="1">
        <v>0</v>
      </c>
      <c r="BZ2" s="1">
        <v>37.43</v>
      </c>
      <c r="CB2" s="1">
        <v>0</v>
      </c>
      <c r="CC2" s="1">
        <v>2800.58</v>
      </c>
      <c r="CE2" s="1">
        <v>0</v>
      </c>
      <c r="CF2" s="1">
        <v>148.25</v>
      </c>
      <c r="CQ2" s="1">
        <v>213439</v>
      </c>
      <c r="CR2" s="1">
        <v>410864</v>
      </c>
      <c r="CT2" s="1">
        <v>1400</v>
      </c>
      <c r="CU2" s="1">
        <v>1450</v>
      </c>
      <c r="CW2" s="1">
        <v>200.6</v>
      </c>
      <c r="CX2" s="1">
        <v>152.5</v>
      </c>
    </row>
    <row r="3" spans="1:103" x14ac:dyDescent="0.35">
      <c r="A3" s="15">
        <v>45185</v>
      </c>
      <c r="B3" s="1">
        <v>223.3</v>
      </c>
      <c r="C3" s="1">
        <v>285.26</v>
      </c>
      <c r="E3" s="1">
        <v>182.65</v>
      </c>
      <c r="F3" s="1">
        <v>182.46</v>
      </c>
      <c r="H3" s="1">
        <v>241.38</v>
      </c>
      <c r="I3" s="1">
        <v>310.8</v>
      </c>
      <c r="K3" s="1">
        <v>209.81</v>
      </c>
      <c r="L3" s="1">
        <v>202.88</v>
      </c>
      <c r="N3" s="1">
        <v>16.25</v>
      </c>
      <c r="O3" s="1">
        <v>18.260000000000002</v>
      </c>
      <c r="Q3" s="1">
        <v>64.02</v>
      </c>
      <c r="R3" s="1">
        <v>64.260000000000005</v>
      </c>
      <c r="T3" s="1">
        <v>0</v>
      </c>
      <c r="U3" s="1">
        <v>22.27</v>
      </c>
      <c r="W3" s="1">
        <v>0</v>
      </c>
      <c r="X3" s="1">
        <v>65.31</v>
      </c>
      <c r="Z3" s="1">
        <v>0</v>
      </c>
      <c r="AA3" s="1">
        <v>13.64</v>
      </c>
      <c r="AC3" s="1">
        <v>0</v>
      </c>
      <c r="AD3" s="1">
        <v>13.17</v>
      </c>
      <c r="AF3" s="1">
        <v>88.6</v>
      </c>
      <c r="AG3" s="1">
        <v>90.55</v>
      </c>
      <c r="AI3" s="1">
        <v>222.78</v>
      </c>
      <c r="AJ3" s="1">
        <v>158.13</v>
      </c>
      <c r="AL3" s="1">
        <v>210.87</v>
      </c>
      <c r="AM3" s="1">
        <v>186.18</v>
      </c>
      <c r="AO3" s="1">
        <v>459.08</v>
      </c>
      <c r="AP3" s="1">
        <v>476.59</v>
      </c>
      <c r="AR3" s="1">
        <v>15.41</v>
      </c>
      <c r="AS3" s="1">
        <v>18.309999999999999</v>
      </c>
      <c r="AU3" s="1">
        <v>55.98</v>
      </c>
      <c r="AV3" s="1">
        <v>72.489999999999995</v>
      </c>
      <c r="AX3" s="1">
        <v>26.99</v>
      </c>
      <c r="AY3" s="1">
        <v>33.67</v>
      </c>
      <c r="BA3" s="1">
        <v>64.78</v>
      </c>
      <c r="BB3" s="1">
        <v>69.88</v>
      </c>
      <c r="BD3" s="1">
        <v>0</v>
      </c>
      <c r="BE3" s="1">
        <v>1.57</v>
      </c>
      <c r="BG3" s="1">
        <v>65.72</v>
      </c>
      <c r="BH3" s="1">
        <v>70.040000000000006</v>
      </c>
      <c r="BJ3" s="1">
        <v>11.3</v>
      </c>
      <c r="BK3" s="1">
        <v>12.5</v>
      </c>
      <c r="BM3" s="1">
        <v>59.65</v>
      </c>
      <c r="BN3" s="1">
        <v>59.65</v>
      </c>
      <c r="BP3" s="1">
        <v>28.31</v>
      </c>
      <c r="BQ3" s="1">
        <v>44.21</v>
      </c>
      <c r="BS3" s="1">
        <v>0</v>
      </c>
      <c r="BT3" s="1">
        <v>3545.76</v>
      </c>
      <c r="BV3" s="1">
        <v>0</v>
      </c>
      <c r="BW3" s="1">
        <v>35.32</v>
      </c>
      <c r="BY3" s="1">
        <v>0</v>
      </c>
      <c r="BZ3" s="1">
        <v>37.43</v>
      </c>
      <c r="CB3" s="1">
        <v>0</v>
      </c>
      <c r="CC3" s="1">
        <v>2800.58</v>
      </c>
      <c r="CE3" s="1">
        <v>0</v>
      </c>
      <c r="CF3" s="1">
        <v>148.25</v>
      </c>
      <c r="CQ3" s="1">
        <v>429306</v>
      </c>
      <c r="CR3" s="1">
        <v>458879</v>
      </c>
      <c r="CT3" s="1">
        <v>1492</v>
      </c>
      <c r="CU3" s="1">
        <v>1540</v>
      </c>
      <c r="CW3" s="1">
        <v>183.5</v>
      </c>
      <c r="CX3" s="1">
        <v>160.80000000000001</v>
      </c>
    </row>
    <row r="4" spans="1:103" x14ac:dyDescent="0.35">
      <c r="A4" s="15">
        <v>45186</v>
      </c>
      <c r="B4" s="1">
        <v>259.24</v>
      </c>
      <c r="C4" s="1">
        <v>287.82</v>
      </c>
      <c r="E4" s="1">
        <v>172.04</v>
      </c>
      <c r="F4" s="1">
        <v>209.05</v>
      </c>
      <c r="H4" s="1">
        <v>274.91000000000003</v>
      </c>
      <c r="I4" s="1">
        <v>305.02</v>
      </c>
      <c r="K4" s="1">
        <v>199.37</v>
      </c>
      <c r="L4" s="1">
        <v>230.32</v>
      </c>
      <c r="N4" s="1">
        <v>15.89</v>
      </c>
      <c r="O4" s="1">
        <v>17.8</v>
      </c>
      <c r="Q4" s="1">
        <v>65.260000000000005</v>
      </c>
      <c r="R4" s="1">
        <v>63.94</v>
      </c>
      <c r="T4" s="1">
        <v>0</v>
      </c>
      <c r="U4" s="1">
        <v>22.27</v>
      </c>
      <c r="W4" s="1">
        <v>0</v>
      </c>
      <c r="X4" s="1">
        <v>65.31</v>
      </c>
      <c r="Z4" s="1">
        <v>0</v>
      </c>
      <c r="AA4" s="1">
        <v>13.64</v>
      </c>
      <c r="AC4" s="1">
        <v>0</v>
      </c>
      <c r="AD4" s="1">
        <v>13.17</v>
      </c>
      <c r="AF4" s="1">
        <v>90.91</v>
      </c>
      <c r="AG4" s="1">
        <v>90.57</v>
      </c>
      <c r="AI4" s="1">
        <v>225.53</v>
      </c>
      <c r="AJ4" s="1">
        <v>181.23</v>
      </c>
      <c r="AL4" s="1">
        <v>228.29</v>
      </c>
      <c r="AM4" s="1">
        <v>176.46</v>
      </c>
      <c r="AO4" s="1">
        <v>447.18</v>
      </c>
      <c r="AP4" s="1">
        <v>496.65</v>
      </c>
      <c r="AR4" s="1">
        <v>15.96</v>
      </c>
      <c r="AS4" s="1">
        <v>17.14</v>
      </c>
      <c r="AU4" s="1">
        <v>67.14</v>
      </c>
      <c r="AV4" s="1">
        <v>77.290000000000006</v>
      </c>
      <c r="AX4" s="1">
        <v>16.8</v>
      </c>
      <c r="AY4" s="1">
        <v>35.159999999999997</v>
      </c>
      <c r="BA4" s="1">
        <v>70.400000000000006</v>
      </c>
      <c r="BB4" s="1">
        <v>68.34</v>
      </c>
      <c r="BD4" s="1">
        <v>0</v>
      </c>
      <c r="BE4" s="1">
        <v>1.57</v>
      </c>
      <c r="BG4" s="1">
        <v>70.97</v>
      </c>
      <c r="BH4" s="1">
        <v>69.930000000000007</v>
      </c>
      <c r="BJ4" s="1">
        <v>11.9</v>
      </c>
      <c r="BK4" s="1">
        <v>10.9</v>
      </c>
      <c r="BM4" s="1">
        <v>59.65</v>
      </c>
      <c r="BN4" s="1">
        <v>59.65</v>
      </c>
      <c r="BP4" s="1">
        <v>42.56</v>
      </c>
      <c r="BQ4" s="1">
        <v>49.71</v>
      </c>
      <c r="BS4" s="1">
        <v>0</v>
      </c>
      <c r="BT4" s="1">
        <v>3545.76</v>
      </c>
      <c r="BV4" s="1">
        <v>0</v>
      </c>
      <c r="BW4" s="1">
        <v>35.32</v>
      </c>
      <c r="BY4" s="1">
        <v>0</v>
      </c>
      <c r="BZ4" s="1">
        <v>37.43</v>
      </c>
      <c r="CB4" s="1">
        <v>0</v>
      </c>
      <c r="CC4" s="1">
        <v>2800.58</v>
      </c>
      <c r="CE4" s="1">
        <v>0</v>
      </c>
      <c r="CF4" s="1">
        <v>148.25</v>
      </c>
      <c r="CQ4" s="1">
        <v>345137</v>
      </c>
      <c r="CR4" s="1">
        <v>475966</v>
      </c>
      <c r="CT4" s="1">
        <v>1268</v>
      </c>
      <c r="CU4" s="1">
        <v>1450</v>
      </c>
      <c r="CW4" s="1">
        <v>145.9</v>
      </c>
      <c r="CX4" s="1">
        <v>151.80000000000001</v>
      </c>
    </row>
    <row r="5" spans="1:103" x14ac:dyDescent="0.35">
      <c r="A5" s="15">
        <v>45187</v>
      </c>
      <c r="B5" s="1">
        <v>247.66</v>
      </c>
      <c r="C5" s="1">
        <v>280.82</v>
      </c>
      <c r="E5" s="1">
        <v>179.14</v>
      </c>
      <c r="F5" s="1">
        <v>199.18</v>
      </c>
      <c r="H5" s="1">
        <v>267.70999999999998</v>
      </c>
      <c r="I5" s="1">
        <v>307.13</v>
      </c>
      <c r="K5" s="1">
        <v>204.49</v>
      </c>
      <c r="L5" s="1">
        <v>214.48</v>
      </c>
      <c r="N5" s="1">
        <v>15.8</v>
      </c>
      <c r="O5" s="1">
        <v>18.920000000000002</v>
      </c>
      <c r="Q5" s="1">
        <v>62.73</v>
      </c>
      <c r="R5" s="1">
        <v>64.2</v>
      </c>
      <c r="T5" s="1">
        <v>0</v>
      </c>
      <c r="U5" s="1">
        <v>22.27</v>
      </c>
      <c r="W5" s="1">
        <v>0</v>
      </c>
      <c r="X5" s="1">
        <v>65.31</v>
      </c>
      <c r="Z5" s="1">
        <v>0</v>
      </c>
      <c r="AA5" s="1">
        <v>13.64</v>
      </c>
      <c r="AC5" s="1">
        <v>0</v>
      </c>
      <c r="AD5" s="1">
        <v>13.17</v>
      </c>
      <c r="AF5" s="1">
        <v>90.64</v>
      </c>
      <c r="AG5" s="1">
        <v>90.51</v>
      </c>
      <c r="AI5" s="1">
        <v>168.19</v>
      </c>
      <c r="AJ5" s="1">
        <v>343.48</v>
      </c>
      <c r="AL5" s="1">
        <v>224.12</v>
      </c>
      <c r="AM5" s="1">
        <v>187.07</v>
      </c>
      <c r="AO5" s="1">
        <v>466.42</v>
      </c>
      <c r="AP5" s="1">
        <v>488.16</v>
      </c>
      <c r="AR5" s="1">
        <v>14.75</v>
      </c>
      <c r="AS5" s="1">
        <v>18.77</v>
      </c>
      <c r="AU5" s="1">
        <v>68.83</v>
      </c>
      <c r="AV5" s="1">
        <v>79.11</v>
      </c>
      <c r="AX5" s="1">
        <v>14.84</v>
      </c>
      <c r="AY5" s="1">
        <v>35.520000000000003</v>
      </c>
      <c r="BA5" s="1">
        <v>69.66</v>
      </c>
      <c r="BB5" s="1">
        <v>68.599999999999994</v>
      </c>
      <c r="BD5" s="1">
        <v>0</v>
      </c>
      <c r="BE5" s="1">
        <v>1.57</v>
      </c>
      <c r="BG5" s="1">
        <v>69.72</v>
      </c>
      <c r="BH5" s="1">
        <v>69.23</v>
      </c>
      <c r="BJ5" s="1">
        <v>10.8</v>
      </c>
      <c r="BK5" s="1">
        <v>11.7</v>
      </c>
      <c r="BM5" s="1">
        <v>59.65</v>
      </c>
      <c r="BN5" s="1">
        <v>59.65</v>
      </c>
      <c r="BP5" s="1">
        <v>45.4</v>
      </c>
      <c r="BQ5" s="1">
        <v>47.31</v>
      </c>
      <c r="BS5" s="1">
        <v>0</v>
      </c>
      <c r="BT5" s="1">
        <v>3545.76</v>
      </c>
      <c r="BV5" s="1">
        <v>0</v>
      </c>
      <c r="BW5" s="1">
        <v>35.32</v>
      </c>
      <c r="BY5" s="1">
        <v>0</v>
      </c>
      <c r="BZ5" s="1">
        <v>37.43</v>
      </c>
      <c r="CB5" s="1">
        <v>0</v>
      </c>
      <c r="CC5" s="1">
        <v>2800.58</v>
      </c>
      <c r="CE5" s="1">
        <v>0</v>
      </c>
      <c r="CF5" s="1">
        <v>148.25</v>
      </c>
      <c r="CQ5" s="1">
        <v>387528</v>
      </c>
      <c r="CR5" s="1">
        <v>454406</v>
      </c>
      <c r="CT5" s="1">
        <v>1438</v>
      </c>
      <c r="CU5" s="1">
        <v>1439</v>
      </c>
      <c r="CW5" s="1">
        <v>165.2</v>
      </c>
      <c r="CX5" s="1">
        <v>150.9</v>
      </c>
    </row>
    <row r="6" spans="1:103" x14ac:dyDescent="0.35">
      <c r="A6" s="15">
        <v>45188</v>
      </c>
      <c r="B6" s="1">
        <v>305.85000000000002</v>
      </c>
      <c r="C6" s="1">
        <v>291.85000000000002</v>
      </c>
      <c r="E6" s="1">
        <v>195.53</v>
      </c>
      <c r="F6" s="1">
        <v>191.89</v>
      </c>
      <c r="H6" s="1">
        <v>324.25</v>
      </c>
      <c r="I6" s="1">
        <v>315.04000000000002</v>
      </c>
      <c r="K6" s="1">
        <v>223.21</v>
      </c>
      <c r="L6" s="1">
        <v>203.54</v>
      </c>
      <c r="N6" s="1">
        <v>15.98</v>
      </c>
      <c r="O6" s="1">
        <v>18.02</v>
      </c>
      <c r="Q6" s="1">
        <v>63.05</v>
      </c>
      <c r="R6" s="1">
        <v>64.260000000000005</v>
      </c>
      <c r="T6" s="1">
        <v>0</v>
      </c>
      <c r="U6" s="1">
        <v>553.96</v>
      </c>
      <c r="W6" s="1">
        <v>0</v>
      </c>
      <c r="X6" s="1">
        <v>472.74</v>
      </c>
      <c r="Z6" s="1">
        <v>0</v>
      </c>
      <c r="AA6" s="1">
        <v>63.58</v>
      </c>
      <c r="AC6" s="1">
        <v>0</v>
      </c>
      <c r="AD6" s="1">
        <v>72.959999999999994</v>
      </c>
      <c r="AF6" s="1">
        <v>90.35</v>
      </c>
      <c r="AG6" s="1">
        <v>91.11</v>
      </c>
      <c r="AI6" s="1">
        <v>129.22999999999999</v>
      </c>
      <c r="AJ6" s="1">
        <v>387.62</v>
      </c>
      <c r="AL6" s="1">
        <v>208.29</v>
      </c>
      <c r="AM6" s="1">
        <v>174.68</v>
      </c>
      <c r="AO6" s="1">
        <v>492.01</v>
      </c>
      <c r="AP6" s="1">
        <v>485.46</v>
      </c>
      <c r="AR6" s="1">
        <v>17</v>
      </c>
      <c r="AS6" s="1">
        <v>17.89</v>
      </c>
      <c r="AU6" s="1">
        <v>73.849999999999994</v>
      </c>
      <c r="AV6" s="1">
        <v>63.78</v>
      </c>
      <c r="AX6" s="1">
        <v>22.37</v>
      </c>
      <c r="AY6" s="1">
        <v>44.42</v>
      </c>
      <c r="BA6" s="1">
        <v>67.819999999999993</v>
      </c>
      <c r="BB6" s="1">
        <v>64.510000000000005</v>
      </c>
      <c r="BD6" s="1">
        <v>0</v>
      </c>
      <c r="BE6" s="1">
        <v>2.11</v>
      </c>
      <c r="BG6" s="1">
        <v>68.63</v>
      </c>
      <c r="BH6" s="1">
        <v>70.989999999999995</v>
      </c>
      <c r="BJ6" s="1">
        <v>10.9</v>
      </c>
      <c r="BK6" s="1">
        <v>11</v>
      </c>
      <c r="BM6" s="1">
        <v>59.65</v>
      </c>
      <c r="BN6" s="1">
        <v>59.65</v>
      </c>
      <c r="BP6" s="1">
        <v>47.85</v>
      </c>
      <c r="BQ6" s="1">
        <v>38.28</v>
      </c>
      <c r="BS6" s="1">
        <v>0</v>
      </c>
      <c r="BT6" s="1">
        <v>7417.88</v>
      </c>
      <c r="BV6" s="1">
        <v>0</v>
      </c>
      <c r="BW6" s="1">
        <v>58.81</v>
      </c>
      <c r="BY6" s="1">
        <v>0</v>
      </c>
      <c r="BZ6" s="1">
        <v>63.15</v>
      </c>
      <c r="CB6" s="1">
        <v>0</v>
      </c>
      <c r="CC6" s="1">
        <v>4795.12</v>
      </c>
      <c r="CE6" s="1">
        <v>0</v>
      </c>
      <c r="CF6" s="1">
        <v>162.91999999999999</v>
      </c>
      <c r="CQ6" s="1">
        <v>421906</v>
      </c>
      <c r="CR6" s="1">
        <v>387017</v>
      </c>
      <c r="CT6" s="1">
        <v>1506</v>
      </c>
      <c r="CU6" s="1">
        <v>1500</v>
      </c>
      <c r="CW6" s="1">
        <v>148.19999999999999</v>
      </c>
      <c r="CX6" s="1">
        <v>150.1</v>
      </c>
    </row>
    <row r="7" spans="1:103" x14ac:dyDescent="0.35">
      <c r="A7" s="15">
        <v>45189</v>
      </c>
      <c r="B7" s="1">
        <v>320.76</v>
      </c>
      <c r="C7" s="1">
        <v>277.14</v>
      </c>
      <c r="E7" s="1">
        <v>200.43</v>
      </c>
      <c r="F7" s="1">
        <v>197.73</v>
      </c>
      <c r="H7" s="1">
        <v>349.6</v>
      </c>
      <c r="I7" s="1">
        <v>315.27</v>
      </c>
      <c r="K7" s="1">
        <v>225.73</v>
      </c>
      <c r="L7" s="1">
        <v>215.45</v>
      </c>
      <c r="N7" s="1">
        <v>16.46</v>
      </c>
      <c r="O7" s="1">
        <v>18.97</v>
      </c>
      <c r="Q7" s="1">
        <v>63.98</v>
      </c>
      <c r="R7" s="1">
        <v>63.95</v>
      </c>
      <c r="T7" s="1">
        <v>0</v>
      </c>
      <c r="U7" s="1">
        <v>666.39</v>
      </c>
      <c r="W7" s="1">
        <v>0</v>
      </c>
      <c r="X7" s="1">
        <v>564.6</v>
      </c>
      <c r="Z7" s="1">
        <v>0</v>
      </c>
      <c r="AA7" s="1">
        <v>72.88</v>
      </c>
      <c r="AC7" s="1">
        <v>0</v>
      </c>
      <c r="AD7" s="1">
        <v>84.21</v>
      </c>
      <c r="AF7" s="1">
        <v>91.05</v>
      </c>
      <c r="AG7" s="1">
        <v>91.48</v>
      </c>
      <c r="AI7" s="1">
        <v>129.52000000000001</v>
      </c>
      <c r="AJ7" s="1">
        <v>421.46</v>
      </c>
      <c r="AL7" s="1">
        <v>221.94</v>
      </c>
      <c r="AM7" s="1">
        <v>193.1</v>
      </c>
      <c r="AO7" s="1">
        <v>507.48</v>
      </c>
      <c r="AP7" s="1">
        <v>477.36</v>
      </c>
      <c r="AR7" s="1">
        <v>16.95</v>
      </c>
      <c r="AS7" s="1">
        <v>18.27</v>
      </c>
      <c r="AU7" s="1">
        <v>69.260000000000005</v>
      </c>
      <c r="AV7" s="1">
        <v>70.42</v>
      </c>
      <c r="AX7" s="1">
        <v>28.49</v>
      </c>
      <c r="AY7" s="1">
        <v>42.19</v>
      </c>
      <c r="BA7" s="1">
        <v>70.510000000000005</v>
      </c>
      <c r="BB7" s="1">
        <v>65.150000000000006</v>
      </c>
      <c r="BD7" s="1">
        <v>0</v>
      </c>
      <c r="BE7" s="1">
        <v>2.2400000000000002</v>
      </c>
      <c r="BG7" s="1">
        <v>70.349999999999994</v>
      </c>
      <c r="BH7" s="1">
        <v>71</v>
      </c>
      <c r="BJ7" s="1">
        <v>11.8</v>
      </c>
      <c r="BK7" s="1">
        <v>10.7</v>
      </c>
      <c r="BM7" s="1">
        <v>59.65</v>
      </c>
      <c r="BN7" s="1">
        <v>59.65</v>
      </c>
      <c r="BP7" s="1">
        <v>46.08</v>
      </c>
      <c r="BQ7" s="1">
        <v>45.98</v>
      </c>
      <c r="BS7" s="1">
        <v>0</v>
      </c>
      <c r="BT7" s="1">
        <v>8127.65</v>
      </c>
      <c r="BV7" s="1">
        <v>0</v>
      </c>
      <c r="BW7" s="1">
        <v>63.25</v>
      </c>
      <c r="BY7" s="1">
        <v>0</v>
      </c>
      <c r="BZ7" s="1">
        <v>67.98</v>
      </c>
      <c r="CB7" s="1">
        <v>0</v>
      </c>
      <c r="CC7" s="1">
        <v>5146.7</v>
      </c>
      <c r="CE7" s="1">
        <v>0</v>
      </c>
      <c r="CF7" s="1">
        <v>166.11</v>
      </c>
      <c r="CQ7" s="1">
        <v>407771</v>
      </c>
      <c r="CR7" s="1">
        <v>390314</v>
      </c>
      <c r="CT7" s="1">
        <v>1546</v>
      </c>
      <c r="CU7" s="1">
        <v>1415</v>
      </c>
      <c r="CW7" s="1">
        <v>144.4</v>
      </c>
      <c r="CX7" s="1">
        <v>147.6</v>
      </c>
    </row>
    <row r="8" spans="1:103" x14ac:dyDescent="0.35">
      <c r="A8" s="15">
        <v>45190</v>
      </c>
      <c r="B8" s="1">
        <v>321.57</v>
      </c>
      <c r="C8" s="1">
        <v>261.01</v>
      </c>
      <c r="E8" s="1">
        <v>195.93</v>
      </c>
      <c r="F8" s="1">
        <v>202.46</v>
      </c>
      <c r="H8" s="1">
        <v>351.34</v>
      </c>
      <c r="I8" s="1">
        <v>314.29000000000002</v>
      </c>
      <c r="K8" s="1">
        <v>224.68</v>
      </c>
      <c r="L8" s="1">
        <v>223.09</v>
      </c>
      <c r="N8" s="1">
        <v>16.45</v>
      </c>
      <c r="O8" s="1">
        <v>18.309999999999999</v>
      </c>
      <c r="Q8" s="1">
        <v>64.59</v>
      </c>
      <c r="R8" s="1">
        <v>65.06</v>
      </c>
      <c r="T8" s="1">
        <v>0</v>
      </c>
      <c r="U8" s="1">
        <v>662.55</v>
      </c>
      <c r="W8" s="1">
        <v>0</v>
      </c>
      <c r="X8" s="1">
        <v>556.44000000000005</v>
      </c>
      <c r="Z8" s="1">
        <v>0</v>
      </c>
      <c r="AA8" s="1">
        <v>73.33</v>
      </c>
      <c r="AC8" s="1">
        <v>0</v>
      </c>
      <c r="AD8" s="1">
        <v>84.06</v>
      </c>
      <c r="AF8" s="1">
        <v>90.83</v>
      </c>
      <c r="AG8" s="1">
        <v>91.12</v>
      </c>
      <c r="AI8" s="1">
        <v>129.16</v>
      </c>
      <c r="AJ8" s="1">
        <v>431.32</v>
      </c>
      <c r="AL8" s="1">
        <v>210.1</v>
      </c>
      <c r="AM8" s="1">
        <v>188.58</v>
      </c>
      <c r="AO8" s="1">
        <v>505.34</v>
      </c>
      <c r="AP8" s="1">
        <v>465.59</v>
      </c>
      <c r="AR8" s="1">
        <v>15.42</v>
      </c>
      <c r="AS8" s="1">
        <v>17.239999999999998</v>
      </c>
      <c r="AU8" s="1">
        <v>75.959999999999994</v>
      </c>
      <c r="AV8" s="1">
        <v>74.73</v>
      </c>
      <c r="AX8" s="1">
        <v>22.96</v>
      </c>
      <c r="AY8" s="1">
        <v>25.41</v>
      </c>
      <c r="BA8" s="1">
        <v>70.89</v>
      </c>
      <c r="BB8" s="1">
        <v>66.16</v>
      </c>
      <c r="BD8" s="1">
        <v>0</v>
      </c>
      <c r="BE8" s="1">
        <v>2.25</v>
      </c>
      <c r="BG8" s="1">
        <v>73.61</v>
      </c>
      <c r="BH8" s="1">
        <v>72.08</v>
      </c>
      <c r="BJ8" s="1">
        <v>11.5</v>
      </c>
      <c r="BK8" s="1">
        <v>12.5</v>
      </c>
      <c r="BM8" s="1">
        <v>59.65</v>
      </c>
      <c r="BN8" s="1">
        <v>59.65</v>
      </c>
      <c r="BP8" s="1">
        <v>49.82</v>
      </c>
      <c r="BQ8" s="1">
        <v>48.47</v>
      </c>
      <c r="BS8" s="1">
        <v>0</v>
      </c>
      <c r="BT8" s="1">
        <v>8130.89</v>
      </c>
      <c r="BV8" s="1">
        <v>0</v>
      </c>
      <c r="BW8" s="1">
        <v>63.28</v>
      </c>
      <c r="BY8" s="1">
        <v>0</v>
      </c>
      <c r="BZ8" s="1">
        <v>67.75</v>
      </c>
      <c r="CB8" s="1">
        <v>0</v>
      </c>
      <c r="CC8" s="1">
        <v>5152.5</v>
      </c>
      <c r="CE8" s="1">
        <v>0</v>
      </c>
      <c r="CF8" s="1">
        <v>166.29</v>
      </c>
      <c r="CQ8" s="1">
        <v>401369</v>
      </c>
      <c r="CR8" s="1">
        <v>376409</v>
      </c>
      <c r="CT8" s="1">
        <v>1560</v>
      </c>
      <c r="CU8" s="1">
        <v>1440</v>
      </c>
      <c r="CW8" s="1">
        <v>146.30000000000001</v>
      </c>
      <c r="CX8" s="1">
        <v>151.9</v>
      </c>
    </row>
    <row r="9" spans="1:103" x14ac:dyDescent="0.35">
      <c r="A9" s="15">
        <v>45191</v>
      </c>
      <c r="B9" s="1">
        <v>312.73</v>
      </c>
      <c r="C9" s="1">
        <v>283.27999999999997</v>
      </c>
      <c r="D9" s="1">
        <v>183.5</v>
      </c>
      <c r="E9" s="1">
        <v>193.36</v>
      </c>
      <c r="F9" s="1">
        <v>204.49</v>
      </c>
      <c r="G9" s="1">
        <v>83.07</v>
      </c>
      <c r="H9" s="1">
        <v>347.17</v>
      </c>
      <c r="I9" s="1">
        <v>312.52</v>
      </c>
      <c r="J9" s="1">
        <v>194.79</v>
      </c>
      <c r="K9" s="1">
        <v>220.67</v>
      </c>
      <c r="L9" s="1">
        <v>231.01</v>
      </c>
      <c r="M9" s="1">
        <v>110.83</v>
      </c>
      <c r="N9" s="1">
        <v>16.62</v>
      </c>
      <c r="O9" s="1">
        <v>18.53</v>
      </c>
      <c r="P9" s="1">
        <v>16.5</v>
      </c>
      <c r="Q9" s="1">
        <v>64.849999999999994</v>
      </c>
      <c r="R9" s="1">
        <v>65.2</v>
      </c>
      <c r="S9" s="1">
        <v>48.77</v>
      </c>
      <c r="T9" s="1">
        <v>0</v>
      </c>
      <c r="U9" s="1">
        <v>670.44</v>
      </c>
      <c r="V9" s="1">
        <v>0</v>
      </c>
      <c r="W9" s="1">
        <v>0</v>
      </c>
      <c r="X9" s="1">
        <v>568.28</v>
      </c>
      <c r="Y9" s="1">
        <v>0</v>
      </c>
      <c r="Z9" s="1">
        <v>0</v>
      </c>
      <c r="AA9" s="1">
        <v>73.97</v>
      </c>
      <c r="AB9" s="1">
        <v>0</v>
      </c>
      <c r="AC9" s="1">
        <v>0</v>
      </c>
      <c r="AD9" s="1">
        <v>84.96</v>
      </c>
      <c r="AE9" s="1">
        <v>0</v>
      </c>
      <c r="AF9" s="1">
        <v>90.78</v>
      </c>
      <c r="AG9" s="1">
        <v>90.57</v>
      </c>
      <c r="AH9" s="1">
        <v>75.63</v>
      </c>
      <c r="AI9" s="1">
        <v>129.06</v>
      </c>
      <c r="AJ9" s="1">
        <v>246.78</v>
      </c>
      <c r="AK9" s="1">
        <v>139.16999999999999</v>
      </c>
      <c r="AL9" s="1">
        <v>201.26</v>
      </c>
      <c r="AM9" s="1">
        <v>173.55</v>
      </c>
      <c r="AN9" s="1">
        <v>177.93</v>
      </c>
      <c r="AO9" s="1">
        <v>504.34</v>
      </c>
      <c r="AP9" s="1">
        <v>477.38</v>
      </c>
      <c r="AQ9" s="1">
        <v>385.96</v>
      </c>
      <c r="AR9" s="1">
        <v>16.84</v>
      </c>
      <c r="AS9" s="1">
        <v>18.420000000000002</v>
      </c>
      <c r="AU9" s="1">
        <v>81.3</v>
      </c>
      <c r="AV9" s="1">
        <v>74.36</v>
      </c>
      <c r="AW9" s="1">
        <v>42.14</v>
      </c>
      <c r="AX9" s="1">
        <v>16.34</v>
      </c>
      <c r="AY9" s="1">
        <v>28.3</v>
      </c>
      <c r="AZ9" s="1">
        <v>2.0299999999999998</v>
      </c>
      <c r="BA9" s="1">
        <v>70.900000000000006</v>
      </c>
      <c r="BB9" s="1">
        <v>67.92</v>
      </c>
      <c r="BC9" s="1">
        <v>50.54</v>
      </c>
      <c r="BD9" s="1">
        <v>0</v>
      </c>
      <c r="BE9" s="1">
        <v>2.25</v>
      </c>
      <c r="BF9" s="1">
        <v>0</v>
      </c>
      <c r="BG9" s="1">
        <v>69.040000000000006</v>
      </c>
      <c r="BH9" s="1">
        <v>72.44</v>
      </c>
      <c r="BI9" s="1">
        <v>66.08</v>
      </c>
      <c r="BJ9" s="1">
        <v>11.5</v>
      </c>
      <c r="BK9" s="1">
        <v>12</v>
      </c>
      <c r="BL9" s="1">
        <v>8.6999999999999993</v>
      </c>
      <c r="BM9" s="1">
        <v>59.65</v>
      </c>
      <c r="BN9" s="1">
        <v>59.65</v>
      </c>
      <c r="BO9" s="1">
        <v>91.08</v>
      </c>
      <c r="BP9" s="1">
        <v>53.83</v>
      </c>
      <c r="BQ9" s="1">
        <v>49.22</v>
      </c>
      <c r="BR9" s="1">
        <v>18.7</v>
      </c>
      <c r="BS9" s="1">
        <v>0</v>
      </c>
      <c r="BT9" s="1">
        <v>8334.16</v>
      </c>
      <c r="BU9" s="1">
        <v>0</v>
      </c>
      <c r="BV9" s="1">
        <v>0</v>
      </c>
      <c r="BW9" s="1">
        <v>64.33</v>
      </c>
      <c r="BX9" s="1">
        <v>0</v>
      </c>
      <c r="BY9" s="1">
        <v>0</v>
      </c>
      <c r="BZ9" s="1">
        <v>68.77</v>
      </c>
      <c r="CA9" s="1">
        <v>0</v>
      </c>
      <c r="CB9" s="1">
        <v>0</v>
      </c>
      <c r="CC9" s="1">
        <v>5221.9799999999996</v>
      </c>
      <c r="CD9" s="1">
        <v>0</v>
      </c>
      <c r="CE9" s="1">
        <v>0</v>
      </c>
      <c r="CF9" s="1">
        <v>166.81</v>
      </c>
      <c r="CG9" s="1">
        <v>0</v>
      </c>
      <c r="CQ9" s="1">
        <v>397343</v>
      </c>
      <c r="CR9" s="1">
        <v>364409</v>
      </c>
      <c r="CS9" s="1">
        <v>195251</v>
      </c>
      <c r="CT9" s="1">
        <v>1510</v>
      </c>
      <c r="CU9" s="1">
        <v>1454</v>
      </c>
      <c r="CV9" s="1">
        <v>1424.6289999999999</v>
      </c>
      <c r="CW9" s="1">
        <v>146.19999999999999</v>
      </c>
      <c r="CX9" s="1">
        <v>143.69999999999999</v>
      </c>
      <c r="CY9" s="1">
        <v>238.9</v>
      </c>
    </row>
    <row r="10" spans="1:103" x14ac:dyDescent="0.35">
      <c r="A10" s="15">
        <v>45192</v>
      </c>
      <c r="B10" s="1">
        <v>314.25</v>
      </c>
      <c r="C10" s="1">
        <v>274.97000000000003</v>
      </c>
      <c r="D10" s="1">
        <v>245.98</v>
      </c>
      <c r="E10" s="1">
        <v>192.58</v>
      </c>
      <c r="F10" s="1">
        <v>208.45</v>
      </c>
      <c r="G10" s="1">
        <v>140.56</v>
      </c>
      <c r="H10" s="1">
        <v>346.49</v>
      </c>
      <c r="I10" s="1">
        <v>322.88</v>
      </c>
      <c r="J10" s="1">
        <v>256.66000000000003</v>
      </c>
      <c r="K10" s="1">
        <v>213.41</v>
      </c>
      <c r="L10" s="1">
        <v>231.7</v>
      </c>
      <c r="M10" s="1">
        <v>165.17</v>
      </c>
      <c r="N10" s="1">
        <v>16.329999999999998</v>
      </c>
      <c r="O10" s="1">
        <v>18.43</v>
      </c>
      <c r="P10" s="1">
        <v>16.88</v>
      </c>
      <c r="Q10" s="1">
        <v>65.52</v>
      </c>
      <c r="R10" s="1">
        <v>65.02</v>
      </c>
      <c r="S10" s="1">
        <v>64.790000000000006</v>
      </c>
      <c r="T10" s="1">
        <v>0</v>
      </c>
      <c r="U10" s="1">
        <v>687.25</v>
      </c>
      <c r="V10" s="1">
        <v>473.54</v>
      </c>
      <c r="W10" s="1">
        <v>0</v>
      </c>
      <c r="X10" s="1">
        <v>579.44000000000005</v>
      </c>
      <c r="Y10" s="1">
        <v>390.88</v>
      </c>
      <c r="Z10" s="1">
        <v>0</v>
      </c>
      <c r="AA10" s="1">
        <v>73.41</v>
      </c>
      <c r="AB10" s="1">
        <v>63.88</v>
      </c>
      <c r="AC10" s="1">
        <v>0</v>
      </c>
      <c r="AD10" s="1">
        <v>84.42</v>
      </c>
      <c r="AE10" s="1">
        <v>73.86</v>
      </c>
      <c r="AF10" s="1">
        <v>91.28</v>
      </c>
      <c r="AG10" s="1">
        <v>90.75</v>
      </c>
      <c r="AH10" s="1">
        <v>90.05</v>
      </c>
      <c r="AI10" s="1">
        <v>129.13999999999999</v>
      </c>
      <c r="AJ10" s="1">
        <v>176.58</v>
      </c>
      <c r="AK10" s="1">
        <v>141.94</v>
      </c>
      <c r="AL10" s="1">
        <v>207.12</v>
      </c>
      <c r="AM10" s="1">
        <v>177.15</v>
      </c>
      <c r="AN10" s="1">
        <v>252.63</v>
      </c>
      <c r="AO10" s="1">
        <v>511.55</v>
      </c>
      <c r="AP10" s="1">
        <v>483.93</v>
      </c>
      <c r="AQ10" s="1">
        <v>427.58</v>
      </c>
      <c r="AR10" s="1">
        <v>16.350000000000001</v>
      </c>
      <c r="AS10" s="1">
        <v>18.07</v>
      </c>
      <c r="AT10" s="1">
        <v>14.82</v>
      </c>
      <c r="AU10" s="1">
        <v>79.180000000000007</v>
      </c>
      <c r="AV10" s="1">
        <v>73.16</v>
      </c>
      <c r="AW10" s="1">
        <v>40.1</v>
      </c>
      <c r="AX10" s="1">
        <v>16.010000000000002</v>
      </c>
      <c r="AY10" s="1">
        <v>38.92</v>
      </c>
      <c r="AZ10" s="1">
        <v>40.409999999999997</v>
      </c>
      <c r="BA10" s="1">
        <v>71.23</v>
      </c>
      <c r="BB10" s="1">
        <v>67.75</v>
      </c>
      <c r="BC10" s="1">
        <v>66.47</v>
      </c>
      <c r="BD10" s="1">
        <v>0</v>
      </c>
      <c r="BE10" s="1">
        <v>2.21</v>
      </c>
      <c r="BF10" s="1">
        <v>1.66</v>
      </c>
      <c r="BG10" s="1">
        <v>71.959999999999994</v>
      </c>
      <c r="BH10" s="1">
        <v>73.16</v>
      </c>
      <c r="BI10" s="1">
        <v>64.790000000000006</v>
      </c>
      <c r="BJ10" s="1">
        <v>12.3</v>
      </c>
      <c r="BK10" s="1">
        <v>11.9</v>
      </c>
      <c r="BL10" s="1">
        <v>7.6</v>
      </c>
      <c r="BM10" s="1">
        <v>59.65</v>
      </c>
      <c r="BN10" s="1">
        <v>59.65</v>
      </c>
      <c r="BO10" s="1">
        <v>87.9</v>
      </c>
      <c r="BP10" s="1">
        <v>53.74</v>
      </c>
      <c r="BQ10" s="1">
        <v>49.17</v>
      </c>
      <c r="BR10" s="1">
        <v>18.53</v>
      </c>
      <c r="BS10" s="1">
        <v>0</v>
      </c>
      <c r="BT10" s="1">
        <v>7472.96</v>
      </c>
      <c r="BU10" s="1">
        <v>7034.33</v>
      </c>
      <c r="BV10" s="1">
        <v>0</v>
      </c>
      <c r="BW10" s="1">
        <v>59.52</v>
      </c>
      <c r="BX10" s="1">
        <v>56.66</v>
      </c>
      <c r="BY10" s="1">
        <v>0</v>
      </c>
      <c r="BZ10" s="1">
        <v>63.5</v>
      </c>
      <c r="CA10" s="1">
        <v>60.49</v>
      </c>
      <c r="CB10" s="1">
        <v>0</v>
      </c>
      <c r="CC10" s="1">
        <v>4822.38</v>
      </c>
      <c r="CD10" s="1">
        <v>4581.7299999999996</v>
      </c>
      <c r="CE10" s="1">
        <v>0</v>
      </c>
      <c r="CF10" s="1">
        <v>164.51</v>
      </c>
      <c r="CG10" s="1">
        <v>143.46</v>
      </c>
      <c r="CQ10" s="1">
        <v>411529</v>
      </c>
      <c r="CR10" s="1">
        <v>443773</v>
      </c>
      <c r="CS10" s="1">
        <v>214092</v>
      </c>
      <c r="CT10" s="1">
        <v>1590</v>
      </c>
      <c r="CU10" s="1">
        <v>1480</v>
      </c>
      <c r="CV10" s="1">
        <v>1472.106</v>
      </c>
      <c r="CW10" s="1">
        <v>153</v>
      </c>
      <c r="CX10" s="1">
        <v>153.6</v>
      </c>
      <c r="CY10" s="1">
        <v>166.1</v>
      </c>
    </row>
    <row r="11" spans="1:103" x14ac:dyDescent="0.35">
      <c r="A11" s="15">
        <v>45193</v>
      </c>
      <c r="B11" s="1">
        <v>298.93</v>
      </c>
      <c r="C11" s="1">
        <v>269.25</v>
      </c>
      <c r="D11" s="1">
        <v>291.39</v>
      </c>
      <c r="E11" s="1">
        <v>197.61</v>
      </c>
      <c r="F11" s="1">
        <v>206.53</v>
      </c>
      <c r="G11" s="1">
        <v>166.7</v>
      </c>
      <c r="H11" s="1">
        <v>346.14</v>
      </c>
      <c r="I11" s="1">
        <v>311.32</v>
      </c>
      <c r="J11" s="1">
        <v>297.61</v>
      </c>
      <c r="K11" s="1">
        <v>219.06</v>
      </c>
      <c r="L11" s="1">
        <v>227.67</v>
      </c>
      <c r="M11" s="1">
        <v>193.21</v>
      </c>
      <c r="N11" s="1">
        <v>16.329999999999998</v>
      </c>
      <c r="O11" s="1">
        <v>18.66</v>
      </c>
      <c r="P11" s="1">
        <v>16.420000000000002</v>
      </c>
      <c r="Q11" s="1">
        <v>66.31</v>
      </c>
      <c r="R11" s="1">
        <v>65.400000000000006</v>
      </c>
      <c r="S11" s="1">
        <v>65.91</v>
      </c>
      <c r="T11" s="1">
        <v>0</v>
      </c>
      <c r="U11" s="1">
        <v>664.84</v>
      </c>
      <c r="V11" s="1">
        <v>626.34</v>
      </c>
      <c r="W11" s="1">
        <v>0</v>
      </c>
      <c r="X11" s="1">
        <v>563.96</v>
      </c>
      <c r="Y11" s="1">
        <v>511.76</v>
      </c>
      <c r="Z11" s="1">
        <v>0</v>
      </c>
      <c r="AA11" s="1">
        <v>73.900000000000006</v>
      </c>
      <c r="AB11" s="1">
        <v>75.11</v>
      </c>
      <c r="AC11" s="1">
        <v>0</v>
      </c>
      <c r="AD11" s="1">
        <v>84.93</v>
      </c>
      <c r="AE11" s="1">
        <v>84.26</v>
      </c>
      <c r="AF11" s="1">
        <v>91.17</v>
      </c>
      <c r="AG11" s="1">
        <v>91.37</v>
      </c>
      <c r="AH11" s="1">
        <v>91.98</v>
      </c>
      <c r="AI11" s="1">
        <v>129.28</v>
      </c>
      <c r="AJ11" s="1">
        <v>180.13</v>
      </c>
      <c r="AK11" s="1">
        <v>145.72999999999999</v>
      </c>
      <c r="AL11" s="1">
        <v>207.79</v>
      </c>
      <c r="AM11" s="1">
        <v>179.49</v>
      </c>
      <c r="AN11" s="1">
        <v>190.42</v>
      </c>
      <c r="AO11" s="1">
        <v>508.63</v>
      </c>
      <c r="AP11" s="1">
        <v>477.79</v>
      </c>
      <c r="AQ11" s="1">
        <v>467.16</v>
      </c>
      <c r="AR11" s="1">
        <v>16.79</v>
      </c>
      <c r="AS11" s="1">
        <v>17.5</v>
      </c>
      <c r="AT11" s="1">
        <v>14.84</v>
      </c>
      <c r="AU11" s="1">
        <v>74.13</v>
      </c>
      <c r="AV11" s="1">
        <v>73.5</v>
      </c>
      <c r="AW11" s="1">
        <v>64.13</v>
      </c>
      <c r="AX11" s="1">
        <v>23.63</v>
      </c>
      <c r="AY11" s="1">
        <v>28.56</v>
      </c>
      <c r="AZ11" s="1">
        <v>25.86</v>
      </c>
      <c r="BA11" s="1">
        <v>69.42</v>
      </c>
      <c r="BB11" s="1">
        <v>67.41</v>
      </c>
      <c r="BC11" s="1">
        <v>67.900000000000006</v>
      </c>
      <c r="BD11" s="1">
        <v>0</v>
      </c>
      <c r="BE11" s="1">
        <v>2.23</v>
      </c>
      <c r="BF11" s="1">
        <v>2.1800000000000002</v>
      </c>
      <c r="BG11" s="1">
        <v>69.28</v>
      </c>
      <c r="BH11" s="1">
        <v>71.989999999999995</v>
      </c>
      <c r="BI11" s="1">
        <v>69.09</v>
      </c>
      <c r="BJ11" s="1">
        <v>11</v>
      </c>
      <c r="BK11" s="1">
        <v>12.1</v>
      </c>
      <c r="BL11" s="1">
        <v>14.1</v>
      </c>
      <c r="BM11" s="1">
        <v>59.65</v>
      </c>
      <c r="BN11" s="1">
        <v>59.65</v>
      </c>
      <c r="BO11" s="1">
        <v>91.03</v>
      </c>
      <c r="BP11" s="1">
        <v>52.19</v>
      </c>
      <c r="BQ11" s="1">
        <v>49.89</v>
      </c>
      <c r="BR11" s="1">
        <v>32.54</v>
      </c>
      <c r="BS11" s="1">
        <v>0</v>
      </c>
      <c r="BT11" s="1">
        <v>7655.08</v>
      </c>
      <c r="BU11" s="1">
        <v>8296.9599999999991</v>
      </c>
      <c r="BV11" s="1">
        <v>0</v>
      </c>
      <c r="BW11" s="1">
        <v>60.59</v>
      </c>
      <c r="BX11" s="1">
        <v>68.569999999999993</v>
      </c>
      <c r="BY11" s="1">
        <v>0</v>
      </c>
      <c r="BZ11" s="1">
        <v>64.61</v>
      </c>
      <c r="CA11" s="1">
        <v>72.73</v>
      </c>
      <c r="CB11" s="1">
        <v>0</v>
      </c>
      <c r="CC11" s="1">
        <v>4902.25</v>
      </c>
      <c r="CD11" s="1">
        <v>5494.79</v>
      </c>
      <c r="CE11" s="1">
        <v>0</v>
      </c>
      <c r="CF11" s="1">
        <v>165.39</v>
      </c>
      <c r="CG11" s="1">
        <v>169.34</v>
      </c>
      <c r="CQ11" s="1">
        <v>328663</v>
      </c>
      <c r="CR11" s="1">
        <v>421574</v>
      </c>
      <c r="CS11" s="1">
        <v>288301</v>
      </c>
      <c r="CT11" s="1">
        <v>1667</v>
      </c>
      <c r="CU11" s="1">
        <v>1400</v>
      </c>
      <c r="CV11" s="1">
        <v>1551.0519999999999</v>
      </c>
      <c r="CW11" s="1">
        <v>151.1</v>
      </c>
      <c r="CX11" s="1">
        <v>143.69999999999999</v>
      </c>
      <c r="CY11" s="1">
        <v>153</v>
      </c>
    </row>
    <row r="12" spans="1:103" x14ac:dyDescent="0.35">
      <c r="A12" s="15">
        <v>45194</v>
      </c>
      <c r="B12" s="1">
        <v>309.79000000000002</v>
      </c>
      <c r="C12" s="1">
        <v>300.64</v>
      </c>
      <c r="D12" s="1">
        <v>301.62</v>
      </c>
      <c r="E12" s="1">
        <v>189.91</v>
      </c>
      <c r="F12" s="1">
        <v>206.26</v>
      </c>
      <c r="G12" s="1">
        <v>181.38</v>
      </c>
      <c r="H12" s="1">
        <v>340.49</v>
      </c>
      <c r="I12" s="1">
        <v>323.68</v>
      </c>
      <c r="J12" s="1">
        <v>301.72000000000003</v>
      </c>
      <c r="K12" s="1">
        <v>217.5</v>
      </c>
      <c r="L12" s="1">
        <v>229.53</v>
      </c>
      <c r="M12" s="1">
        <v>204.33</v>
      </c>
      <c r="N12" s="1">
        <v>16.45</v>
      </c>
      <c r="O12" s="1">
        <v>18.93</v>
      </c>
      <c r="P12" s="1">
        <v>16.059999999999999</v>
      </c>
      <c r="Q12" s="1">
        <v>66.790000000000006</v>
      </c>
      <c r="R12" s="1">
        <v>64.88</v>
      </c>
      <c r="S12" s="1">
        <v>66.38</v>
      </c>
      <c r="T12" s="1">
        <v>545.96</v>
      </c>
      <c r="U12" s="1">
        <v>684.39</v>
      </c>
      <c r="V12" s="1">
        <v>638.52</v>
      </c>
      <c r="W12" s="1">
        <v>452.92</v>
      </c>
      <c r="X12" s="1">
        <v>581.62</v>
      </c>
      <c r="Y12" s="1">
        <v>512.1</v>
      </c>
      <c r="Z12" s="1">
        <v>62.62</v>
      </c>
      <c r="AA12" s="1">
        <v>73.42</v>
      </c>
      <c r="AB12" s="1">
        <v>75.260000000000005</v>
      </c>
      <c r="AC12" s="1">
        <v>67</v>
      </c>
      <c r="AD12" s="1">
        <v>84.97</v>
      </c>
      <c r="AE12" s="1">
        <v>84.06</v>
      </c>
      <c r="AF12" s="1">
        <v>90.64</v>
      </c>
      <c r="AG12" s="1">
        <v>90.77</v>
      </c>
      <c r="AH12" s="1">
        <v>91.2</v>
      </c>
      <c r="AI12" s="1">
        <v>130.62</v>
      </c>
      <c r="AJ12" s="1">
        <v>338.02</v>
      </c>
      <c r="AK12" s="1">
        <v>145.53</v>
      </c>
      <c r="AL12" s="1">
        <v>194.48</v>
      </c>
      <c r="AM12" s="1">
        <v>178.72</v>
      </c>
      <c r="AN12" s="1">
        <v>206.68</v>
      </c>
      <c r="AO12" s="1">
        <v>488.01</v>
      </c>
      <c r="AP12" s="1">
        <v>487.88</v>
      </c>
      <c r="AQ12" s="1">
        <v>475.6</v>
      </c>
      <c r="AR12" s="1">
        <v>16.440000000000001</v>
      </c>
      <c r="AS12" s="1">
        <v>18.64</v>
      </c>
      <c r="AT12" s="1">
        <v>16.059999999999999</v>
      </c>
      <c r="AU12" s="1">
        <v>57.66</v>
      </c>
      <c r="AV12" s="1">
        <v>73.489999999999995</v>
      </c>
      <c r="AW12" s="1">
        <v>61.56</v>
      </c>
      <c r="AX12" s="1">
        <v>37.71</v>
      </c>
      <c r="AY12" s="1">
        <v>38.72</v>
      </c>
      <c r="AZ12" s="1">
        <v>32.19</v>
      </c>
      <c r="BA12" s="1">
        <v>67.2</v>
      </c>
      <c r="BB12" s="1">
        <v>65.81</v>
      </c>
      <c r="BC12" s="1">
        <v>68.13</v>
      </c>
      <c r="BD12" s="1">
        <v>1.65</v>
      </c>
      <c r="BE12" s="1">
        <v>2.2200000000000002</v>
      </c>
      <c r="BF12" s="1">
        <v>2.35</v>
      </c>
      <c r="BG12" s="1">
        <v>68.180000000000007</v>
      </c>
      <c r="BH12" s="1">
        <v>70.98</v>
      </c>
      <c r="BI12" s="1">
        <v>68.69</v>
      </c>
      <c r="BJ12" s="1">
        <v>11.2</v>
      </c>
      <c r="BK12" s="1">
        <v>12.9</v>
      </c>
      <c r="BL12" s="1">
        <v>12.2</v>
      </c>
      <c r="BM12" s="1">
        <v>59.65</v>
      </c>
      <c r="BN12" s="1">
        <v>59.65</v>
      </c>
      <c r="BO12" s="1">
        <v>90.76</v>
      </c>
      <c r="BP12" s="1">
        <v>36.14</v>
      </c>
      <c r="BQ12" s="1">
        <v>47.86</v>
      </c>
      <c r="BR12" s="1">
        <v>34.06</v>
      </c>
      <c r="BS12" s="1">
        <v>7523.05</v>
      </c>
      <c r="BT12" s="1">
        <v>7508.53</v>
      </c>
      <c r="BU12" s="1">
        <v>8328.0400000000009</v>
      </c>
      <c r="BV12" s="1">
        <v>56.8</v>
      </c>
      <c r="BW12" s="1">
        <v>59.74</v>
      </c>
      <c r="BX12" s="1">
        <v>69.510000000000005</v>
      </c>
      <c r="BY12" s="1">
        <v>59.71</v>
      </c>
      <c r="BZ12" s="1">
        <v>63.73</v>
      </c>
      <c r="CA12" s="1">
        <v>73.64</v>
      </c>
      <c r="CB12" s="1">
        <v>4344.66</v>
      </c>
      <c r="CC12" s="1">
        <v>4833.32</v>
      </c>
      <c r="CD12" s="1">
        <v>5582.6</v>
      </c>
      <c r="CE12" s="1">
        <v>113.19</v>
      </c>
      <c r="CF12" s="1">
        <v>164.79</v>
      </c>
      <c r="CG12" s="1">
        <v>169.11</v>
      </c>
      <c r="CQ12" s="1">
        <v>273057</v>
      </c>
      <c r="CR12" s="1">
        <v>456067</v>
      </c>
      <c r="CS12" s="1">
        <v>284968</v>
      </c>
      <c r="CT12" s="1">
        <v>1532</v>
      </c>
      <c r="CU12" s="1">
        <v>1240</v>
      </c>
      <c r="CV12" s="1">
        <v>1561.3620000000001</v>
      </c>
      <c r="CW12" s="1">
        <v>138.80000000000001</v>
      </c>
      <c r="CX12" s="1">
        <v>130.30000000000001</v>
      </c>
      <c r="CY12" s="1">
        <v>148.9</v>
      </c>
    </row>
    <row r="13" spans="1:103" x14ac:dyDescent="0.35">
      <c r="A13" s="15">
        <v>45195</v>
      </c>
      <c r="B13" s="1">
        <v>313.11</v>
      </c>
      <c r="C13" s="1">
        <v>287.68</v>
      </c>
      <c r="D13" s="1">
        <v>295.81</v>
      </c>
      <c r="E13" s="1">
        <v>204.73</v>
      </c>
      <c r="F13" s="1">
        <v>192.23</v>
      </c>
      <c r="G13" s="1">
        <v>183.25</v>
      </c>
      <c r="H13" s="1">
        <v>346.61</v>
      </c>
      <c r="I13" s="1">
        <v>318.35000000000002</v>
      </c>
      <c r="J13" s="1">
        <v>297.02</v>
      </c>
      <c r="K13" s="1">
        <v>231.96</v>
      </c>
      <c r="L13" s="1">
        <v>225.47</v>
      </c>
      <c r="M13" s="1">
        <v>211.04</v>
      </c>
      <c r="N13" s="1">
        <v>16.09</v>
      </c>
      <c r="O13" s="1">
        <v>18.75</v>
      </c>
      <c r="P13" s="1">
        <v>16.11</v>
      </c>
      <c r="Q13" s="1">
        <v>67.23</v>
      </c>
      <c r="R13" s="1">
        <v>62.74</v>
      </c>
      <c r="S13" s="1">
        <v>66.16</v>
      </c>
      <c r="T13" s="1">
        <v>700.9</v>
      </c>
      <c r="U13" s="1">
        <v>673.65</v>
      </c>
      <c r="V13" s="1">
        <v>639.72</v>
      </c>
      <c r="W13" s="1">
        <v>599.66999999999996</v>
      </c>
      <c r="X13" s="1">
        <v>568.66999999999996</v>
      </c>
      <c r="Y13" s="1">
        <v>497.52</v>
      </c>
      <c r="Z13" s="1">
        <v>79.819999999999993</v>
      </c>
      <c r="AA13" s="1">
        <v>73.11</v>
      </c>
      <c r="AB13" s="1">
        <v>74.87</v>
      </c>
      <c r="AC13" s="1">
        <v>84.46</v>
      </c>
      <c r="AD13" s="1">
        <v>84.76</v>
      </c>
      <c r="AE13" s="1">
        <v>84.17</v>
      </c>
      <c r="AF13" s="1">
        <v>90.97</v>
      </c>
      <c r="AG13" s="1">
        <v>90.4</v>
      </c>
      <c r="AH13" s="1">
        <v>92.58</v>
      </c>
      <c r="AI13" s="1">
        <v>130.57</v>
      </c>
      <c r="AJ13" s="1">
        <v>282.72000000000003</v>
      </c>
      <c r="AK13" s="1">
        <v>147.11000000000001</v>
      </c>
      <c r="AL13" s="1">
        <v>197.62</v>
      </c>
      <c r="AM13" s="1">
        <v>175.67</v>
      </c>
      <c r="AN13" s="1">
        <v>190.12</v>
      </c>
      <c r="AO13" s="1">
        <v>506.15</v>
      </c>
      <c r="AP13" s="1">
        <v>482.11</v>
      </c>
      <c r="AQ13" s="1">
        <v>486.07</v>
      </c>
      <c r="AR13" s="1">
        <v>17.489999999999998</v>
      </c>
      <c r="AS13" s="1">
        <v>17.84</v>
      </c>
      <c r="AT13" s="1">
        <v>15.38</v>
      </c>
      <c r="AU13" s="1">
        <v>76.08</v>
      </c>
      <c r="AV13" s="1">
        <v>75.39</v>
      </c>
      <c r="AW13" s="1">
        <v>55.14</v>
      </c>
      <c r="AX13" s="1">
        <v>25.34</v>
      </c>
      <c r="AY13" s="1">
        <v>31.53</v>
      </c>
      <c r="AZ13" s="1">
        <v>33.56</v>
      </c>
      <c r="BA13" s="1">
        <v>70.39</v>
      </c>
      <c r="BB13" s="1">
        <v>66.849999999999994</v>
      </c>
      <c r="BC13" s="1">
        <v>69.150000000000006</v>
      </c>
      <c r="BD13" s="1">
        <v>2.06</v>
      </c>
      <c r="BE13" s="1">
        <v>2.21</v>
      </c>
      <c r="BF13" s="1">
        <v>2.35</v>
      </c>
      <c r="BG13" s="1">
        <v>69.14</v>
      </c>
      <c r="BH13" s="1">
        <v>71.86</v>
      </c>
      <c r="BI13" s="1">
        <v>71.010000000000005</v>
      </c>
      <c r="BJ13" s="1">
        <v>10.9</v>
      </c>
      <c r="BK13" s="1">
        <v>13.7</v>
      </c>
      <c r="BL13" s="1">
        <v>11.5</v>
      </c>
      <c r="BM13" s="1">
        <v>59.65</v>
      </c>
      <c r="BN13" s="1">
        <v>59.65</v>
      </c>
      <c r="BO13" s="1">
        <v>87.78</v>
      </c>
      <c r="BP13" s="1">
        <v>49.55</v>
      </c>
      <c r="BQ13" s="1">
        <v>49.35</v>
      </c>
      <c r="BR13" s="1">
        <v>33.28</v>
      </c>
      <c r="BS13" s="1">
        <v>9618.98</v>
      </c>
      <c r="BT13" s="1">
        <v>7370.57</v>
      </c>
      <c r="BU13" s="1">
        <v>8357.2099999999991</v>
      </c>
      <c r="BV13" s="1">
        <v>72.37</v>
      </c>
      <c r="BW13" s="1">
        <v>58.9</v>
      </c>
      <c r="BX13" s="1">
        <v>69.790000000000006</v>
      </c>
      <c r="BY13" s="1">
        <v>76.06</v>
      </c>
      <c r="BZ13" s="1">
        <v>62.86</v>
      </c>
      <c r="CA13" s="1">
        <v>73.92</v>
      </c>
      <c r="CB13" s="1">
        <v>5547.43</v>
      </c>
      <c r="CC13" s="1">
        <v>4763.43</v>
      </c>
      <c r="CD13" s="1">
        <v>5613.38</v>
      </c>
      <c r="CE13" s="1">
        <v>142.91</v>
      </c>
      <c r="CF13" s="1">
        <v>164.38</v>
      </c>
      <c r="CG13" s="1">
        <v>168.07</v>
      </c>
      <c r="CQ13" s="1">
        <v>338312</v>
      </c>
      <c r="CR13" s="1">
        <v>467122</v>
      </c>
      <c r="CS13" s="1">
        <v>304543</v>
      </c>
      <c r="CT13" s="1">
        <v>1565</v>
      </c>
      <c r="CU13" s="1">
        <v>1350</v>
      </c>
      <c r="CV13" s="1">
        <v>1551.152</v>
      </c>
      <c r="CW13" s="1">
        <v>141.5</v>
      </c>
      <c r="CX13" s="1">
        <v>144.1</v>
      </c>
      <c r="CY13" s="1">
        <v>149.80000000000001</v>
      </c>
    </row>
    <row r="14" spans="1:103" x14ac:dyDescent="0.35">
      <c r="A14" s="15">
        <v>45196</v>
      </c>
      <c r="B14" s="1">
        <v>324.45</v>
      </c>
      <c r="C14" s="1">
        <v>298.81</v>
      </c>
      <c r="D14" s="1">
        <v>315.64999999999998</v>
      </c>
      <c r="E14" s="1">
        <v>198.36</v>
      </c>
      <c r="F14" s="1">
        <v>195.35</v>
      </c>
      <c r="G14" s="1">
        <v>193.45</v>
      </c>
      <c r="H14" s="1">
        <v>356.66</v>
      </c>
      <c r="I14" s="1">
        <v>322.25</v>
      </c>
      <c r="J14" s="1">
        <v>319.27999999999997</v>
      </c>
      <c r="K14" s="1">
        <v>222.64</v>
      </c>
      <c r="L14" s="1">
        <v>219.29</v>
      </c>
      <c r="M14" s="1">
        <v>212.09</v>
      </c>
      <c r="N14" s="1">
        <v>16.39</v>
      </c>
      <c r="O14" s="1">
        <v>19.11</v>
      </c>
      <c r="P14" s="1">
        <v>16.079999999999998</v>
      </c>
      <c r="Q14" s="1">
        <v>66.790000000000006</v>
      </c>
      <c r="R14" s="1">
        <v>63.8</v>
      </c>
      <c r="S14" s="1">
        <v>64.03</v>
      </c>
      <c r="T14" s="1">
        <v>707.05</v>
      </c>
      <c r="U14" s="1">
        <v>677.91</v>
      </c>
      <c r="V14" s="1">
        <v>663.28</v>
      </c>
      <c r="W14" s="1">
        <v>611.70000000000005</v>
      </c>
      <c r="X14" s="1">
        <v>569.65</v>
      </c>
      <c r="Y14" s="1">
        <v>537.21</v>
      </c>
      <c r="Z14" s="1">
        <v>80.52</v>
      </c>
      <c r="AA14" s="1">
        <v>73.23</v>
      </c>
      <c r="AB14" s="1">
        <v>75.22</v>
      </c>
      <c r="AC14" s="1">
        <v>84.44</v>
      </c>
      <c r="AD14" s="1">
        <v>84.98</v>
      </c>
      <c r="AE14" s="1">
        <v>84.4</v>
      </c>
      <c r="AF14" s="1">
        <v>91.17</v>
      </c>
      <c r="AG14" s="1">
        <v>90.1</v>
      </c>
      <c r="AH14" s="1">
        <v>92.12</v>
      </c>
      <c r="AI14" s="1">
        <v>130.33000000000001</v>
      </c>
      <c r="AJ14" s="1">
        <v>255.54</v>
      </c>
      <c r="AK14" s="1">
        <v>146.47</v>
      </c>
      <c r="AL14" s="1">
        <v>204.87</v>
      </c>
      <c r="AM14" s="1">
        <v>172.51</v>
      </c>
      <c r="AN14" s="1">
        <v>175.16</v>
      </c>
      <c r="AO14" s="1">
        <v>516.44000000000005</v>
      </c>
      <c r="AP14" s="1">
        <v>475.6</v>
      </c>
      <c r="AQ14" s="1">
        <v>490.67</v>
      </c>
      <c r="AR14" s="1">
        <v>17.420000000000002</v>
      </c>
      <c r="AS14" s="1">
        <v>19.079999999999998</v>
      </c>
      <c r="AT14" s="1">
        <v>15.2</v>
      </c>
      <c r="AU14" s="1">
        <v>74.06</v>
      </c>
      <c r="AV14" s="1">
        <v>73.58</v>
      </c>
      <c r="AW14" s="1">
        <v>55.01</v>
      </c>
      <c r="AX14" s="1">
        <v>25.85</v>
      </c>
      <c r="AY14" s="1">
        <v>32.89</v>
      </c>
      <c r="AZ14" s="1">
        <v>37.61</v>
      </c>
      <c r="BA14" s="1">
        <v>72.42</v>
      </c>
      <c r="BB14" s="1">
        <v>67.3</v>
      </c>
      <c r="BC14" s="1">
        <v>69.89</v>
      </c>
      <c r="BD14" s="1">
        <v>2.06</v>
      </c>
      <c r="BE14" s="1">
        <v>2.2400000000000002</v>
      </c>
      <c r="BF14" s="1">
        <v>2.25</v>
      </c>
      <c r="BG14" s="1">
        <v>70.98</v>
      </c>
      <c r="BH14" s="1">
        <v>72.27</v>
      </c>
      <c r="BI14" s="1">
        <v>71.180000000000007</v>
      </c>
      <c r="BJ14" s="1">
        <v>10.6</v>
      </c>
      <c r="BK14" s="1">
        <v>13.1</v>
      </c>
      <c r="BL14" s="1">
        <v>9.3000000000000007</v>
      </c>
      <c r="BM14" s="1">
        <v>59.65</v>
      </c>
      <c r="BN14" s="1">
        <v>59.65</v>
      </c>
      <c r="BO14" s="1">
        <v>88.05</v>
      </c>
      <c r="BP14" s="1">
        <v>51.98</v>
      </c>
      <c r="BQ14" s="1">
        <v>47.7</v>
      </c>
      <c r="BR14" s="1">
        <v>34.64</v>
      </c>
      <c r="BS14" s="1">
        <v>9691.09</v>
      </c>
      <c r="BT14" s="1">
        <v>7512.14</v>
      </c>
      <c r="BU14" s="1">
        <v>3482.17</v>
      </c>
      <c r="BV14" s="1">
        <v>72.38</v>
      </c>
      <c r="BW14" s="1">
        <v>59.76</v>
      </c>
      <c r="BX14" s="1">
        <v>68.84</v>
      </c>
      <c r="BY14" s="1">
        <v>76.319999999999993</v>
      </c>
      <c r="BZ14" s="1">
        <v>63.9</v>
      </c>
      <c r="CA14" s="1">
        <v>30.8</v>
      </c>
      <c r="CB14" s="1">
        <v>5598.57</v>
      </c>
      <c r="CC14" s="1">
        <v>4825.93</v>
      </c>
      <c r="CD14" s="1">
        <v>2338.91</v>
      </c>
      <c r="CE14" s="1">
        <v>142.69999999999999</v>
      </c>
      <c r="CF14" s="1">
        <v>164.89</v>
      </c>
      <c r="CG14" s="1">
        <v>70.03</v>
      </c>
      <c r="CQ14" s="1">
        <v>358262</v>
      </c>
      <c r="CR14" s="1">
        <v>429191</v>
      </c>
      <c r="CS14" s="1">
        <v>318571</v>
      </c>
      <c r="CT14" s="1">
        <v>1700</v>
      </c>
      <c r="CU14" s="1">
        <v>1350</v>
      </c>
      <c r="CV14" s="1">
        <v>1550</v>
      </c>
      <c r="CW14" s="1">
        <v>151.6</v>
      </c>
      <c r="CX14" s="1">
        <v>140</v>
      </c>
      <c r="CY14" s="1">
        <v>143.1</v>
      </c>
    </row>
    <row r="15" spans="1:103" x14ac:dyDescent="0.35">
      <c r="A15" s="15">
        <v>45197</v>
      </c>
      <c r="B15" s="1">
        <v>329.49</v>
      </c>
      <c r="C15" s="1">
        <v>282.27999999999997</v>
      </c>
      <c r="D15" s="1">
        <v>310.47000000000003</v>
      </c>
      <c r="E15" s="1">
        <v>198.18</v>
      </c>
      <c r="F15" s="1">
        <v>198.06</v>
      </c>
      <c r="G15" s="1">
        <v>192.06</v>
      </c>
      <c r="H15" s="1">
        <v>361.65</v>
      </c>
      <c r="I15" s="1">
        <v>324.42</v>
      </c>
      <c r="J15" s="1">
        <v>316.8</v>
      </c>
      <c r="K15" s="1">
        <v>220.13</v>
      </c>
      <c r="L15" s="1">
        <v>224.26</v>
      </c>
      <c r="M15" s="1">
        <v>208.16</v>
      </c>
      <c r="N15" s="1">
        <v>17.010000000000002</v>
      </c>
      <c r="O15" s="1">
        <v>18.62</v>
      </c>
      <c r="P15" s="1">
        <v>15.85</v>
      </c>
      <c r="Q15" s="1">
        <v>66.319999999999993</v>
      </c>
      <c r="R15" s="1">
        <v>64.7</v>
      </c>
      <c r="S15" s="1">
        <v>63.93</v>
      </c>
      <c r="T15" s="1">
        <v>707.61</v>
      </c>
      <c r="U15" s="1">
        <v>683.24</v>
      </c>
      <c r="V15" s="1">
        <v>687.84</v>
      </c>
      <c r="W15" s="1">
        <v>608.38</v>
      </c>
      <c r="X15" s="1">
        <v>576</v>
      </c>
      <c r="Y15" s="1">
        <v>578.66999999999996</v>
      </c>
      <c r="Z15" s="1">
        <v>79.3</v>
      </c>
      <c r="AA15" s="1">
        <v>73.25</v>
      </c>
      <c r="AB15" s="1">
        <v>74.3</v>
      </c>
      <c r="AC15" s="1">
        <v>84.32</v>
      </c>
      <c r="AD15" s="1">
        <v>84.94</v>
      </c>
      <c r="AE15" s="1">
        <v>84.75</v>
      </c>
      <c r="AF15" s="1">
        <v>90.95</v>
      </c>
      <c r="AG15" s="1">
        <v>90.55</v>
      </c>
      <c r="AH15" s="1">
        <v>92.24</v>
      </c>
      <c r="AI15" s="1">
        <v>130.43</v>
      </c>
      <c r="AJ15" s="1">
        <v>250.73</v>
      </c>
      <c r="AK15" s="1">
        <v>146.08000000000001</v>
      </c>
      <c r="AL15" s="1">
        <v>195.54</v>
      </c>
      <c r="AM15" s="1">
        <v>177.75</v>
      </c>
      <c r="AN15" s="1">
        <v>160.62</v>
      </c>
      <c r="AO15" s="1">
        <v>515.25</v>
      </c>
      <c r="AP15" s="1">
        <v>481.59</v>
      </c>
      <c r="AQ15" s="1">
        <v>492.88</v>
      </c>
      <c r="AR15" s="1">
        <v>17.02</v>
      </c>
      <c r="AS15" s="1">
        <v>17.25</v>
      </c>
      <c r="AT15" s="1">
        <v>14.78</v>
      </c>
      <c r="AU15" s="1">
        <v>72.16</v>
      </c>
      <c r="AV15" s="1">
        <v>60.39</v>
      </c>
      <c r="AW15" s="1">
        <v>53.15</v>
      </c>
      <c r="AX15" s="1">
        <v>28.99</v>
      </c>
      <c r="AY15" s="1">
        <v>41.72</v>
      </c>
      <c r="AZ15" s="1">
        <v>39.44</v>
      </c>
      <c r="BA15" s="1">
        <v>70.92</v>
      </c>
      <c r="BB15" s="1">
        <v>68.77</v>
      </c>
      <c r="BC15" s="1">
        <v>71.150000000000006</v>
      </c>
      <c r="BD15" s="1">
        <v>2.06</v>
      </c>
      <c r="BE15" s="1">
        <v>2.25</v>
      </c>
      <c r="BF15" s="1">
        <v>2.1800000000000002</v>
      </c>
      <c r="BG15" s="1">
        <v>70.650000000000006</v>
      </c>
      <c r="BH15" s="1">
        <v>73.14</v>
      </c>
      <c r="BI15" s="1">
        <v>70.92</v>
      </c>
      <c r="BJ15" s="1">
        <v>11.4</v>
      </c>
      <c r="BK15" s="1">
        <v>13</v>
      </c>
      <c r="BL15" s="1">
        <v>8.1</v>
      </c>
      <c r="BM15" s="1">
        <v>59.65</v>
      </c>
      <c r="BN15" s="1">
        <v>59.65</v>
      </c>
      <c r="BO15" s="1">
        <v>88.91</v>
      </c>
      <c r="BP15" s="1">
        <v>50.85</v>
      </c>
      <c r="BQ15" s="1">
        <v>38.409999999999997</v>
      </c>
      <c r="BR15" s="1">
        <v>34.520000000000003</v>
      </c>
      <c r="BS15" s="1">
        <v>9570.76</v>
      </c>
      <c r="BT15" s="1">
        <v>7539.11</v>
      </c>
      <c r="BU15" s="1">
        <v>0</v>
      </c>
      <c r="BV15" s="1">
        <v>71.94</v>
      </c>
      <c r="BW15" s="1">
        <v>59.96</v>
      </c>
      <c r="BX15" s="1">
        <v>65.22</v>
      </c>
      <c r="BY15" s="1">
        <v>75.760000000000005</v>
      </c>
      <c r="BZ15" s="1">
        <v>64.09</v>
      </c>
      <c r="CA15" s="1">
        <v>0</v>
      </c>
      <c r="CB15" s="1">
        <v>5699.61</v>
      </c>
      <c r="CC15" s="1">
        <v>4838.76</v>
      </c>
      <c r="CD15" s="1">
        <v>0</v>
      </c>
      <c r="CE15" s="1">
        <v>143.82</v>
      </c>
      <c r="CF15" s="1">
        <v>165.21</v>
      </c>
      <c r="CG15" s="1">
        <v>0</v>
      </c>
      <c r="CQ15" s="1">
        <v>350607</v>
      </c>
      <c r="CR15" s="1">
        <v>389151</v>
      </c>
      <c r="CS15" s="1">
        <v>293938</v>
      </c>
      <c r="CT15" s="1">
        <v>1680</v>
      </c>
      <c r="CU15" s="1">
        <v>1350</v>
      </c>
      <c r="CV15" s="1">
        <v>1550</v>
      </c>
      <c r="CW15" s="1">
        <v>148.19999999999999</v>
      </c>
      <c r="CX15" s="1">
        <v>137.69999999999999</v>
      </c>
      <c r="CY15" s="1">
        <v>140.5</v>
      </c>
    </row>
    <row r="16" spans="1:103" x14ac:dyDescent="0.35">
      <c r="A16" s="15">
        <v>45198</v>
      </c>
      <c r="B16" s="1">
        <v>326.64999999999998</v>
      </c>
      <c r="C16" s="1">
        <v>298.44</v>
      </c>
      <c r="D16" s="1">
        <v>288.39</v>
      </c>
      <c r="E16" s="1">
        <v>200.16</v>
      </c>
      <c r="F16" s="1">
        <v>199.96</v>
      </c>
      <c r="G16" s="1">
        <v>188.21</v>
      </c>
      <c r="H16" s="1">
        <v>356.81</v>
      </c>
      <c r="I16" s="1">
        <v>324.37</v>
      </c>
      <c r="J16" s="1">
        <v>306.88</v>
      </c>
      <c r="K16" s="1">
        <v>225.15</v>
      </c>
      <c r="L16" s="1">
        <v>220.7</v>
      </c>
      <c r="M16" s="1">
        <v>209.31</v>
      </c>
      <c r="N16" s="1">
        <v>16.86</v>
      </c>
      <c r="O16" s="1">
        <v>18.52</v>
      </c>
      <c r="P16" s="1">
        <v>16.25</v>
      </c>
      <c r="Q16" s="1">
        <v>65.67</v>
      </c>
      <c r="R16" s="1">
        <v>65.77</v>
      </c>
      <c r="S16" s="1">
        <v>64.05</v>
      </c>
      <c r="T16" s="1">
        <v>704.89</v>
      </c>
      <c r="U16" s="1">
        <v>680.8</v>
      </c>
      <c r="V16" s="1">
        <v>689.24</v>
      </c>
      <c r="W16" s="1">
        <v>607.15</v>
      </c>
      <c r="X16" s="1">
        <v>574.53</v>
      </c>
      <c r="Y16" s="1">
        <v>580.99</v>
      </c>
      <c r="Z16" s="1">
        <v>79.14</v>
      </c>
      <c r="AA16" s="1">
        <v>73.23</v>
      </c>
      <c r="AB16" s="1">
        <v>74.209999999999994</v>
      </c>
      <c r="AC16" s="1">
        <v>84.25</v>
      </c>
      <c r="AD16" s="1">
        <v>84.97</v>
      </c>
      <c r="AE16" s="1">
        <v>84.74</v>
      </c>
      <c r="AF16" s="1">
        <v>91.22</v>
      </c>
      <c r="AG16" s="1">
        <v>90.6</v>
      </c>
      <c r="AH16" s="1">
        <v>92.63</v>
      </c>
      <c r="AI16" s="1">
        <v>130.44999999999999</v>
      </c>
      <c r="AJ16" s="1">
        <v>291.88</v>
      </c>
      <c r="AK16" s="1">
        <v>144.85</v>
      </c>
      <c r="AL16" s="1">
        <v>198.83</v>
      </c>
      <c r="AM16" s="1">
        <v>190.38</v>
      </c>
      <c r="AN16" s="1">
        <v>172.3</v>
      </c>
      <c r="AO16" s="1">
        <v>507.97</v>
      </c>
      <c r="AP16" s="1">
        <v>484.22</v>
      </c>
      <c r="AQ16" s="1">
        <v>494.06</v>
      </c>
      <c r="AR16" s="1">
        <v>18.27</v>
      </c>
      <c r="AS16" s="1">
        <v>18.23</v>
      </c>
      <c r="AT16" s="1">
        <v>14.72</v>
      </c>
      <c r="AU16" s="1">
        <v>76.61</v>
      </c>
      <c r="AV16" s="1">
        <v>72.489999999999995</v>
      </c>
      <c r="AW16" s="1">
        <v>59.32</v>
      </c>
      <c r="AX16" s="1">
        <v>24.32</v>
      </c>
      <c r="AY16" s="1">
        <v>32.86</v>
      </c>
      <c r="AZ16" s="1">
        <v>28.08</v>
      </c>
      <c r="BA16" s="1">
        <v>69.349999999999994</v>
      </c>
      <c r="BB16" s="1">
        <v>69.03</v>
      </c>
      <c r="BC16" s="1">
        <v>70.87</v>
      </c>
      <c r="BD16" s="1">
        <v>2.06</v>
      </c>
      <c r="BE16" s="1">
        <v>2.2200000000000002</v>
      </c>
      <c r="BF16" s="1">
        <v>2.1800000000000002</v>
      </c>
      <c r="BG16" s="1">
        <v>71.28</v>
      </c>
      <c r="BH16" s="1">
        <v>73.86</v>
      </c>
      <c r="BI16" s="1">
        <v>71.09</v>
      </c>
      <c r="BJ16" s="1">
        <v>10.9</v>
      </c>
      <c r="BK16" s="1">
        <v>13.8</v>
      </c>
      <c r="BL16" s="1">
        <v>7.9</v>
      </c>
      <c r="BM16" s="1">
        <v>59.65</v>
      </c>
      <c r="BN16" s="1">
        <v>59.65</v>
      </c>
      <c r="BO16" s="1">
        <v>87.76</v>
      </c>
      <c r="BP16" s="1">
        <v>52.25</v>
      </c>
      <c r="BQ16" s="1">
        <v>51.01</v>
      </c>
      <c r="BR16" s="1">
        <v>37.4</v>
      </c>
      <c r="BS16" s="1">
        <v>9707.6299999999992</v>
      </c>
      <c r="BT16" s="1">
        <v>7247.64</v>
      </c>
      <c r="BU16" s="1">
        <v>0</v>
      </c>
      <c r="BV16" s="1">
        <v>72.72</v>
      </c>
      <c r="BW16" s="1">
        <v>58.2</v>
      </c>
      <c r="BX16" s="1">
        <v>68.069999999999993</v>
      </c>
      <c r="BY16" s="1">
        <v>76.55</v>
      </c>
      <c r="BZ16" s="1">
        <v>62.19</v>
      </c>
      <c r="CA16" s="1">
        <v>0</v>
      </c>
      <c r="CB16" s="1">
        <v>5785.18</v>
      </c>
      <c r="CC16" s="1">
        <v>4693.5200000000004</v>
      </c>
      <c r="CD16" s="1">
        <v>0</v>
      </c>
      <c r="CE16" s="1">
        <v>142.16999999999999</v>
      </c>
      <c r="CF16" s="1">
        <v>164.28</v>
      </c>
      <c r="CG16" s="1">
        <v>0</v>
      </c>
      <c r="CQ16" s="1">
        <v>332446</v>
      </c>
      <c r="CR16" s="1">
        <v>461537</v>
      </c>
      <c r="CS16" s="1">
        <v>356422</v>
      </c>
      <c r="CT16" s="1">
        <v>1610</v>
      </c>
      <c r="CU16" s="1">
        <v>1350</v>
      </c>
      <c r="CV16" s="1">
        <v>1570</v>
      </c>
      <c r="CW16" s="1">
        <v>142.80000000000001</v>
      </c>
      <c r="CX16" s="1">
        <v>141.9</v>
      </c>
      <c r="CY16" s="1">
        <v>157.5</v>
      </c>
    </row>
    <row r="17" spans="1:103" x14ac:dyDescent="0.35">
      <c r="A17" s="15">
        <v>45199</v>
      </c>
      <c r="B17" s="1">
        <v>329.71</v>
      </c>
      <c r="C17" s="1">
        <v>296.39</v>
      </c>
      <c r="D17" s="1">
        <v>292.88</v>
      </c>
      <c r="E17" s="1">
        <v>199.98</v>
      </c>
      <c r="F17" s="1">
        <v>200.91</v>
      </c>
      <c r="G17" s="1">
        <v>188.46</v>
      </c>
      <c r="H17" s="1">
        <v>353.87</v>
      </c>
      <c r="I17" s="1">
        <v>325.68</v>
      </c>
      <c r="J17" s="1">
        <v>306.14</v>
      </c>
      <c r="K17" s="1">
        <v>219.6</v>
      </c>
      <c r="L17" s="1">
        <v>230.05</v>
      </c>
      <c r="M17" s="1">
        <v>206.61</v>
      </c>
      <c r="N17" s="1">
        <v>17.14</v>
      </c>
      <c r="O17" s="1">
        <v>18.46</v>
      </c>
      <c r="P17" s="1">
        <v>16.36</v>
      </c>
      <c r="Q17" s="1">
        <v>67.010000000000005</v>
      </c>
      <c r="R17" s="1">
        <v>63.82</v>
      </c>
      <c r="S17" s="1">
        <v>64.03</v>
      </c>
      <c r="T17" s="1">
        <v>692.42</v>
      </c>
      <c r="U17" s="1">
        <v>684.7</v>
      </c>
      <c r="V17" s="1">
        <v>647.01</v>
      </c>
      <c r="W17" s="1">
        <v>606.13</v>
      </c>
      <c r="X17" s="1">
        <v>576.20000000000005</v>
      </c>
      <c r="Y17" s="1">
        <v>549.72</v>
      </c>
      <c r="Z17" s="1">
        <v>77.510000000000005</v>
      </c>
      <c r="AA17" s="1">
        <v>73.16</v>
      </c>
      <c r="AB17" s="1">
        <v>75.739999999999995</v>
      </c>
      <c r="AC17" s="1">
        <v>84.37</v>
      </c>
      <c r="AD17" s="1">
        <v>84.93</v>
      </c>
      <c r="AE17" s="1">
        <v>84.71</v>
      </c>
      <c r="AF17" s="1">
        <v>91.33</v>
      </c>
      <c r="AG17" s="1">
        <v>90.97</v>
      </c>
      <c r="AH17" s="1">
        <v>92.4</v>
      </c>
      <c r="AI17" s="1">
        <v>129.19</v>
      </c>
      <c r="AJ17" s="1">
        <v>234.59</v>
      </c>
      <c r="AK17" s="1">
        <v>144.34</v>
      </c>
      <c r="AL17" s="1">
        <v>191.36</v>
      </c>
      <c r="AM17" s="1">
        <v>184.44</v>
      </c>
      <c r="AN17" s="1">
        <v>172.32</v>
      </c>
      <c r="AO17" s="1">
        <v>509.22</v>
      </c>
      <c r="AP17" s="1">
        <v>487.45</v>
      </c>
      <c r="AQ17" s="1">
        <v>479.51</v>
      </c>
      <c r="AR17" s="1">
        <v>17.46</v>
      </c>
      <c r="AS17" s="1">
        <v>18.690000000000001</v>
      </c>
      <c r="AT17" s="1">
        <v>15.52</v>
      </c>
      <c r="AU17" s="1">
        <v>75.06</v>
      </c>
      <c r="AV17" s="1">
        <v>63.2</v>
      </c>
      <c r="AW17" s="1">
        <v>60.21</v>
      </c>
      <c r="AX17" s="1">
        <v>25.59</v>
      </c>
      <c r="AY17" s="1">
        <v>37.96</v>
      </c>
      <c r="AZ17" s="1">
        <v>29.11</v>
      </c>
      <c r="BA17" s="1">
        <v>69.42</v>
      </c>
      <c r="BB17" s="1">
        <v>69.3</v>
      </c>
      <c r="BC17" s="1">
        <v>70.7</v>
      </c>
      <c r="BD17" s="1">
        <v>1.94</v>
      </c>
      <c r="BE17" s="1">
        <v>2.2200000000000002</v>
      </c>
      <c r="BF17" s="1">
        <v>2.1</v>
      </c>
      <c r="BG17" s="1">
        <v>71.349999999999994</v>
      </c>
      <c r="BH17" s="1">
        <v>74.53</v>
      </c>
      <c r="BI17" s="1">
        <v>71.849999999999994</v>
      </c>
      <c r="BJ17" s="1">
        <v>10.8</v>
      </c>
      <c r="BK17" s="1">
        <v>12</v>
      </c>
      <c r="BL17" s="1">
        <v>9.1</v>
      </c>
      <c r="BM17" s="1">
        <v>59.65</v>
      </c>
      <c r="BN17" s="1">
        <v>59.65</v>
      </c>
      <c r="BO17" s="1">
        <v>86.09</v>
      </c>
      <c r="BP17" s="1">
        <v>51.87</v>
      </c>
      <c r="BQ17" s="1">
        <v>42.96</v>
      </c>
      <c r="BR17" s="1">
        <v>41.68</v>
      </c>
      <c r="BS17" s="1">
        <v>9678.33</v>
      </c>
      <c r="BT17" s="1">
        <v>7395.46</v>
      </c>
      <c r="BU17" s="1">
        <v>0</v>
      </c>
      <c r="BV17" s="1">
        <v>72.23</v>
      </c>
      <c r="BW17" s="1">
        <v>59.1</v>
      </c>
      <c r="BX17" s="1">
        <v>68.400000000000006</v>
      </c>
      <c r="BY17" s="1">
        <v>76.040000000000006</v>
      </c>
      <c r="BZ17" s="1">
        <v>63.16</v>
      </c>
      <c r="CA17" s="1">
        <v>36.630000000000003</v>
      </c>
      <c r="CB17" s="1">
        <v>5756.46</v>
      </c>
      <c r="CC17" s="1">
        <v>4763.7700000000004</v>
      </c>
      <c r="CD17" s="1">
        <v>2769.18</v>
      </c>
      <c r="CE17" s="1">
        <v>141.49</v>
      </c>
      <c r="CF17" s="1">
        <v>164.58</v>
      </c>
      <c r="CG17" s="1">
        <v>83.23</v>
      </c>
      <c r="CQ17" s="1">
        <v>326491</v>
      </c>
      <c r="CR17" s="1">
        <v>413254</v>
      </c>
      <c r="CS17" s="1">
        <v>319807</v>
      </c>
      <c r="CT17" s="1">
        <v>1650</v>
      </c>
      <c r="CU17" s="1">
        <v>1330</v>
      </c>
      <c r="CV17" s="1">
        <v>1550</v>
      </c>
      <c r="CW17" s="1">
        <v>143.6</v>
      </c>
      <c r="CX17" s="1">
        <v>137.4</v>
      </c>
      <c r="CY17" s="1">
        <v>147</v>
      </c>
    </row>
    <row r="18" spans="1:103" x14ac:dyDescent="0.35">
      <c r="A18" s="15">
        <v>45200</v>
      </c>
      <c r="B18" s="1">
        <v>326.14</v>
      </c>
      <c r="C18" s="1">
        <v>287.49</v>
      </c>
      <c r="D18" s="1">
        <v>325.82</v>
      </c>
      <c r="E18" s="1">
        <v>199.14</v>
      </c>
      <c r="F18" s="1">
        <v>191.96</v>
      </c>
      <c r="G18" s="1">
        <v>196.67</v>
      </c>
      <c r="H18" s="1">
        <v>356.52</v>
      </c>
      <c r="I18" s="1">
        <v>321.11</v>
      </c>
      <c r="J18" s="1">
        <v>339.67</v>
      </c>
      <c r="K18" s="1">
        <v>221.62</v>
      </c>
      <c r="L18" s="1">
        <v>218.83</v>
      </c>
      <c r="M18" s="1">
        <v>219.16</v>
      </c>
      <c r="N18" s="1">
        <v>16.3</v>
      </c>
      <c r="O18" s="1">
        <v>17.97</v>
      </c>
      <c r="P18" s="1">
        <v>15.76</v>
      </c>
      <c r="Q18" s="1">
        <v>67.569999999999993</v>
      </c>
      <c r="R18" s="1">
        <v>64.23</v>
      </c>
      <c r="S18" s="1">
        <v>63.85</v>
      </c>
      <c r="T18" s="1">
        <v>695.68</v>
      </c>
      <c r="U18" s="1">
        <v>680.62</v>
      </c>
      <c r="V18" s="1">
        <v>696.7</v>
      </c>
      <c r="W18" s="1">
        <v>610.07000000000005</v>
      </c>
      <c r="X18" s="1">
        <v>574.25</v>
      </c>
      <c r="Y18" s="1">
        <v>587.46</v>
      </c>
      <c r="Z18" s="1">
        <v>77.650000000000006</v>
      </c>
      <c r="AA18" s="1">
        <v>73.39</v>
      </c>
      <c r="AB18" s="1">
        <v>75.19</v>
      </c>
      <c r="AC18" s="1">
        <v>84.86</v>
      </c>
      <c r="AD18" s="1">
        <v>84.81</v>
      </c>
      <c r="AE18" s="1">
        <v>84.84</v>
      </c>
      <c r="AF18" s="1">
        <v>91.21</v>
      </c>
      <c r="AG18" s="1">
        <v>90.43</v>
      </c>
      <c r="AH18" s="1">
        <v>91.55</v>
      </c>
      <c r="AI18" s="1">
        <v>129.93</v>
      </c>
      <c r="AJ18" s="1">
        <v>162.29</v>
      </c>
      <c r="AK18" s="1">
        <v>144.72</v>
      </c>
      <c r="AL18" s="1">
        <v>208.52</v>
      </c>
      <c r="AM18" s="1">
        <v>163</v>
      </c>
      <c r="AN18" s="1">
        <v>178.24</v>
      </c>
      <c r="AO18" s="1">
        <v>512.16</v>
      </c>
      <c r="AP18" s="1">
        <v>488.67</v>
      </c>
      <c r="AQ18" s="1">
        <v>514.07000000000005</v>
      </c>
      <c r="AR18" s="1">
        <v>17.68</v>
      </c>
      <c r="AS18" s="1">
        <v>17.64</v>
      </c>
      <c r="AT18" s="1">
        <v>15.63</v>
      </c>
      <c r="AU18" s="1">
        <v>73.88</v>
      </c>
      <c r="AV18" s="1">
        <v>75.180000000000007</v>
      </c>
      <c r="AW18" s="1">
        <v>70.209999999999994</v>
      </c>
      <c r="AX18" s="1">
        <v>28.48</v>
      </c>
      <c r="AY18" s="1">
        <v>30.57</v>
      </c>
      <c r="AZ18" s="1">
        <v>27.6</v>
      </c>
      <c r="BA18" s="1">
        <v>69.13</v>
      </c>
      <c r="BB18" s="1">
        <v>67.510000000000005</v>
      </c>
      <c r="BC18" s="1">
        <v>70.88</v>
      </c>
      <c r="BD18" s="1">
        <v>2</v>
      </c>
      <c r="BE18" s="1">
        <v>2.16</v>
      </c>
      <c r="BF18" s="1">
        <v>2.19</v>
      </c>
      <c r="BG18" s="1">
        <v>70.400000000000006</v>
      </c>
      <c r="BH18" s="1">
        <v>73.61</v>
      </c>
      <c r="BI18" s="1">
        <v>70.55</v>
      </c>
      <c r="BJ18" s="1">
        <v>10.7</v>
      </c>
      <c r="BK18" s="1">
        <v>13.1</v>
      </c>
      <c r="BL18" s="1">
        <v>9.3000000000000007</v>
      </c>
      <c r="BM18" s="1">
        <v>59.65</v>
      </c>
      <c r="BN18" s="1">
        <v>59.65</v>
      </c>
      <c r="BO18" s="1">
        <v>88.55</v>
      </c>
      <c r="BP18" s="1">
        <v>50.8</v>
      </c>
      <c r="BQ18" s="1">
        <v>54.81</v>
      </c>
      <c r="BR18" s="1">
        <v>50.97</v>
      </c>
      <c r="BS18" s="1">
        <v>9628.58</v>
      </c>
      <c r="BT18" s="1">
        <v>7251.14</v>
      </c>
      <c r="BU18" s="1">
        <v>0</v>
      </c>
      <c r="BV18" s="1">
        <v>72.95</v>
      </c>
      <c r="BW18" s="1">
        <v>58.06</v>
      </c>
      <c r="BX18" s="1">
        <v>69.61</v>
      </c>
      <c r="BY18" s="1">
        <v>76.78</v>
      </c>
      <c r="BZ18" s="1">
        <v>62.05</v>
      </c>
      <c r="CA18" s="1">
        <v>73.78</v>
      </c>
      <c r="CB18" s="1">
        <v>5826.52</v>
      </c>
      <c r="CC18" s="1">
        <v>4673.6400000000003</v>
      </c>
      <c r="CD18" s="1">
        <v>5613.83</v>
      </c>
      <c r="CE18" s="1">
        <v>142.22</v>
      </c>
      <c r="CF18" s="1">
        <v>163.5</v>
      </c>
      <c r="CG18" s="1">
        <v>167.71</v>
      </c>
      <c r="CQ18" s="1">
        <v>319730</v>
      </c>
      <c r="CR18" s="1">
        <v>414685</v>
      </c>
      <c r="CS18" s="1">
        <v>433153</v>
      </c>
      <c r="CT18" s="1">
        <v>1597</v>
      </c>
      <c r="CU18" s="1">
        <v>1300</v>
      </c>
      <c r="CV18" s="1">
        <v>1585</v>
      </c>
      <c r="CW18" s="1">
        <v>141.69999999999999</v>
      </c>
      <c r="CX18" s="1">
        <v>138.69999999999999</v>
      </c>
      <c r="CY18" s="1">
        <v>149.5</v>
      </c>
    </row>
    <row r="19" spans="1:103" x14ac:dyDescent="0.35">
      <c r="A19" s="15">
        <v>45201</v>
      </c>
      <c r="B19" s="1">
        <v>329.16</v>
      </c>
      <c r="C19" s="1">
        <v>268.05</v>
      </c>
      <c r="D19" s="1">
        <v>326.66000000000003</v>
      </c>
      <c r="E19" s="1">
        <v>195.27</v>
      </c>
      <c r="F19" s="1">
        <v>163.99</v>
      </c>
      <c r="G19" s="1">
        <v>194.01</v>
      </c>
      <c r="H19" s="1">
        <v>355.87</v>
      </c>
      <c r="I19" s="1">
        <v>305.58999999999997</v>
      </c>
      <c r="J19" s="1">
        <v>341.29</v>
      </c>
      <c r="K19" s="1">
        <v>216.55</v>
      </c>
      <c r="L19" s="1">
        <v>190.44</v>
      </c>
      <c r="M19" s="1">
        <v>224.02</v>
      </c>
      <c r="N19" s="1">
        <v>16.04</v>
      </c>
      <c r="O19" s="1">
        <v>17.88</v>
      </c>
      <c r="P19" s="1">
        <v>15.85</v>
      </c>
      <c r="Q19" s="1">
        <v>67.489999999999995</v>
      </c>
      <c r="R19" s="1">
        <v>64.010000000000005</v>
      </c>
      <c r="S19" s="1">
        <v>63.03</v>
      </c>
      <c r="T19" s="1">
        <v>694.7</v>
      </c>
      <c r="U19" s="1">
        <v>606.14</v>
      </c>
      <c r="V19" s="1">
        <v>705.4</v>
      </c>
      <c r="W19" s="1">
        <v>601.20000000000005</v>
      </c>
      <c r="X19" s="1">
        <v>512.46</v>
      </c>
      <c r="Y19" s="1">
        <v>596.48</v>
      </c>
      <c r="Z19" s="1">
        <v>77.31</v>
      </c>
      <c r="AA19" s="1">
        <v>71.63</v>
      </c>
      <c r="AB19" s="1">
        <v>75.14</v>
      </c>
      <c r="AC19" s="1">
        <v>85.12</v>
      </c>
      <c r="AD19" s="1">
        <v>82.98</v>
      </c>
      <c r="AE19" s="1">
        <v>84.69</v>
      </c>
      <c r="AF19" s="1">
        <v>90.94</v>
      </c>
      <c r="AG19" s="1">
        <v>89.1</v>
      </c>
      <c r="AH19" s="1">
        <v>91.85</v>
      </c>
      <c r="AI19" s="1">
        <v>130.37</v>
      </c>
      <c r="AJ19" s="1">
        <v>161.33000000000001</v>
      </c>
      <c r="AK19" s="1">
        <v>145.44</v>
      </c>
      <c r="AL19" s="1">
        <v>200.61</v>
      </c>
      <c r="AM19" s="1">
        <v>183.43</v>
      </c>
      <c r="AN19" s="1">
        <v>167.75</v>
      </c>
      <c r="AO19" s="1">
        <v>497.92</v>
      </c>
      <c r="AP19" s="1">
        <v>457.36</v>
      </c>
      <c r="AQ19" s="1">
        <v>516.46</v>
      </c>
      <c r="AR19" s="1">
        <v>17.28</v>
      </c>
      <c r="AS19" s="1">
        <v>16.98</v>
      </c>
      <c r="AT19" s="1">
        <v>14.82</v>
      </c>
      <c r="AU19" s="1">
        <v>78.3</v>
      </c>
      <c r="AV19" s="1">
        <v>72.97</v>
      </c>
      <c r="AW19" s="1">
        <v>66.959999999999994</v>
      </c>
      <c r="AX19" s="1">
        <v>22.23</v>
      </c>
      <c r="AY19" s="1">
        <v>25.46</v>
      </c>
      <c r="AZ19" s="1">
        <v>28.35</v>
      </c>
      <c r="BA19" s="1">
        <v>67.319999999999993</v>
      </c>
      <c r="BB19" s="1">
        <v>66.53</v>
      </c>
      <c r="BC19" s="1">
        <v>71.17</v>
      </c>
      <c r="BD19" s="1">
        <v>2.06</v>
      </c>
      <c r="BE19" s="1">
        <v>2.02</v>
      </c>
      <c r="BF19" s="1">
        <v>2.27</v>
      </c>
      <c r="BG19" s="1">
        <v>68.790000000000006</v>
      </c>
      <c r="BH19" s="1">
        <v>67.95</v>
      </c>
      <c r="BI19" s="1">
        <v>71.78</v>
      </c>
      <c r="BJ19" s="1">
        <v>11.4</v>
      </c>
      <c r="BK19" s="1">
        <v>11.8</v>
      </c>
      <c r="BL19" s="1">
        <v>8.8000000000000007</v>
      </c>
      <c r="BM19" s="1">
        <v>59.65</v>
      </c>
      <c r="BN19" s="1">
        <v>59.65</v>
      </c>
      <c r="BO19" s="1">
        <v>89.92</v>
      </c>
      <c r="BP19" s="1">
        <v>50.6</v>
      </c>
      <c r="BQ19" s="1">
        <v>46.09</v>
      </c>
      <c r="BR19" s="1">
        <v>49.25</v>
      </c>
      <c r="BS19" s="1">
        <v>9700.26</v>
      </c>
      <c r="BT19" s="1">
        <v>7491.38</v>
      </c>
      <c r="BU19" s="1">
        <v>0</v>
      </c>
      <c r="BV19" s="1">
        <v>71.19</v>
      </c>
      <c r="BW19" s="1">
        <v>59.91</v>
      </c>
      <c r="BX19" s="1">
        <v>68.94</v>
      </c>
      <c r="BY19" s="1">
        <v>74.89</v>
      </c>
      <c r="BZ19" s="1">
        <v>63.97</v>
      </c>
      <c r="CA19" s="1">
        <v>73.849999999999994</v>
      </c>
      <c r="CB19" s="1">
        <v>5695.42</v>
      </c>
      <c r="CC19" s="1">
        <v>4815.93</v>
      </c>
      <c r="CD19" s="1">
        <v>5630.07</v>
      </c>
      <c r="CE19" s="1">
        <v>142.37</v>
      </c>
      <c r="CF19" s="1">
        <v>163.19</v>
      </c>
      <c r="CG19" s="1">
        <v>167.48</v>
      </c>
      <c r="CQ19" s="1">
        <v>382965</v>
      </c>
      <c r="CR19" s="1">
        <v>387362</v>
      </c>
      <c r="CS19" s="1">
        <v>438211</v>
      </c>
      <c r="CT19" s="1">
        <v>1610</v>
      </c>
      <c r="CU19" s="1">
        <v>1345</v>
      </c>
      <c r="CV19" s="1">
        <v>1570</v>
      </c>
      <c r="CW19" s="1">
        <v>147.19999999999999</v>
      </c>
      <c r="CX19" s="1">
        <v>150.4</v>
      </c>
      <c r="CY19" s="1">
        <v>149.1</v>
      </c>
    </row>
    <row r="20" spans="1:103" x14ac:dyDescent="0.35">
      <c r="A20" s="15">
        <v>45202</v>
      </c>
      <c r="B20" s="1">
        <v>328.06</v>
      </c>
      <c r="C20" s="1">
        <v>292.87</v>
      </c>
      <c r="D20" s="1">
        <v>324.31</v>
      </c>
      <c r="E20" s="1">
        <v>198.63</v>
      </c>
      <c r="F20" s="1">
        <v>198.29</v>
      </c>
      <c r="G20" s="1">
        <v>203.06</v>
      </c>
      <c r="H20" s="1">
        <v>356.32</v>
      </c>
      <c r="I20" s="1">
        <v>319.45</v>
      </c>
      <c r="J20" s="1">
        <v>335.29</v>
      </c>
      <c r="K20" s="1">
        <v>219.7</v>
      </c>
      <c r="L20" s="1">
        <v>227.85</v>
      </c>
      <c r="M20" s="1">
        <v>224.14</v>
      </c>
      <c r="N20" s="1">
        <v>16.739999999999998</v>
      </c>
      <c r="O20" s="1">
        <v>17.96</v>
      </c>
      <c r="P20" s="1">
        <v>16.55</v>
      </c>
      <c r="Q20" s="1">
        <v>65.959999999999994</v>
      </c>
      <c r="R20" s="1">
        <v>66.010000000000005</v>
      </c>
      <c r="S20" s="1">
        <v>64.98</v>
      </c>
      <c r="T20" s="1">
        <v>702.54</v>
      </c>
      <c r="U20" s="1">
        <v>679.59</v>
      </c>
      <c r="V20" s="1">
        <v>699</v>
      </c>
      <c r="W20" s="1">
        <v>609.77</v>
      </c>
      <c r="X20" s="1">
        <v>570.08000000000004</v>
      </c>
      <c r="Y20" s="1">
        <v>594.24</v>
      </c>
      <c r="Z20" s="1">
        <v>77.12</v>
      </c>
      <c r="AA20" s="1">
        <v>73.25</v>
      </c>
      <c r="AB20" s="1">
        <v>75.459999999999994</v>
      </c>
      <c r="AC20" s="1">
        <v>85.11</v>
      </c>
      <c r="AD20" s="1">
        <v>85.02</v>
      </c>
      <c r="AE20" s="1">
        <v>84.55</v>
      </c>
      <c r="AF20" s="1">
        <v>91.47</v>
      </c>
      <c r="AG20" s="1">
        <v>90.6</v>
      </c>
      <c r="AH20" s="1">
        <v>91.22</v>
      </c>
      <c r="AI20" s="1">
        <v>130.59</v>
      </c>
      <c r="AJ20" s="1">
        <v>699.73</v>
      </c>
      <c r="AK20" s="1">
        <v>145.05000000000001</v>
      </c>
      <c r="AL20" s="1">
        <v>192.63</v>
      </c>
      <c r="AM20" s="1">
        <v>180.57</v>
      </c>
      <c r="AN20" s="1">
        <v>168.67</v>
      </c>
      <c r="AO20" s="1">
        <v>505.05</v>
      </c>
      <c r="AP20" s="1">
        <v>480.59</v>
      </c>
      <c r="AQ20" s="1">
        <v>517.42999999999995</v>
      </c>
      <c r="AR20" s="1">
        <v>16.809999999999999</v>
      </c>
      <c r="AS20" s="1">
        <v>18.28</v>
      </c>
      <c r="AT20" s="1">
        <v>14.97</v>
      </c>
      <c r="AU20" s="1">
        <v>78.12</v>
      </c>
      <c r="AV20" s="1">
        <v>80.94</v>
      </c>
      <c r="AW20" s="1">
        <v>73.44</v>
      </c>
      <c r="AX20" s="1">
        <v>24.13</v>
      </c>
      <c r="AY20" s="1">
        <v>23.24</v>
      </c>
      <c r="AZ20" s="1">
        <v>25.05</v>
      </c>
      <c r="BA20" s="1">
        <v>68.010000000000005</v>
      </c>
      <c r="BB20" s="1">
        <v>67.760000000000005</v>
      </c>
      <c r="BC20" s="1">
        <v>70.36</v>
      </c>
      <c r="BD20" s="1">
        <v>2.06</v>
      </c>
      <c r="BE20" s="1">
        <v>2.27</v>
      </c>
      <c r="BF20" s="1">
        <v>2.2599999999999998</v>
      </c>
      <c r="BG20" s="1">
        <v>69.63</v>
      </c>
      <c r="BH20" s="1">
        <v>73.16</v>
      </c>
      <c r="BI20" s="1">
        <v>70.92</v>
      </c>
      <c r="BJ20" s="1">
        <v>11.4</v>
      </c>
      <c r="BK20" s="1">
        <v>13.6</v>
      </c>
      <c r="BL20" s="1">
        <v>10.199999999999999</v>
      </c>
      <c r="BM20" s="1">
        <v>59.65</v>
      </c>
      <c r="BN20" s="1">
        <v>59.65</v>
      </c>
      <c r="BO20" s="1">
        <v>90.03</v>
      </c>
      <c r="BP20" s="1">
        <v>50.42</v>
      </c>
      <c r="BQ20" s="1">
        <v>54.16</v>
      </c>
      <c r="BR20" s="1">
        <v>54.6</v>
      </c>
      <c r="BS20" s="1">
        <v>9724.81</v>
      </c>
      <c r="BT20" s="1">
        <v>7536.04</v>
      </c>
      <c r="BU20" s="1">
        <v>0</v>
      </c>
      <c r="BV20" s="1">
        <v>71.650000000000006</v>
      </c>
      <c r="BW20" s="1">
        <v>60.24</v>
      </c>
      <c r="BX20" s="1">
        <v>46.34</v>
      </c>
      <c r="BY20" s="1">
        <v>75.430000000000007</v>
      </c>
      <c r="BZ20" s="1">
        <v>64.33</v>
      </c>
      <c r="CA20" s="1">
        <v>74.8</v>
      </c>
      <c r="CB20" s="1">
        <v>5695.81</v>
      </c>
      <c r="CC20" s="1">
        <v>4820.2700000000004</v>
      </c>
      <c r="CD20" s="1">
        <v>5692.4</v>
      </c>
      <c r="CE20" s="1">
        <v>142.46</v>
      </c>
      <c r="CF20" s="1">
        <v>165.8</v>
      </c>
      <c r="CG20" s="1">
        <v>167.55</v>
      </c>
      <c r="CQ20" s="1">
        <v>368077</v>
      </c>
      <c r="CR20" s="1">
        <v>437843</v>
      </c>
      <c r="CS20" s="1">
        <v>431364</v>
      </c>
      <c r="CT20" s="1">
        <v>1600</v>
      </c>
      <c r="CU20" s="1">
        <v>1400</v>
      </c>
      <c r="CV20" s="1">
        <v>1569.66</v>
      </c>
      <c r="CW20" s="1">
        <v>144.1</v>
      </c>
      <c r="CX20" s="1">
        <v>144</v>
      </c>
      <c r="CY20" s="1">
        <v>146.9</v>
      </c>
    </row>
    <row r="21" spans="1:103" x14ac:dyDescent="0.35">
      <c r="A21" s="15">
        <v>45203</v>
      </c>
      <c r="B21" s="1">
        <v>295.88</v>
      </c>
      <c r="C21" s="1">
        <v>281.48</v>
      </c>
      <c r="D21" s="1">
        <v>313.14999999999998</v>
      </c>
      <c r="E21" s="1">
        <v>190.27</v>
      </c>
      <c r="F21" s="1">
        <v>199.75</v>
      </c>
      <c r="G21" s="1">
        <v>206.69</v>
      </c>
      <c r="H21" s="1">
        <v>341.88</v>
      </c>
      <c r="I21" s="1">
        <v>319.91000000000003</v>
      </c>
      <c r="J21" s="1">
        <v>342.08</v>
      </c>
      <c r="K21" s="1">
        <v>212.3</v>
      </c>
      <c r="L21" s="1">
        <v>229.45</v>
      </c>
      <c r="M21" s="1">
        <v>219.94</v>
      </c>
      <c r="N21" s="1">
        <v>16.600000000000001</v>
      </c>
      <c r="O21" s="1">
        <v>18.11</v>
      </c>
      <c r="P21" s="1">
        <v>16.2</v>
      </c>
      <c r="Q21" s="1">
        <v>66.39</v>
      </c>
      <c r="R21" s="1">
        <v>65.63</v>
      </c>
      <c r="S21" s="1">
        <v>65.08</v>
      </c>
      <c r="T21" s="1">
        <v>676.11</v>
      </c>
      <c r="U21" s="1">
        <v>678.84</v>
      </c>
      <c r="V21" s="1">
        <v>701.89</v>
      </c>
      <c r="W21" s="1">
        <v>586.23</v>
      </c>
      <c r="X21" s="1">
        <v>565.48</v>
      </c>
      <c r="Y21" s="1">
        <v>594.95000000000005</v>
      </c>
      <c r="Z21" s="1">
        <v>76.77</v>
      </c>
      <c r="AA21" s="1">
        <v>73.66</v>
      </c>
      <c r="AB21" s="1">
        <v>74.87</v>
      </c>
      <c r="AC21" s="1">
        <v>85.55</v>
      </c>
      <c r="AD21" s="1">
        <v>85.04</v>
      </c>
      <c r="AE21" s="1">
        <v>84.53</v>
      </c>
      <c r="AF21" s="1">
        <v>91.87</v>
      </c>
      <c r="AG21" s="1">
        <v>91.01</v>
      </c>
      <c r="AH21" s="1">
        <v>91.82</v>
      </c>
      <c r="AI21" s="1">
        <v>130.46</v>
      </c>
      <c r="AJ21" s="1">
        <v>594.58000000000004</v>
      </c>
      <c r="AK21" s="1">
        <v>146.21</v>
      </c>
      <c r="AL21" s="1">
        <v>179.14</v>
      </c>
      <c r="AM21" s="1">
        <v>173.96</v>
      </c>
      <c r="AN21" s="1">
        <v>168.25</v>
      </c>
      <c r="AO21" s="1">
        <v>507.52</v>
      </c>
      <c r="AP21" s="1">
        <v>482.6</v>
      </c>
      <c r="AQ21" s="1">
        <v>508.18</v>
      </c>
      <c r="AR21" s="1">
        <v>17.440000000000001</v>
      </c>
      <c r="AS21" s="1">
        <v>18.34</v>
      </c>
      <c r="AT21" s="1">
        <v>15.06</v>
      </c>
      <c r="AU21" s="1">
        <v>71.5</v>
      </c>
      <c r="AV21" s="1">
        <v>78.010000000000005</v>
      </c>
      <c r="AW21" s="1">
        <v>60.48</v>
      </c>
      <c r="AX21" s="1">
        <v>23.68</v>
      </c>
      <c r="AY21" s="1">
        <v>25.85</v>
      </c>
      <c r="AZ21" s="1">
        <v>36.979999999999997</v>
      </c>
      <c r="BA21" s="1">
        <v>71.25</v>
      </c>
      <c r="BB21" s="1">
        <v>67.7</v>
      </c>
      <c r="BC21" s="1">
        <v>70.95</v>
      </c>
      <c r="BD21" s="1">
        <v>2.0299999999999998</v>
      </c>
      <c r="BE21" s="1">
        <v>2.2799999999999998</v>
      </c>
      <c r="BF21" s="1">
        <v>2.29</v>
      </c>
      <c r="BG21" s="1">
        <v>73.44</v>
      </c>
      <c r="BH21" s="1">
        <v>72.41</v>
      </c>
      <c r="BI21" s="1">
        <v>71.69</v>
      </c>
      <c r="BJ21" s="1">
        <v>10.6</v>
      </c>
      <c r="BK21" s="1">
        <v>14.3</v>
      </c>
      <c r="BL21" s="1">
        <v>9.6</v>
      </c>
      <c r="BM21" s="1">
        <v>59.65</v>
      </c>
      <c r="BN21" s="1">
        <v>59.65</v>
      </c>
      <c r="BO21" s="1">
        <v>89.08</v>
      </c>
      <c r="BP21" s="1">
        <v>50.76</v>
      </c>
      <c r="BQ21" s="1">
        <v>50.58</v>
      </c>
      <c r="BR21" s="1">
        <v>43.9</v>
      </c>
      <c r="BS21" s="1">
        <v>9457.11</v>
      </c>
      <c r="BT21" s="1">
        <v>7279.54</v>
      </c>
      <c r="BU21" s="1">
        <v>0</v>
      </c>
      <c r="BV21" s="1">
        <v>69.69</v>
      </c>
      <c r="BW21" s="1">
        <v>58.84</v>
      </c>
      <c r="BX21" s="1">
        <v>62.16</v>
      </c>
      <c r="BY21" s="1">
        <v>73.78</v>
      </c>
      <c r="BZ21" s="1">
        <v>62.82</v>
      </c>
      <c r="CA21" s="1">
        <v>76.38</v>
      </c>
      <c r="CB21" s="1">
        <v>5541.51</v>
      </c>
      <c r="CC21" s="1">
        <v>4712.78</v>
      </c>
      <c r="CD21" s="1">
        <v>5820.96</v>
      </c>
      <c r="CE21" s="1">
        <v>141.71</v>
      </c>
      <c r="CF21" s="1">
        <v>165.37</v>
      </c>
      <c r="CG21" s="1">
        <v>168.48</v>
      </c>
      <c r="CQ21" s="1">
        <v>311525</v>
      </c>
      <c r="CR21" s="1">
        <v>448476</v>
      </c>
      <c r="CS21" s="1">
        <v>333526</v>
      </c>
      <c r="CT21" s="1">
        <v>1590</v>
      </c>
      <c r="CU21" s="1">
        <v>1310</v>
      </c>
      <c r="CV21" s="1">
        <v>1600</v>
      </c>
      <c r="CW21" s="1">
        <v>146.6</v>
      </c>
      <c r="CX21" s="1">
        <v>140.5</v>
      </c>
      <c r="CY21" s="1">
        <v>144.5</v>
      </c>
    </row>
    <row r="22" spans="1:103" x14ac:dyDescent="0.35">
      <c r="A22" s="15">
        <v>45204</v>
      </c>
      <c r="B22" s="1">
        <v>329.8</v>
      </c>
      <c r="C22" s="1">
        <v>298.19</v>
      </c>
      <c r="D22" s="1">
        <v>327.37</v>
      </c>
      <c r="E22" s="1">
        <v>197.84</v>
      </c>
      <c r="F22" s="1">
        <v>208.77</v>
      </c>
      <c r="G22" s="1">
        <v>203.42</v>
      </c>
      <c r="H22" s="1">
        <v>361.12</v>
      </c>
      <c r="I22" s="1">
        <v>322.77</v>
      </c>
      <c r="J22" s="1">
        <v>341.46</v>
      </c>
      <c r="K22" s="1">
        <v>222.57</v>
      </c>
      <c r="L22" s="1">
        <v>240.9</v>
      </c>
      <c r="M22" s="1">
        <v>219.43</v>
      </c>
      <c r="N22" s="1">
        <v>16.57</v>
      </c>
      <c r="O22" s="1">
        <v>17.78</v>
      </c>
      <c r="P22" s="1">
        <v>16.22</v>
      </c>
      <c r="Q22" s="1">
        <v>67.64</v>
      </c>
      <c r="R22" s="1">
        <v>62.68</v>
      </c>
      <c r="S22" s="1">
        <v>63.82</v>
      </c>
      <c r="T22" s="1">
        <v>708.42</v>
      </c>
      <c r="U22" s="1">
        <v>694.43</v>
      </c>
      <c r="V22" s="1">
        <v>703.16</v>
      </c>
      <c r="W22" s="1">
        <v>612.9</v>
      </c>
      <c r="X22" s="1">
        <v>582.48</v>
      </c>
      <c r="Y22" s="1">
        <v>595.5</v>
      </c>
      <c r="Z22" s="1">
        <v>76.819999999999993</v>
      </c>
      <c r="AA22" s="1">
        <v>75.22</v>
      </c>
      <c r="AB22" s="1">
        <v>74.489999999999995</v>
      </c>
      <c r="AC22" s="1">
        <v>85.99</v>
      </c>
      <c r="AD22" s="1">
        <v>84.97</v>
      </c>
      <c r="AE22" s="1">
        <v>84.44</v>
      </c>
      <c r="AF22" s="1">
        <v>91.48</v>
      </c>
      <c r="AG22" s="1">
        <v>91.03</v>
      </c>
      <c r="AH22" s="1">
        <v>91.78</v>
      </c>
      <c r="AI22" s="1">
        <v>130.57</v>
      </c>
      <c r="AJ22" s="1">
        <v>262.89</v>
      </c>
      <c r="AK22" s="1">
        <v>145.69</v>
      </c>
      <c r="AL22" s="1">
        <v>176.97</v>
      </c>
      <c r="AM22" s="1">
        <v>171.09</v>
      </c>
      <c r="AN22" s="1">
        <v>157.33000000000001</v>
      </c>
      <c r="AO22" s="1">
        <v>514.54999999999995</v>
      </c>
      <c r="AP22" s="1">
        <v>493.34</v>
      </c>
      <c r="AQ22" s="1">
        <v>511.97</v>
      </c>
      <c r="AR22" s="1">
        <v>16.77</v>
      </c>
      <c r="AS22" s="1">
        <v>17.95</v>
      </c>
      <c r="AT22" s="1">
        <v>15.49</v>
      </c>
      <c r="AU22" s="1">
        <v>71.650000000000006</v>
      </c>
      <c r="AV22" s="1">
        <v>72.14</v>
      </c>
      <c r="AW22" s="1">
        <v>56.78</v>
      </c>
      <c r="AX22" s="1">
        <v>27.96</v>
      </c>
      <c r="AY22" s="1">
        <v>31.1</v>
      </c>
      <c r="AZ22" s="1">
        <v>40.99</v>
      </c>
      <c r="BA22" s="1">
        <v>71.34</v>
      </c>
      <c r="BB22" s="1">
        <v>69.02</v>
      </c>
      <c r="BC22" s="1">
        <v>69.930000000000007</v>
      </c>
      <c r="BD22" s="1">
        <v>2.02</v>
      </c>
      <c r="BE22" s="1">
        <v>2.29</v>
      </c>
      <c r="BF22" s="1">
        <v>2.2599999999999998</v>
      </c>
      <c r="BG22" s="1">
        <v>72.61</v>
      </c>
      <c r="BH22" s="1">
        <v>73.53</v>
      </c>
      <c r="BI22" s="1">
        <v>71.09</v>
      </c>
      <c r="BJ22" s="1">
        <v>10.9</v>
      </c>
      <c r="BK22" s="1">
        <v>13.5</v>
      </c>
      <c r="BL22" s="1">
        <v>7.9</v>
      </c>
      <c r="BM22" s="1">
        <v>59.65</v>
      </c>
      <c r="BN22" s="1">
        <v>59.65</v>
      </c>
      <c r="BO22" s="1">
        <v>88.02</v>
      </c>
      <c r="BP22" s="1">
        <v>52.18</v>
      </c>
      <c r="BQ22" s="1">
        <v>49.62</v>
      </c>
      <c r="BR22" s="1">
        <v>44.55</v>
      </c>
      <c r="BS22" s="1">
        <v>9684.5400000000009</v>
      </c>
      <c r="BT22" s="1">
        <v>7462.76</v>
      </c>
      <c r="BU22" s="1">
        <v>0</v>
      </c>
      <c r="BV22" s="1">
        <v>70.14</v>
      </c>
      <c r="BW22" s="1">
        <v>59.93</v>
      </c>
      <c r="BX22" s="1">
        <v>69.95</v>
      </c>
      <c r="BY22" s="1">
        <v>74.260000000000005</v>
      </c>
      <c r="BZ22" s="1">
        <v>63.98</v>
      </c>
      <c r="CA22" s="1">
        <v>75.17</v>
      </c>
      <c r="CB22" s="1">
        <v>5581.2</v>
      </c>
      <c r="CC22" s="1">
        <v>4811.32</v>
      </c>
      <c r="CD22" s="1">
        <v>5762.09</v>
      </c>
      <c r="CE22" s="1">
        <v>141.85</v>
      </c>
      <c r="CF22" s="1">
        <v>165.77</v>
      </c>
      <c r="CG22" s="1">
        <v>166.36</v>
      </c>
      <c r="CQ22" s="1">
        <v>318260</v>
      </c>
      <c r="CR22" s="1">
        <v>443837</v>
      </c>
      <c r="CS22" s="1">
        <v>351621</v>
      </c>
      <c r="CT22" s="1">
        <v>1610</v>
      </c>
      <c r="CU22" s="1">
        <v>1350</v>
      </c>
      <c r="CV22" s="1">
        <v>1620</v>
      </c>
      <c r="CW22" s="1">
        <v>140.19999999999999</v>
      </c>
      <c r="CX22" s="1">
        <v>138.30000000000001</v>
      </c>
      <c r="CY22" s="1">
        <v>150.1</v>
      </c>
    </row>
    <row r="23" spans="1:103" x14ac:dyDescent="0.35">
      <c r="A23" s="15">
        <v>45205</v>
      </c>
      <c r="B23" s="1">
        <v>321.52</v>
      </c>
      <c r="C23" s="1">
        <v>302.18</v>
      </c>
      <c r="D23" s="1">
        <v>329.1</v>
      </c>
      <c r="E23" s="1">
        <v>198.11</v>
      </c>
      <c r="F23" s="1">
        <v>204.95</v>
      </c>
      <c r="G23" s="1">
        <v>188.75</v>
      </c>
      <c r="H23" s="1">
        <v>360.94</v>
      </c>
      <c r="I23" s="1">
        <v>324.27999999999997</v>
      </c>
      <c r="J23" s="1">
        <v>345.85</v>
      </c>
      <c r="K23" s="1">
        <v>223.99</v>
      </c>
      <c r="L23" s="1">
        <v>232.5</v>
      </c>
      <c r="M23" s="1">
        <v>211.16</v>
      </c>
      <c r="N23" s="1">
        <v>16.37</v>
      </c>
      <c r="O23" s="1">
        <v>18.260000000000002</v>
      </c>
      <c r="P23" s="1">
        <v>15.98</v>
      </c>
      <c r="Q23" s="1">
        <v>67.290000000000006</v>
      </c>
      <c r="R23" s="1">
        <v>63.64</v>
      </c>
      <c r="S23" s="1">
        <v>64.73</v>
      </c>
      <c r="T23" s="1">
        <v>711.16</v>
      </c>
      <c r="U23" s="1">
        <v>693</v>
      </c>
      <c r="V23" s="1">
        <v>687.26</v>
      </c>
      <c r="W23" s="1">
        <v>610.66</v>
      </c>
      <c r="X23" s="1">
        <v>584.77</v>
      </c>
      <c r="Y23" s="1">
        <v>575.46</v>
      </c>
      <c r="Z23" s="1">
        <v>75.95</v>
      </c>
      <c r="AA23" s="1">
        <v>74.819999999999993</v>
      </c>
      <c r="AB23" s="1">
        <v>74.83</v>
      </c>
      <c r="AC23" s="1">
        <v>86.72</v>
      </c>
      <c r="AD23" s="1">
        <v>85</v>
      </c>
      <c r="AE23" s="1">
        <v>84.69</v>
      </c>
      <c r="AF23" s="1">
        <v>91.7</v>
      </c>
      <c r="AG23" s="1">
        <v>91.24</v>
      </c>
      <c r="AH23" s="1">
        <v>92.08</v>
      </c>
      <c r="AI23" s="1">
        <v>131.16999999999999</v>
      </c>
      <c r="AJ23" s="1">
        <v>170.18</v>
      </c>
      <c r="AK23" s="1">
        <v>145.25</v>
      </c>
      <c r="AL23" s="1">
        <v>185.71</v>
      </c>
      <c r="AM23" s="1">
        <v>166.02</v>
      </c>
      <c r="AN23" s="1">
        <v>152.63999999999999</v>
      </c>
      <c r="AO23" s="1">
        <v>514.17999999999995</v>
      </c>
      <c r="AP23" s="1">
        <v>492.18</v>
      </c>
      <c r="AQ23" s="1">
        <v>498.12</v>
      </c>
      <c r="AR23" s="1">
        <v>16.91</v>
      </c>
      <c r="AS23" s="1">
        <v>17.350000000000001</v>
      </c>
      <c r="AT23" s="1">
        <v>15.79</v>
      </c>
      <c r="AU23" s="1">
        <v>71.040000000000006</v>
      </c>
      <c r="AV23" s="1">
        <v>76.900000000000006</v>
      </c>
      <c r="AW23" s="1">
        <v>60.77</v>
      </c>
      <c r="AX23" s="1">
        <v>24.95</v>
      </c>
      <c r="AY23" s="1">
        <v>29.06</v>
      </c>
      <c r="AZ23" s="1">
        <v>32.69</v>
      </c>
      <c r="BA23" s="1">
        <v>72.349999999999994</v>
      </c>
      <c r="BB23" s="1">
        <v>69.599999999999994</v>
      </c>
      <c r="BC23" s="1">
        <v>69.73</v>
      </c>
      <c r="BD23" s="1">
        <v>2.0699999999999998</v>
      </c>
      <c r="BE23" s="1">
        <v>2.29</v>
      </c>
      <c r="BF23" s="1">
        <v>2.17</v>
      </c>
      <c r="BG23" s="1">
        <v>73.069999999999993</v>
      </c>
      <c r="BH23" s="1">
        <v>73.06</v>
      </c>
      <c r="BI23" s="1">
        <v>70.23</v>
      </c>
      <c r="BJ23" s="1">
        <v>11.3</v>
      </c>
      <c r="BK23" s="1">
        <v>13.5</v>
      </c>
      <c r="BL23" s="1">
        <v>8.6999999999999993</v>
      </c>
      <c r="BM23" s="1">
        <v>59.65</v>
      </c>
      <c r="BN23" s="1">
        <v>59.65</v>
      </c>
      <c r="BO23" s="1">
        <v>86.66</v>
      </c>
      <c r="BP23" s="1">
        <v>50.62</v>
      </c>
      <c r="BQ23" s="1">
        <v>51.76</v>
      </c>
      <c r="BR23" s="1">
        <v>43.25</v>
      </c>
      <c r="BS23" s="1">
        <v>9662.76</v>
      </c>
      <c r="BT23" s="1">
        <v>7322.6</v>
      </c>
      <c r="BU23" s="1">
        <v>0</v>
      </c>
      <c r="BV23" s="1">
        <v>70.87</v>
      </c>
      <c r="BW23" s="1">
        <v>59.19</v>
      </c>
      <c r="BX23" s="1">
        <v>70.349999999999994</v>
      </c>
      <c r="BY23" s="1">
        <v>74.86</v>
      </c>
      <c r="BZ23" s="1">
        <v>63.36</v>
      </c>
      <c r="CA23" s="1">
        <v>75.489999999999995</v>
      </c>
      <c r="CB23" s="1">
        <v>5680.23</v>
      </c>
      <c r="CC23" s="1">
        <v>4730.59</v>
      </c>
      <c r="CD23" s="1">
        <v>5748.79</v>
      </c>
      <c r="CE23" s="1">
        <v>142.41</v>
      </c>
      <c r="CF23" s="1">
        <v>166.38</v>
      </c>
      <c r="CG23" s="1">
        <v>167.44</v>
      </c>
      <c r="CQ23" s="1">
        <v>290310</v>
      </c>
      <c r="CR23" s="1">
        <v>462662</v>
      </c>
      <c r="CS23" s="1">
        <v>329240</v>
      </c>
      <c r="CT23" s="1">
        <v>1560</v>
      </c>
      <c r="CU23" s="1">
        <v>1325</v>
      </c>
      <c r="CV23" s="1">
        <v>1610</v>
      </c>
      <c r="CW23" s="1">
        <v>135.5</v>
      </c>
      <c r="CX23" s="1">
        <v>139.6</v>
      </c>
      <c r="CY23" s="1">
        <v>147.5</v>
      </c>
    </row>
    <row r="24" spans="1:103" x14ac:dyDescent="0.35">
      <c r="A24" s="15">
        <v>45206</v>
      </c>
      <c r="B24" s="1">
        <v>329.2</v>
      </c>
      <c r="C24" s="1">
        <v>276.42</v>
      </c>
      <c r="D24" s="1">
        <v>327.29000000000002</v>
      </c>
      <c r="E24" s="1">
        <v>200.51</v>
      </c>
      <c r="F24" s="1">
        <v>210.37</v>
      </c>
      <c r="G24" s="1">
        <v>184.65</v>
      </c>
      <c r="H24" s="1">
        <v>360.41</v>
      </c>
      <c r="I24" s="1">
        <v>303.74</v>
      </c>
      <c r="J24" s="1">
        <v>350.95</v>
      </c>
      <c r="K24" s="1">
        <v>224.83</v>
      </c>
      <c r="L24" s="1">
        <v>237.34</v>
      </c>
      <c r="M24" s="1">
        <v>209.64</v>
      </c>
      <c r="N24" s="1">
        <v>16.12</v>
      </c>
      <c r="O24" s="1">
        <v>18.32</v>
      </c>
      <c r="P24" s="1">
        <v>16.059999999999999</v>
      </c>
      <c r="Q24" s="1">
        <v>67.260000000000005</v>
      </c>
      <c r="R24" s="1">
        <v>65.150000000000006</v>
      </c>
      <c r="S24" s="1">
        <v>65.260000000000005</v>
      </c>
      <c r="T24" s="1">
        <v>710.29</v>
      </c>
      <c r="U24" s="1">
        <v>668.52</v>
      </c>
      <c r="V24" s="1">
        <v>706.56</v>
      </c>
      <c r="W24" s="1">
        <v>609.75</v>
      </c>
      <c r="X24" s="1">
        <v>563.65</v>
      </c>
      <c r="Y24" s="1">
        <v>584.65</v>
      </c>
      <c r="Z24" s="1">
        <v>75.67</v>
      </c>
      <c r="AA24" s="1">
        <v>73.92</v>
      </c>
      <c r="AB24" s="1">
        <v>74.84</v>
      </c>
      <c r="AC24" s="1">
        <v>86.59</v>
      </c>
      <c r="AD24" s="1">
        <v>85.07</v>
      </c>
      <c r="AE24" s="1">
        <v>84.88</v>
      </c>
      <c r="AF24" s="1">
        <v>91.68</v>
      </c>
      <c r="AG24" s="1">
        <v>90.68</v>
      </c>
      <c r="AH24" s="1">
        <v>92.52</v>
      </c>
      <c r="AI24" s="1">
        <v>130.66999999999999</v>
      </c>
      <c r="AJ24" s="1">
        <v>139.09</v>
      </c>
      <c r="AK24" s="1">
        <v>145.63999999999999</v>
      </c>
      <c r="AL24" s="1">
        <v>190.86</v>
      </c>
      <c r="AM24" s="1">
        <v>172.24</v>
      </c>
      <c r="AN24" s="1">
        <v>162.37</v>
      </c>
      <c r="AO24" s="1">
        <v>511.18</v>
      </c>
      <c r="AP24" s="1">
        <v>486.8</v>
      </c>
      <c r="AQ24" s="1">
        <v>498.98</v>
      </c>
      <c r="AR24" s="1">
        <v>16.71</v>
      </c>
      <c r="AS24" s="1">
        <v>18.02</v>
      </c>
      <c r="AT24" s="1">
        <v>15.64</v>
      </c>
      <c r="AU24" s="1">
        <v>70.98</v>
      </c>
      <c r="AV24" s="1">
        <v>72.78</v>
      </c>
      <c r="AW24" s="1">
        <v>54.91</v>
      </c>
      <c r="AX24" s="1">
        <v>26.35</v>
      </c>
      <c r="AY24" s="1">
        <v>29.84</v>
      </c>
      <c r="AZ24" s="1">
        <v>38.229999999999997</v>
      </c>
      <c r="BA24" s="1">
        <v>71.31</v>
      </c>
      <c r="BB24" s="1">
        <v>69.31</v>
      </c>
      <c r="BC24" s="1">
        <v>70.12</v>
      </c>
      <c r="BD24" s="1">
        <v>2.04</v>
      </c>
      <c r="BE24" s="1">
        <v>2.14</v>
      </c>
      <c r="BF24" s="1">
        <v>2.19</v>
      </c>
      <c r="BG24" s="1">
        <v>71.73</v>
      </c>
      <c r="BH24" s="1">
        <v>73.069999999999993</v>
      </c>
      <c r="BI24" s="1">
        <v>71.19</v>
      </c>
      <c r="BJ24" s="1">
        <v>10.7</v>
      </c>
      <c r="BK24" s="1">
        <v>13.3</v>
      </c>
      <c r="BL24" s="1">
        <v>7.5</v>
      </c>
      <c r="BM24" s="1">
        <v>59.65</v>
      </c>
      <c r="BN24" s="1">
        <v>59.65</v>
      </c>
      <c r="BO24" s="1">
        <v>87.25</v>
      </c>
      <c r="BP24" s="1">
        <v>50.17</v>
      </c>
      <c r="BQ24" s="1">
        <v>49.39</v>
      </c>
      <c r="BR24" s="1">
        <v>44.38</v>
      </c>
      <c r="BS24" s="1">
        <v>9699.43</v>
      </c>
      <c r="BT24" s="1">
        <v>7627.21</v>
      </c>
      <c r="BU24" s="1">
        <v>0</v>
      </c>
      <c r="BV24" s="1">
        <v>70.94</v>
      </c>
      <c r="BW24" s="1">
        <v>61.13</v>
      </c>
      <c r="BX24" s="1">
        <v>68.94</v>
      </c>
      <c r="BY24" s="1">
        <v>74.98</v>
      </c>
      <c r="BZ24" s="1">
        <v>66.11</v>
      </c>
      <c r="CA24" s="1">
        <v>73.87</v>
      </c>
      <c r="CB24" s="1">
        <v>5695.4</v>
      </c>
      <c r="CC24" s="1">
        <v>4918.6000000000004</v>
      </c>
      <c r="CD24" s="1">
        <v>5611.79</v>
      </c>
      <c r="CE24" s="1">
        <v>142.07</v>
      </c>
      <c r="CF24" s="1">
        <v>165.92</v>
      </c>
      <c r="CG24" s="1">
        <v>166.98</v>
      </c>
      <c r="CQ24" s="1">
        <v>287422</v>
      </c>
      <c r="CR24" s="1">
        <v>402340</v>
      </c>
      <c r="CS24" s="1">
        <v>324646</v>
      </c>
      <c r="CT24" s="1">
        <v>1610</v>
      </c>
      <c r="CU24" s="1">
        <v>1320</v>
      </c>
      <c r="CV24" s="1">
        <v>1610</v>
      </c>
      <c r="CW24" s="1">
        <v>137.9</v>
      </c>
      <c r="CX24" s="1">
        <v>138</v>
      </c>
      <c r="CY24" s="1">
        <v>151.5</v>
      </c>
    </row>
    <row r="25" spans="1:103" x14ac:dyDescent="0.35">
      <c r="A25" s="15">
        <v>45207</v>
      </c>
      <c r="B25" s="1">
        <v>331.05</v>
      </c>
      <c r="C25" s="1">
        <v>310.94</v>
      </c>
      <c r="D25" s="1">
        <v>272.79000000000002</v>
      </c>
      <c r="E25" s="1">
        <v>199.9</v>
      </c>
      <c r="F25" s="1">
        <v>199.74</v>
      </c>
      <c r="G25" s="1">
        <v>170.19</v>
      </c>
      <c r="H25" s="1">
        <v>363.38</v>
      </c>
      <c r="I25" s="1">
        <v>332.48</v>
      </c>
      <c r="J25" s="1">
        <v>308.3</v>
      </c>
      <c r="K25" s="1">
        <v>223.71</v>
      </c>
      <c r="L25" s="1">
        <v>235.28</v>
      </c>
      <c r="M25" s="1">
        <v>190.19</v>
      </c>
      <c r="N25" s="1">
        <v>16.48</v>
      </c>
      <c r="O25" s="1">
        <v>17.97</v>
      </c>
      <c r="P25" s="1">
        <v>15.5</v>
      </c>
      <c r="Q25" s="1">
        <v>67.459999999999994</v>
      </c>
      <c r="R25" s="1">
        <v>65.77</v>
      </c>
      <c r="S25" s="1">
        <v>64.739999999999995</v>
      </c>
      <c r="T25" s="1">
        <v>714.35</v>
      </c>
      <c r="U25" s="1">
        <v>701.18</v>
      </c>
      <c r="V25" s="1">
        <v>632.55999999999995</v>
      </c>
      <c r="W25" s="1">
        <v>615.70000000000005</v>
      </c>
      <c r="X25" s="1">
        <v>587.98</v>
      </c>
      <c r="Y25" s="1">
        <v>526.01</v>
      </c>
      <c r="Z25" s="1">
        <v>75.95</v>
      </c>
      <c r="AA25" s="1">
        <v>73.930000000000007</v>
      </c>
      <c r="AB25" s="1">
        <v>75.38</v>
      </c>
      <c r="AC25" s="1">
        <v>86.66</v>
      </c>
      <c r="AD25" s="1">
        <v>84.88</v>
      </c>
      <c r="AE25" s="1">
        <v>84.71</v>
      </c>
      <c r="AF25" s="1">
        <v>91.8</v>
      </c>
      <c r="AG25" s="1">
        <v>91.36</v>
      </c>
      <c r="AH25" s="1">
        <v>92.69</v>
      </c>
      <c r="AI25" s="1">
        <v>130.47999999999999</v>
      </c>
      <c r="AJ25" s="1">
        <v>132.36000000000001</v>
      </c>
      <c r="AK25" s="1">
        <v>144.37</v>
      </c>
      <c r="AL25" s="1">
        <v>211.76</v>
      </c>
      <c r="AM25" s="1">
        <v>175.34</v>
      </c>
      <c r="AN25" s="1">
        <v>175.25</v>
      </c>
      <c r="AO25" s="1">
        <v>514.92999999999995</v>
      </c>
      <c r="AP25" s="1">
        <v>500.18</v>
      </c>
      <c r="AQ25" s="1">
        <v>481.08</v>
      </c>
      <c r="AR25" s="1">
        <v>16.88</v>
      </c>
      <c r="AS25" s="1">
        <v>18.07</v>
      </c>
      <c r="AT25" s="1">
        <v>14.84</v>
      </c>
      <c r="AU25" s="1">
        <v>71.81</v>
      </c>
      <c r="AV25" s="1">
        <v>73.7</v>
      </c>
      <c r="AW25" s="1">
        <v>61.8</v>
      </c>
      <c r="AX25" s="1">
        <v>27.53</v>
      </c>
      <c r="AY25" s="1">
        <v>35</v>
      </c>
      <c r="AZ25" s="1">
        <v>20.8</v>
      </c>
      <c r="BA25" s="1">
        <v>70.89</v>
      </c>
      <c r="BB25" s="1">
        <v>69.27</v>
      </c>
      <c r="BC25" s="1">
        <v>69.28</v>
      </c>
      <c r="BD25" s="1">
        <v>2.0299999999999998</v>
      </c>
      <c r="BE25" s="1">
        <v>2.23</v>
      </c>
      <c r="BF25" s="1">
        <v>2.06</v>
      </c>
      <c r="BG25" s="1">
        <v>72.319999999999993</v>
      </c>
      <c r="BH25" s="1">
        <v>73.59</v>
      </c>
      <c r="BI25" s="1">
        <v>69.13</v>
      </c>
      <c r="BJ25" s="1">
        <v>10.9</v>
      </c>
      <c r="BK25" s="1">
        <v>13</v>
      </c>
      <c r="BL25" s="1">
        <v>7.7</v>
      </c>
      <c r="BM25" s="1">
        <v>59.65</v>
      </c>
      <c r="BN25" s="1">
        <v>59.65</v>
      </c>
      <c r="BO25" s="1">
        <v>88.06</v>
      </c>
      <c r="BP25" s="1">
        <v>50.47</v>
      </c>
      <c r="BQ25" s="1">
        <v>51.16</v>
      </c>
      <c r="BR25" s="1">
        <v>45.95</v>
      </c>
      <c r="BS25" s="1">
        <v>9692</v>
      </c>
      <c r="BT25" s="1">
        <v>7380.98</v>
      </c>
      <c r="BU25" s="1">
        <v>0</v>
      </c>
      <c r="BV25" s="1">
        <v>71.459999999999994</v>
      </c>
      <c r="BW25" s="1">
        <v>59.29</v>
      </c>
      <c r="BX25" s="1">
        <v>61.25</v>
      </c>
      <c r="BY25" s="1">
        <v>75.61</v>
      </c>
      <c r="BZ25" s="1">
        <v>64.2</v>
      </c>
      <c r="CA25" s="1">
        <v>74.77</v>
      </c>
      <c r="CB25" s="1">
        <v>5746.3</v>
      </c>
      <c r="CC25" s="1">
        <v>4736.28</v>
      </c>
      <c r="CD25" s="1">
        <v>5698.48</v>
      </c>
      <c r="CE25" s="1">
        <v>142.32</v>
      </c>
      <c r="CF25" s="1">
        <v>167.39</v>
      </c>
      <c r="CG25" s="1">
        <v>165.72</v>
      </c>
      <c r="CQ25" s="1">
        <v>279077</v>
      </c>
      <c r="CR25" s="1">
        <v>468298</v>
      </c>
      <c r="CS25" s="1">
        <v>313590</v>
      </c>
      <c r="CT25" s="1">
        <v>1604</v>
      </c>
      <c r="CU25" s="1">
        <v>1420</v>
      </c>
      <c r="CV25" s="1">
        <v>1400</v>
      </c>
      <c r="CW25" s="1">
        <v>136.6</v>
      </c>
      <c r="CX25" s="1">
        <v>143</v>
      </c>
      <c r="CY25" s="1">
        <v>155.30000000000001</v>
      </c>
    </row>
    <row r="26" spans="1:103" x14ac:dyDescent="0.35">
      <c r="A26" s="15">
        <v>45208</v>
      </c>
      <c r="B26" s="1">
        <v>323.3</v>
      </c>
      <c r="C26" s="1">
        <v>318.74</v>
      </c>
      <c r="D26" s="1">
        <v>269.57</v>
      </c>
      <c r="E26" s="1">
        <v>197.5</v>
      </c>
      <c r="F26" s="1">
        <v>197.4</v>
      </c>
      <c r="G26" s="1">
        <v>132.38999999999999</v>
      </c>
      <c r="H26" s="1">
        <v>356.5</v>
      </c>
      <c r="I26" s="1">
        <v>351.04</v>
      </c>
      <c r="J26" s="1">
        <v>313.08</v>
      </c>
      <c r="K26" s="1">
        <v>221.61</v>
      </c>
      <c r="L26" s="1">
        <v>229.29</v>
      </c>
      <c r="M26" s="1">
        <v>169.04</v>
      </c>
      <c r="N26" s="1">
        <v>16.61</v>
      </c>
      <c r="O26" s="1">
        <v>18.559999999999999</v>
      </c>
      <c r="P26" s="1">
        <v>16.510000000000002</v>
      </c>
      <c r="Q26" s="1">
        <v>67.42</v>
      </c>
      <c r="R26" s="1">
        <v>66.33</v>
      </c>
      <c r="S26" s="1">
        <v>65.290000000000006</v>
      </c>
      <c r="T26" s="1">
        <v>704.58</v>
      </c>
      <c r="U26" s="1">
        <v>719.72</v>
      </c>
      <c r="V26" s="1">
        <v>613.44000000000005</v>
      </c>
      <c r="W26" s="1">
        <v>605.97</v>
      </c>
      <c r="X26" s="1">
        <v>602.71</v>
      </c>
      <c r="Y26" s="1">
        <v>514.28</v>
      </c>
      <c r="Z26" s="1">
        <v>75.650000000000006</v>
      </c>
      <c r="AA26" s="1">
        <v>74.27</v>
      </c>
      <c r="AB26" s="1">
        <v>75.08</v>
      </c>
      <c r="AC26" s="1">
        <v>86.71</v>
      </c>
      <c r="AD26" s="1">
        <v>84.98</v>
      </c>
      <c r="AE26" s="1">
        <v>84.46</v>
      </c>
      <c r="AF26" s="1">
        <v>91.58</v>
      </c>
      <c r="AG26" s="1">
        <v>91.35</v>
      </c>
      <c r="AH26" s="1">
        <v>91.44</v>
      </c>
      <c r="AI26" s="1">
        <v>130.86000000000001</v>
      </c>
      <c r="AJ26" s="1">
        <v>131.6</v>
      </c>
      <c r="AK26" s="1">
        <v>143.68</v>
      </c>
      <c r="AL26" s="1">
        <v>191.47</v>
      </c>
      <c r="AM26" s="1">
        <v>181.95</v>
      </c>
      <c r="AN26" s="1">
        <v>176.13</v>
      </c>
      <c r="AO26" s="1">
        <v>502.03</v>
      </c>
      <c r="AP26" s="1">
        <v>506.91</v>
      </c>
      <c r="AQ26" s="1">
        <v>463.34</v>
      </c>
      <c r="AR26" s="1">
        <v>17.38</v>
      </c>
      <c r="AS26" s="1">
        <v>18.36</v>
      </c>
      <c r="AT26" s="1">
        <v>16.059999999999999</v>
      </c>
      <c r="AU26" s="1">
        <v>69.959999999999994</v>
      </c>
      <c r="AV26" s="1">
        <v>81.150000000000006</v>
      </c>
      <c r="AW26" s="1">
        <v>71.569999999999993</v>
      </c>
      <c r="AX26" s="1">
        <v>31.39</v>
      </c>
      <c r="AY26" s="1">
        <v>34.11</v>
      </c>
      <c r="AZ26" s="1">
        <v>11.52</v>
      </c>
      <c r="BA26" s="1">
        <v>68.069999999999993</v>
      </c>
      <c r="BB26" s="1">
        <v>66.56</v>
      </c>
      <c r="BC26" s="1">
        <v>69.680000000000007</v>
      </c>
      <c r="BD26" s="1">
        <v>2.0699999999999998</v>
      </c>
      <c r="BE26" s="1">
        <v>2.21</v>
      </c>
      <c r="BF26" s="1">
        <v>2.02</v>
      </c>
      <c r="BG26" s="1">
        <v>70.42</v>
      </c>
      <c r="BH26" s="1">
        <v>70.73</v>
      </c>
      <c r="BI26" s="1">
        <v>71.430000000000007</v>
      </c>
      <c r="BJ26" s="1">
        <v>11.3</v>
      </c>
      <c r="BK26" s="1">
        <v>13.5</v>
      </c>
      <c r="BL26" s="1">
        <v>10.6</v>
      </c>
      <c r="BM26" s="1">
        <v>59.65</v>
      </c>
      <c r="BN26" s="1">
        <v>59.65</v>
      </c>
      <c r="BO26" s="1">
        <v>86.24</v>
      </c>
      <c r="BP26" s="1">
        <v>46.75</v>
      </c>
      <c r="BQ26" s="1">
        <v>53.87</v>
      </c>
      <c r="BR26" s="1">
        <v>49.61</v>
      </c>
      <c r="BS26" s="1">
        <v>9883.41</v>
      </c>
      <c r="BT26" s="1">
        <v>7594.68</v>
      </c>
      <c r="BU26" s="1">
        <v>0</v>
      </c>
      <c r="BV26" s="1">
        <v>71.569999999999993</v>
      </c>
      <c r="BW26" s="1">
        <v>60.44</v>
      </c>
      <c r="BX26" s="1">
        <v>70.61</v>
      </c>
      <c r="BY26" s="1">
        <v>75.8</v>
      </c>
      <c r="BZ26" s="1">
        <v>65.290000000000006</v>
      </c>
      <c r="CA26" s="1">
        <v>75.34</v>
      </c>
      <c r="CB26" s="1">
        <v>5764.41</v>
      </c>
      <c r="CC26" s="1">
        <v>4829.24</v>
      </c>
      <c r="CD26" s="1">
        <v>5733.68</v>
      </c>
      <c r="CE26" s="1">
        <v>142.62</v>
      </c>
      <c r="CF26" s="1">
        <v>167.85</v>
      </c>
      <c r="CG26" s="1">
        <v>165.69</v>
      </c>
      <c r="CQ26" s="1">
        <v>279984</v>
      </c>
      <c r="CR26" s="1">
        <v>462329</v>
      </c>
      <c r="CS26" s="1">
        <v>282110</v>
      </c>
      <c r="CT26" s="1">
        <v>1600</v>
      </c>
      <c r="CU26" s="1">
        <v>1346</v>
      </c>
      <c r="CV26" s="1">
        <v>1780</v>
      </c>
      <c r="CW26" s="1">
        <v>139.19999999999999</v>
      </c>
      <c r="CX26" s="1">
        <v>133.80000000000001</v>
      </c>
      <c r="CY26" s="1">
        <v>201</v>
      </c>
    </row>
    <row r="27" spans="1:103" x14ac:dyDescent="0.35">
      <c r="A27" s="15">
        <v>45209</v>
      </c>
      <c r="B27" s="1">
        <v>316.88</v>
      </c>
      <c r="C27" s="1">
        <v>309.86</v>
      </c>
      <c r="D27" s="1">
        <v>296.70999999999998</v>
      </c>
      <c r="E27" s="1">
        <v>196.59</v>
      </c>
      <c r="F27" s="1">
        <v>190.9</v>
      </c>
      <c r="G27" s="1">
        <v>154.59</v>
      </c>
      <c r="H27" s="1">
        <v>362.2</v>
      </c>
      <c r="I27" s="1">
        <v>337.7</v>
      </c>
      <c r="J27" s="1">
        <v>306.67</v>
      </c>
      <c r="K27" s="1">
        <v>229.03</v>
      </c>
      <c r="L27" s="1">
        <v>219.04</v>
      </c>
      <c r="M27" s="1">
        <v>176.79</v>
      </c>
      <c r="N27" s="1">
        <v>16.71</v>
      </c>
      <c r="O27" s="1">
        <v>18.29</v>
      </c>
      <c r="P27" s="1">
        <v>16.399999999999999</v>
      </c>
      <c r="Q27" s="1">
        <v>67.650000000000006</v>
      </c>
      <c r="R27" s="1">
        <v>65.98</v>
      </c>
      <c r="S27" s="1">
        <v>65.28</v>
      </c>
      <c r="T27" s="1">
        <v>713.76</v>
      </c>
      <c r="U27" s="1">
        <v>693.97</v>
      </c>
      <c r="V27" s="1">
        <v>607.66999999999996</v>
      </c>
      <c r="W27" s="1">
        <v>617.59</v>
      </c>
      <c r="X27" s="1">
        <v>581.71</v>
      </c>
      <c r="Y27" s="1">
        <v>498.51</v>
      </c>
      <c r="Z27" s="1">
        <v>75.37</v>
      </c>
      <c r="AA27" s="1">
        <v>73.62</v>
      </c>
      <c r="AB27" s="1">
        <v>74.739999999999995</v>
      </c>
      <c r="AC27" s="1">
        <v>86.68</v>
      </c>
      <c r="AD27" s="1">
        <v>85</v>
      </c>
      <c r="AE27" s="1">
        <v>84.57</v>
      </c>
      <c r="AF27" s="1">
        <v>91.45</v>
      </c>
      <c r="AG27" s="1">
        <v>91.18</v>
      </c>
      <c r="AH27" s="1">
        <v>92.3</v>
      </c>
      <c r="AI27" s="1">
        <v>130.75</v>
      </c>
      <c r="AJ27" s="1">
        <v>132.32</v>
      </c>
      <c r="AK27" s="1">
        <v>144.41</v>
      </c>
      <c r="AL27" s="1">
        <v>197.13</v>
      </c>
      <c r="AM27" s="1">
        <v>166.32</v>
      </c>
      <c r="AN27" s="1">
        <v>173.06</v>
      </c>
      <c r="AO27" s="1">
        <v>507.02</v>
      </c>
      <c r="AP27" s="1">
        <v>487.79</v>
      </c>
      <c r="AQ27" s="1">
        <v>452.53</v>
      </c>
      <c r="AR27" s="1">
        <v>17.059999999999999</v>
      </c>
      <c r="AS27" s="1">
        <v>17.350000000000001</v>
      </c>
      <c r="AT27" s="1">
        <v>13.23</v>
      </c>
      <c r="AU27" s="1">
        <v>69.91</v>
      </c>
      <c r="AV27" s="1">
        <v>80.19</v>
      </c>
      <c r="AW27" s="1">
        <v>75.27</v>
      </c>
      <c r="AX27" s="1">
        <v>26.84</v>
      </c>
      <c r="AY27" s="1">
        <v>29.74</v>
      </c>
      <c r="AZ27" s="1">
        <v>4.63</v>
      </c>
      <c r="BA27" s="1">
        <v>70.819999999999993</v>
      </c>
      <c r="BB27" s="1">
        <v>66.33</v>
      </c>
      <c r="BC27" s="1">
        <v>70.989999999999995</v>
      </c>
      <c r="BD27" s="1">
        <v>2.0699999999999998</v>
      </c>
      <c r="BE27" s="1">
        <v>2.2599999999999998</v>
      </c>
      <c r="BF27" s="1">
        <v>2.04</v>
      </c>
      <c r="BG27" s="1">
        <v>70.77</v>
      </c>
      <c r="BH27" s="1">
        <v>70.98</v>
      </c>
      <c r="BI27" s="1">
        <v>72.180000000000007</v>
      </c>
      <c r="BJ27" s="1">
        <v>11.5</v>
      </c>
      <c r="BK27" s="1">
        <v>13.6</v>
      </c>
      <c r="BL27" s="1">
        <v>10.199999999999999</v>
      </c>
      <c r="BM27" s="1">
        <v>59.65</v>
      </c>
      <c r="BN27" s="1">
        <v>59.65</v>
      </c>
      <c r="BO27" s="1">
        <v>86.08</v>
      </c>
      <c r="BP27" s="1">
        <v>48.98</v>
      </c>
      <c r="BQ27" s="1">
        <v>50.75</v>
      </c>
      <c r="BR27" s="1">
        <v>53.74</v>
      </c>
      <c r="BS27" s="1">
        <v>9938.81</v>
      </c>
      <c r="BT27" s="1">
        <v>7675.04</v>
      </c>
      <c r="BU27" s="1">
        <v>0</v>
      </c>
      <c r="BV27" s="1">
        <v>71.69</v>
      </c>
      <c r="BW27" s="1">
        <v>61.08</v>
      </c>
      <c r="BX27" s="1">
        <v>71.61</v>
      </c>
      <c r="BY27" s="1">
        <v>75.86</v>
      </c>
      <c r="BZ27" s="1">
        <v>65.900000000000006</v>
      </c>
      <c r="CA27" s="1">
        <v>76.400000000000006</v>
      </c>
      <c r="CB27" s="1">
        <v>5764.25</v>
      </c>
      <c r="CC27" s="1">
        <v>4879.84</v>
      </c>
      <c r="CD27" s="1">
        <v>5740.66</v>
      </c>
      <c r="CE27" s="1">
        <v>142.69999999999999</v>
      </c>
      <c r="CF27" s="1">
        <v>168.41</v>
      </c>
      <c r="CG27" s="1">
        <v>165.85</v>
      </c>
      <c r="CQ27" s="1">
        <v>282374</v>
      </c>
      <c r="CR27" s="1">
        <v>455505</v>
      </c>
      <c r="CS27" s="1">
        <v>264144</v>
      </c>
      <c r="CT27" s="1">
        <v>1630</v>
      </c>
      <c r="CU27" s="1">
        <v>1350</v>
      </c>
      <c r="CV27" s="1">
        <v>1660.01</v>
      </c>
      <c r="CW27" s="1">
        <v>139.6</v>
      </c>
      <c r="CX27" s="1">
        <v>139.4</v>
      </c>
      <c r="CY27" s="1">
        <v>162.6</v>
      </c>
    </row>
    <row r="28" spans="1:103" x14ac:dyDescent="0.35">
      <c r="A28" s="15">
        <v>45210</v>
      </c>
      <c r="B28" s="1">
        <v>333.98</v>
      </c>
      <c r="C28" s="1">
        <v>307.86</v>
      </c>
      <c r="D28" s="1">
        <v>293.67</v>
      </c>
      <c r="E28" s="1">
        <v>200.59</v>
      </c>
      <c r="F28" s="1">
        <v>188.42</v>
      </c>
      <c r="G28" s="1">
        <v>186.37</v>
      </c>
      <c r="H28" s="1">
        <v>369.32</v>
      </c>
      <c r="I28" s="1">
        <v>329.03</v>
      </c>
      <c r="J28" s="1">
        <v>313.55</v>
      </c>
      <c r="K28" s="1">
        <v>222.63</v>
      </c>
      <c r="L28" s="1">
        <v>222.33</v>
      </c>
      <c r="M28" s="1">
        <v>215.67</v>
      </c>
      <c r="N28" s="1">
        <v>16.16</v>
      </c>
      <c r="O28" s="1">
        <v>18.37</v>
      </c>
      <c r="P28" s="1">
        <v>16.149999999999999</v>
      </c>
      <c r="Q28" s="1">
        <v>67.13</v>
      </c>
      <c r="R28" s="1">
        <v>65.489999999999995</v>
      </c>
      <c r="S28" s="1">
        <v>65.489999999999995</v>
      </c>
      <c r="T28" s="1">
        <v>719.04</v>
      </c>
      <c r="U28" s="1">
        <v>684.64</v>
      </c>
      <c r="V28" s="1">
        <v>662.13</v>
      </c>
      <c r="W28" s="1">
        <v>623.23</v>
      </c>
      <c r="X28" s="1">
        <v>575.67999999999995</v>
      </c>
      <c r="Y28" s="1">
        <v>550.54999999999995</v>
      </c>
      <c r="Z28" s="1">
        <v>75.62</v>
      </c>
      <c r="AA28" s="1">
        <v>73.31</v>
      </c>
      <c r="AB28" s="1">
        <v>74.290000000000006</v>
      </c>
      <c r="AC28" s="1">
        <v>86.77</v>
      </c>
      <c r="AD28" s="1">
        <v>84.93</v>
      </c>
      <c r="AE28" s="1">
        <v>84.67</v>
      </c>
      <c r="AF28" s="1">
        <v>91.6</v>
      </c>
      <c r="AG28" s="1">
        <v>91.27</v>
      </c>
      <c r="AH28" s="1">
        <v>91.94</v>
      </c>
      <c r="AI28" s="1">
        <v>130.88999999999999</v>
      </c>
      <c r="AJ28" s="1">
        <v>132.91</v>
      </c>
      <c r="AK28" s="1">
        <v>144.36000000000001</v>
      </c>
      <c r="AL28" s="1">
        <v>197.51</v>
      </c>
      <c r="AM28" s="1">
        <v>180.26</v>
      </c>
      <c r="AN28" s="1">
        <v>185.98</v>
      </c>
      <c r="AO28" s="1">
        <v>511.92</v>
      </c>
      <c r="AP28" s="1">
        <v>485.47</v>
      </c>
      <c r="AQ28" s="1">
        <v>479.71</v>
      </c>
      <c r="AR28" s="1">
        <v>16.78</v>
      </c>
      <c r="AS28" s="1">
        <v>18.760000000000002</v>
      </c>
      <c r="AT28" s="1">
        <v>15.37</v>
      </c>
      <c r="AU28" s="1">
        <v>72.48</v>
      </c>
      <c r="AV28" s="1">
        <v>80.650000000000006</v>
      </c>
      <c r="AW28" s="1">
        <v>76.64</v>
      </c>
      <c r="AX28" s="1">
        <v>26.37</v>
      </c>
      <c r="AY28" s="1">
        <v>24.77</v>
      </c>
      <c r="AZ28" s="1">
        <v>18</v>
      </c>
      <c r="BA28" s="1">
        <v>71.81</v>
      </c>
      <c r="BB28" s="1">
        <v>67.87</v>
      </c>
      <c r="BC28" s="1">
        <v>69.349999999999994</v>
      </c>
      <c r="BD28" s="1">
        <v>2.0699999999999998</v>
      </c>
      <c r="BE28" s="1">
        <v>2.2799999999999998</v>
      </c>
      <c r="BF28" s="1">
        <v>2.1</v>
      </c>
      <c r="BG28" s="1">
        <v>72.86</v>
      </c>
      <c r="BH28" s="1">
        <v>71.97</v>
      </c>
      <c r="BI28" s="1">
        <v>70.209999999999994</v>
      </c>
      <c r="BJ28" s="1">
        <v>10.7</v>
      </c>
      <c r="BK28" s="1">
        <v>13.3</v>
      </c>
      <c r="BL28" s="1">
        <v>11.8</v>
      </c>
      <c r="BM28" s="1">
        <v>59.65</v>
      </c>
      <c r="BN28" s="1">
        <v>59.65</v>
      </c>
      <c r="BO28" s="1">
        <v>87.25</v>
      </c>
      <c r="BP28" s="1">
        <v>50.76</v>
      </c>
      <c r="BQ28" s="1">
        <v>52.41</v>
      </c>
      <c r="BR28" s="1">
        <v>54.33</v>
      </c>
      <c r="BS28" s="1">
        <v>9995.19</v>
      </c>
      <c r="BT28" s="1">
        <v>7390.84</v>
      </c>
      <c r="BU28" s="1">
        <v>0</v>
      </c>
      <c r="BV28" s="1">
        <v>72.09</v>
      </c>
      <c r="BW28" s="1">
        <v>59.63</v>
      </c>
      <c r="BX28" s="1">
        <v>65.66</v>
      </c>
      <c r="BY28" s="1">
        <v>76.28</v>
      </c>
      <c r="BZ28" s="1">
        <v>64.349999999999994</v>
      </c>
      <c r="CA28" s="1">
        <v>70.17</v>
      </c>
      <c r="CB28" s="1">
        <v>5797.21</v>
      </c>
      <c r="CC28" s="1">
        <v>4757.1000000000004</v>
      </c>
      <c r="CD28" s="1">
        <v>5331.18</v>
      </c>
      <c r="CE28" s="1">
        <v>142.97999999999999</v>
      </c>
      <c r="CF28" s="1">
        <v>167.8</v>
      </c>
      <c r="CG28" s="1">
        <v>161.94</v>
      </c>
      <c r="CQ28" s="1">
        <v>286911</v>
      </c>
      <c r="CR28" s="1">
        <v>457601</v>
      </c>
      <c r="CS28" s="1">
        <v>464169</v>
      </c>
      <c r="CT28" s="1">
        <v>1630</v>
      </c>
      <c r="CU28" s="1">
        <v>1380</v>
      </c>
      <c r="CV28" s="1">
        <v>1470</v>
      </c>
      <c r="CW28" s="1">
        <v>138.5</v>
      </c>
      <c r="CX28" s="1">
        <v>143.5</v>
      </c>
      <c r="CY28" s="1">
        <v>159.1</v>
      </c>
    </row>
    <row r="29" spans="1:103" x14ac:dyDescent="0.35">
      <c r="A29" s="15">
        <v>45211</v>
      </c>
      <c r="B29" s="1">
        <v>335.53</v>
      </c>
      <c r="C29" s="1">
        <v>315.39</v>
      </c>
      <c r="D29" s="1">
        <v>314.07</v>
      </c>
      <c r="E29" s="1">
        <v>200.94</v>
      </c>
      <c r="F29" s="1">
        <v>189.24</v>
      </c>
      <c r="G29" s="1">
        <v>188.87</v>
      </c>
      <c r="H29" s="1">
        <v>366.11</v>
      </c>
      <c r="I29" s="1">
        <v>337.2</v>
      </c>
      <c r="J29" s="1">
        <v>331.41</v>
      </c>
      <c r="K29" s="1">
        <v>223.52</v>
      </c>
      <c r="L29" s="1">
        <v>225.5</v>
      </c>
      <c r="M29" s="1">
        <v>212.46</v>
      </c>
      <c r="N29" s="1">
        <v>16.46</v>
      </c>
      <c r="O29" s="1">
        <v>17.47</v>
      </c>
      <c r="P29" s="1">
        <v>16.260000000000002</v>
      </c>
      <c r="Q29" s="1">
        <v>67.03</v>
      </c>
      <c r="R29" s="1">
        <v>65.48</v>
      </c>
      <c r="S29" s="1">
        <v>64.14</v>
      </c>
      <c r="T29" s="1">
        <v>719.73</v>
      </c>
      <c r="U29" s="1">
        <v>691.43</v>
      </c>
      <c r="V29" s="1">
        <v>679.94</v>
      </c>
      <c r="W29" s="1">
        <v>620.54</v>
      </c>
      <c r="X29" s="1">
        <v>579.14</v>
      </c>
      <c r="Y29" s="1">
        <v>564.64</v>
      </c>
      <c r="Z29" s="1">
        <v>75.03</v>
      </c>
      <c r="AA29" s="1">
        <v>73.83</v>
      </c>
      <c r="AB29" s="1">
        <v>74.2</v>
      </c>
      <c r="AC29" s="1">
        <v>86.82</v>
      </c>
      <c r="AD29" s="1">
        <v>84.97</v>
      </c>
      <c r="AE29" s="1">
        <v>84.57</v>
      </c>
      <c r="AF29" s="1">
        <v>91.57</v>
      </c>
      <c r="AG29" s="1">
        <v>91.12</v>
      </c>
      <c r="AH29" s="1">
        <v>92.24</v>
      </c>
      <c r="AI29" s="1">
        <v>130.69</v>
      </c>
      <c r="AJ29" s="1">
        <v>133</v>
      </c>
      <c r="AK29" s="1">
        <v>144.44999999999999</v>
      </c>
      <c r="AL29" s="1">
        <v>204.05</v>
      </c>
      <c r="AM29" s="1">
        <v>182.4</v>
      </c>
      <c r="AN29" s="1">
        <v>162.47</v>
      </c>
      <c r="AO29" s="1">
        <v>509.48</v>
      </c>
      <c r="AP29" s="1">
        <v>498.46</v>
      </c>
      <c r="AQ29" s="1">
        <v>492.89</v>
      </c>
      <c r="AR29" s="1">
        <v>16.72</v>
      </c>
      <c r="AS29" s="1">
        <v>18.54</v>
      </c>
      <c r="AT29" s="1">
        <v>14.89</v>
      </c>
      <c r="AU29" s="1">
        <v>72.06</v>
      </c>
      <c r="AV29" s="1">
        <v>73.5</v>
      </c>
      <c r="AW29" s="1">
        <v>76.63</v>
      </c>
      <c r="AX29" s="1">
        <v>27.11</v>
      </c>
      <c r="AY29" s="1">
        <v>30.72</v>
      </c>
      <c r="AZ29" s="1">
        <v>19.3</v>
      </c>
      <c r="BA29" s="1">
        <v>71.319999999999993</v>
      </c>
      <c r="BB29" s="1">
        <v>69.19</v>
      </c>
      <c r="BC29" s="1">
        <v>69.67</v>
      </c>
      <c r="BD29" s="1">
        <v>2.06</v>
      </c>
      <c r="BE29" s="1">
        <v>2.29</v>
      </c>
      <c r="BF29" s="1">
        <v>2.12</v>
      </c>
      <c r="BG29" s="1">
        <v>71.930000000000007</v>
      </c>
      <c r="BH29" s="1">
        <v>73.77</v>
      </c>
      <c r="BI29" s="1">
        <v>68.73</v>
      </c>
      <c r="BJ29" s="1">
        <v>10.8</v>
      </c>
      <c r="BK29" s="1">
        <v>13.7</v>
      </c>
      <c r="BL29" s="1">
        <v>11.6</v>
      </c>
      <c r="BM29" s="1">
        <v>59.65</v>
      </c>
      <c r="BN29" s="1">
        <v>59.65</v>
      </c>
      <c r="BO29" s="1">
        <v>85.87</v>
      </c>
      <c r="BP29" s="1">
        <v>51.24</v>
      </c>
      <c r="BQ29" s="1">
        <v>51.37</v>
      </c>
      <c r="BR29" s="1">
        <v>51.21</v>
      </c>
      <c r="BS29" s="1">
        <v>9982.67</v>
      </c>
      <c r="BT29" s="1">
        <v>7711.55</v>
      </c>
      <c r="BU29" s="1">
        <v>0</v>
      </c>
      <c r="BV29" s="1">
        <v>71.849999999999994</v>
      </c>
      <c r="BW29" s="1">
        <v>61.47</v>
      </c>
      <c r="BX29" s="1">
        <v>65.42</v>
      </c>
      <c r="BY29" s="1">
        <v>76.02</v>
      </c>
      <c r="BZ29" s="1">
        <v>66.3</v>
      </c>
      <c r="CA29" s="1">
        <v>69.989999999999995</v>
      </c>
      <c r="CB29" s="1">
        <v>5783.61</v>
      </c>
      <c r="CC29" s="1">
        <v>4912.58</v>
      </c>
      <c r="CD29" s="1">
        <v>5325.24</v>
      </c>
      <c r="CE29" s="1">
        <v>142.88999999999999</v>
      </c>
      <c r="CF29" s="1">
        <v>168.7</v>
      </c>
      <c r="CG29" s="1">
        <v>161.63999999999999</v>
      </c>
      <c r="CQ29" s="1">
        <v>288687</v>
      </c>
      <c r="CR29" s="1">
        <v>451569</v>
      </c>
      <c r="CS29" s="1">
        <v>490167</v>
      </c>
      <c r="CT29" s="1">
        <v>1635</v>
      </c>
      <c r="CU29" s="1">
        <v>1360</v>
      </c>
      <c r="CV29" s="1">
        <v>1450</v>
      </c>
      <c r="CW29" s="1">
        <v>137.9</v>
      </c>
      <c r="CX29" s="1">
        <v>138</v>
      </c>
      <c r="CY29" s="1">
        <v>149.9</v>
      </c>
    </row>
    <row r="30" spans="1:103" x14ac:dyDescent="0.35">
      <c r="A30" s="15">
        <v>45212</v>
      </c>
      <c r="B30" s="1">
        <v>327.23</v>
      </c>
      <c r="C30" s="1">
        <v>317.75</v>
      </c>
      <c r="D30" s="1">
        <v>316.36</v>
      </c>
      <c r="E30" s="1">
        <v>194.66</v>
      </c>
      <c r="F30" s="1">
        <v>197.56</v>
      </c>
      <c r="G30" s="1">
        <v>198.88</v>
      </c>
      <c r="H30" s="1">
        <v>361.22</v>
      </c>
      <c r="I30" s="1">
        <v>351.92</v>
      </c>
      <c r="J30" s="1">
        <v>330.53</v>
      </c>
      <c r="K30" s="1">
        <v>218.04</v>
      </c>
      <c r="L30" s="1">
        <v>227.59</v>
      </c>
      <c r="M30" s="1">
        <v>212.8</v>
      </c>
      <c r="N30" s="1">
        <v>17.37</v>
      </c>
      <c r="O30" s="1">
        <v>18.12</v>
      </c>
      <c r="P30" s="1">
        <v>16.11</v>
      </c>
      <c r="Q30" s="1">
        <v>64.2</v>
      </c>
      <c r="R30" s="1">
        <v>65.069999999999993</v>
      </c>
      <c r="S30" s="1">
        <v>63.71</v>
      </c>
      <c r="T30" s="1">
        <v>709.14</v>
      </c>
      <c r="U30" s="1">
        <v>712.11</v>
      </c>
      <c r="V30" s="1">
        <v>680.75</v>
      </c>
      <c r="W30" s="1">
        <v>610.82000000000005</v>
      </c>
      <c r="X30" s="1">
        <v>594.28</v>
      </c>
      <c r="Y30" s="1">
        <v>566.97</v>
      </c>
      <c r="Z30" s="1">
        <v>72.81</v>
      </c>
      <c r="AA30" s="1">
        <v>74.11</v>
      </c>
      <c r="AB30" s="1">
        <v>74.209999999999994</v>
      </c>
      <c r="AC30" s="1">
        <v>86.21</v>
      </c>
      <c r="AD30" s="1">
        <v>84.99</v>
      </c>
      <c r="AE30" s="1">
        <v>84.77</v>
      </c>
      <c r="AF30" s="1">
        <v>91.37</v>
      </c>
      <c r="AG30" s="1">
        <v>91.21</v>
      </c>
      <c r="AH30" s="1">
        <v>92.41</v>
      </c>
      <c r="AI30" s="1">
        <v>130.47</v>
      </c>
      <c r="AJ30" s="1">
        <v>132.72</v>
      </c>
      <c r="AK30" s="1">
        <v>145.26</v>
      </c>
      <c r="AL30" s="1">
        <v>214.28</v>
      </c>
      <c r="AM30" s="1">
        <v>172.34</v>
      </c>
      <c r="AN30" s="1">
        <v>159.34</v>
      </c>
      <c r="AO30" s="1">
        <v>505.65</v>
      </c>
      <c r="AP30" s="1">
        <v>503.41</v>
      </c>
      <c r="AQ30" s="1">
        <v>494.38</v>
      </c>
      <c r="AR30" s="1">
        <v>17.850000000000001</v>
      </c>
      <c r="AS30" s="1">
        <v>18.45</v>
      </c>
      <c r="AT30" s="1">
        <v>15.71</v>
      </c>
      <c r="AU30" s="1">
        <v>72.11</v>
      </c>
      <c r="AV30" s="1">
        <v>72.400000000000006</v>
      </c>
      <c r="AW30" s="1">
        <v>78.63</v>
      </c>
      <c r="AX30" s="1">
        <v>28.43</v>
      </c>
      <c r="AY30" s="1">
        <v>35.69</v>
      </c>
      <c r="AZ30" s="1">
        <v>18.27</v>
      </c>
      <c r="BA30" s="1">
        <v>71.290000000000006</v>
      </c>
      <c r="BB30" s="1">
        <v>68.61</v>
      </c>
      <c r="BC30" s="1">
        <v>70.959999999999994</v>
      </c>
      <c r="BD30" s="1">
        <v>2.0499999999999998</v>
      </c>
      <c r="BE30" s="1">
        <v>2.2799999999999998</v>
      </c>
      <c r="BF30" s="1">
        <v>2.17</v>
      </c>
      <c r="BG30" s="1">
        <v>72.63</v>
      </c>
      <c r="BH30" s="1">
        <v>72.53</v>
      </c>
      <c r="BI30" s="1">
        <v>69.98</v>
      </c>
      <c r="BJ30" s="1">
        <v>11.4</v>
      </c>
      <c r="BK30" s="1">
        <v>12.6</v>
      </c>
      <c r="BL30" s="1">
        <v>11.1</v>
      </c>
      <c r="BM30" s="1">
        <v>59.65</v>
      </c>
      <c r="BN30" s="1">
        <v>59.65</v>
      </c>
      <c r="BO30" s="1">
        <v>85.36</v>
      </c>
      <c r="BP30" s="1">
        <v>51.43</v>
      </c>
      <c r="BQ30" s="1">
        <v>48.5</v>
      </c>
      <c r="BR30" s="1">
        <v>54.68</v>
      </c>
      <c r="BS30" s="1">
        <v>9914.4500000000007</v>
      </c>
      <c r="BT30" s="1">
        <v>7497.4</v>
      </c>
      <c r="BU30" s="1">
        <v>0</v>
      </c>
      <c r="BV30" s="1">
        <v>71.56</v>
      </c>
      <c r="BW30" s="1">
        <v>60.23</v>
      </c>
      <c r="BX30" s="1">
        <v>65.849999999999994</v>
      </c>
      <c r="BY30" s="1">
        <v>75.75</v>
      </c>
      <c r="BZ30" s="1">
        <v>64.959999999999994</v>
      </c>
      <c r="CA30" s="1">
        <v>70.540000000000006</v>
      </c>
      <c r="CB30" s="1">
        <v>5769.47</v>
      </c>
      <c r="CC30" s="1">
        <v>4816.1899999999996</v>
      </c>
      <c r="CD30" s="1">
        <v>5314.79</v>
      </c>
      <c r="CE30" s="1">
        <v>142.56</v>
      </c>
      <c r="CF30" s="1">
        <v>168.24</v>
      </c>
      <c r="CG30" s="1">
        <v>163.47999999999999</v>
      </c>
      <c r="CQ30" s="1">
        <v>282349</v>
      </c>
      <c r="CR30" s="1">
        <v>482560</v>
      </c>
      <c r="CS30" s="1">
        <v>499137</v>
      </c>
      <c r="CT30" s="1">
        <v>1610</v>
      </c>
      <c r="CU30" s="1">
        <v>1400</v>
      </c>
      <c r="CV30" s="1">
        <v>1495</v>
      </c>
      <c r="CW30" s="1">
        <v>140</v>
      </c>
      <c r="CX30" s="1">
        <v>140.80000000000001</v>
      </c>
      <c r="CY30" s="1">
        <v>151.4</v>
      </c>
    </row>
    <row r="31" spans="1:103" x14ac:dyDescent="0.35">
      <c r="A31" s="15">
        <v>45213</v>
      </c>
      <c r="B31" s="1">
        <v>321.39999999999998</v>
      </c>
      <c r="C31" s="1">
        <v>284.27999999999997</v>
      </c>
      <c r="D31" s="1">
        <v>306.83</v>
      </c>
      <c r="E31" s="1">
        <v>198.71</v>
      </c>
      <c r="F31" s="1">
        <v>211.39</v>
      </c>
      <c r="G31" s="1">
        <v>178.07</v>
      </c>
      <c r="H31" s="1">
        <v>358.49</v>
      </c>
      <c r="I31" s="1">
        <v>320.02999999999997</v>
      </c>
      <c r="J31" s="1">
        <v>322.55</v>
      </c>
      <c r="K31" s="1">
        <v>223.92</v>
      </c>
      <c r="L31" s="1">
        <v>245.26</v>
      </c>
      <c r="M31" s="1">
        <v>200.33</v>
      </c>
      <c r="N31" s="1">
        <v>16.489999999999998</v>
      </c>
      <c r="O31" s="1">
        <v>18.43</v>
      </c>
      <c r="P31" s="1">
        <v>16.72</v>
      </c>
      <c r="Q31" s="1">
        <v>66.86</v>
      </c>
      <c r="R31" s="1">
        <v>65</v>
      </c>
      <c r="S31" s="1">
        <v>64.22</v>
      </c>
      <c r="T31" s="1">
        <v>707.54</v>
      </c>
      <c r="U31" s="1">
        <v>687.69</v>
      </c>
      <c r="V31" s="1">
        <v>639.19000000000005</v>
      </c>
      <c r="W31" s="1">
        <v>610.67999999999995</v>
      </c>
      <c r="X31" s="1">
        <v>575.58000000000004</v>
      </c>
      <c r="Y31" s="1">
        <v>537.86</v>
      </c>
      <c r="Z31" s="1">
        <v>73.56</v>
      </c>
      <c r="AA31" s="1">
        <v>74.06</v>
      </c>
      <c r="AB31" s="1">
        <v>76.239999999999995</v>
      </c>
      <c r="AC31" s="1">
        <v>86.86</v>
      </c>
      <c r="AD31" s="1">
        <v>84.75</v>
      </c>
      <c r="AE31" s="1">
        <v>85.08</v>
      </c>
      <c r="AF31" s="1">
        <v>91.73</v>
      </c>
      <c r="AG31" s="1">
        <v>90.88</v>
      </c>
      <c r="AH31" s="1">
        <v>92.26</v>
      </c>
      <c r="AI31" s="1">
        <v>130.86000000000001</v>
      </c>
      <c r="AJ31" s="1">
        <v>132.13</v>
      </c>
      <c r="AK31" s="1">
        <v>146.56</v>
      </c>
      <c r="AL31" s="1">
        <v>185</v>
      </c>
      <c r="AM31" s="1">
        <v>185.26</v>
      </c>
      <c r="AN31" s="1">
        <v>155.76</v>
      </c>
      <c r="AO31" s="1">
        <v>508.18</v>
      </c>
      <c r="AP31" s="1">
        <v>500.99</v>
      </c>
      <c r="AQ31" s="1">
        <v>491.47</v>
      </c>
      <c r="AR31" s="1">
        <v>16.420000000000002</v>
      </c>
      <c r="AS31" s="1">
        <v>16.260000000000002</v>
      </c>
      <c r="AT31" s="1">
        <v>16.02</v>
      </c>
      <c r="AU31" s="1">
        <v>69.010000000000005</v>
      </c>
      <c r="AV31" s="1">
        <v>75.42</v>
      </c>
      <c r="AW31" s="1">
        <v>77.510000000000005</v>
      </c>
      <c r="AX31" s="1">
        <v>27.47</v>
      </c>
      <c r="AY31" s="1">
        <v>28.77</v>
      </c>
      <c r="AZ31" s="1">
        <v>17.260000000000002</v>
      </c>
      <c r="BA31" s="1">
        <v>71.8</v>
      </c>
      <c r="BB31" s="1">
        <v>68.55</v>
      </c>
      <c r="BC31" s="1">
        <v>71.150000000000006</v>
      </c>
      <c r="BD31" s="1">
        <v>2.06</v>
      </c>
      <c r="BE31" s="1">
        <v>2.23</v>
      </c>
      <c r="BF31" s="1">
        <v>2.21</v>
      </c>
      <c r="BG31" s="1">
        <v>73.989999999999995</v>
      </c>
      <c r="BH31" s="1">
        <v>72.75</v>
      </c>
      <c r="BI31" s="1">
        <v>71.58</v>
      </c>
      <c r="BJ31" s="1">
        <v>11.2</v>
      </c>
      <c r="BK31" s="1">
        <v>13.5</v>
      </c>
      <c r="BL31" s="1">
        <v>10.8</v>
      </c>
      <c r="BM31" s="1">
        <v>59.65</v>
      </c>
      <c r="BN31" s="1">
        <v>59.65</v>
      </c>
      <c r="BO31" s="1">
        <v>85.43</v>
      </c>
      <c r="BP31" s="1">
        <v>50.3</v>
      </c>
      <c r="BQ31" s="1">
        <v>50.83</v>
      </c>
      <c r="BR31" s="1">
        <v>54.8</v>
      </c>
      <c r="BS31" s="1">
        <v>9764.23</v>
      </c>
      <c r="BT31" s="1">
        <v>7663.81</v>
      </c>
      <c r="BU31" s="1">
        <v>0</v>
      </c>
      <c r="BV31" s="1">
        <v>71.27</v>
      </c>
      <c r="BW31" s="1">
        <v>60.94</v>
      </c>
      <c r="BX31" s="1">
        <v>66.17</v>
      </c>
      <c r="BY31" s="1">
        <v>75.47</v>
      </c>
      <c r="BZ31" s="1">
        <v>65.67</v>
      </c>
      <c r="CA31" s="1">
        <v>70.900000000000006</v>
      </c>
      <c r="CB31" s="1">
        <v>5726.97</v>
      </c>
      <c r="CC31" s="1">
        <v>4880.6899999999996</v>
      </c>
      <c r="CD31" s="1">
        <v>5322.74</v>
      </c>
      <c r="CE31" s="1">
        <v>142.16</v>
      </c>
      <c r="CF31" s="1">
        <v>168.2</v>
      </c>
      <c r="CG31" s="1">
        <v>163.92</v>
      </c>
      <c r="CQ31" s="1">
        <v>278962</v>
      </c>
      <c r="CR31" s="1">
        <v>463927</v>
      </c>
      <c r="CS31" s="1">
        <v>465894</v>
      </c>
      <c r="CT31" s="1">
        <v>1600</v>
      </c>
      <c r="CU31" s="1">
        <v>1340</v>
      </c>
      <c r="CV31" s="1">
        <v>1510</v>
      </c>
      <c r="CW31" s="1">
        <v>138.19999999999999</v>
      </c>
      <c r="CX31" s="1">
        <v>144.1</v>
      </c>
      <c r="CY31" s="1">
        <v>156.19999999999999</v>
      </c>
    </row>
    <row r="32" spans="1:103" x14ac:dyDescent="0.35">
      <c r="A32" s="15">
        <v>45214</v>
      </c>
      <c r="B32" s="1">
        <v>331.94</v>
      </c>
      <c r="C32" s="1">
        <v>314.23</v>
      </c>
      <c r="D32" s="1">
        <v>327.71</v>
      </c>
      <c r="E32" s="1">
        <v>201.83</v>
      </c>
      <c r="F32" s="1">
        <v>202.87</v>
      </c>
      <c r="G32" s="1">
        <v>199.49</v>
      </c>
      <c r="H32" s="1">
        <v>363.16</v>
      </c>
      <c r="I32" s="1">
        <v>340.48</v>
      </c>
      <c r="J32" s="1">
        <v>357.87</v>
      </c>
      <c r="K32" s="1">
        <v>229.51</v>
      </c>
      <c r="L32" s="1">
        <v>226.76</v>
      </c>
      <c r="M32" s="1">
        <v>223.98</v>
      </c>
      <c r="N32" s="1">
        <v>16.16</v>
      </c>
      <c r="O32" s="1">
        <v>18.22</v>
      </c>
      <c r="P32" s="1">
        <v>16.2</v>
      </c>
      <c r="Q32" s="1">
        <v>67.61</v>
      </c>
      <c r="R32" s="1">
        <v>64.08</v>
      </c>
      <c r="S32" s="1">
        <v>65.5</v>
      </c>
      <c r="T32" s="1">
        <v>714.21</v>
      </c>
      <c r="U32" s="1">
        <v>703.76</v>
      </c>
      <c r="V32" s="1">
        <v>639.19000000000005</v>
      </c>
      <c r="W32" s="1">
        <v>616.47</v>
      </c>
      <c r="X32" s="1">
        <v>590.51</v>
      </c>
      <c r="Y32" s="1">
        <v>537.86</v>
      </c>
      <c r="Z32" s="1">
        <v>78.45</v>
      </c>
      <c r="AA32" s="1">
        <v>74.84</v>
      </c>
      <c r="AB32" s="1">
        <v>76.239999999999995</v>
      </c>
      <c r="AC32" s="1">
        <v>86.92</v>
      </c>
      <c r="AD32" s="1">
        <v>84.83</v>
      </c>
      <c r="AE32" s="1">
        <v>85.08</v>
      </c>
      <c r="AF32" s="1">
        <v>91.48</v>
      </c>
      <c r="AG32" s="1">
        <v>90.45</v>
      </c>
      <c r="AH32" s="1">
        <v>92.12</v>
      </c>
      <c r="AI32" s="1">
        <v>131.22999999999999</v>
      </c>
      <c r="AJ32" s="1">
        <v>132.85</v>
      </c>
      <c r="AK32" s="1">
        <v>149.19999999999999</v>
      </c>
      <c r="AL32" s="1">
        <v>178.74</v>
      </c>
      <c r="AM32" s="1">
        <v>185.49</v>
      </c>
      <c r="AN32" s="1">
        <v>186.49</v>
      </c>
      <c r="AO32" s="1">
        <v>506.1</v>
      </c>
      <c r="AP32" s="1">
        <v>495.44</v>
      </c>
      <c r="AQ32" s="1">
        <v>517.1</v>
      </c>
      <c r="AR32" s="1">
        <v>17.55</v>
      </c>
      <c r="AS32" s="1">
        <v>18.89</v>
      </c>
      <c r="AT32" s="1">
        <v>17.850000000000001</v>
      </c>
      <c r="AU32" s="1">
        <v>71.36</v>
      </c>
      <c r="AV32" s="1">
        <v>73.19</v>
      </c>
      <c r="AW32" s="1">
        <v>78.819999999999993</v>
      </c>
      <c r="AX32" s="1">
        <v>30.05</v>
      </c>
      <c r="AY32" s="1">
        <v>33.869999999999997</v>
      </c>
      <c r="AZ32" s="1">
        <v>22.48</v>
      </c>
      <c r="BA32" s="1">
        <v>69.459999999999994</v>
      </c>
      <c r="BB32" s="1">
        <v>69.959999999999994</v>
      </c>
      <c r="BC32" s="1">
        <v>69.2</v>
      </c>
      <c r="BD32" s="1">
        <v>2.1</v>
      </c>
      <c r="BE32" s="1">
        <v>2.29</v>
      </c>
      <c r="BF32" s="1">
        <v>2.21</v>
      </c>
      <c r="BG32" s="1">
        <v>69.959999999999994</v>
      </c>
      <c r="BH32" s="1">
        <v>73.38</v>
      </c>
      <c r="BI32" s="1">
        <v>73.63</v>
      </c>
      <c r="BJ32" s="1">
        <v>12</v>
      </c>
      <c r="BK32" s="1">
        <v>13.7</v>
      </c>
      <c r="BL32" s="1">
        <v>11.6</v>
      </c>
      <c r="BM32" s="1">
        <v>59.65</v>
      </c>
      <c r="BN32" s="1">
        <v>59.65</v>
      </c>
      <c r="BO32" s="1">
        <v>86.16</v>
      </c>
      <c r="BP32" s="1">
        <v>47.62</v>
      </c>
      <c r="BQ32" s="1">
        <v>50.41</v>
      </c>
      <c r="BR32" s="1">
        <v>54.77</v>
      </c>
      <c r="BS32" s="1">
        <v>10050.49</v>
      </c>
      <c r="BT32" s="1">
        <v>7470.13</v>
      </c>
      <c r="BU32" s="1">
        <v>0</v>
      </c>
      <c r="BV32" s="1">
        <v>72.34</v>
      </c>
      <c r="BW32" s="1">
        <v>60.15</v>
      </c>
      <c r="BX32" s="1">
        <v>66.17</v>
      </c>
      <c r="BY32" s="1">
        <v>76.63</v>
      </c>
      <c r="BZ32" s="1">
        <v>64.819999999999993</v>
      </c>
      <c r="CA32" s="1">
        <v>70.900000000000006</v>
      </c>
      <c r="CB32" s="1">
        <v>5788.51</v>
      </c>
      <c r="CC32" s="1">
        <v>4814.8100000000004</v>
      </c>
      <c r="CD32" s="1">
        <v>5322.74</v>
      </c>
      <c r="CE32" s="1">
        <v>142.52000000000001</v>
      </c>
      <c r="CF32" s="1">
        <v>168.11</v>
      </c>
      <c r="CG32" s="1">
        <v>163.92</v>
      </c>
      <c r="CQ32" s="1">
        <v>263639</v>
      </c>
      <c r="CR32" s="1">
        <v>450418</v>
      </c>
      <c r="CS32" s="1">
        <v>506589</v>
      </c>
      <c r="CT32" s="1">
        <v>1647</v>
      </c>
      <c r="CU32" s="1">
        <v>1400</v>
      </c>
      <c r="CV32" s="1">
        <v>1510</v>
      </c>
      <c r="CW32" s="1">
        <v>138.30000000000001</v>
      </c>
      <c r="CX32" s="1">
        <v>139.9</v>
      </c>
      <c r="CY32" s="1">
        <v>148.69999999999999</v>
      </c>
    </row>
    <row r="33" spans="1:103" x14ac:dyDescent="0.35">
      <c r="A33" s="15">
        <v>45215</v>
      </c>
      <c r="B33" s="1">
        <v>328.33</v>
      </c>
      <c r="C33" s="1">
        <v>324.89</v>
      </c>
      <c r="D33" s="1">
        <v>324.75</v>
      </c>
      <c r="E33" s="1">
        <v>203.36</v>
      </c>
      <c r="F33" s="1">
        <v>79.900000000000006</v>
      </c>
      <c r="G33" s="1">
        <v>205.65</v>
      </c>
      <c r="H33" s="1">
        <v>364.19</v>
      </c>
      <c r="I33" s="1">
        <v>354.56</v>
      </c>
      <c r="J33" s="1">
        <v>358.27</v>
      </c>
      <c r="K33" s="1">
        <v>227.26</v>
      </c>
      <c r="L33" s="1">
        <v>102.42</v>
      </c>
      <c r="M33" s="1">
        <v>225.37</v>
      </c>
      <c r="N33" s="1">
        <v>17.329999999999998</v>
      </c>
      <c r="O33" s="1">
        <v>18.02</v>
      </c>
      <c r="P33" s="1">
        <v>16.8</v>
      </c>
      <c r="Q33" s="1">
        <v>67.02</v>
      </c>
      <c r="R33" s="1">
        <v>48.38</v>
      </c>
      <c r="S33" s="1">
        <v>66.06</v>
      </c>
      <c r="T33" s="1">
        <v>715.03</v>
      </c>
      <c r="U33" s="1">
        <v>575.59</v>
      </c>
      <c r="V33" s="1">
        <v>639.19000000000005</v>
      </c>
      <c r="W33" s="1">
        <v>616.66999999999996</v>
      </c>
      <c r="X33" s="1">
        <v>483.42</v>
      </c>
      <c r="Y33" s="1">
        <v>537.86</v>
      </c>
      <c r="Z33" s="1">
        <v>76.27</v>
      </c>
      <c r="AA33" s="1">
        <v>73.78</v>
      </c>
      <c r="AB33" s="1">
        <v>76.239999999999995</v>
      </c>
      <c r="AC33" s="1">
        <v>86.66</v>
      </c>
      <c r="AD33" s="1">
        <v>84.82</v>
      </c>
      <c r="AE33" s="1">
        <v>85.08</v>
      </c>
      <c r="AF33" s="1">
        <v>90.84</v>
      </c>
      <c r="AG33" s="1">
        <v>90.38</v>
      </c>
      <c r="AH33" s="1">
        <v>92.44</v>
      </c>
      <c r="AI33" s="1">
        <v>131.72999999999999</v>
      </c>
      <c r="AJ33" s="1">
        <v>131.13</v>
      </c>
      <c r="AK33" s="1">
        <v>148.16</v>
      </c>
      <c r="AL33" s="1">
        <v>166.29</v>
      </c>
      <c r="AM33" s="1">
        <v>199.74</v>
      </c>
      <c r="AN33" s="1">
        <v>175.66</v>
      </c>
      <c r="AO33" s="1">
        <v>509.78</v>
      </c>
      <c r="AP33" s="1">
        <v>458.75</v>
      </c>
      <c r="AQ33" s="1">
        <v>530.75</v>
      </c>
      <c r="AR33" s="1">
        <v>17.46</v>
      </c>
      <c r="AS33" s="1">
        <v>19.12</v>
      </c>
      <c r="AT33" s="1">
        <v>16.36</v>
      </c>
      <c r="AU33" s="1">
        <v>68.489999999999995</v>
      </c>
      <c r="AV33" s="1">
        <v>71</v>
      </c>
      <c r="AW33" s="1">
        <v>78.89</v>
      </c>
      <c r="AX33" s="1">
        <v>36.590000000000003</v>
      </c>
      <c r="AY33" s="1">
        <v>12.7</v>
      </c>
      <c r="AZ33" s="1">
        <v>27.86</v>
      </c>
      <c r="BA33" s="1">
        <v>68.94</v>
      </c>
      <c r="BB33" s="1">
        <v>68.97</v>
      </c>
      <c r="BC33" s="1">
        <v>69.63</v>
      </c>
      <c r="BD33" s="1">
        <v>2.16</v>
      </c>
      <c r="BE33" s="1">
        <v>2.1</v>
      </c>
      <c r="BF33" s="1">
        <v>2.21</v>
      </c>
      <c r="BG33" s="1">
        <v>69.650000000000006</v>
      </c>
      <c r="BH33" s="1">
        <v>73.11</v>
      </c>
      <c r="BI33" s="1">
        <v>69.83</v>
      </c>
      <c r="BJ33" s="1">
        <v>12.7</v>
      </c>
      <c r="BK33" s="1">
        <v>12.7</v>
      </c>
      <c r="BL33" s="1">
        <v>12.2</v>
      </c>
      <c r="BM33" s="1">
        <v>59.65</v>
      </c>
      <c r="BN33" s="1">
        <v>59.65</v>
      </c>
      <c r="BO33" s="1">
        <v>85.65</v>
      </c>
      <c r="BP33" s="1">
        <v>43.66</v>
      </c>
      <c r="BQ33" s="1">
        <v>47.59</v>
      </c>
      <c r="BR33" s="1">
        <v>54.97</v>
      </c>
      <c r="BS33" s="1">
        <v>9997.4699999999993</v>
      </c>
      <c r="BT33" s="1">
        <v>7182.27</v>
      </c>
      <c r="BU33" s="1">
        <v>0</v>
      </c>
      <c r="BV33" s="1">
        <v>72.39</v>
      </c>
      <c r="BW33" s="1">
        <v>57.71</v>
      </c>
      <c r="BX33" s="1">
        <v>66.17</v>
      </c>
      <c r="BY33" s="1">
        <v>76.569999999999993</v>
      </c>
      <c r="BZ33" s="1">
        <v>62.17</v>
      </c>
      <c r="CA33" s="1">
        <v>70.900000000000006</v>
      </c>
      <c r="CB33" s="1">
        <v>5794.57</v>
      </c>
      <c r="CC33" s="1">
        <v>4634.92</v>
      </c>
      <c r="CD33" s="1">
        <v>5322.74</v>
      </c>
      <c r="CE33" s="1">
        <v>143.55000000000001</v>
      </c>
      <c r="CF33" s="1">
        <v>165.56</v>
      </c>
      <c r="CG33" s="1">
        <v>163.92</v>
      </c>
      <c r="CQ33" s="1">
        <v>272278</v>
      </c>
      <c r="CR33" s="1">
        <v>430507</v>
      </c>
      <c r="CS33" s="1">
        <v>537284</v>
      </c>
      <c r="CT33" s="1">
        <v>1630</v>
      </c>
      <c r="CU33" s="1">
        <v>1268</v>
      </c>
      <c r="CV33" s="1">
        <v>1540</v>
      </c>
      <c r="CW33" s="1">
        <v>137.19999999999999</v>
      </c>
      <c r="CX33" s="1">
        <v>157.30000000000001</v>
      </c>
      <c r="CY33" s="1">
        <v>153.5</v>
      </c>
    </row>
    <row r="34" spans="1:103" x14ac:dyDescent="0.35">
      <c r="A34" s="15">
        <v>45216</v>
      </c>
      <c r="B34" s="1">
        <v>324.27999999999997</v>
      </c>
      <c r="C34" s="1">
        <v>313.5</v>
      </c>
      <c r="D34" s="1">
        <v>301.02999999999997</v>
      </c>
      <c r="E34" s="1">
        <v>204.84</v>
      </c>
      <c r="F34" s="1">
        <v>204.35</v>
      </c>
      <c r="G34" s="1">
        <v>166.1</v>
      </c>
      <c r="H34" s="1">
        <v>367.63</v>
      </c>
      <c r="I34" s="1">
        <v>339.76</v>
      </c>
      <c r="J34" s="1">
        <v>330.31</v>
      </c>
      <c r="K34" s="1">
        <v>225.53</v>
      </c>
      <c r="L34" s="1">
        <v>224.42</v>
      </c>
      <c r="M34" s="1">
        <v>210.63</v>
      </c>
      <c r="N34" s="1">
        <v>16.940000000000001</v>
      </c>
      <c r="O34" s="1">
        <v>18.059999999999999</v>
      </c>
      <c r="P34" s="1">
        <v>16.3</v>
      </c>
      <c r="Q34" s="1">
        <v>67.12</v>
      </c>
      <c r="R34" s="1">
        <v>65.17</v>
      </c>
      <c r="S34" s="1">
        <v>65.62</v>
      </c>
      <c r="T34" s="1">
        <v>720.17</v>
      </c>
      <c r="U34" s="1">
        <v>702.36</v>
      </c>
      <c r="V34" s="1">
        <v>639.19000000000005</v>
      </c>
      <c r="W34" s="1">
        <v>622.22</v>
      </c>
      <c r="X34" s="1">
        <v>587.87</v>
      </c>
      <c r="Y34" s="1">
        <v>537.86</v>
      </c>
      <c r="Z34" s="1">
        <v>76.08</v>
      </c>
      <c r="AA34" s="1">
        <v>74.64</v>
      </c>
      <c r="AB34" s="1">
        <v>76.239999999999995</v>
      </c>
      <c r="AC34" s="1">
        <v>86.79</v>
      </c>
      <c r="AD34" s="1">
        <v>84.95</v>
      </c>
      <c r="AE34" s="1">
        <v>85.08</v>
      </c>
      <c r="AF34" s="1">
        <v>90.76</v>
      </c>
      <c r="AG34" s="1">
        <v>90.97</v>
      </c>
      <c r="AH34" s="1">
        <v>92.48</v>
      </c>
      <c r="AI34" s="1">
        <v>131.44999999999999</v>
      </c>
      <c r="AJ34" s="1">
        <v>132.29</v>
      </c>
      <c r="AK34" s="1">
        <v>148.55000000000001</v>
      </c>
      <c r="AL34" s="1">
        <v>172.34</v>
      </c>
      <c r="AM34" s="1">
        <v>211.23</v>
      </c>
      <c r="AN34" s="1">
        <v>176.28</v>
      </c>
      <c r="AO34" s="1">
        <v>519.1</v>
      </c>
      <c r="AP34" s="1">
        <v>496.48</v>
      </c>
      <c r="AQ34" s="1">
        <v>502.39</v>
      </c>
      <c r="AR34" s="1">
        <v>17.399999999999999</v>
      </c>
      <c r="AS34" s="1">
        <v>16.72</v>
      </c>
      <c r="AT34" s="1">
        <v>16.54</v>
      </c>
      <c r="AU34" s="1">
        <v>72.44</v>
      </c>
      <c r="AV34" s="1">
        <v>77.28</v>
      </c>
      <c r="AW34" s="1">
        <v>75.47</v>
      </c>
      <c r="AX34" s="1">
        <v>29.51</v>
      </c>
      <c r="AY34" s="1">
        <v>34.39</v>
      </c>
      <c r="AZ34" s="1">
        <v>12.24</v>
      </c>
      <c r="BA34" s="1">
        <v>71.900000000000006</v>
      </c>
      <c r="BB34" s="1">
        <v>65.02</v>
      </c>
      <c r="BC34" s="1">
        <v>71.89</v>
      </c>
      <c r="BD34" s="1">
        <v>2.15</v>
      </c>
      <c r="BE34" s="1">
        <v>2.25</v>
      </c>
      <c r="BF34" s="1">
        <v>2.21</v>
      </c>
      <c r="BG34" s="1">
        <v>72.58</v>
      </c>
      <c r="BH34" s="1">
        <v>69.239999999999995</v>
      </c>
      <c r="BI34" s="1">
        <v>72.48</v>
      </c>
      <c r="BJ34" s="1">
        <v>12</v>
      </c>
      <c r="BK34" s="1">
        <v>14.6</v>
      </c>
      <c r="BL34" s="1">
        <v>10.9</v>
      </c>
      <c r="BM34" s="1">
        <v>59.65</v>
      </c>
      <c r="BN34" s="1">
        <v>59.65</v>
      </c>
      <c r="BO34" s="1">
        <v>85.23</v>
      </c>
      <c r="BP34" s="1">
        <v>52.83</v>
      </c>
      <c r="BQ34" s="1">
        <v>49.62</v>
      </c>
      <c r="BR34" s="1">
        <v>54.19</v>
      </c>
      <c r="BS34" s="1">
        <v>10099.200000000001</v>
      </c>
      <c r="BT34" s="1">
        <v>8152.09</v>
      </c>
      <c r="BU34" s="1">
        <v>0</v>
      </c>
      <c r="BV34" s="1">
        <v>72.67</v>
      </c>
      <c r="BW34" s="1">
        <v>63.82</v>
      </c>
      <c r="BX34" s="1">
        <v>66.17</v>
      </c>
      <c r="BY34" s="1">
        <v>76.69</v>
      </c>
      <c r="BZ34" s="1">
        <v>68.69</v>
      </c>
      <c r="CA34" s="1">
        <v>70.900000000000006</v>
      </c>
      <c r="CB34" s="1">
        <v>5814.72</v>
      </c>
      <c r="CC34" s="1">
        <v>5124.67</v>
      </c>
      <c r="CD34" s="1">
        <v>5322.74</v>
      </c>
      <c r="CE34" s="1">
        <v>143.72</v>
      </c>
      <c r="CF34" s="1">
        <v>168.85</v>
      </c>
      <c r="CG34" s="1">
        <v>163.92</v>
      </c>
      <c r="CQ34" s="1">
        <v>302209</v>
      </c>
      <c r="CR34" s="1">
        <v>467684</v>
      </c>
      <c r="CS34" s="1">
        <v>486988</v>
      </c>
      <c r="CT34" s="1">
        <v>1630</v>
      </c>
      <c r="CU34" s="1">
        <v>1340</v>
      </c>
      <c r="CV34" s="1">
        <v>1479.23</v>
      </c>
      <c r="CW34" s="1">
        <v>140.19999999999999</v>
      </c>
      <c r="CX34" s="1">
        <v>137.5</v>
      </c>
      <c r="CY34" s="1">
        <v>161.5</v>
      </c>
    </row>
    <row r="35" spans="1:103" x14ac:dyDescent="0.35">
      <c r="A35" s="15">
        <v>45217</v>
      </c>
      <c r="B35" s="1">
        <v>309.27</v>
      </c>
      <c r="C35" s="1">
        <v>308.45999999999998</v>
      </c>
      <c r="D35" s="1">
        <v>246.07</v>
      </c>
      <c r="E35" s="1">
        <v>187.28</v>
      </c>
      <c r="F35" s="1">
        <v>195.99</v>
      </c>
      <c r="G35" s="1">
        <v>199</v>
      </c>
      <c r="H35" s="1">
        <v>350.43</v>
      </c>
      <c r="I35" s="1">
        <v>332.42</v>
      </c>
      <c r="J35" s="1">
        <v>302.16000000000003</v>
      </c>
      <c r="K35" s="1">
        <v>217.39</v>
      </c>
      <c r="L35" s="1">
        <v>211.53</v>
      </c>
      <c r="M35" s="1">
        <v>226.53</v>
      </c>
      <c r="N35" s="1">
        <v>16.39</v>
      </c>
      <c r="O35" s="1">
        <v>18.29</v>
      </c>
      <c r="P35" s="1">
        <v>16.170000000000002</v>
      </c>
      <c r="Q35" s="1">
        <v>66.09</v>
      </c>
      <c r="R35" s="1">
        <v>66.11</v>
      </c>
      <c r="S35" s="1">
        <v>64.98</v>
      </c>
      <c r="T35" s="1">
        <v>715.35</v>
      </c>
      <c r="U35" s="1">
        <v>681.14</v>
      </c>
      <c r="V35" s="1">
        <v>639.19000000000005</v>
      </c>
      <c r="W35" s="1">
        <v>613.07000000000005</v>
      </c>
      <c r="X35" s="1">
        <v>573.4</v>
      </c>
      <c r="Y35" s="1">
        <v>537.86</v>
      </c>
      <c r="Z35" s="1">
        <v>75.709999999999994</v>
      </c>
      <c r="AA35" s="1">
        <v>73.97</v>
      </c>
      <c r="AB35" s="1">
        <v>76.239999999999995</v>
      </c>
      <c r="AC35" s="1">
        <v>86.83</v>
      </c>
      <c r="AD35" s="1">
        <v>84.99</v>
      </c>
      <c r="AE35" s="1">
        <v>85.08</v>
      </c>
      <c r="AF35" s="1">
        <v>91.44</v>
      </c>
      <c r="AG35" s="1">
        <v>91.05</v>
      </c>
      <c r="AH35" s="1">
        <v>92.07</v>
      </c>
      <c r="AI35" s="1">
        <v>130.88999999999999</v>
      </c>
      <c r="AJ35" s="1">
        <v>132.78</v>
      </c>
      <c r="AK35" s="1">
        <v>147.65</v>
      </c>
      <c r="AL35" s="1">
        <v>193.21</v>
      </c>
      <c r="AM35" s="1">
        <v>191.35</v>
      </c>
      <c r="AN35" s="1">
        <v>190.22</v>
      </c>
      <c r="AO35" s="1">
        <v>507.98</v>
      </c>
      <c r="AP35" s="1">
        <v>483.6</v>
      </c>
      <c r="AQ35" s="1">
        <v>491.33</v>
      </c>
      <c r="AR35" s="1">
        <v>17.170000000000002</v>
      </c>
      <c r="AS35" s="1">
        <v>17.03</v>
      </c>
      <c r="AT35" s="1">
        <v>14.23</v>
      </c>
      <c r="AU35" s="1">
        <v>72.7</v>
      </c>
      <c r="AV35" s="1">
        <v>70.52</v>
      </c>
      <c r="AW35" s="1">
        <v>73.17</v>
      </c>
      <c r="AX35" s="1">
        <v>22.21</v>
      </c>
      <c r="AY35" s="1">
        <v>37.65</v>
      </c>
      <c r="AZ35" s="1">
        <v>11.85</v>
      </c>
      <c r="BA35" s="1">
        <v>72.91</v>
      </c>
      <c r="BB35" s="1">
        <v>65.989999999999995</v>
      </c>
      <c r="BC35" s="1">
        <v>69.87</v>
      </c>
      <c r="BD35" s="1">
        <v>2.15</v>
      </c>
      <c r="BE35" s="1">
        <v>2.2799999999999998</v>
      </c>
      <c r="BF35" s="1">
        <v>2.21</v>
      </c>
      <c r="BG35" s="1">
        <v>74.27</v>
      </c>
      <c r="BH35" s="1">
        <v>71.25</v>
      </c>
      <c r="BI35" s="1">
        <v>71.319999999999993</v>
      </c>
      <c r="BJ35" s="1">
        <v>12.2</v>
      </c>
      <c r="BK35" s="1">
        <v>13.4</v>
      </c>
      <c r="BL35" s="1">
        <v>9.9</v>
      </c>
      <c r="BM35" s="1">
        <v>59.65</v>
      </c>
      <c r="BN35" s="1">
        <v>59.65</v>
      </c>
      <c r="BO35" s="1">
        <v>87.23</v>
      </c>
      <c r="BP35" s="1">
        <v>51.68</v>
      </c>
      <c r="BQ35" s="1">
        <v>44</v>
      </c>
      <c r="BR35" s="1">
        <v>51.73</v>
      </c>
      <c r="BS35" s="1">
        <v>10009.450000000001</v>
      </c>
      <c r="BT35" s="1">
        <v>7799.61</v>
      </c>
      <c r="BU35" s="1">
        <v>0</v>
      </c>
      <c r="BV35" s="1">
        <v>72.2</v>
      </c>
      <c r="BW35" s="1">
        <v>62.07</v>
      </c>
      <c r="BX35" s="1">
        <v>66.17</v>
      </c>
      <c r="BY35" s="1">
        <v>76.209999999999994</v>
      </c>
      <c r="BZ35" s="1">
        <v>66.81</v>
      </c>
      <c r="CA35" s="1">
        <v>70.900000000000006</v>
      </c>
      <c r="CB35" s="1">
        <v>5776.81</v>
      </c>
      <c r="CC35" s="1">
        <v>4970.71</v>
      </c>
      <c r="CD35" s="1">
        <v>5322.74</v>
      </c>
      <c r="CE35" s="1">
        <v>143.69999999999999</v>
      </c>
      <c r="CF35" s="1">
        <v>168.51</v>
      </c>
      <c r="CG35" s="1">
        <v>163.92</v>
      </c>
      <c r="CQ35" s="1">
        <v>300713</v>
      </c>
      <c r="CR35" s="1">
        <v>451671</v>
      </c>
      <c r="CS35" s="1">
        <v>493861</v>
      </c>
      <c r="CT35" s="1">
        <v>1640</v>
      </c>
      <c r="CU35" s="1">
        <v>1445</v>
      </c>
      <c r="CV35" s="1">
        <v>1500</v>
      </c>
      <c r="CW35" s="1">
        <v>149.80000000000001</v>
      </c>
      <c r="CX35" s="1">
        <v>146.30000000000001</v>
      </c>
      <c r="CY35" s="1">
        <v>172.5</v>
      </c>
    </row>
    <row r="36" spans="1:103" x14ac:dyDescent="0.35">
      <c r="A36" s="15">
        <v>45218</v>
      </c>
      <c r="B36" s="1">
        <v>331.05</v>
      </c>
      <c r="C36" s="1">
        <v>319.22000000000003</v>
      </c>
      <c r="D36" s="1">
        <v>281.76</v>
      </c>
      <c r="E36" s="1">
        <v>201.55</v>
      </c>
      <c r="F36" s="1">
        <v>209.4</v>
      </c>
      <c r="G36" s="1">
        <v>171.18</v>
      </c>
      <c r="H36" s="1">
        <v>365.62</v>
      </c>
      <c r="I36" s="1">
        <v>341.87</v>
      </c>
      <c r="J36" s="1">
        <v>326.55</v>
      </c>
      <c r="K36" s="1">
        <v>225.49</v>
      </c>
      <c r="L36" s="1">
        <v>231.44</v>
      </c>
      <c r="M36" s="1">
        <v>215.42</v>
      </c>
      <c r="N36" s="1">
        <v>16.96</v>
      </c>
      <c r="O36" s="1">
        <v>18.34</v>
      </c>
      <c r="P36" s="1">
        <v>15.97</v>
      </c>
      <c r="Q36" s="1">
        <v>67.400000000000006</v>
      </c>
      <c r="R36" s="1">
        <v>65.77</v>
      </c>
      <c r="S36" s="1">
        <v>65.28</v>
      </c>
      <c r="T36" s="1">
        <v>715.35</v>
      </c>
      <c r="U36" s="1">
        <v>711.14</v>
      </c>
      <c r="V36" s="1">
        <v>639.19000000000005</v>
      </c>
      <c r="W36" s="1">
        <v>613.07000000000005</v>
      </c>
      <c r="X36" s="1">
        <v>594.51</v>
      </c>
      <c r="Y36" s="1">
        <v>537.86</v>
      </c>
      <c r="Z36" s="1">
        <v>75.709999999999994</v>
      </c>
      <c r="AA36" s="1">
        <v>74.260000000000005</v>
      </c>
      <c r="AB36" s="1">
        <v>76.239999999999995</v>
      </c>
      <c r="AC36" s="1">
        <v>86.83</v>
      </c>
      <c r="AD36" s="1">
        <v>84.99</v>
      </c>
      <c r="AE36" s="1">
        <v>85.08</v>
      </c>
      <c r="AF36" s="1">
        <v>91.27</v>
      </c>
      <c r="AG36" s="1">
        <v>91.18</v>
      </c>
      <c r="AH36" s="1">
        <v>91.89</v>
      </c>
      <c r="AI36" s="1">
        <v>130.78</v>
      </c>
      <c r="AJ36" s="1">
        <v>132.25</v>
      </c>
      <c r="AK36" s="1">
        <v>147.44999999999999</v>
      </c>
      <c r="AL36" s="1">
        <v>191.59</v>
      </c>
      <c r="AM36" s="1">
        <v>194.2</v>
      </c>
      <c r="AN36" s="1">
        <v>200.64</v>
      </c>
      <c r="AO36" s="1">
        <v>510.28</v>
      </c>
      <c r="AP36" s="1">
        <v>501.53</v>
      </c>
      <c r="AQ36" s="1">
        <v>503.06</v>
      </c>
      <c r="AR36" s="1">
        <v>17.190000000000001</v>
      </c>
      <c r="AS36" s="1">
        <v>17.68</v>
      </c>
      <c r="AT36" s="1">
        <v>15.38</v>
      </c>
      <c r="AU36" s="1">
        <v>69.8</v>
      </c>
      <c r="AV36" s="1">
        <v>77.86</v>
      </c>
      <c r="AW36" s="1">
        <v>77.599999999999994</v>
      </c>
      <c r="AX36" s="1">
        <v>30.78</v>
      </c>
      <c r="AY36" s="1">
        <v>26.49</v>
      </c>
      <c r="AZ36" s="1">
        <v>17.64</v>
      </c>
      <c r="BA36" s="1">
        <v>72.510000000000005</v>
      </c>
      <c r="BB36" s="1">
        <v>68.760000000000005</v>
      </c>
      <c r="BC36" s="1">
        <v>70.150000000000006</v>
      </c>
      <c r="BD36" s="1">
        <v>2.15</v>
      </c>
      <c r="BE36" s="1">
        <v>2.2599999999999998</v>
      </c>
      <c r="BF36" s="1">
        <v>2.21</v>
      </c>
      <c r="BG36" s="1">
        <v>73.53</v>
      </c>
      <c r="BH36" s="1">
        <v>72.62</v>
      </c>
      <c r="BI36" s="1">
        <v>71.72</v>
      </c>
      <c r="BJ36" s="1">
        <v>10.199999999999999</v>
      </c>
      <c r="BK36" s="1">
        <v>12.8</v>
      </c>
      <c r="BL36" s="1">
        <v>10.199999999999999</v>
      </c>
      <c r="BM36" s="1">
        <v>59.65</v>
      </c>
      <c r="BN36" s="1">
        <v>59.65</v>
      </c>
      <c r="BO36" s="1">
        <v>86.66</v>
      </c>
      <c r="BP36" s="1">
        <v>50.57</v>
      </c>
      <c r="BQ36" s="1">
        <v>51.73</v>
      </c>
      <c r="BR36" s="1">
        <v>54.61</v>
      </c>
      <c r="BS36" s="1">
        <v>10009.450000000001</v>
      </c>
      <c r="BT36" s="1">
        <v>7988.77</v>
      </c>
      <c r="BU36" s="1">
        <v>0</v>
      </c>
      <c r="BV36" s="1">
        <v>72.2</v>
      </c>
      <c r="BW36" s="1">
        <v>62.98</v>
      </c>
      <c r="BX36" s="1">
        <v>66.17</v>
      </c>
      <c r="BY36" s="1">
        <v>76.209999999999994</v>
      </c>
      <c r="BZ36" s="1">
        <v>67.760000000000005</v>
      </c>
      <c r="CA36" s="1">
        <v>70.900000000000006</v>
      </c>
      <c r="CB36" s="1">
        <v>5776.81</v>
      </c>
      <c r="CC36" s="1">
        <v>5050.55</v>
      </c>
      <c r="CD36" s="1">
        <v>5322.74</v>
      </c>
      <c r="CE36" s="1">
        <v>143.69999999999999</v>
      </c>
      <c r="CF36" s="1">
        <v>168.9</v>
      </c>
      <c r="CG36" s="1">
        <v>163.92</v>
      </c>
      <c r="CQ36" s="1">
        <v>287499</v>
      </c>
      <c r="CR36" s="1">
        <v>483237</v>
      </c>
      <c r="CS36" s="1">
        <v>505263</v>
      </c>
      <c r="CT36" s="1">
        <v>1630</v>
      </c>
      <c r="CU36" s="1">
        <v>1300</v>
      </c>
      <c r="CV36" s="1">
        <v>1430</v>
      </c>
      <c r="CW36" s="1">
        <v>139.1</v>
      </c>
      <c r="CX36" s="1">
        <v>136.1</v>
      </c>
      <c r="CY36" s="1">
        <v>168.6</v>
      </c>
    </row>
    <row r="37" spans="1:103" x14ac:dyDescent="0.35">
      <c r="A37" s="15">
        <v>45219</v>
      </c>
      <c r="B37" s="1">
        <v>310.38</v>
      </c>
      <c r="C37" s="1">
        <v>315.33999999999997</v>
      </c>
      <c r="D37" s="1">
        <v>293.18</v>
      </c>
      <c r="E37" s="1">
        <v>196.68</v>
      </c>
      <c r="F37" s="1">
        <v>195.83</v>
      </c>
      <c r="G37" s="1">
        <v>133.08000000000001</v>
      </c>
      <c r="H37" s="1">
        <v>357.79</v>
      </c>
      <c r="I37" s="1">
        <v>344.32</v>
      </c>
      <c r="J37" s="1">
        <v>313.14</v>
      </c>
      <c r="K37" s="1">
        <v>218.63</v>
      </c>
      <c r="L37" s="1">
        <v>162.87</v>
      </c>
      <c r="M37" s="1">
        <v>164.73</v>
      </c>
      <c r="N37" s="1">
        <v>16.75</v>
      </c>
      <c r="O37" s="1">
        <v>18.28</v>
      </c>
      <c r="P37" s="1">
        <v>16.04</v>
      </c>
      <c r="Q37" s="1">
        <v>66.180000000000007</v>
      </c>
      <c r="R37" s="1">
        <v>65.739999999999995</v>
      </c>
      <c r="S37" s="1">
        <v>61.19</v>
      </c>
      <c r="T37" s="1">
        <v>702.68</v>
      </c>
      <c r="U37" s="1">
        <v>706</v>
      </c>
      <c r="V37" s="1">
        <v>639.19000000000005</v>
      </c>
      <c r="W37" s="1">
        <v>606.79999999999995</v>
      </c>
      <c r="X37" s="1">
        <v>589.62</v>
      </c>
      <c r="Y37" s="1">
        <v>537.86</v>
      </c>
      <c r="Z37" s="1">
        <v>77.73</v>
      </c>
      <c r="AA37" s="1">
        <v>74.27</v>
      </c>
      <c r="AB37" s="1">
        <v>76.239999999999995</v>
      </c>
      <c r="AC37" s="1">
        <v>86.53</v>
      </c>
      <c r="AD37" s="1">
        <v>84.88</v>
      </c>
      <c r="AE37" s="1">
        <v>85.08</v>
      </c>
      <c r="AF37" s="1">
        <v>91.09</v>
      </c>
      <c r="AG37" s="1">
        <v>91.12</v>
      </c>
      <c r="AH37" s="1">
        <v>91.06</v>
      </c>
      <c r="AI37" s="1">
        <v>130.12</v>
      </c>
      <c r="AJ37" s="1">
        <v>132.56</v>
      </c>
      <c r="AK37" s="1">
        <v>147.16</v>
      </c>
      <c r="AL37" s="1">
        <v>189.44</v>
      </c>
      <c r="AM37" s="1">
        <v>191.32</v>
      </c>
      <c r="AN37" s="1">
        <v>185.77</v>
      </c>
      <c r="AO37" s="1">
        <v>513.63</v>
      </c>
      <c r="AP37" s="1">
        <v>496.75</v>
      </c>
      <c r="AQ37" s="1">
        <v>465.9</v>
      </c>
      <c r="AR37" s="1">
        <v>17.09</v>
      </c>
      <c r="AS37" s="1">
        <v>17.670000000000002</v>
      </c>
      <c r="AT37" s="1">
        <v>14.22</v>
      </c>
      <c r="AU37" s="1">
        <v>67.64</v>
      </c>
      <c r="AV37" s="1">
        <v>72.69</v>
      </c>
      <c r="AW37" s="1">
        <v>77.790000000000006</v>
      </c>
      <c r="AX37" s="1">
        <v>29.3</v>
      </c>
      <c r="AY37" s="1">
        <v>30.24</v>
      </c>
      <c r="AZ37" s="1">
        <v>1.93</v>
      </c>
      <c r="BA37" s="1">
        <v>71.540000000000006</v>
      </c>
      <c r="BB37" s="1">
        <v>69.3</v>
      </c>
      <c r="BC37" s="1">
        <v>69.48</v>
      </c>
      <c r="BD37" s="1">
        <v>2.0699999999999998</v>
      </c>
      <c r="BE37" s="1">
        <v>2.2599999999999998</v>
      </c>
      <c r="BF37" s="1">
        <v>2.21</v>
      </c>
      <c r="BG37" s="1">
        <v>71.94</v>
      </c>
      <c r="BH37" s="1">
        <v>72.84</v>
      </c>
      <c r="BI37" s="1">
        <v>71.63</v>
      </c>
      <c r="BJ37" s="1">
        <v>11.6</v>
      </c>
      <c r="BK37" s="1">
        <v>11.5</v>
      </c>
      <c r="BL37" s="1">
        <v>9.8000000000000007</v>
      </c>
      <c r="BM37" s="1">
        <v>59.65</v>
      </c>
      <c r="BN37" s="1">
        <v>59.65</v>
      </c>
      <c r="BO37" s="1">
        <v>85.71</v>
      </c>
      <c r="BP37" s="1">
        <v>50.18</v>
      </c>
      <c r="BQ37" s="1">
        <v>50.14</v>
      </c>
      <c r="BR37" s="1">
        <v>53.57</v>
      </c>
      <c r="BS37" s="1">
        <v>9875.56</v>
      </c>
      <c r="BT37" s="1">
        <v>7799.87</v>
      </c>
      <c r="BU37" s="1">
        <v>0</v>
      </c>
      <c r="BV37" s="1">
        <v>71.25</v>
      </c>
      <c r="BW37" s="1">
        <v>61.95</v>
      </c>
      <c r="BX37" s="1">
        <v>66.17</v>
      </c>
      <c r="BY37" s="1">
        <v>75.349999999999994</v>
      </c>
      <c r="BZ37" s="1">
        <v>66.64</v>
      </c>
      <c r="CA37" s="1">
        <v>70.900000000000006</v>
      </c>
      <c r="CB37" s="1">
        <v>5733.49</v>
      </c>
      <c r="CC37" s="1">
        <v>4960.01</v>
      </c>
      <c r="CD37" s="1">
        <v>5322.74</v>
      </c>
      <c r="CE37" s="1">
        <v>142.54</v>
      </c>
      <c r="CF37" s="1">
        <v>168.35</v>
      </c>
      <c r="CG37" s="1">
        <v>163.92</v>
      </c>
      <c r="CQ37" s="1">
        <v>284496</v>
      </c>
      <c r="CR37" s="1">
        <v>484988</v>
      </c>
      <c r="CS37" s="1">
        <v>489330</v>
      </c>
      <c r="CT37" s="1">
        <v>1600</v>
      </c>
      <c r="CU37" s="1">
        <v>1371</v>
      </c>
      <c r="CV37" s="1">
        <v>1450</v>
      </c>
      <c r="CW37" s="1">
        <v>140.69999999999999</v>
      </c>
      <c r="CX37" s="1">
        <v>141.1</v>
      </c>
      <c r="CY37" s="1">
        <v>175.4</v>
      </c>
    </row>
    <row r="38" spans="1:103" x14ac:dyDescent="0.35">
      <c r="A38" s="15">
        <v>45220</v>
      </c>
      <c r="B38" s="1">
        <v>327.63</v>
      </c>
      <c r="C38" s="1">
        <v>314.47000000000003</v>
      </c>
      <c r="D38" s="1">
        <v>306.3</v>
      </c>
      <c r="E38" s="1">
        <v>200.45</v>
      </c>
      <c r="F38" s="1">
        <v>201.17</v>
      </c>
      <c r="G38" s="1">
        <v>195.63</v>
      </c>
      <c r="H38" s="1">
        <v>362.5</v>
      </c>
      <c r="I38" s="1">
        <v>349.34</v>
      </c>
      <c r="J38" s="1">
        <v>334.62</v>
      </c>
      <c r="K38" s="1">
        <v>223.64</v>
      </c>
      <c r="L38" s="1">
        <v>221.27</v>
      </c>
      <c r="M38" s="1">
        <v>220</v>
      </c>
      <c r="N38" s="1">
        <v>17.010000000000002</v>
      </c>
      <c r="O38" s="1">
        <v>18.16</v>
      </c>
      <c r="P38" s="1">
        <v>16.84</v>
      </c>
      <c r="Q38" s="1">
        <v>63.19</v>
      </c>
      <c r="R38" s="1">
        <v>64.900000000000006</v>
      </c>
      <c r="S38" s="1">
        <v>63.3</v>
      </c>
      <c r="T38" s="1">
        <v>710.44</v>
      </c>
      <c r="U38" s="1">
        <v>717.34</v>
      </c>
      <c r="V38" s="1">
        <v>639.19000000000005</v>
      </c>
      <c r="W38" s="1">
        <v>610</v>
      </c>
      <c r="X38" s="1">
        <v>597.08000000000004</v>
      </c>
      <c r="Y38" s="1">
        <v>537.86</v>
      </c>
      <c r="Z38" s="1">
        <v>76.22</v>
      </c>
      <c r="AA38" s="1">
        <v>74.23</v>
      </c>
      <c r="AB38" s="1">
        <v>76.239999999999995</v>
      </c>
      <c r="AC38" s="1">
        <v>86.71</v>
      </c>
      <c r="AD38" s="1">
        <v>84.93</v>
      </c>
      <c r="AE38" s="1">
        <v>85.08</v>
      </c>
      <c r="AF38" s="1">
        <v>91.32</v>
      </c>
      <c r="AG38" s="1">
        <v>90.51</v>
      </c>
      <c r="AH38" s="1">
        <v>91.37</v>
      </c>
      <c r="AI38" s="1">
        <v>129.88</v>
      </c>
      <c r="AJ38" s="1">
        <v>132.35</v>
      </c>
      <c r="AK38" s="1">
        <v>148.28</v>
      </c>
      <c r="AL38" s="1">
        <v>198.22</v>
      </c>
      <c r="AM38" s="1">
        <v>180.97</v>
      </c>
      <c r="AN38" s="1">
        <v>189.91</v>
      </c>
      <c r="AO38" s="1">
        <v>506.55</v>
      </c>
      <c r="AP38" s="1">
        <v>503.45</v>
      </c>
      <c r="AQ38" s="1">
        <v>510.3</v>
      </c>
      <c r="AR38" s="1">
        <v>17.100000000000001</v>
      </c>
      <c r="AS38" s="1">
        <v>18.18</v>
      </c>
      <c r="AT38" s="1">
        <v>15.58</v>
      </c>
      <c r="AU38" s="1">
        <v>70.77</v>
      </c>
      <c r="AV38" s="1">
        <v>72.959999999999994</v>
      </c>
      <c r="AW38" s="1">
        <v>75.38</v>
      </c>
      <c r="AX38" s="1">
        <v>28.95</v>
      </c>
      <c r="AY38" s="1">
        <v>33.9</v>
      </c>
      <c r="AZ38" s="1">
        <v>26.25</v>
      </c>
      <c r="BA38" s="1">
        <v>72.5</v>
      </c>
      <c r="BB38" s="1">
        <v>68.38</v>
      </c>
      <c r="BC38" s="1">
        <v>69.900000000000006</v>
      </c>
      <c r="BD38" s="1">
        <v>2.0299999999999998</v>
      </c>
      <c r="BE38" s="1">
        <v>2.27</v>
      </c>
      <c r="BF38" s="1">
        <v>2.21</v>
      </c>
      <c r="BG38" s="1">
        <v>72.98</v>
      </c>
      <c r="BH38" s="1">
        <v>72.319999999999993</v>
      </c>
      <c r="BI38" s="1">
        <v>71.33</v>
      </c>
      <c r="BJ38" s="1">
        <v>10.8</v>
      </c>
      <c r="BK38" s="1">
        <v>12.4</v>
      </c>
      <c r="BL38" s="1">
        <v>10.199999999999999</v>
      </c>
      <c r="BM38" s="1">
        <v>59.65</v>
      </c>
      <c r="BN38" s="1">
        <v>59.65</v>
      </c>
      <c r="BO38" s="1">
        <v>85.78</v>
      </c>
      <c r="BP38" s="1">
        <v>51.31</v>
      </c>
      <c r="BQ38" s="1">
        <v>49.43</v>
      </c>
      <c r="BR38" s="1">
        <v>53.48</v>
      </c>
      <c r="BS38" s="1">
        <v>9902.3700000000008</v>
      </c>
      <c r="BT38" s="1">
        <v>7732.34</v>
      </c>
      <c r="BU38" s="1">
        <v>0</v>
      </c>
      <c r="BV38" s="1">
        <v>71.3</v>
      </c>
      <c r="BW38" s="1">
        <v>61.66</v>
      </c>
      <c r="BX38" s="1">
        <v>66.17</v>
      </c>
      <c r="BY38" s="1">
        <v>75.36</v>
      </c>
      <c r="BZ38" s="1">
        <v>66.37</v>
      </c>
      <c r="CA38" s="1">
        <v>70.900000000000006</v>
      </c>
      <c r="CB38" s="1">
        <v>5729.38</v>
      </c>
      <c r="CC38" s="1">
        <v>4939.82</v>
      </c>
      <c r="CD38" s="1">
        <v>5322.74</v>
      </c>
      <c r="CE38" s="1">
        <v>141.83000000000001</v>
      </c>
      <c r="CF38" s="1">
        <v>168.2</v>
      </c>
      <c r="CG38" s="1">
        <v>163.92</v>
      </c>
      <c r="CQ38" s="1">
        <v>290528</v>
      </c>
      <c r="CR38" s="1">
        <v>449204</v>
      </c>
      <c r="CS38" s="1">
        <v>494079</v>
      </c>
      <c r="CT38" s="1">
        <v>1600</v>
      </c>
      <c r="CU38" s="1">
        <v>1370</v>
      </c>
      <c r="CV38" s="1">
        <v>1430</v>
      </c>
      <c r="CW38" s="1">
        <v>137.5</v>
      </c>
      <c r="CX38" s="1">
        <v>136.69999999999999</v>
      </c>
      <c r="CY38" s="1">
        <v>144.9</v>
      </c>
    </row>
    <row r="39" spans="1:103" x14ac:dyDescent="0.35">
      <c r="A39" s="15">
        <v>45221</v>
      </c>
      <c r="B39" s="1">
        <v>323.19</v>
      </c>
      <c r="C39" s="1">
        <v>313.92</v>
      </c>
      <c r="D39" s="1">
        <v>289.74</v>
      </c>
      <c r="E39" s="1">
        <v>196.67</v>
      </c>
      <c r="F39" s="1">
        <v>209.95</v>
      </c>
      <c r="G39" s="1">
        <v>195.64</v>
      </c>
      <c r="H39" s="1">
        <v>361.56</v>
      </c>
      <c r="I39" s="1">
        <v>345.12</v>
      </c>
      <c r="J39" s="1">
        <v>312.10000000000002</v>
      </c>
      <c r="K39" s="1">
        <v>223.92</v>
      </c>
      <c r="L39" s="1">
        <v>229.05</v>
      </c>
      <c r="M39" s="1">
        <v>220.88</v>
      </c>
      <c r="N39" s="1">
        <v>16.52</v>
      </c>
      <c r="O39" s="1">
        <v>18.16</v>
      </c>
      <c r="P39" s="1">
        <v>16.739999999999998</v>
      </c>
      <c r="Q39" s="1">
        <v>66.72</v>
      </c>
      <c r="R39" s="1">
        <v>64.98</v>
      </c>
      <c r="S39" s="1">
        <v>64.430000000000007</v>
      </c>
      <c r="T39" s="1">
        <v>710.55</v>
      </c>
      <c r="U39" s="1">
        <v>718.29</v>
      </c>
      <c r="V39" s="1">
        <v>639.19000000000005</v>
      </c>
      <c r="W39" s="1">
        <v>608.52</v>
      </c>
      <c r="X39" s="1">
        <v>599.04999999999995</v>
      </c>
      <c r="Y39" s="1">
        <v>537.86</v>
      </c>
      <c r="Z39" s="1">
        <v>76.680000000000007</v>
      </c>
      <c r="AA39" s="1">
        <v>74.430000000000007</v>
      </c>
      <c r="AB39" s="1">
        <v>76.239999999999995</v>
      </c>
      <c r="AC39" s="1">
        <v>86.98</v>
      </c>
      <c r="AD39" s="1">
        <v>84.99</v>
      </c>
      <c r="AE39" s="1">
        <v>85.08</v>
      </c>
      <c r="AF39" s="1">
        <v>91.58</v>
      </c>
      <c r="AG39" s="1">
        <v>91</v>
      </c>
      <c r="AH39" s="1">
        <v>91.74</v>
      </c>
      <c r="AI39" s="1">
        <v>130</v>
      </c>
      <c r="AJ39" s="1">
        <v>132.66</v>
      </c>
      <c r="AK39" s="1">
        <v>148.69999999999999</v>
      </c>
      <c r="AL39" s="1">
        <v>192.21</v>
      </c>
      <c r="AM39" s="1">
        <v>184.48</v>
      </c>
      <c r="AN39" s="1">
        <v>186.72</v>
      </c>
      <c r="AO39" s="1">
        <v>507.91</v>
      </c>
      <c r="AP39" s="1">
        <v>500.87</v>
      </c>
      <c r="AQ39" s="1">
        <v>499.32</v>
      </c>
      <c r="AR39" s="1">
        <v>16.43</v>
      </c>
      <c r="AS39" s="1">
        <v>18.32</v>
      </c>
      <c r="AT39" s="1">
        <v>16.399999999999999</v>
      </c>
      <c r="AU39" s="1">
        <v>69.41</v>
      </c>
      <c r="AV39" s="1">
        <v>74.84</v>
      </c>
      <c r="AW39" s="1">
        <v>75.53</v>
      </c>
      <c r="AX39" s="1">
        <v>28.71</v>
      </c>
      <c r="AY39" s="1">
        <v>34.49</v>
      </c>
      <c r="AZ39" s="1">
        <v>19.68</v>
      </c>
      <c r="BA39" s="1">
        <v>71.260000000000005</v>
      </c>
      <c r="BB39" s="1">
        <v>68.33</v>
      </c>
      <c r="BC39" s="1">
        <v>71.8</v>
      </c>
      <c r="BD39" s="1">
        <v>2.0099999999999998</v>
      </c>
      <c r="BE39" s="1">
        <v>2.2799999999999998</v>
      </c>
      <c r="BF39" s="1">
        <v>2.21</v>
      </c>
      <c r="BG39" s="1">
        <v>72.900000000000006</v>
      </c>
      <c r="BH39" s="1">
        <v>72.45</v>
      </c>
      <c r="BI39" s="1">
        <v>72.459999999999994</v>
      </c>
      <c r="BJ39" s="1">
        <v>10.6</v>
      </c>
      <c r="BK39" s="1">
        <v>12.4</v>
      </c>
      <c r="BL39" s="1">
        <v>10.4</v>
      </c>
      <c r="BM39" s="1">
        <v>59.65</v>
      </c>
      <c r="BN39" s="1">
        <v>59.65</v>
      </c>
      <c r="BO39" s="1">
        <v>85.36</v>
      </c>
      <c r="BP39" s="1">
        <v>49.19</v>
      </c>
      <c r="BQ39" s="1">
        <v>50.47</v>
      </c>
      <c r="BR39" s="1">
        <v>54.64</v>
      </c>
      <c r="BS39" s="1">
        <v>9681.33</v>
      </c>
      <c r="BT39" s="1">
        <v>7593.14</v>
      </c>
      <c r="BU39" s="1">
        <v>0</v>
      </c>
      <c r="BV39" s="1">
        <v>70.91</v>
      </c>
      <c r="BW39" s="1">
        <v>60.95</v>
      </c>
      <c r="BX39" s="1">
        <v>44.11</v>
      </c>
      <c r="BY39" s="1">
        <v>74.819999999999993</v>
      </c>
      <c r="BZ39" s="1">
        <v>65.63</v>
      </c>
      <c r="CA39" s="1">
        <v>70.900000000000006</v>
      </c>
      <c r="CB39" s="1">
        <v>5662.1</v>
      </c>
      <c r="CC39" s="1">
        <v>4888.1099999999997</v>
      </c>
      <c r="CD39" s="1">
        <v>5322.74</v>
      </c>
      <c r="CE39" s="1">
        <v>141.82</v>
      </c>
      <c r="CF39" s="1">
        <v>168.44</v>
      </c>
      <c r="CG39" s="1">
        <v>163.92</v>
      </c>
      <c r="CQ39" s="1">
        <v>269786</v>
      </c>
      <c r="CR39" s="1">
        <v>523264</v>
      </c>
      <c r="CS39" s="1">
        <v>461325</v>
      </c>
      <c r="CT39" s="1">
        <v>1611</v>
      </c>
      <c r="CU39" s="1">
        <v>1370</v>
      </c>
      <c r="CV39" s="1">
        <v>1500</v>
      </c>
      <c r="CW39" s="1">
        <v>138.69999999999999</v>
      </c>
      <c r="CX39" s="1">
        <v>141.1</v>
      </c>
      <c r="CY39" s="1">
        <v>151.4</v>
      </c>
    </row>
    <row r="40" spans="1:103" x14ac:dyDescent="0.35">
      <c r="A40" s="15">
        <v>45222</v>
      </c>
      <c r="B40" s="1">
        <v>292.87</v>
      </c>
      <c r="C40" s="1">
        <v>290.41000000000003</v>
      </c>
      <c r="D40" s="1">
        <v>304.64999999999998</v>
      </c>
      <c r="E40" s="1">
        <v>182.87</v>
      </c>
      <c r="F40" s="1">
        <v>201.41</v>
      </c>
      <c r="G40" s="1">
        <v>199.3</v>
      </c>
      <c r="H40" s="1">
        <v>342.05</v>
      </c>
      <c r="I40" s="1">
        <v>330.13</v>
      </c>
      <c r="J40" s="1">
        <v>328.01</v>
      </c>
      <c r="K40" s="1">
        <v>219.21</v>
      </c>
      <c r="L40" s="1">
        <v>216.92</v>
      </c>
      <c r="M40" s="1">
        <v>213.62</v>
      </c>
      <c r="N40" s="1">
        <v>16.8</v>
      </c>
      <c r="O40" s="1">
        <v>17.04</v>
      </c>
      <c r="P40" s="1">
        <v>17.37</v>
      </c>
      <c r="Q40" s="1">
        <v>65.8</v>
      </c>
      <c r="R40" s="1">
        <v>62.59</v>
      </c>
      <c r="S40" s="1">
        <v>64.89</v>
      </c>
      <c r="T40" s="1">
        <v>681.19</v>
      </c>
      <c r="U40" s="1">
        <v>696.88</v>
      </c>
      <c r="V40" s="1">
        <v>639.19000000000005</v>
      </c>
      <c r="W40" s="1">
        <v>587.59</v>
      </c>
      <c r="X40" s="1">
        <v>578.05999999999995</v>
      </c>
      <c r="Y40" s="1">
        <v>537.86</v>
      </c>
      <c r="Z40" s="1">
        <v>76.75</v>
      </c>
      <c r="AA40" s="1">
        <v>75.55</v>
      </c>
      <c r="AB40" s="1">
        <v>76.239999999999995</v>
      </c>
      <c r="AC40" s="1">
        <v>86.68</v>
      </c>
      <c r="AD40" s="1">
        <v>85.17</v>
      </c>
      <c r="AE40" s="1">
        <v>85.08</v>
      </c>
      <c r="AF40" s="1">
        <v>91.28</v>
      </c>
      <c r="AG40" s="1">
        <v>90.56</v>
      </c>
      <c r="AH40" s="1">
        <v>91.98</v>
      </c>
      <c r="AI40" s="1">
        <v>130.07</v>
      </c>
      <c r="AJ40" s="1">
        <v>131.97999999999999</v>
      </c>
      <c r="AK40" s="1">
        <v>148.13</v>
      </c>
      <c r="AL40" s="1">
        <v>191.59</v>
      </c>
      <c r="AM40" s="1">
        <v>203.41</v>
      </c>
      <c r="AN40" s="1">
        <v>161.79</v>
      </c>
      <c r="AO40" s="1">
        <v>500.55</v>
      </c>
      <c r="AP40" s="1">
        <v>493.59</v>
      </c>
      <c r="AQ40" s="1">
        <v>496.06</v>
      </c>
      <c r="AR40" s="1">
        <v>16.239999999999998</v>
      </c>
      <c r="AS40" s="1">
        <v>17.82</v>
      </c>
      <c r="AT40" s="1">
        <v>16.989999999999998</v>
      </c>
      <c r="AU40" s="1">
        <v>71.36</v>
      </c>
      <c r="AV40" s="1">
        <v>73.03</v>
      </c>
      <c r="AW40" s="1">
        <v>77.31</v>
      </c>
      <c r="AX40" s="1">
        <v>17.82</v>
      </c>
      <c r="AY40" s="1">
        <v>34.39</v>
      </c>
      <c r="AZ40" s="1">
        <v>22.9</v>
      </c>
      <c r="BA40" s="1">
        <v>72.400000000000006</v>
      </c>
      <c r="BB40" s="1">
        <v>65.94</v>
      </c>
      <c r="BC40" s="1">
        <v>70.94</v>
      </c>
      <c r="BD40" s="1">
        <v>2.02</v>
      </c>
      <c r="BE40" s="1">
        <v>2.27</v>
      </c>
      <c r="BF40" s="1">
        <v>2.21</v>
      </c>
      <c r="BG40" s="1">
        <v>72.13</v>
      </c>
      <c r="BH40" s="1">
        <v>71.37</v>
      </c>
      <c r="BI40" s="1">
        <v>70.92</v>
      </c>
      <c r="BJ40" s="1">
        <v>10.9</v>
      </c>
      <c r="BK40" s="1">
        <v>12.9</v>
      </c>
      <c r="BL40" s="1">
        <v>9.9</v>
      </c>
      <c r="BM40" s="1">
        <v>59.65</v>
      </c>
      <c r="BN40" s="1">
        <v>59.65</v>
      </c>
      <c r="BO40" s="1">
        <v>85.44</v>
      </c>
      <c r="BP40" s="1">
        <v>50.45</v>
      </c>
      <c r="BQ40" s="1">
        <v>48.26</v>
      </c>
      <c r="BR40" s="1">
        <v>54.77</v>
      </c>
      <c r="BS40" s="1">
        <v>9745.4599999999991</v>
      </c>
      <c r="BT40" s="1">
        <v>7297.92</v>
      </c>
      <c r="BU40" s="1">
        <v>0</v>
      </c>
      <c r="BV40" s="1">
        <v>70.84</v>
      </c>
      <c r="BW40" s="1">
        <v>59.24</v>
      </c>
      <c r="BX40" s="1">
        <v>52.38</v>
      </c>
      <c r="BY40" s="1">
        <v>74.73</v>
      </c>
      <c r="BZ40" s="1">
        <v>63.78</v>
      </c>
      <c r="CA40" s="1">
        <v>70.900000000000006</v>
      </c>
      <c r="CB40" s="1">
        <v>5653.71</v>
      </c>
      <c r="CC40" s="1">
        <v>4739.67</v>
      </c>
      <c r="CD40" s="1">
        <v>5322.74</v>
      </c>
      <c r="CE40" s="1">
        <v>142.16</v>
      </c>
      <c r="CF40" s="1">
        <v>167.46</v>
      </c>
      <c r="CG40" s="1">
        <v>163.92</v>
      </c>
      <c r="CQ40" s="1">
        <v>289633</v>
      </c>
      <c r="CR40" s="1">
        <v>475978</v>
      </c>
      <c r="CS40" s="1">
        <v>487824</v>
      </c>
      <c r="CT40" s="1">
        <v>1600</v>
      </c>
      <c r="CU40" s="1">
        <v>1253</v>
      </c>
      <c r="CV40" s="1">
        <v>1510</v>
      </c>
      <c r="CW40" s="1">
        <v>151.1</v>
      </c>
      <c r="CX40" s="1">
        <v>140.19999999999999</v>
      </c>
      <c r="CY40" s="1">
        <v>154.30000000000001</v>
      </c>
    </row>
    <row r="41" spans="1:103" x14ac:dyDescent="0.35">
      <c r="A41" s="15">
        <v>45223</v>
      </c>
      <c r="B41" s="1">
        <v>318.2</v>
      </c>
      <c r="C41" s="1">
        <v>276.67</v>
      </c>
      <c r="D41" s="1">
        <v>307.22000000000003</v>
      </c>
      <c r="E41" s="1">
        <v>187.94</v>
      </c>
      <c r="F41" s="1">
        <v>174.12</v>
      </c>
      <c r="G41" s="1">
        <v>205.06</v>
      </c>
      <c r="H41" s="1">
        <v>359.12</v>
      </c>
      <c r="I41" s="1">
        <v>295.63</v>
      </c>
      <c r="J41" s="1">
        <v>326.32</v>
      </c>
      <c r="K41" s="1">
        <v>221.68</v>
      </c>
      <c r="L41" s="1">
        <v>189.47</v>
      </c>
      <c r="M41" s="1">
        <v>218.95</v>
      </c>
      <c r="N41" s="1">
        <v>16.309999999999999</v>
      </c>
      <c r="O41" s="1">
        <v>17.66</v>
      </c>
      <c r="P41" s="1">
        <v>16.260000000000002</v>
      </c>
      <c r="Q41" s="1">
        <v>66.47</v>
      </c>
      <c r="R41" s="1">
        <v>60.76</v>
      </c>
      <c r="S41" s="1">
        <v>65.64</v>
      </c>
      <c r="T41" s="1">
        <v>707.5</v>
      </c>
      <c r="U41" s="1">
        <v>614.27</v>
      </c>
      <c r="V41" s="1">
        <v>639.19000000000005</v>
      </c>
      <c r="W41" s="1">
        <v>607.58000000000004</v>
      </c>
      <c r="X41" s="1">
        <v>515.4</v>
      </c>
      <c r="Y41" s="1">
        <v>537.86</v>
      </c>
      <c r="Z41" s="1">
        <v>75.73</v>
      </c>
      <c r="AA41" s="1">
        <v>75.28</v>
      </c>
      <c r="AB41" s="1">
        <v>76.239999999999995</v>
      </c>
      <c r="AC41" s="1">
        <v>86.57</v>
      </c>
      <c r="AD41" s="1">
        <v>84.98</v>
      </c>
      <c r="AE41" s="1">
        <v>85.08</v>
      </c>
      <c r="AF41" s="1">
        <v>91.29</v>
      </c>
      <c r="AG41" s="1">
        <v>90.45</v>
      </c>
      <c r="AH41" s="1">
        <v>92.18</v>
      </c>
      <c r="AI41" s="1">
        <v>130.55000000000001</v>
      </c>
      <c r="AJ41" s="1">
        <v>132.36000000000001</v>
      </c>
      <c r="AK41" s="1">
        <v>149.07</v>
      </c>
      <c r="AL41" s="1">
        <v>181.82</v>
      </c>
      <c r="AM41" s="1">
        <v>192.28</v>
      </c>
      <c r="AN41" s="1">
        <v>188.41</v>
      </c>
      <c r="AO41" s="1">
        <v>514.20000000000005</v>
      </c>
      <c r="AP41" s="1">
        <v>463.16</v>
      </c>
      <c r="AQ41" s="1">
        <v>507.53</v>
      </c>
      <c r="AR41" s="1">
        <v>16.399999999999999</v>
      </c>
      <c r="AS41" s="1">
        <v>15.15</v>
      </c>
      <c r="AT41" s="1">
        <v>17</v>
      </c>
      <c r="AU41" s="1">
        <v>71.88</v>
      </c>
      <c r="AV41" s="1">
        <v>62.32</v>
      </c>
      <c r="AW41" s="1">
        <v>80.03</v>
      </c>
      <c r="AX41" s="1">
        <v>25.34</v>
      </c>
      <c r="AY41" s="1">
        <v>30.87</v>
      </c>
      <c r="AZ41" s="1">
        <v>18.73</v>
      </c>
      <c r="BA41" s="1">
        <v>72.09</v>
      </c>
      <c r="BB41" s="1">
        <v>63.61</v>
      </c>
      <c r="BC41" s="1">
        <v>70.64</v>
      </c>
      <c r="BD41" s="1">
        <v>2.0699999999999998</v>
      </c>
      <c r="BE41" s="1">
        <v>2.27</v>
      </c>
      <c r="BF41" s="1">
        <v>2.21</v>
      </c>
      <c r="BG41" s="1">
        <v>72.48</v>
      </c>
      <c r="BH41" s="1">
        <v>69.73</v>
      </c>
      <c r="BI41" s="1">
        <v>71.400000000000006</v>
      </c>
      <c r="BJ41" s="1">
        <v>11.3</v>
      </c>
      <c r="BK41" s="1">
        <v>12.5</v>
      </c>
      <c r="BL41" s="1">
        <v>10.3</v>
      </c>
      <c r="BM41" s="1">
        <v>59.65</v>
      </c>
      <c r="BN41" s="1">
        <v>59.65</v>
      </c>
      <c r="BO41" s="1">
        <v>85.46</v>
      </c>
      <c r="BP41" s="1">
        <v>50.57</v>
      </c>
      <c r="BQ41" s="1">
        <v>37.74</v>
      </c>
      <c r="BR41" s="1">
        <v>54.84</v>
      </c>
      <c r="BS41" s="1">
        <v>9795.27</v>
      </c>
      <c r="BT41" s="1">
        <v>7469.44</v>
      </c>
      <c r="BU41" s="1">
        <v>0</v>
      </c>
      <c r="BV41" s="1">
        <v>71.56</v>
      </c>
      <c r="BW41" s="1">
        <v>60.27</v>
      </c>
      <c r="BX41" s="1">
        <v>66.17</v>
      </c>
      <c r="BY41" s="1">
        <v>75.459999999999994</v>
      </c>
      <c r="BZ41" s="1">
        <v>64.88</v>
      </c>
      <c r="CA41" s="1">
        <v>70.900000000000006</v>
      </c>
      <c r="CB41" s="1">
        <v>5699.46</v>
      </c>
      <c r="CC41" s="1">
        <v>4830.72</v>
      </c>
      <c r="CD41" s="1">
        <v>5322.74</v>
      </c>
      <c r="CE41" s="1">
        <v>142.49</v>
      </c>
      <c r="CF41" s="1">
        <v>167.12</v>
      </c>
      <c r="CG41" s="1">
        <v>163.92</v>
      </c>
      <c r="CQ41" s="1">
        <v>297455</v>
      </c>
      <c r="CR41" s="1">
        <v>439453</v>
      </c>
      <c r="CS41" s="1">
        <v>522380</v>
      </c>
      <c r="CT41" s="1">
        <v>1615</v>
      </c>
      <c r="CU41" s="1">
        <v>1270</v>
      </c>
      <c r="CV41" s="1">
        <v>1451.16</v>
      </c>
      <c r="CW41" s="1">
        <v>140.9</v>
      </c>
      <c r="CX41" s="1">
        <v>144</v>
      </c>
      <c r="CY41" s="1">
        <v>150.5</v>
      </c>
    </row>
    <row r="42" spans="1:103" x14ac:dyDescent="0.35">
      <c r="A42" s="15">
        <v>45224</v>
      </c>
      <c r="B42" s="1">
        <v>329.65</v>
      </c>
      <c r="C42" s="1">
        <v>310.58</v>
      </c>
      <c r="D42" s="1">
        <v>307.23</v>
      </c>
      <c r="E42" s="1">
        <v>196.38</v>
      </c>
      <c r="F42" s="1">
        <v>190.7</v>
      </c>
      <c r="G42" s="1">
        <v>178.8</v>
      </c>
      <c r="H42" s="1">
        <v>360.77</v>
      </c>
      <c r="I42" s="1">
        <v>329.85</v>
      </c>
      <c r="J42" s="1">
        <v>334.51</v>
      </c>
      <c r="K42" s="1">
        <v>221.99</v>
      </c>
      <c r="L42" s="1">
        <v>210.9</v>
      </c>
      <c r="M42" s="1">
        <v>196.89</v>
      </c>
      <c r="N42" s="1">
        <v>17.21</v>
      </c>
      <c r="O42" s="1">
        <v>18.04</v>
      </c>
      <c r="P42" s="1">
        <v>16.27</v>
      </c>
      <c r="Q42" s="1">
        <v>66.77</v>
      </c>
      <c r="R42" s="1">
        <v>63.77</v>
      </c>
      <c r="S42" s="1">
        <v>64.86</v>
      </c>
      <c r="T42" s="1">
        <v>706.43</v>
      </c>
      <c r="U42" s="1">
        <v>669.02</v>
      </c>
      <c r="V42" s="1">
        <v>653.96</v>
      </c>
      <c r="W42" s="1">
        <v>610.26</v>
      </c>
      <c r="X42" s="1">
        <v>559.87</v>
      </c>
      <c r="Y42" s="1">
        <v>550.54999999999995</v>
      </c>
      <c r="Z42" s="1">
        <v>76.099999999999994</v>
      </c>
      <c r="AA42" s="1">
        <v>73.55</v>
      </c>
      <c r="AB42" s="1">
        <v>75.09</v>
      </c>
      <c r="AC42" s="1">
        <v>86.46</v>
      </c>
      <c r="AD42" s="1">
        <v>85.08</v>
      </c>
      <c r="AE42" s="1">
        <v>84.82</v>
      </c>
      <c r="AF42" s="1">
        <v>91.48</v>
      </c>
      <c r="AG42" s="1">
        <v>91.24</v>
      </c>
      <c r="AH42" s="1">
        <v>91.57</v>
      </c>
      <c r="AI42" s="1">
        <v>130.41</v>
      </c>
      <c r="AJ42" s="1">
        <v>132.37</v>
      </c>
      <c r="AK42" s="1">
        <v>149.21</v>
      </c>
      <c r="AL42" s="1">
        <v>179.72</v>
      </c>
      <c r="AM42" s="1">
        <v>171.57</v>
      </c>
      <c r="AN42" s="1">
        <v>176.68</v>
      </c>
      <c r="AO42" s="1">
        <v>510.17</v>
      </c>
      <c r="AP42" s="1">
        <v>478.42</v>
      </c>
      <c r="AQ42" s="1">
        <v>489.33</v>
      </c>
      <c r="AR42" s="1">
        <v>17.09</v>
      </c>
      <c r="AS42" s="1">
        <v>18.170000000000002</v>
      </c>
      <c r="AT42" s="1">
        <v>16.07</v>
      </c>
      <c r="AU42" s="1">
        <v>70.209999999999994</v>
      </c>
      <c r="AV42" s="1">
        <v>78.34</v>
      </c>
      <c r="AW42" s="1">
        <v>71.11</v>
      </c>
      <c r="AX42" s="1">
        <v>29.51</v>
      </c>
      <c r="AY42" s="1">
        <v>29.03</v>
      </c>
      <c r="AZ42" s="1">
        <v>23.16</v>
      </c>
      <c r="BA42" s="1">
        <v>72.38</v>
      </c>
      <c r="BB42" s="1">
        <v>68.209999999999994</v>
      </c>
      <c r="BC42" s="1">
        <v>70.900000000000006</v>
      </c>
      <c r="BD42" s="1">
        <v>2.06</v>
      </c>
      <c r="BE42" s="1">
        <v>2.29</v>
      </c>
      <c r="BF42" s="1">
        <v>2.2000000000000002</v>
      </c>
      <c r="BG42" s="1">
        <v>71.94</v>
      </c>
      <c r="BH42" s="1">
        <v>69.010000000000005</v>
      </c>
      <c r="BI42" s="1">
        <v>72.010000000000005</v>
      </c>
      <c r="BJ42" s="1">
        <v>11.2</v>
      </c>
      <c r="BK42" s="1">
        <v>15.5</v>
      </c>
      <c r="BL42" s="1">
        <v>10</v>
      </c>
      <c r="BM42" s="1">
        <v>59.65</v>
      </c>
      <c r="BN42" s="1">
        <v>59.65</v>
      </c>
      <c r="BO42" s="1">
        <v>86.71</v>
      </c>
      <c r="BP42" s="1">
        <v>50.91</v>
      </c>
      <c r="BQ42" s="1">
        <v>48.55</v>
      </c>
      <c r="BR42" s="1">
        <v>53.34</v>
      </c>
      <c r="BS42" s="1">
        <v>9914.82</v>
      </c>
      <c r="BT42" s="1">
        <v>7478.06</v>
      </c>
      <c r="BU42" s="1">
        <v>0</v>
      </c>
      <c r="BV42" s="1">
        <v>71.77</v>
      </c>
      <c r="BW42" s="1">
        <v>60.37</v>
      </c>
      <c r="BX42" s="1">
        <v>65.290000000000006</v>
      </c>
      <c r="BY42" s="1">
        <v>75.62</v>
      </c>
      <c r="BZ42" s="1">
        <v>65</v>
      </c>
      <c r="CA42" s="1">
        <v>69.67</v>
      </c>
      <c r="CB42" s="1">
        <v>5714.46</v>
      </c>
      <c r="CC42" s="1">
        <v>4829.26</v>
      </c>
      <c r="CD42" s="1">
        <v>5223.1400000000003</v>
      </c>
      <c r="CE42" s="1">
        <v>142.26</v>
      </c>
      <c r="CF42" s="1">
        <v>166.83</v>
      </c>
      <c r="CG42" s="1">
        <v>165.19</v>
      </c>
      <c r="CQ42" s="1">
        <v>273901</v>
      </c>
      <c r="CR42" s="1">
        <v>438737</v>
      </c>
      <c r="CS42" s="1">
        <v>449253</v>
      </c>
      <c r="CT42" s="1">
        <v>1620</v>
      </c>
      <c r="CU42" s="1">
        <v>1400</v>
      </c>
      <c r="CV42" s="1">
        <v>1470</v>
      </c>
      <c r="CW42" s="1">
        <v>138.19999999999999</v>
      </c>
      <c r="CX42" s="1">
        <v>141.80000000000001</v>
      </c>
      <c r="CY42" s="1">
        <v>156.19999999999999</v>
      </c>
    </row>
    <row r="43" spans="1:103" x14ac:dyDescent="0.35">
      <c r="A43" s="15">
        <v>45225</v>
      </c>
      <c r="B43" s="1">
        <v>326.19</v>
      </c>
      <c r="C43" s="1">
        <v>319.51</v>
      </c>
      <c r="D43" s="1">
        <v>320.81</v>
      </c>
      <c r="E43" s="1">
        <v>198.96</v>
      </c>
      <c r="F43" s="1">
        <v>197.89</v>
      </c>
      <c r="G43" s="1">
        <v>199.42</v>
      </c>
      <c r="H43" s="1">
        <v>357.61</v>
      </c>
      <c r="I43" s="1">
        <v>343.61</v>
      </c>
      <c r="J43" s="1">
        <v>341.16</v>
      </c>
      <c r="K43" s="1">
        <v>226.16</v>
      </c>
      <c r="L43" s="1">
        <v>227.42</v>
      </c>
      <c r="M43" s="1">
        <v>218.08</v>
      </c>
      <c r="N43" s="1">
        <v>16.21</v>
      </c>
      <c r="O43" s="1">
        <v>18.190000000000001</v>
      </c>
      <c r="P43" s="1">
        <v>16.52</v>
      </c>
      <c r="Q43" s="1">
        <v>66.45</v>
      </c>
      <c r="R43" s="1">
        <v>63.96</v>
      </c>
      <c r="S43" s="1">
        <v>64.77</v>
      </c>
      <c r="T43" s="1">
        <v>709.94</v>
      </c>
      <c r="U43" s="1">
        <v>708.37</v>
      </c>
      <c r="V43" s="1">
        <v>697.68</v>
      </c>
      <c r="W43" s="1">
        <v>611.4</v>
      </c>
      <c r="X43" s="1">
        <v>590.52</v>
      </c>
      <c r="Y43" s="1">
        <v>587.67999999999995</v>
      </c>
      <c r="Z43" s="1">
        <v>75.930000000000007</v>
      </c>
      <c r="AA43" s="1">
        <v>74.040000000000006</v>
      </c>
      <c r="AB43" s="1">
        <v>74.180000000000007</v>
      </c>
      <c r="AC43" s="1">
        <v>86.47</v>
      </c>
      <c r="AD43" s="1">
        <v>85.08</v>
      </c>
      <c r="AE43" s="1">
        <v>84.85</v>
      </c>
      <c r="AF43" s="1">
        <v>91.52</v>
      </c>
      <c r="AG43" s="1">
        <v>92.1</v>
      </c>
      <c r="AH43" s="1">
        <v>91.98</v>
      </c>
      <c r="AI43" s="1">
        <v>130.38999999999999</v>
      </c>
      <c r="AJ43" s="1">
        <v>132.57</v>
      </c>
      <c r="AK43" s="1">
        <v>149.4</v>
      </c>
      <c r="AL43" s="1">
        <v>176.1</v>
      </c>
      <c r="AM43" s="1">
        <v>192.97</v>
      </c>
      <c r="AN43" s="1">
        <v>175.51</v>
      </c>
      <c r="AO43" s="1">
        <v>511.59</v>
      </c>
      <c r="AP43" s="1">
        <v>494.18</v>
      </c>
      <c r="AQ43" s="1">
        <v>504.28</v>
      </c>
      <c r="AR43" s="1">
        <v>16.79</v>
      </c>
      <c r="AS43" s="1">
        <v>18.399999999999999</v>
      </c>
      <c r="AT43" s="1">
        <v>16</v>
      </c>
      <c r="AU43" s="1">
        <v>70.44</v>
      </c>
      <c r="AV43" s="1">
        <v>84.35</v>
      </c>
      <c r="AW43" s="1">
        <v>73.91</v>
      </c>
      <c r="AX43" s="1">
        <v>27.73</v>
      </c>
      <c r="AY43" s="1">
        <v>28.24</v>
      </c>
      <c r="AZ43" s="1">
        <v>25.98</v>
      </c>
      <c r="BA43" s="1">
        <v>72.39</v>
      </c>
      <c r="BB43" s="1">
        <v>69.069999999999993</v>
      </c>
      <c r="BC43" s="1">
        <v>71.8</v>
      </c>
      <c r="BD43" s="1">
        <v>2.06</v>
      </c>
      <c r="BE43" s="1">
        <v>2.2799999999999998</v>
      </c>
      <c r="BF43" s="1">
        <v>2.23</v>
      </c>
      <c r="BG43" s="1">
        <v>72.95</v>
      </c>
      <c r="BH43" s="1">
        <v>70.83</v>
      </c>
      <c r="BI43" s="1">
        <v>71.88</v>
      </c>
      <c r="BJ43" s="1">
        <v>11.3</v>
      </c>
      <c r="BK43" s="1">
        <v>13.6</v>
      </c>
      <c r="BL43" s="1">
        <v>10.5</v>
      </c>
      <c r="BM43" s="1">
        <v>59.65</v>
      </c>
      <c r="BN43" s="1">
        <v>59.65</v>
      </c>
      <c r="BO43" s="1">
        <v>84.78</v>
      </c>
      <c r="BP43" s="1">
        <v>50.67</v>
      </c>
      <c r="BQ43" s="1">
        <v>53.15</v>
      </c>
      <c r="BR43" s="1">
        <v>51.97</v>
      </c>
      <c r="BS43" s="1">
        <v>9922.15</v>
      </c>
      <c r="BT43" s="1">
        <v>7692.43</v>
      </c>
      <c r="BU43" s="1">
        <v>0</v>
      </c>
      <c r="BV43" s="1">
        <v>71.72</v>
      </c>
      <c r="BW43" s="1">
        <v>61.59</v>
      </c>
      <c r="BX43" s="1">
        <v>66.67</v>
      </c>
      <c r="BY43" s="1">
        <v>75.569999999999993</v>
      </c>
      <c r="BZ43" s="1">
        <v>66.290000000000006</v>
      </c>
      <c r="CA43" s="1">
        <v>71.53</v>
      </c>
      <c r="CB43" s="1">
        <v>5691.48</v>
      </c>
      <c r="CC43" s="1">
        <v>4927.29</v>
      </c>
      <c r="CD43" s="1">
        <v>5332.56</v>
      </c>
      <c r="CE43" s="1">
        <v>142.55000000000001</v>
      </c>
      <c r="CF43" s="1">
        <v>167.21</v>
      </c>
      <c r="CG43" s="1">
        <v>166.09</v>
      </c>
      <c r="CQ43" s="1">
        <v>291052</v>
      </c>
      <c r="CR43" s="1">
        <v>455888</v>
      </c>
      <c r="CS43" s="1">
        <v>446074</v>
      </c>
      <c r="CT43" s="1">
        <v>1615</v>
      </c>
      <c r="CU43" s="1">
        <v>1360</v>
      </c>
      <c r="CV43" s="1">
        <v>1500</v>
      </c>
      <c r="CW43" s="1">
        <v>140.1</v>
      </c>
      <c r="CX43" s="1">
        <v>136.80000000000001</v>
      </c>
      <c r="CY43" s="1">
        <v>145.6</v>
      </c>
    </row>
    <row r="44" spans="1:103" x14ac:dyDescent="0.35">
      <c r="A44" s="15">
        <v>45226</v>
      </c>
      <c r="B44" s="1">
        <v>320.79000000000002</v>
      </c>
      <c r="C44" s="1">
        <v>308.73</v>
      </c>
      <c r="D44" s="1">
        <v>297.62</v>
      </c>
      <c r="E44" s="1">
        <v>196.81</v>
      </c>
      <c r="F44" s="1">
        <v>205.72</v>
      </c>
      <c r="G44" s="1">
        <v>196.47</v>
      </c>
      <c r="H44" s="1">
        <v>351.42</v>
      </c>
      <c r="I44" s="1">
        <v>341.83</v>
      </c>
      <c r="J44" s="1">
        <v>329.01</v>
      </c>
      <c r="K44" s="1">
        <v>222.37</v>
      </c>
      <c r="L44" s="1">
        <v>233.61</v>
      </c>
      <c r="M44" s="1">
        <v>219.59</v>
      </c>
      <c r="N44" s="1">
        <v>16.8</v>
      </c>
      <c r="O44" s="1">
        <v>18.559999999999999</v>
      </c>
      <c r="P44" s="1">
        <v>16.09</v>
      </c>
      <c r="Q44" s="1">
        <v>65.040000000000006</v>
      </c>
      <c r="R44" s="1">
        <v>64.56</v>
      </c>
      <c r="S44" s="1">
        <v>65.680000000000007</v>
      </c>
      <c r="T44" s="1">
        <v>710.3</v>
      </c>
      <c r="U44" s="1">
        <v>720.48</v>
      </c>
      <c r="V44" s="1">
        <v>687.81</v>
      </c>
      <c r="W44" s="1">
        <v>607.38</v>
      </c>
      <c r="X44" s="1">
        <v>603.63</v>
      </c>
      <c r="Y44" s="1">
        <v>579.1</v>
      </c>
      <c r="Z44" s="1">
        <v>75.77</v>
      </c>
      <c r="AA44" s="1">
        <v>74.349999999999994</v>
      </c>
      <c r="AB44" s="1">
        <v>74.3</v>
      </c>
      <c r="AC44" s="1">
        <v>86.51</v>
      </c>
      <c r="AD44" s="1">
        <v>85.11</v>
      </c>
      <c r="AE44" s="1">
        <v>84.69</v>
      </c>
      <c r="AF44" s="1">
        <v>91.59</v>
      </c>
      <c r="AG44" s="1">
        <v>91.63</v>
      </c>
      <c r="AH44" s="1">
        <v>92.05</v>
      </c>
      <c r="AI44" s="1">
        <v>130.25</v>
      </c>
      <c r="AJ44" s="1">
        <v>132.27000000000001</v>
      </c>
      <c r="AK44" s="1">
        <v>148.53</v>
      </c>
      <c r="AL44" s="1">
        <v>174.81</v>
      </c>
      <c r="AM44" s="1">
        <v>201.75</v>
      </c>
      <c r="AN44" s="1">
        <v>179.62</v>
      </c>
      <c r="AO44" s="1">
        <v>508.4</v>
      </c>
      <c r="AP44" s="1">
        <v>505.65</v>
      </c>
      <c r="AQ44" s="1">
        <v>509.4</v>
      </c>
      <c r="AR44" s="1">
        <v>16.88</v>
      </c>
      <c r="AS44" s="1">
        <v>18.02</v>
      </c>
      <c r="AT44" s="1">
        <v>16.079999999999998</v>
      </c>
      <c r="AU44" s="1">
        <v>68.069999999999993</v>
      </c>
      <c r="AV44" s="1">
        <v>79.7</v>
      </c>
      <c r="AW44" s="1">
        <v>74.34</v>
      </c>
      <c r="AX44" s="1">
        <v>28.14</v>
      </c>
      <c r="AY44" s="1">
        <v>29.02</v>
      </c>
      <c r="AZ44" s="1">
        <v>27</v>
      </c>
      <c r="BA44" s="1">
        <v>72.53</v>
      </c>
      <c r="BB44" s="1">
        <v>70.27</v>
      </c>
      <c r="BC44" s="1">
        <v>64.63</v>
      </c>
      <c r="BD44" s="1">
        <v>2.0499999999999998</v>
      </c>
      <c r="BE44" s="1">
        <v>2.2799999999999998</v>
      </c>
      <c r="BF44" s="1">
        <v>2.17</v>
      </c>
      <c r="BG44" s="1">
        <v>73.27</v>
      </c>
      <c r="BH44" s="1">
        <v>70.680000000000007</v>
      </c>
      <c r="BI44" s="1">
        <v>70.739999999999995</v>
      </c>
      <c r="BJ44" s="1">
        <v>11.3</v>
      </c>
      <c r="BK44" s="1">
        <v>14.1</v>
      </c>
      <c r="BL44" s="1">
        <v>11.1</v>
      </c>
      <c r="BM44" s="1">
        <v>59.65</v>
      </c>
      <c r="BN44" s="1">
        <v>59.65</v>
      </c>
      <c r="BO44" s="1">
        <v>85.84</v>
      </c>
      <c r="BP44" s="1">
        <v>50.43</v>
      </c>
      <c r="BQ44" s="1">
        <v>52.46</v>
      </c>
      <c r="BR44" s="1">
        <v>53.21</v>
      </c>
      <c r="BS44" s="1">
        <v>9870.83</v>
      </c>
      <c r="BT44" s="1">
        <v>7641.06</v>
      </c>
      <c r="BU44" s="1">
        <v>0</v>
      </c>
      <c r="BV44" s="1">
        <v>71.23</v>
      </c>
      <c r="BW44" s="1">
        <v>61.26</v>
      </c>
      <c r="BX44" s="1">
        <v>66.540000000000006</v>
      </c>
      <c r="BY44" s="1">
        <v>74.97</v>
      </c>
      <c r="BZ44" s="1">
        <v>65.94</v>
      </c>
      <c r="CA44" s="1">
        <v>70.62</v>
      </c>
      <c r="CB44" s="1">
        <v>5654.53</v>
      </c>
      <c r="CC44" s="1">
        <v>4888.7700000000004</v>
      </c>
      <c r="CD44" s="1">
        <v>5306.76</v>
      </c>
      <c r="CE44" s="1">
        <v>141.36000000000001</v>
      </c>
      <c r="CF44" s="1">
        <v>167.08</v>
      </c>
      <c r="CG44" s="1">
        <v>166.22</v>
      </c>
      <c r="CQ44" s="1">
        <v>264444</v>
      </c>
      <c r="CR44" s="1">
        <v>496235</v>
      </c>
      <c r="CS44" s="1">
        <v>468211</v>
      </c>
      <c r="CT44" s="1">
        <v>1610</v>
      </c>
      <c r="CU44" s="1">
        <v>1450</v>
      </c>
      <c r="CV44" s="1">
        <v>1540</v>
      </c>
      <c r="CW44" s="1">
        <v>139.4</v>
      </c>
      <c r="CX44" s="1">
        <v>145.9</v>
      </c>
      <c r="CY44" s="1">
        <v>154.9</v>
      </c>
    </row>
    <row r="45" spans="1:103" x14ac:dyDescent="0.35">
      <c r="A45" s="15">
        <v>45227</v>
      </c>
      <c r="B45" s="1">
        <v>317.77</v>
      </c>
      <c r="C45" s="1">
        <v>317.98</v>
      </c>
      <c r="D45" s="1">
        <v>320.44</v>
      </c>
      <c r="E45" s="1">
        <v>195.52</v>
      </c>
      <c r="F45" s="1">
        <v>199.58</v>
      </c>
      <c r="G45" s="1">
        <v>189.66</v>
      </c>
      <c r="H45" s="1">
        <v>348.57</v>
      </c>
      <c r="I45" s="1">
        <v>340.76</v>
      </c>
      <c r="J45" s="1">
        <v>333.73</v>
      </c>
      <c r="K45" s="1">
        <v>225.52</v>
      </c>
      <c r="L45" s="1">
        <v>236.06</v>
      </c>
      <c r="M45" s="1">
        <v>205.51</v>
      </c>
      <c r="N45" s="1">
        <v>16.510000000000002</v>
      </c>
      <c r="O45" s="1">
        <v>18.12</v>
      </c>
      <c r="P45" s="1">
        <v>16.940000000000001</v>
      </c>
      <c r="Q45" s="1">
        <v>63.58</v>
      </c>
      <c r="R45" s="1">
        <v>63.99</v>
      </c>
      <c r="S45" s="1">
        <v>65.38</v>
      </c>
      <c r="T45" s="1">
        <v>697.94</v>
      </c>
      <c r="U45" s="1">
        <v>713.7</v>
      </c>
      <c r="V45" s="1">
        <v>681.67</v>
      </c>
      <c r="W45" s="1">
        <v>600.62</v>
      </c>
      <c r="X45" s="1">
        <v>597.91</v>
      </c>
      <c r="Y45" s="1">
        <v>571.65</v>
      </c>
      <c r="Z45" s="1">
        <v>75.58</v>
      </c>
      <c r="AA45" s="1">
        <v>74.31</v>
      </c>
      <c r="AB45" s="1">
        <v>74.3</v>
      </c>
      <c r="AC45" s="1">
        <v>86.68</v>
      </c>
      <c r="AD45" s="1">
        <v>84.98</v>
      </c>
      <c r="AE45" s="1">
        <v>84.78</v>
      </c>
      <c r="AF45" s="1">
        <v>91.67</v>
      </c>
      <c r="AG45" s="1">
        <v>90.89</v>
      </c>
      <c r="AH45" s="1">
        <v>92.24</v>
      </c>
      <c r="AI45" s="1">
        <v>129.69999999999999</v>
      </c>
      <c r="AJ45" s="1">
        <v>132.34</v>
      </c>
      <c r="AK45" s="1">
        <v>148.58000000000001</v>
      </c>
      <c r="AL45" s="1">
        <v>185.51</v>
      </c>
      <c r="AM45" s="1">
        <v>210.73</v>
      </c>
      <c r="AN45" s="1">
        <v>172.21</v>
      </c>
      <c r="AO45" s="1">
        <v>509.83</v>
      </c>
      <c r="AP45" s="1">
        <v>508.5</v>
      </c>
      <c r="AQ45" s="1">
        <v>496.2</v>
      </c>
      <c r="AR45" s="1">
        <v>16.68</v>
      </c>
      <c r="AS45" s="1">
        <v>17.579999999999998</v>
      </c>
      <c r="AT45" s="1">
        <v>15.57</v>
      </c>
      <c r="AU45" s="1">
        <v>73.69</v>
      </c>
      <c r="AV45" s="1">
        <v>78.239999999999995</v>
      </c>
      <c r="AW45" s="1">
        <v>75.45</v>
      </c>
      <c r="AX45" s="1">
        <v>23.99</v>
      </c>
      <c r="AY45" s="1">
        <v>27.04</v>
      </c>
      <c r="AZ45" s="1">
        <v>22.5</v>
      </c>
      <c r="BA45" s="1">
        <v>71.86</v>
      </c>
      <c r="BB45" s="1">
        <v>72.02</v>
      </c>
      <c r="BC45" s="1">
        <v>69.900000000000006</v>
      </c>
      <c r="BD45" s="1">
        <v>2.0099999999999998</v>
      </c>
      <c r="BE45" s="1">
        <v>2.2599999999999998</v>
      </c>
      <c r="BF45" s="1">
        <v>2.17</v>
      </c>
      <c r="BG45" s="1">
        <v>72.88</v>
      </c>
      <c r="BH45" s="1">
        <v>71.75</v>
      </c>
      <c r="BI45" s="1">
        <v>71.55</v>
      </c>
      <c r="BJ45" s="1">
        <v>10.9</v>
      </c>
      <c r="BK45" s="1">
        <v>13.5</v>
      </c>
      <c r="BL45" s="1">
        <v>10.1</v>
      </c>
      <c r="BM45" s="1">
        <v>59.65</v>
      </c>
      <c r="BN45" s="1">
        <v>59.65</v>
      </c>
      <c r="BO45" s="1">
        <v>85.95</v>
      </c>
      <c r="BP45" s="1">
        <v>51.4</v>
      </c>
      <c r="BQ45" s="1">
        <v>52.6</v>
      </c>
      <c r="BR45" s="1">
        <v>53.79</v>
      </c>
      <c r="BS45" s="1">
        <v>9887.77</v>
      </c>
      <c r="BT45" s="1">
        <v>7602.17</v>
      </c>
      <c r="BU45" s="1">
        <v>0</v>
      </c>
      <c r="BV45" s="1">
        <v>71.77</v>
      </c>
      <c r="BW45" s="1">
        <v>61.03</v>
      </c>
      <c r="BX45" s="1">
        <v>65.040000000000006</v>
      </c>
      <c r="BY45" s="1">
        <v>75.91</v>
      </c>
      <c r="BZ45" s="1">
        <v>65.72</v>
      </c>
      <c r="CA45" s="1">
        <v>69.02</v>
      </c>
      <c r="CB45" s="1">
        <v>5706.13</v>
      </c>
      <c r="CC45" s="1">
        <v>4893.93</v>
      </c>
      <c r="CD45" s="1">
        <v>5202.8</v>
      </c>
      <c r="CE45" s="1">
        <v>141.77000000000001</v>
      </c>
      <c r="CF45" s="1">
        <v>166.62</v>
      </c>
      <c r="CG45" s="1">
        <v>164.33</v>
      </c>
      <c r="CQ45" s="1">
        <v>290285</v>
      </c>
      <c r="CR45" s="1">
        <v>494944</v>
      </c>
      <c r="CS45" s="1">
        <v>474401</v>
      </c>
      <c r="CT45" s="1">
        <v>1625</v>
      </c>
      <c r="CU45" s="1">
        <v>1450</v>
      </c>
      <c r="CV45" s="1">
        <v>1535</v>
      </c>
      <c r="CW45" s="1">
        <v>137.80000000000001</v>
      </c>
      <c r="CX45" s="1">
        <v>146.69999999999999</v>
      </c>
      <c r="CY45" s="1">
        <v>152.5</v>
      </c>
    </row>
    <row r="46" spans="1:103" x14ac:dyDescent="0.35">
      <c r="A46" s="15">
        <v>45228</v>
      </c>
      <c r="B46" s="1">
        <v>328.28</v>
      </c>
      <c r="C46" s="1">
        <v>311.20999999999998</v>
      </c>
      <c r="D46" s="1">
        <v>316.52999999999997</v>
      </c>
      <c r="E46" s="1">
        <v>197.62</v>
      </c>
      <c r="F46" s="1">
        <v>199.26</v>
      </c>
      <c r="G46" s="1">
        <v>185.56</v>
      </c>
      <c r="H46" s="1">
        <v>356.85</v>
      </c>
      <c r="I46" s="1">
        <v>341.97</v>
      </c>
      <c r="J46" s="1">
        <v>332.54</v>
      </c>
      <c r="K46" s="1">
        <v>224.13</v>
      </c>
      <c r="L46" s="1">
        <v>235.89</v>
      </c>
      <c r="M46" s="1">
        <v>203.72</v>
      </c>
      <c r="N46" s="1">
        <v>16.41</v>
      </c>
      <c r="O46" s="1">
        <v>18.190000000000001</v>
      </c>
      <c r="P46" s="1">
        <v>16.3</v>
      </c>
      <c r="Q46" s="1">
        <v>64.88</v>
      </c>
      <c r="R46" s="1">
        <v>64.510000000000005</v>
      </c>
      <c r="S46" s="1">
        <v>64.45</v>
      </c>
      <c r="T46" s="1">
        <v>705.73</v>
      </c>
      <c r="U46" s="1">
        <v>711.76</v>
      </c>
      <c r="V46" s="1">
        <v>676.77</v>
      </c>
      <c r="W46" s="1">
        <v>613.59</v>
      </c>
      <c r="X46" s="1">
        <v>595.39</v>
      </c>
      <c r="Y46" s="1">
        <v>568.03</v>
      </c>
      <c r="Z46" s="1">
        <v>75.94</v>
      </c>
      <c r="AA46" s="1">
        <v>74.67</v>
      </c>
      <c r="AB46" s="1">
        <v>74.52</v>
      </c>
      <c r="AC46" s="1">
        <v>86.7</v>
      </c>
      <c r="AD46" s="1">
        <v>84.96</v>
      </c>
      <c r="AE46" s="1">
        <v>84.77</v>
      </c>
      <c r="AF46" s="1">
        <v>91.32</v>
      </c>
      <c r="AG46" s="1">
        <v>90.75</v>
      </c>
      <c r="AH46" s="1">
        <v>92.47</v>
      </c>
      <c r="AI46" s="1">
        <v>129.97</v>
      </c>
      <c r="AJ46" s="1">
        <v>132</v>
      </c>
      <c r="AK46" s="1">
        <v>148.75</v>
      </c>
      <c r="AL46" s="1">
        <v>181.32</v>
      </c>
      <c r="AM46" s="1">
        <v>186.52</v>
      </c>
      <c r="AN46" s="1">
        <v>173.99</v>
      </c>
      <c r="AO46" s="1">
        <v>512.57000000000005</v>
      </c>
      <c r="AP46" s="1">
        <v>512.85</v>
      </c>
      <c r="AQ46" s="1">
        <v>497.84</v>
      </c>
      <c r="AR46" s="1">
        <v>16.420000000000002</v>
      </c>
      <c r="AS46" s="1">
        <v>17.350000000000001</v>
      </c>
      <c r="AT46" s="1">
        <v>15.55</v>
      </c>
      <c r="AU46" s="1">
        <v>72.42</v>
      </c>
      <c r="AV46" s="1">
        <v>77.19</v>
      </c>
      <c r="AW46" s="1">
        <v>72.36</v>
      </c>
      <c r="AX46" s="1">
        <v>24.63</v>
      </c>
      <c r="AY46" s="1">
        <v>29</v>
      </c>
      <c r="AZ46" s="1">
        <v>21.2</v>
      </c>
      <c r="BA46" s="1">
        <v>71.97</v>
      </c>
      <c r="BB46" s="1">
        <v>71.52</v>
      </c>
      <c r="BC46" s="1">
        <v>70.930000000000007</v>
      </c>
      <c r="BD46" s="1">
        <v>2.0299999999999998</v>
      </c>
      <c r="BE46" s="1">
        <v>2.2400000000000002</v>
      </c>
      <c r="BF46" s="1">
        <v>2.19</v>
      </c>
      <c r="BG46" s="1">
        <v>72.849999999999994</v>
      </c>
      <c r="BH46" s="1">
        <v>71.069999999999993</v>
      </c>
      <c r="BI46" s="1">
        <v>72.13</v>
      </c>
      <c r="BJ46" s="1">
        <v>11.5</v>
      </c>
      <c r="BK46" s="1">
        <v>13.6</v>
      </c>
      <c r="BL46" s="1">
        <v>10.199999999999999</v>
      </c>
      <c r="BM46" s="1">
        <v>59.65</v>
      </c>
      <c r="BN46" s="1">
        <v>59.65</v>
      </c>
      <c r="BO46" s="1">
        <v>84.91</v>
      </c>
      <c r="BP46" s="1">
        <v>51.33</v>
      </c>
      <c r="BQ46" s="1">
        <v>50.3</v>
      </c>
      <c r="BR46" s="1">
        <v>52.82</v>
      </c>
      <c r="BS46" s="1">
        <v>9814.7199999999993</v>
      </c>
      <c r="BT46" s="1">
        <v>7635.12</v>
      </c>
      <c r="BU46" s="1">
        <v>0</v>
      </c>
      <c r="BV46" s="1">
        <v>71.45</v>
      </c>
      <c r="BW46" s="1">
        <v>61.37</v>
      </c>
      <c r="BX46" s="1">
        <v>62.01</v>
      </c>
      <c r="BY46" s="1">
        <v>75.459999999999994</v>
      </c>
      <c r="BZ46" s="1">
        <v>66.069999999999993</v>
      </c>
      <c r="CA46" s="1">
        <v>65.989999999999995</v>
      </c>
      <c r="CB46" s="1">
        <v>5665.62</v>
      </c>
      <c r="CC46" s="1">
        <v>4925.79</v>
      </c>
      <c r="CD46" s="1">
        <v>4962.78</v>
      </c>
      <c r="CE46" s="1">
        <v>142.15</v>
      </c>
      <c r="CF46" s="1">
        <v>166.46</v>
      </c>
      <c r="CG46" s="1">
        <v>163.91</v>
      </c>
      <c r="CQ46" s="1">
        <v>300662</v>
      </c>
      <c r="CR46" s="1">
        <v>528555</v>
      </c>
      <c r="CS46" s="1">
        <v>522818</v>
      </c>
      <c r="CT46" s="1">
        <v>1597</v>
      </c>
      <c r="CU46" s="1">
        <v>1300</v>
      </c>
      <c r="CV46" s="1">
        <v>1480</v>
      </c>
      <c r="CW46" s="1">
        <v>138.80000000000001</v>
      </c>
      <c r="CX46" s="1">
        <v>138.80000000000001</v>
      </c>
      <c r="CY46" s="1">
        <v>155</v>
      </c>
    </row>
    <row r="47" spans="1:103" x14ac:dyDescent="0.35">
      <c r="A47" s="15">
        <v>45229</v>
      </c>
      <c r="B47" s="1">
        <v>327.49</v>
      </c>
      <c r="C47" s="1">
        <v>314.95</v>
      </c>
      <c r="D47" s="1">
        <v>315.70999999999998</v>
      </c>
      <c r="E47" s="1">
        <v>197.98</v>
      </c>
      <c r="F47" s="1">
        <v>202.76</v>
      </c>
      <c r="G47" s="1">
        <v>182.4</v>
      </c>
      <c r="H47" s="1">
        <v>354.29</v>
      </c>
      <c r="I47" s="1">
        <v>344.91</v>
      </c>
      <c r="J47" s="1">
        <v>330.1</v>
      </c>
      <c r="K47" s="1">
        <v>226.08</v>
      </c>
      <c r="L47" s="1">
        <v>231.89</v>
      </c>
      <c r="M47" s="1">
        <v>202.48</v>
      </c>
      <c r="N47" s="1">
        <v>16.350000000000001</v>
      </c>
      <c r="O47" s="1">
        <v>17.11</v>
      </c>
      <c r="P47" s="1">
        <v>16.45</v>
      </c>
      <c r="Q47" s="1">
        <v>67.150000000000006</v>
      </c>
      <c r="R47" s="1">
        <v>64.569999999999993</v>
      </c>
      <c r="S47" s="1">
        <v>64.86</v>
      </c>
      <c r="T47" s="1">
        <v>702.16</v>
      </c>
      <c r="U47" s="1">
        <v>723.16</v>
      </c>
      <c r="V47" s="1">
        <v>678.27</v>
      </c>
      <c r="W47" s="1">
        <v>604.75</v>
      </c>
      <c r="X47" s="1">
        <v>609.25</v>
      </c>
      <c r="Y47" s="1">
        <v>564.83000000000004</v>
      </c>
      <c r="Z47" s="1">
        <v>75.010000000000005</v>
      </c>
      <c r="AA47" s="1">
        <v>76.03</v>
      </c>
      <c r="AB47" s="1">
        <v>74.36</v>
      </c>
      <c r="AC47" s="1">
        <v>86.65</v>
      </c>
      <c r="AD47" s="1">
        <v>85.1</v>
      </c>
      <c r="AE47" s="1">
        <v>84.83</v>
      </c>
      <c r="AF47" s="1">
        <v>91.29</v>
      </c>
      <c r="AG47" s="1">
        <v>91.12</v>
      </c>
      <c r="AH47" s="1">
        <v>92.07</v>
      </c>
      <c r="AI47" s="1">
        <v>130.35</v>
      </c>
      <c r="AJ47" s="1">
        <v>131.97</v>
      </c>
      <c r="AK47" s="1">
        <v>148.97999999999999</v>
      </c>
      <c r="AL47" s="1">
        <v>176.66</v>
      </c>
      <c r="AM47" s="1">
        <v>206.74</v>
      </c>
      <c r="AN47" s="1">
        <v>149.43</v>
      </c>
      <c r="AO47" s="1">
        <v>509.51</v>
      </c>
      <c r="AP47" s="1">
        <v>512.54999999999995</v>
      </c>
      <c r="AQ47" s="1">
        <v>495.9</v>
      </c>
      <c r="AR47" s="1">
        <v>16.37</v>
      </c>
      <c r="AS47" s="1">
        <v>17.2</v>
      </c>
      <c r="AT47" s="1">
        <v>16.13</v>
      </c>
      <c r="AU47" s="1">
        <v>70.37</v>
      </c>
      <c r="AV47" s="1">
        <v>80.55</v>
      </c>
      <c r="AW47" s="1">
        <v>73.069999999999993</v>
      </c>
      <c r="AX47" s="1">
        <v>25.96</v>
      </c>
      <c r="AY47" s="1">
        <v>30.4</v>
      </c>
      <c r="AZ47" s="1">
        <v>22.31</v>
      </c>
      <c r="BA47" s="1">
        <v>72.17</v>
      </c>
      <c r="BB47" s="1">
        <v>69.25</v>
      </c>
      <c r="BC47" s="1">
        <v>70.540000000000006</v>
      </c>
      <c r="BD47" s="1">
        <v>2.06</v>
      </c>
      <c r="BE47" s="1">
        <v>2.25</v>
      </c>
      <c r="BF47" s="1">
        <v>2.2200000000000002</v>
      </c>
      <c r="BG47" s="1">
        <v>72.59</v>
      </c>
      <c r="BH47" s="1">
        <v>69.33</v>
      </c>
      <c r="BI47" s="1">
        <v>72.14</v>
      </c>
      <c r="BJ47" s="1">
        <v>11.2</v>
      </c>
      <c r="BK47" s="1">
        <v>13</v>
      </c>
      <c r="BL47" s="1">
        <v>11.1</v>
      </c>
      <c r="BM47" s="1">
        <v>59.65</v>
      </c>
      <c r="BN47" s="1">
        <v>59.65</v>
      </c>
      <c r="BO47" s="1">
        <v>85.93</v>
      </c>
      <c r="BP47" s="1">
        <v>50.36</v>
      </c>
      <c r="BQ47" s="1">
        <v>50.46</v>
      </c>
      <c r="BR47" s="1">
        <v>53.04</v>
      </c>
      <c r="BS47" s="1">
        <v>9713.73</v>
      </c>
      <c r="BT47" s="1">
        <v>7839.71</v>
      </c>
      <c r="BU47" s="1">
        <v>0</v>
      </c>
      <c r="BV47" s="1">
        <v>70.900000000000006</v>
      </c>
      <c r="BW47" s="1">
        <v>62.49</v>
      </c>
      <c r="BX47" s="1">
        <v>59.97</v>
      </c>
      <c r="BY47" s="1">
        <v>74.72</v>
      </c>
      <c r="BZ47" s="1">
        <v>67.25</v>
      </c>
      <c r="CA47" s="1">
        <v>63.65</v>
      </c>
      <c r="CB47" s="1">
        <v>5643.59</v>
      </c>
      <c r="CC47" s="1">
        <v>5034.93</v>
      </c>
      <c r="CD47" s="1">
        <v>4802.99</v>
      </c>
      <c r="CE47" s="1">
        <v>142.34</v>
      </c>
      <c r="CF47" s="1">
        <v>167.06</v>
      </c>
      <c r="CG47" s="1">
        <v>162.91</v>
      </c>
      <c r="CQ47" s="1">
        <v>296816</v>
      </c>
      <c r="CR47" s="1">
        <v>509641</v>
      </c>
      <c r="CS47" s="1">
        <v>573642</v>
      </c>
      <c r="CT47" s="1">
        <v>1610</v>
      </c>
      <c r="CU47" s="1">
        <v>1488</v>
      </c>
      <c r="CV47" s="1">
        <v>1400</v>
      </c>
      <c r="CW47" s="1">
        <v>139.30000000000001</v>
      </c>
      <c r="CX47" s="1">
        <v>148.69999999999999</v>
      </c>
      <c r="CY47" s="1">
        <v>147.80000000000001</v>
      </c>
    </row>
    <row r="48" spans="1:103" x14ac:dyDescent="0.35">
      <c r="A48" s="15">
        <v>45230</v>
      </c>
      <c r="B48" s="1">
        <v>297.52</v>
      </c>
      <c r="C48" s="1">
        <v>265.76</v>
      </c>
      <c r="D48" s="1">
        <v>319.37</v>
      </c>
      <c r="E48" s="1">
        <v>168.57</v>
      </c>
      <c r="F48" s="1">
        <v>183.45</v>
      </c>
      <c r="G48" s="1">
        <v>187.3</v>
      </c>
      <c r="H48" s="1">
        <v>321.18</v>
      </c>
      <c r="I48" s="1">
        <v>324.64999999999998</v>
      </c>
      <c r="J48" s="1">
        <v>332.69</v>
      </c>
      <c r="K48" s="1">
        <v>197.36</v>
      </c>
      <c r="L48" s="1">
        <v>209.23</v>
      </c>
      <c r="M48" s="1">
        <v>201.54</v>
      </c>
      <c r="N48" s="1">
        <v>16.170000000000002</v>
      </c>
      <c r="O48" s="1">
        <v>18.14</v>
      </c>
      <c r="P48" s="1">
        <v>16.54</v>
      </c>
      <c r="Q48" s="1">
        <v>65.180000000000007</v>
      </c>
      <c r="R48" s="1">
        <v>62.35</v>
      </c>
      <c r="S48" s="1">
        <v>63.61</v>
      </c>
      <c r="T48" s="1">
        <v>639.9</v>
      </c>
      <c r="U48" s="1">
        <v>661.76</v>
      </c>
      <c r="V48" s="1">
        <v>677.92</v>
      </c>
      <c r="W48" s="1">
        <v>555.29</v>
      </c>
      <c r="X48" s="1">
        <v>554.45000000000005</v>
      </c>
      <c r="Y48" s="1">
        <v>564.05999999999995</v>
      </c>
      <c r="Z48" s="1">
        <v>75.59</v>
      </c>
      <c r="AA48" s="1">
        <v>76.819999999999993</v>
      </c>
      <c r="AB48" s="1">
        <v>74.36</v>
      </c>
      <c r="AC48" s="1">
        <v>86.5</v>
      </c>
      <c r="AD48" s="1">
        <v>84.99</v>
      </c>
      <c r="AE48" s="1">
        <v>84.86</v>
      </c>
      <c r="AF48" s="1">
        <v>92.53</v>
      </c>
      <c r="AG48" s="1">
        <v>90.65</v>
      </c>
      <c r="AH48" s="1">
        <v>92.18</v>
      </c>
      <c r="AI48" s="1">
        <v>130.36000000000001</v>
      </c>
      <c r="AJ48" s="1">
        <v>132.38</v>
      </c>
      <c r="AK48" s="1">
        <v>148.47</v>
      </c>
      <c r="AL48" s="1">
        <v>180.92</v>
      </c>
      <c r="AM48" s="1">
        <v>203.96</v>
      </c>
      <c r="AN48" s="1">
        <v>179.31</v>
      </c>
      <c r="AO48" s="1">
        <v>500.07</v>
      </c>
      <c r="AP48" s="1">
        <v>480.33</v>
      </c>
      <c r="AQ48" s="1">
        <v>496.72</v>
      </c>
      <c r="AR48" s="1">
        <v>16.12</v>
      </c>
      <c r="AS48" s="1">
        <v>17.260000000000002</v>
      </c>
      <c r="AT48" s="1">
        <v>16.45</v>
      </c>
      <c r="AU48" s="1">
        <v>68.099999999999994</v>
      </c>
      <c r="AV48" s="1">
        <v>74.44</v>
      </c>
      <c r="AW48" s="1">
        <v>66.44</v>
      </c>
      <c r="AX48" s="1">
        <v>18.03</v>
      </c>
      <c r="AY48" s="1">
        <v>30.26</v>
      </c>
      <c r="AZ48" s="1">
        <v>27.54</v>
      </c>
      <c r="BA48" s="1">
        <v>72.69</v>
      </c>
      <c r="BB48" s="1">
        <v>67.819999999999993</v>
      </c>
      <c r="BC48" s="1">
        <v>70.94</v>
      </c>
      <c r="BD48" s="1">
        <v>2.0499999999999998</v>
      </c>
      <c r="BE48" s="1">
        <v>2.2799999999999998</v>
      </c>
      <c r="BF48" s="1">
        <v>2.2200000000000002</v>
      </c>
      <c r="BG48" s="1">
        <v>73</v>
      </c>
      <c r="BH48" s="1">
        <v>69.63</v>
      </c>
      <c r="BI48" s="1">
        <v>72.16</v>
      </c>
      <c r="BJ48" s="1">
        <v>12.5</v>
      </c>
      <c r="BK48" s="1">
        <v>14.8</v>
      </c>
      <c r="BL48" s="1">
        <v>10.199999999999999</v>
      </c>
      <c r="BM48" s="1">
        <v>59.65</v>
      </c>
      <c r="BN48" s="1">
        <v>59.65</v>
      </c>
      <c r="BO48" s="1">
        <v>85.71</v>
      </c>
      <c r="BP48" s="1">
        <v>46.89</v>
      </c>
      <c r="BQ48" s="1">
        <v>42.84</v>
      </c>
      <c r="BR48" s="1">
        <v>50.7</v>
      </c>
      <c r="BS48" s="1">
        <v>9024.07</v>
      </c>
      <c r="BT48" s="1">
        <v>7368.63</v>
      </c>
      <c r="BU48" s="1">
        <v>0</v>
      </c>
      <c r="BV48" s="1">
        <v>31.35</v>
      </c>
      <c r="BW48" s="1">
        <v>59.83</v>
      </c>
      <c r="BX48" s="1">
        <v>60.02</v>
      </c>
      <c r="BY48" s="1">
        <v>72.08</v>
      </c>
      <c r="BZ48" s="1">
        <v>64.42</v>
      </c>
      <c r="CA48" s="1">
        <v>63.71</v>
      </c>
      <c r="CB48" s="1">
        <v>5447.48</v>
      </c>
      <c r="CC48" s="1">
        <v>4827.08</v>
      </c>
      <c r="CD48" s="1">
        <v>4808.53</v>
      </c>
      <c r="CE48" s="1">
        <v>141.71</v>
      </c>
      <c r="CF48" s="1">
        <v>165.97</v>
      </c>
      <c r="CG48" s="1">
        <v>162.87</v>
      </c>
      <c r="CQ48" s="1">
        <v>140580</v>
      </c>
      <c r="CR48" s="1">
        <v>471390</v>
      </c>
      <c r="CS48" s="1">
        <v>560669</v>
      </c>
      <c r="CT48" s="1">
        <v>1250</v>
      </c>
      <c r="CU48" s="1">
        <v>1350</v>
      </c>
      <c r="CV48" s="1">
        <v>1198.05</v>
      </c>
      <c r="CW48" s="1">
        <v>151.1</v>
      </c>
      <c r="CX48" s="1">
        <v>150.9</v>
      </c>
      <c r="CY48" s="1">
        <v>136.1</v>
      </c>
    </row>
    <row r="49" spans="1:103" x14ac:dyDescent="0.35">
      <c r="A49" s="15">
        <v>45231</v>
      </c>
      <c r="B49" s="1">
        <v>307.86</v>
      </c>
      <c r="C49" s="1">
        <v>318.91000000000003</v>
      </c>
      <c r="D49" s="1">
        <v>321.12</v>
      </c>
      <c r="E49" s="1">
        <v>166.34</v>
      </c>
      <c r="F49" s="1">
        <v>208.92</v>
      </c>
      <c r="G49" s="1">
        <v>188.57</v>
      </c>
      <c r="H49" s="1">
        <v>344.3</v>
      </c>
      <c r="I49" s="1">
        <v>335.96</v>
      </c>
      <c r="J49" s="1">
        <v>332.46</v>
      </c>
      <c r="K49" s="1">
        <v>187.85</v>
      </c>
      <c r="L49" s="1">
        <v>228.37</v>
      </c>
      <c r="M49" s="1">
        <v>200.65</v>
      </c>
      <c r="N49" s="1">
        <v>16.649999999999999</v>
      </c>
      <c r="O49" s="1">
        <v>18.07</v>
      </c>
      <c r="P49" s="1">
        <v>16.18</v>
      </c>
      <c r="Q49" s="1">
        <v>63.34</v>
      </c>
      <c r="R49" s="1">
        <v>60.32</v>
      </c>
      <c r="S49" s="1">
        <v>63.48</v>
      </c>
      <c r="T49" s="1">
        <v>626.04999999999995</v>
      </c>
      <c r="U49" s="1">
        <v>705.72</v>
      </c>
      <c r="V49" s="1">
        <v>677.92</v>
      </c>
      <c r="W49" s="1">
        <v>537.91</v>
      </c>
      <c r="X49" s="1">
        <v>591.11</v>
      </c>
      <c r="Y49" s="1">
        <v>564.05999999999995</v>
      </c>
      <c r="Z49" s="1">
        <v>73.540000000000006</v>
      </c>
      <c r="AA49" s="1">
        <v>73.84</v>
      </c>
      <c r="AB49" s="1">
        <v>74.36</v>
      </c>
      <c r="AC49" s="1">
        <v>84.7</v>
      </c>
      <c r="AD49" s="1">
        <v>84.77</v>
      </c>
      <c r="AE49" s="1">
        <v>84.86</v>
      </c>
      <c r="AF49" s="1">
        <v>91.65</v>
      </c>
      <c r="AG49" s="1">
        <v>91.03</v>
      </c>
      <c r="AH49" s="1">
        <v>92.07</v>
      </c>
      <c r="AI49" s="1">
        <v>130.07</v>
      </c>
      <c r="AJ49" s="1">
        <v>132.83000000000001</v>
      </c>
      <c r="AK49" s="1">
        <v>147.47999999999999</v>
      </c>
      <c r="AL49" s="1">
        <v>215.3</v>
      </c>
      <c r="AM49" s="1">
        <v>193.39</v>
      </c>
      <c r="AN49" s="1">
        <v>182.82</v>
      </c>
      <c r="AO49" s="1">
        <v>499.95</v>
      </c>
      <c r="AP49" s="1">
        <v>496.1</v>
      </c>
      <c r="AQ49" s="1">
        <v>493.31</v>
      </c>
      <c r="AR49" s="1">
        <v>15.35</v>
      </c>
      <c r="AS49" s="1">
        <v>17.29</v>
      </c>
      <c r="AT49" s="1">
        <v>16.350000000000001</v>
      </c>
      <c r="AU49" s="1">
        <v>69.34</v>
      </c>
      <c r="AV49" s="1">
        <v>84.11</v>
      </c>
      <c r="AW49" s="1">
        <v>70.599999999999994</v>
      </c>
      <c r="AX49" s="1">
        <v>20.57</v>
      </c>
      <c r="AY49" s="1">
        <v>27.18</v>
      </c>
      <c r="AZ49" s="1">
        <v>26.57</v>
      </c>
      <c r="BA49" s="1">
        <v>70.81</v>
      </c>
      <c r="BB49" s="1">
        <v>69.58</v>
      </c>
      <c r="BC49" s="1">
        <v>69.17</v>
      </c>
      <c r="BD49" s="1">
        <v>2</v>
      </c>
      <c r="BE49" s="1">
        <v>2.3199999999999998</v>
      </c>
      <c r="BF49" s="1">
        <v>2.2200000000000002</v>
      </c>
      <c r="BG49" s="1">
        <v>71.19</v>
      </c>
      <c r="BH49" s="1">
        <v>69.33</v>
      </c>
      <c r="BI49" s="1">
        <v>69.819999999999993</v>
      </c>
      <c r="BJ49" s="1">
        <v>14.5</v>
      </c>
      <c r="BK49" s="1">
        <v>14.2</v>
      </c>
      <c r="BL49" s="1">
        <v>9.6999999999999993</v>
      </c>
      <c r="BM49" s="1">
        <v>59.65</v>
      </c>
      <c r="BN49" s="1">
        <v>59.65</v>
      </c>
      <c r="BO49" s="1">
        <v>85.66</v>
      </c>
      <c r="BP49" s="1">
        <v>47.32</v>
      </c>
      <c r="BQ49" s="1">
        <v>51.74</v>
      </c>
      <c r="BR49" s="1">
        <v>48.03</v>
      </c>
      <c r="BS49" s="1">
        <v>7244.87</v>
      </c>
      <c r="BT49" s="1">
        <v>7493.99</v>
      </c>
      <c r="BU49" s="1">
        <v>0</v>
      </c>
      <c r="BV49" s="1">
        <v>56.11</v>
      </c>
      <c r="BW49" s="1">
        <v>60.75</v>
      </c>
      <c r="BX49" s="1">
        <v>60.02</v>
      </c>
      <c r="BY49" s="1">
        <v>71.08</v>
      </c>
      <c r="BZ49" s="1">
        <v>65.400000000000006</v>
      </c>
      <c r="CA49" s="1">
        <v>63.71</v>
      </c>
      <c r="CB49" s="1">
        <v>5370.4</v>
      </c>
      <c r="CC49" s="1">
        <v>4900.33</v>
      </c>
      <c r="CD49" s="1">
        <v>4808.53</v>
      </c>
      <c r="CE49" s="1">
        <v>141.28</v>
      </c>
      <c r="CF49" s="1">
        <v>166.32</v>
      </c>
      <c r="CG49" s="1">
        <v>162.87</v>
      </c>
      <c r="CQ49" s="1">
        <v>273786</v>
      </c>
      <c r="CR49" s="1">
        <v>505168</v>
      </c>
      <c r="CS49" s="1">
        <v>573732</v>
      </c>
      <c r="CT49" s="1">
        <v>1590</v>
      </c>
      <c r="CU49" s="1">
        <v>1380</v>
      </c>
      <c r="CV49" s="1">
        <v>1320</v>
      </c>
      <c r="CW49" s="1">
        <v>150.5</v>
      </c>
      <c r="CX49" s="1">
        <v>139.5</v>
      </c>
      <c r="CY49" s="1">
        <v>146.30000000000001</v>
      </c>
    </row>
    <row r="50" spans="1:103" x14ac:dyDescent="0.35">
      <c r="A50" s="15">
        <v>45232</v>
      </c>
      <c r="B50" s="1">
        <v>311.88</v>
      </c>
      <c r="C50" s="1">
        <v>306.43</v>
      </c>
      <c r="D50" s="1">
        <v>317.16000000000003</v>
      </c>
      <c r="E50" s="1">
        <v>175.44</v>
      </c>
      <c r="F50" s="1">
        <v>191.68</v>
      </c>
      <c r="G50" s="1">
        <v>179.79</v>
      </c>
      <c r="H50" s="1">
        <v>335.86</v>
      </c>
      <c r="I50" s="1">
        <v>339.79</v>
      </c>
      <c r="J50" s="1">
        <v>332.35</v>
      </c>
      <c r="K50" s="1">
        <v>199.96</v>
      </c>
      <c r="L50" s="1">
        <v>214.79</v>
      </c>
      <c r="M50" s="1">
        <v>202.68</v>
      </c>
      <c r="N50" s="1">
        <v>16.329999999999998</v>
      </c>
      <c r="O50" s="1">
        <v>18.13</v>
      </c>
      <c r="P50" s="1">
        <v>16.43</v>
      </c>
      <c r="Q50" s="1">
        <v>60.29</v>
      </c>
      <c r="R50" s="1">
        <v>61.53</v>
      </c>
      <c r="S50" s="1">
        <v>64.599999999999994</v>
      </c>
      <c r="T50" s="1">
        <v>626.04999999999995</v>
      </c>
      <c r="U50" s="1">
        <v>694.47</v>
      </c>
      <c r="V50" s="1">
        <v>673.97</v>
      </c>
      <c r="W50" s="1">
        <v>537.91</v>
      </c>
      <c r="X50" s="1">
        <v>576.72</v>
      </c>
      <c r="Y50" s="1">
        <v>563.67999999999995</v>
      </c>
      <c r="Z50" s="1">
        <v>73.540000000000006</v>
      </c>
      <c r="AA50" s="1">
        <v>75.3</v>
      </c>
      <c r="AB50" s="1">
        <v>74.14</v>
      </c>
      <c r="AC50" s="1">
        <v>84.7</v>
      </c>
      <c r="AD50" s="1">
        <v>85.1</v>
      </c>
      <c r="AE50" s="1">
        <v>84.86</v>
      </c>
      <c r="AF50" s="1">
        <v>91.78</v>
      </c>
      <c r="AG50" s="1">
        <v>91.41</v>
      </c>
      <c r="AH50" s="1">
        <v>91.87</v>
      </c>
      <c r="AI50" s="1">
        <v>129.63</v>
      </c>
      <c r="AJ50" s="1">
        <v>133.24</v>
      </c>
      <c r="AK50" s="1">
        <v>148.09</v>
      </c>
      <c r="AL50" s="1">
        <v>180.88</v>
      </c>
      <c r="AM50" s="1">
        <v>174.22</v>
      </c>
      <c r="AN50" s="1">
        <v>177.01</v>
      </c>
      <c r="AO50" s="1">
        <v>499.97</v>
      </c>
      <c r="AP50" s="1">
        <v>493.25</v>
      </c>
      <c r="AQ50" s="1">
        <v>488.86</v>
      </c>
      <c r="AR50" s="1">
        <v>15.71</v>
      </c>
      <c r="AS50" s="1">
        <v>16.71</v>
      </c>
      <c r="AT50" s="1">
        <v>16.38</v>
      </c>
      <c r="AU50" s="1">
        <v>67.89</v>
      </c>
      <c r="AV50" s="1">
        <v>78.2</v>
      </c>
      <c r="AW50" s="1">
        <v>66.53</v>
      </c>
      <c r="AX50" s="1">
        <v>18.3</v>
      </c>
      <c r="AY50" s="1">
        <v>25.05</v>
      </c>
      <c r="AZ50" s="1">
        <v>28.89</v>
      </c>
      <c r="BA50" s="1">
        <v>72.36</v>
      </c>
      <c r="BB50" s="1">
        <v>68.989999999999995</v>
      </c>
      <c r="BC50" s="1">
        <v>70</v>
      </c>
      <c r="BD50" s="1">
        <v>2</v>
      </c>
      <c r="BE50" s="1">
        <v>2.33</v>
      </c>
      <c r="BF50" s="1">
        <v>2.15</v>
      </c>
      <c r="BG50" s="1">
        <v>72.58</v>
      </c>
      <c r="BH50" s="1">
        <v>71.650000000000006</v>
      </c>
      <c r="BI50" s="1">
        <v>72.180000000000007</v>
      </c>
      <c r="BJ50" s="1">
        <v>9.6999999999999993</v>
      </c>
      <c r="BK50" s="1">
        <v>13.2</v>
      </c>
      <c r="BL50" s="1">
        <v>9.9</v>
      </c>
      <c r="BM50" s="1">
        <v>59.65</v>
      </c>
      <c r="BN50" s="1">
        <v>59.65</v>
      </c>
      <c r="BO50" s="1">
        <v>84.34</v>
      </c>
      <c r="BP50" s="1">
        <v>48.52</v>
      </c>
      <c r="BQ50" s="1">
        <v>51.43</v>
      </c>
      <c r="BR50" s="1">
        <v>46.75</v>
      </c>
      <c r="BS50" s="1">
        <v>7244.87</v>
      </c>
      <c r="BT50" s="1">
        <v>7523.5</v>
      </c>
      <c r="BU50" s="1">
        <v>0</v>
      </c>
      <c r="BV50" s="1">
        <v>67.33</v>
      </c>
      <c r="BW50" s="1">
        <v>60.95</v>
      </c>
      <c r="BX50" s="1">
        <v>57.64</v>
      </c>
      <c r="BY50" s="1">
        <v>71.08</v>
      </c>
      <c r="BZ50" s="1">
        <v>65.62</v>
      </c>
      <c r="CA50" s="1">
        <v>61.56</v>
      </c>
      <c r="CB50" s="1">
        <v>5370.4</v>
      </c>
      <c r="CC50" s="1">
        <v>4901.0600000000004</v>
      </c>
      <c r="CD50" s="1">
        <v>4599.54</v>
      </c>
      <c r="CE50" s="1">
        <v>141.28</v>
      </c>
      <c r="CF50" s="1">
        <v>166.87</v>
      </c>
      <c r="CG50" s="1">
        <v>160.47999999999999</v>
      </c>
      <c r="CH50" s="1">
        <v>18.23</v>
      </c>
      <c r="CN50" s="1">
        <v>214.68</v>
      </c>
      <c r="CQ50" s="1">
        <v>347360</v>
      </c>
      <c r="CR50" s="1">
        <v>476068</v>
      </c>
      <c r="CS50" s="1">
        <v>567207</v>
      </c>
      <c r="CT50" s="1">
        <v>1510</v>
      </c>
      <c r="CU50" s="1">
        <v>1420</v>
      </c>
      <c r="CV50" s="1">
        <v>1315</v>
      </c>
      <c r="CW50" s="1">
        <v>147.5</v>
      </c>
      <c r="CX50" s="1">
        <v>144.5</v>
      </c>
      <c r="CY50" s="1">
        <v>145.6</v>
      </c>
    </row>
    <row r="51" spans="1:103" x14ac:dyDescent="0.35">
      <c r="A51" s="15">
        <v>45233</v>
      </c>
      <c r="B51" s="1">
        <v>310.92</v>
      </c>
      <c r="C51" s="1">
        <v>323.31</v>
      </c>
      <c r="D51" s="1">
        <v>295.77999999999997</v>
      </c>
      <c r="E51" s="1">
        <v>167.91</v>
      </c>
      <c r="F51" s="1">
        <v>205.73</v>
      </c>
      <c r="G51" s="1">
        <v>182.01</v>
      </c>
      <c r="H51" s="1">
        <v>340.94</v>
      </c>
      <c r="I51" s="1">
        <v>346.09</v>
      </c>
      <c r="J51" s="1">
        <v>313.95999999999998</v>
      </c>
      <c r="K51" s="1">
        <v>195.88</v>
      </c>
      <c r="L51" s="1">
        <v>226.07</v>
      </c>
      <c r="M51" s="1">
        <v>195.01</v>
      </c>
      <c r="N51" s="1">
        <v>16.52</v>
      </c>
      <c r="O51" s="1">
        <v>18.329999999999998</v>
      </c>
      <c r="P51" s="1">
        <v>15.86</v>
      </c>
      <c r="Q51" s="1">
        <v>64.260000000000005</v>
      </c>
      <c r="R51" s="1">
        <v>61.93</v>
      </c>
      <c r="S51" s="1">
        <v>64.88</v>
      </c>
      <c r="T51" s="1">
        <v>637.52</v>
      </c>
      <c r="U51" s="1">
        <v>713.47</v>
      </c>
      <c r="V51" s="1">
        <v>648.34</v>
      </c>
      <c r="W51" s="1">
        <v>553.14</v>
      </c>
      <c r="X51" s="1">
        <v>598.48</v>
      </c>
      <c r="Y51" s="1">
        <v>543.76</v>
      </c>
      <c r="Z51" s="1">
        <v>74.239999999999995</v>
      </c>
      <c r="AA51" s="1">
        <v>76.349999999999994</v>
      </c>
      <c r="AB51" s="1">
        <v>74.319999999999993</v>
      </c>
      <c r="AC51" s="1">
        <v>85.81</v>
      </c>
      <c r="AD51" s="1">
        <v>84.97</v>
      </c>
      <c r="AE51" s="1">
        <v>84.82</v>
      </c>
      <c r="AF51" s="1">
        <v>91.66</v>
      </c>
      <c r="AG51" s="1">
        <v>91.67</v>
      </c>
      <c r="AH51" s="1">
        <v>91.18</v>
      </c>
      <c r="AI51" s="1">
        <v>129.44999999999999</v>
      </c>
      <c r="AJ51" s="1">
        <v>133.02000000000001</v>
      </c>
      <c r="AK51" s="1">
        <v>148.19</v>
      </c>
      <c r="AL51" s="1">
        <v>187.86</v>
      </c>
      <c r="AM51" s="1">
        <v>177.45</v>
      </c>
      <c r="AN51" s="1">
        <v>177.57</v>
      </c>
      <c r="AO51" s="1">
        <v>500.22</v>
      </c>
      <c r="AP51" s="1">
        <v>497.15</v>
      </c>
      <c r="AQ51" s="1">
        <v>496.2</v>
      </c>
      <c r="AR51" s="1">
        <v>15.87</v>
      </c>
      <c r="AS51" s="1">
        <v>19.100000000000001</v>
      </c>
      <c r="AT51" s="1">
        <v>15.89</v>
      </c>
      <c r="AU51" s="1">
        <v>66.17</v>
      </c>
      <c r="AV51" s="1">
        <v>77.209999999999994</v>
      </c>
      <c r="AW51" s="1">
        <v>64.06</v>
      </c>
      <c r="AX51" s="1">
        <v>22.33</v>
      </c>
      <c r="AY51" s="1">
        <v>31.84</v>
      </c>
      <c r="AZ51" s="1">
        <v>27.2</v>
      </c>
      <c r="BA51" s="1">
        <v>71.61</v>
      </c>
      <c r="BB51" s="1">
        <v>68.37</v>
      </c>
      <c r="BC51" s="1">
        <v>69.989999999999995</v>
      </c>
      <c r="BD51" s="1">
        <v>1.99</v>
      </c>
      <c r="BE51" s="1">
        <v>2.35</v>
      </c>
      <c r="BF51" s="1">
        <v>2.14</v>
      </c>
      <c r="BG51" s="1">
        <v>71.88</v>
      </c>
      <c r="BH51" s="1">
        <v>71.86</v>
      </c>
      <c r="BI51" s="1">
        <v>71.92</v>
      </c>
      <c r="BJ51" s="1">
        <v>11.4</v>
      </c>
      <c r="BK51" s="1">
        <v>13.1</v>
      </c>
      <c r="BL51" s="1">
        <v>9.1</v>
      </c>
      <c r="BM51" s="1">
        <v>59.65</v>
      </c>
      <c r="BN51" s="1">
        <v>59.65</v>
      </c>
      <c r="BO51" s="1">
        <v>84.26</v>
      </c>
      <c r="BP51" s="1">
        <v>48.75</v>
      </c>
      <c r="BQ51" s="1">
        <v>51.78</v>
      </c>
      <c r="BR51" s="1">
        <v>46.29</v>
      </c>
      <c r="BS51" s="1">
        <v>7696.23</v>
      </c>
      <c r="BT51" s="1">
        <v>7744.06</v>
      </c>
      <c r="BU51" s="1">
        <v>0</v>
      </c>
      <c r="BV51" s="1">
        <v>70.69</v>
      </c>
      <c r="BW51" s="1">
        <v>62.19</v>
      </c>
      <c r="BX51" s="1">
        <v>57.44</v>
      </c>
      <c r="BY51" s="1">
        <v>75.78</v>
      </c>
      <c r="BZ51" s="1">
        <v>66.91</v>
      </c>
      <c r="CA51" s="1">
        <v>61.58</v>
      </c>
      <c r="CB51" s="1">
        <v>5660.11</v>
      </c>
      <c r="CC51" s="1">
        <v>5013.74</v>
      </c>
      <c r="CD51" s="1">
        <v>4570.7299999999996</v>
      </c>
      <c r="CE51" s="1">
        <v>141.66999999999999</v>
      </c>
      <c r="CF51" s="1">
        <v>167.42</v>
      </c>
      <c r="CG51" s="1">
        <v>159.84</v>
      </c>
      <c r="CH51" s="1">
        <v>14.24</v>
      </c>
      <c r="CN51" s="1">
        <v>205.08</v>
      </c>
      <c r="CQ51" s="1">
        <v>258936</v>
      </c>
      <c r="CR51" s="1">
        <v>467326</v>
      </c>
      <c r="CS51" s="1">
        <v>561943</v>
      </c>
      <c r="CT51" s="1">
        <v>1567</v>
      </c>
      <c r="CU51" s="1">
        <v>1380</v>
      </c>
      <c r="CV51" s="1">
        <v>1265</v>
      </c>
      <c r="CW51" s="1">
        <v>146.1</v>
      </c>
      <c r="CX51" s="1">
        <v>136.1</v>
      </c>
      <c r="CY51" s="1">
        <v>145.69999999999999</v>
      </c>
    </row>
    <row r="52" spans="1:103" x14ac:dyDescent="0.35">
      <c r="A52" s="15">
        <v>45234</v>
      </c>
      <c r="B52" s="1">
        <v>327.41000000000003</v>
      </c>
      <c r="C52" s="1">
        <v>310.72000000000003</v>
      </c>
      <c r="D52" s="1">
        <v>308.27999999999997</v>
      </c>
      <c r="E52" s="1">
        <v>184.51</v>
      </c>
      <c r="F52" s="1">
        <v>207.45</v>
      </c>
      <c r="G52" s="1">
        <v>193.08</v>
      </c>
      <c r="H52" s="1">
        <v>349.42</v>
      </c>
      <c r="I52" s="1">
        <v>342.07</v>
      </c>
      <c r="J52" s="1">
        <v>323.63</v>
      </c>
      <c r="K52" s="1">
        <v>206.16</v>
      </c>
      <c r="L52" s="1">
        <v>230.22</v>
      </c>
      <c r="M52" s="1">
        <v>202.05</v>
      </c>
      <c r="N52" s="1">
        <v>15.98</v>
      </c>
      <c r="O52" s="1">
        <v>18.239999999999998</v>
      </c>
      <c r="P52" s="1">
        <v>15.98</v>
      </c>
      <c r="Q52" s="1">
        <v>63.66</v>
      </c>
      <c r="R52" s="1">
        <v>63.62</v>
      </c>
      <c r="S52" s="1">
        <v>63.52</v>
      </c>
      <c r="T52" s="1">
        <v>668.98</v>
      </c>
      <c r="U52" s="1">
        <v>713.65</v>
      </c>
      <c r="V52" s="1">
        <v>661.46</v>
      </c>
      <c r="W52" s="1">
        <v>573.9</v>
      </c>
      <c r="X52" s="1">
        <v>598.62</v>
      </c>
      <c r="Y52" s="1">
        <v>556.91</v>
      </c>
      <c r="Z52" s="1">
        <v>73.599999999999994</v>
      </c>
      <c r="AA52" s="1">
        <v>77.040000000000006</v>
      </c>
      <c r="AB52" s="1">
        <v>74.94</v>
      </c>
      <c r="AC52" s="1">
        <v>85.78</v>
      </c>
      <c r="AD52" s="1">
        <v>84.94</v>
      </c>
      <c r="AE52" s="1">
        <v>84.84</v>
      </c>
      <c r="AF52" s="1">
        <v>91.16</v>
      </c>
      <c r="AG52" s="1">
        <v>91.45</v>
      </c>
      <c r="AH52" s="1">
        <v>92.49</v>
      </c>
      <c r="AI52" s="1">
        <v>129.44</v>
      </c>
      <c r="AJ52" s="1">
        <v>133.01</v>
      </c>
      <c r="AK52" s="1">
        <v>148.69999999999999</v>
      </c>
      <c r="AL52" s="1">
        <v>177.69</v>
      </c>
      <c r="AM52" s="1">
        <v>169.88</v>
      </c>
      <c r="AN52" s="1">
        <v>164.67</v>
      </c>
      <c r="AO52" s="1">
        <v>503.95</v>
      </c>
      <c r="AP52" s="1">
        <v>501.18</v>
      </c>
      <c r="AQ52" s="1">
        <v>493.13</v>
      </c>
      <c r="AR52" s="1">
        <v>16.82</v>
      </c>
      <c r="AS52" s="1">
        <v>18.66</v>
      </c>
      <c r="AT52" s="1">
        <v>15.56</v>
      </c>
      <c r="AU52" s="1">
        <v>72.489999999999995</v>
      </c>
      <c r="AV52" s="1">
        <v>77.17</v>
      </c>
      <c r="AW52" s="1">
        <v>60.76</v>
      </c>
      <c r="AX52" s="1">
        <v>19.16</v>
      </c>
      <c r="AY52" s="1">
        <v>32.39</v>
      </c>
      <c r="AZ52" s="1">
        <v>31.5</v>
      </c>
      <c r="BA52" s="1">
        <v>72.3</v>
      </c>
      <c r="BB52" s="1">
        <v>67.83</v>
      </c>
      <c r="BC52" s="1">
        <v>71.150000000000006</v>
      </c>
      <c r="BD52" s="1">
        <v>2.02</v>
      </c>
      <c r="BE52" s="1">
        <v>2.35</v>
      </c>
      <c r="BF52" s="1">
        <v>2.17</v>
      </c>
      <c r="BG52" s="1">
        <v>72.989999999999995</v>
      </c>
      <c r="BH52" s="1">
        <v>71.73</v>
      </c>
      <c r="BI52" s="1">
        <v>73.48</v>
      </c>
      <c r="BJ52" s="1">
        <v>12.6</v>
      </c>
      <c r="BK52" s="1">
        <v>12.6</v>
      </c>
      <c r="BL52" s="1">
        <v>9.5</v>
      </c>
      <c r="BM52" s="1">
        <v>59.65</v>
      </c>
      <c r="BN52" s="1">
        <v>59.65</v>
      </c>
      <c r="BO52" s="1">
        <v>84.9</v>
      </c>
      <c r="BP52" s="1">
        <v>50.18</v>
      </c>
      <c r="BQ52" s="1">
        <v>51.52</v>
      </c>
      <c r="BR52" s="1">
        <v>46.03</v>
      </c>
      <c r="BS52" s="1">
        <v>8013.03</v>
      </c>
      <c r="BT52" s="1">
        <v>7842.56</v>
      </c>
      <c r="BU52" s="1">
        <v>0</v>
      </c>
      <c r="BV52" s="1">
        <v>71.7</v>
      </c>
      <c r="BW52" s="1">
        <v>62.77</v>
      </c>
      <c r="BX52" s="1">
        <v>57.21</v>
      </c>
      <c r="BY52" s="1">
        <v>76.430000000000007</v>
      </c>
      <c r="BZ52" s="1">
        <v>67.540000000000006</v>
      </c>
      <c r="CA52" s="1">
        <v>61.11</v>
      </c>
      <c r="CB52" s="1">
        <v>5721.55</v>
      </c>
      <c r="CC52" s="1">
        <v>5040.42</v>
      </c>
      <c r="CD52" s="1">
        <v>4540.88</v>
      </c>
      <c r="CE52" s="1">
        <v>142.9</v>
      </c>
      <c r="CF52" s="1">
        <v>167.71</v>
      </c>
      <c r="CG52" s="1">
        <v>159.87</v>
      </c>
      <c r="CH52" s="1">
        <v>12.96</v>
      </c>
      <c r="CN52" s="1">
        <v>202.23</v>
      </c>
      <c r="CQ52" s="1">
        <v>237938</v>
      </c>
      <c r="CR52" s="1">
        <v>460885</v>
      </c>
      <c r="CS52" s="1">
        <v>548429</v>
      </c>
      <c r="CT52" s="1">
        <v>1630</v>
      </c>
      <c r="CU52" s="1">
        <v>1390</v>
      </c>
      <c r="CV52" s="1">
        <v>1340</v>
      </c>
      <c r="CW52" s="1">
        <v>140.4</v>
      </c>
      <c r="CX52" s="1">
        <v>138</v>
      </c>
      <c r="CY52" s="1">
        <v>148.4</v>
      </c>
    </row>
    <row r="53" spans="1:103" x14ac:dyDescent="0.35">
      <c r="A53" s="15">
        <v>45235</v>
      </c>
      <c r="B53" s="1">
        <v>323.64999999999998</v>
      </c>
      <c r="C53" s="1">
        <v>306.23</v>
      </c>
      <c r="D53" s="1">
        <v>299.86</v>
      </c>
      <c r="E53" s="1">
        <v>184.52</v>
      </c>
      <c r="F53" s="1">
        <v>209.38</v>
      </c>
      <c r="G53" s="1">
        <v>196.07</v>
      </c>
      <c r="H53" s="1">
        <v>344.61</v>
      </c>
      <c r="I53" s="1">
        <v>341.57</v>
      </c>
      <c r="J53" s="1">
        <v>322.47000000000003</v>
      </c>
      <c r="K53" s="1">
        <v>204.74</v>
      </c>
      <c r="L53" s="1">
        <v>233.21</v>
      </c>
      <c r="M53" s="1">
        <v>206.67</v>
      </c>
      <c r="N53" s="1">
        <v>16.25</v>
      </c>
      <c r="O53" s="1">
        <v>17.78</v>
      </c>
      <c r="P53" s="1">
        <v>16.75</v>
      </c>
      <c r="Q53" s="1">
        <v>63.6</v>
      </c>
      <c r="R53" s="1">
        <v>62.94</v>
      </c>
      <c r="S53" s="1">
        <v>65.86</v>
      </c>
      <c r="T53" s="1">
        <v>670.73</v>
      </c>
      <c r="U53" s="1">
        <v>713.35</v>
      </c>
      <c r="V53" s="1">
        <v>663.9</v>
      </c>
      <c r="W53" s="1">
        <v>576</v>
      </c>
      <c r="X53" s="1">
        <v>595.79999999999995</v>
      </c>
      <c r="Y53" s="1">
        <v>555.91</v>
      </c>
      <c r="Z53" s="1">
        <v>73.680000000000007</v>
      </c>
      <c r="AA53" s="1">
        <v>77.33</v>
      </c>
      <c r="AB53" s="1">
        <v>73.819999999999993</v>
      </c>
      <c r="AC53" s="1">
        <v>86.15</v>
      </c>
      <c r="AD53" s="1">
        <v>85.07</v>
      </c>
      <c r="AE53" s="1">
        <v>84.91</v>
      </c>
      <c r="AF53" s="1">
        <v>91.27</v>
      </c>
      <c r="AG53" s="1">
        <v>91.5</v>
      </c>
      <c r="AH53" s="1">
        <v>92.25</v>
      </c>
      <c r="AI53" s="1">
        <v>129.61000000000001</v>
      </c>
      <c r="AJ53" s="1">
        <v>133.18</v>
      </c>
      <c r="AK53" s="1">
        <v>148.63</v>
      </c>
      <c r="AL53" s="1">
        <v>178.08</v>
      </c>
      <c r="AM53" s="1">
        <v>177.39</v>
      </c>
      <c r="AN53" s="1">
        <v>178.16</v>
      </c>
      <c r="AO53" s="1">
        <v>502.04</v>
      </c>
      <c r="AP53" s="1">
        <v>498.23</v>
      </c>
      <c r="AQ53" s="1">
        <v>490.38</v>
      </c>
      <c r="AR53" s="1">
        <v>16.399999999999999</v>
      </c>
      <c r="AS53" s="1">
        <v>18.350000000000001</v>
      </c>
      <c r="AT53" s="1">
        <v>15.96</v>
      </c>
      <c r="AU53" s="1">
        <v>71.11</v>
      </c>
      <c r="AV53" s="1">
        <v>73.56</v>
      </c>
      <c r="AW53" s="1">
        <v>66.09</v>
      </c>
      <c r="AX53" s="1">
        <v>21.63</v>
      </c>
      <c r="AY53" s="1">
        <v>35.19</v>
      </c>
      <c r="AZ53" s="1">
        <v>29.44</v>
      </c>
      <c r="BA53" s="1">
        <v>71.849999999999994</v>
      </c>
      <c r="BB53" s="1">
        <v>68.150000000000006</v>
      </c>
      <c r="BC53" s="1">
        <v>69.75</v>
      </c>
      <c r="BD53" s="1">
        <v>2.0099999999999998</v>
      </c>
      <c r="BE53" s="1">
        <v>2.34</v>
      </c>
      <c r="BF53" s="1">
        <v>2.15</v>
      </c>
      <c r="BG53" s="1">
        <v>72.430000000000007</v>
      </c>
      <c r="BH53" s="1">
        <v>71.73</v>
      </c>
      <c r="BI53" s="1">
        <v>72.37</v>
      </c>
      <c r="BJ53" s="1">
        <v>11.4</v>
      </c>
      <c r="BK53" s="1">
        <v>11.7</v>
      </c>
      <c r="BL53" s="1">
        <v>9.8000000000000007</v>
      </c>
      <c r="BM53" s="1">
        <v>59.65</v>
      </c>
      <c r="BN53" s="1">
        <v>59.65</v>
      </c>
      <c r="BO53" s="1">
        <v>84.31</v>
      </c>
      <c r="BP53" s="1">
        <v>50.8</v>
      </c>
      <c r="BQ53" s="1">
        <v>49.37</v>
      </c>
      <c r="BR53" s="1">
        <v>46.49</v>
      </c>
      <c r="BS53" s="1">
        <v>7974.85</v>
      </c>
      <c r="BT53" s="1">
        <v>7574</v>
      </c>
      <c r="BU53" s="1">
        <v>0</v>
      </c>
      <c r="BV53" s="1">
        <v>69.56</v>
      </c>
      <c r="BW53" s="1">
        <v>61.29</v>
      </c>
      <c r="BX53" s="1">
        <v>56.82</v>
      </c>
      <c r="BY53" s="1">
        <v>73.64</v>
      </c>
      <c r="BZ53" s="1">
        <v>65.959999999999994</v>
      </c>
      <c r="CA53" s="1">
        <v>60.46</v>
      </c>
      <c r="CB53" s="1">
        <v>5535.63</v>
      </c>
      <c r="CC53" s="1">
        <v>4908.01</v>
      </c>
      <c r="CD53" s="1">
        <v>4487.1899999999996</v>
      </c>
      <c r="CE53" s="1">
        <v>142.88999999999999</v>
      </c>
      <c r="CF53" s="1">
        <v>167.01</v>
      </c>
      <c r="CG53" s="1">
        <v>160.03</v>
      </c>
      <c r="CH53" s="1">
        <v>15.8</v>
      </c>
      <c r="CN53" s="1">
        <v>206.38</v>
      </c>
      <c r="CQ53" s="1">
        <v>275281</v>
      </c>
      <c r="CR53" s="1">
        <v>470087</v>
      </c>
      <c r="CS53" s="1">
        <v>556126</v>
      </c>
      <c r="CT53" s="1">
        <v>1566</v>
      </c>
      <c r="CU53" s="1">
        <v>1440</v>
      </c>
      <c r="CV53" s="1">
        <v>1305</v>
      </c>
      <c r="CW53" s="1">
        <v>139</v>
      </c>
      <c r="CX53" s="1">
        <v>141.6</v>
      </c>
      <c r="CY53" s="1">
        <v>147.80000000000001</v>
      </c>
    </row>
    <row r="54" spans="1:103" x14ac:dyDescent="0.35">
      <c r="A54" s="15">
        <v>45236</v>
      </c>
      <c r="B54" s="1">
        <v>317.85000000000002</v>
      </c>
      <c r="C54" s="1">
        <v>315.05</v>
      </c>
      <c r="D54" s="1">
        <v>269.19</v>
      </c>
      <c r="E54" s="1">
        <v>196.62</v>
      </c>
      <c r="F54" s="1">
        <v>210.61</v>
      </c>
      <c r="G54" s="1">
        <v>168.92</v>
      </c>
      <c r="H54" s="1">
        <v>343.98</v>
      </c>
      <c r="I54" s="1">
        <v>342.05</v>
      </c>
      <c r="J54" s="1">
        <v>312.79000000000002</v>
      </c>
      <c r="K54" s="1">
        <v>215.38</v>
      </c>
      <c r="L54" s="1">
        <v>230.42</v>
      </c>
      <c r="M54" s="1">
        <v>194.04</v>
      </c>
      <c r="N54" s="1">
        <v>16.350000000000001</v>
      </c>
      <c r="O54" s="1">
        <v>18.28</v>
      </c>
      <c r="P54" s="1">
        <v>16.420000000000002</v>
      </c>
      <c r="Q54" s="1">
        <v>64.290000000000006</v>
      </c>
      <c r="R54" s="1">
        <v>61.75</v>
      </c>
      <c r="S54" s="1">
        <v>64.739999999999995</v>
      </c>
      <c r="T54" s="1">
        <v>680.29</v>
      </c>
      <c r="U54" s="1">
        <v>715.38</v>
      </c>
      <c r="V54" s="1">
        <v>642.21</v>
      </c>
      <c r="W54" s="1">
        <v>579.74</v>
      </c>
      <c r="X54" s="1">
        <v>592</v>
      </c>
      <c r="Y54" s="1">
        <v>537.87</v>
      </c>
      <c r="Z54" s="1">
        <v>73.75</v>
      </c>
      <c r="AA54" s="1">
        <v>76.33</v>
      </c>
      <c r="AB54" s="1">
        <v>74.37</v>
      </c>
      <c r="AC54" s="1">
        <v>86.47</v>
      </c>
      <c r="AD54" s="1">
        <v>85.06</v>
      </c>
      <c r="AE54" s="1">
        <v>84.92</v>
      </c>
      <c r="AF54" s="1">
        <v>91.78</v>
      </c>
      <c r="AG54" s="1">
        <v>91.49</v>
      </c>
      <c r="AH54" s="1">
        <v>90.31</v>
      </c>
      <c r="AI54" s="1">
        <v>130.03</v>
      </c>
      <c r="AJ54" s="1">
        <v>132.97</v>
      </c>
      <c r="AK54" s="1">
        <v>148.94999999999999</v>
      </c>
      <c r="AL54" s="1">
        <v>189.45</v>
      </c>
      <c r="AM54" s="1">
        <v>181.07</v>
      </c>
      <c r="AN54" s="1">
        <v>190.73</v>
      </c>
      <c r="AO54" s="1">
        <v>501.99</v>
      </c>
      <c r="AP54" s="1">
        <v>496.54</v>
      </c>
      <c r="AQ54" s="1">
        <v>487.06</v>
      </c>
      <c r="AR54" s="1">
        <v>16.68</v>
      </c>
      <c r="AS54" s="1">
        <v>17.25</v>
      </c>
      <c r="AT54" s="1">
        <v>16.02</v>
      </c>
      <c r="AU54" s="1">
        <v>51.19</v>
      </c>
      <c r="AV54" s="1">
        <v>80.66</v>
      </c>
      <c r="AW54" s="1">
        <v>63.21</v>
      </c>
      <c r="AX54" s="1">
        <v>43.3</v>
      </c>
      <c r="AY54" s="1">
        <v>27.99</v>
      </c>
      <c r="AZ54" s="1">
        <v>27.97</v>
      </c>
      <c r="BA54" s="1">
        <v>71.98</v>
      </c>
      <c r="BB54" s="1">
        <v>68.08</v>
      </c>
      <c r="BC54" s="1">
        <v>70.19</v>
      </c>
      <c r="BD54" s="1">
        <v>2.0099999999999998</v>
      </c>
      <c r="BE54" s="1">
        <v>2.34</v>
      </c>
      <c r="BF54" s="1">
        <v>2.17</v>
      </c>
      <c r="BG54" s="1">
        <v>70.680000000000007</v>
      </c>
      <c r="BH54" s="1">
        <v>71.52</v>
      </c>
      <c r="BI54" s="1">
        <v>72.02</v>
      </c>
      <c r="BJ54" s="1">
        <v>6.9</v>
      </c>
      <c r="BK54" s="1">
        <v>12.7</v>
      </c>
      <c r="BL54" s="1">
        <v>8.9</v>
      </c>
      <c r="BM54" s="1">
        <v>59.65</v>
      </c>
      <c r="BN54" s="1">
        <v>59.65</v>
      </c>
      <c r="BO54" s="1">
        <v>83.94</v>
      </c>
      <c r="BP54" s="1">
        <v>35.96</v>
      </c>
      <c r="BQ54" s="1">
        <v>53.49</v>
      </c>
      <c r="BR54" s="1">
        <v>44.97</v>
      </c>
      <c r="BS54" s="1">
        <v>7973.46</v>
      </c>
      <c r="BT54" s="1">
        <v>7446.55</v>
      </c>
      <c r="BU54" s="1">
        <v>0</v>
      </c>
      <c r="BV54" s="1">
        <v>68.069999999999993</v>
      </c>
      <c r="BW54" s="1">
        <v>60.52</v>
      </c>
      <c r="BX54" s="1">
        <v>56.73</v>
      </c>
      <c r="BY54" s="1">
        <v>72.3</v>
      </c>
      <c r="BZ54" s="1">
        <v>65.12</v>
      </c>
      <c r="CA54" s="1">
        <v>60.15</v>
      </c>
      <c r="CB54" s="1">
        <v>5396.94</v>
      </c>
      <c r="CC54" s="1">
        <v>4851.05</v>
      </c>
      <c r="CD54" s="1">
        <v>4470.18</v>
      </c>
      <c r="CE54" s="1">
        <v>142.87</v>
      </c>
      <c r="CF54" s="1">
        <v>166.67</v>
      </c>
      <c r="CG54" s="1">
        <v>160.76</v>
      </c>
      <c r="CH54" s="1">
        <v>15.14</v>
      </c>
      <c r="CN54" s="1">
        <v>205.63</v>
      </c>
      <c r="CQ54" s="1">
        <v>270923</v>
      </c>
      <c r="CR54" s="1">
        <v>512925</v>
      </c>
      <c r="CS54" s="1">
        <v>557052</v>
      </c>
      <c r="CT54" s="1">
        <v>1570</v>
      </c>
      <c r="CU54" s="1">
        <v>1341</v>
      </c>
      <c r="CV54" s="1">
        <v>1275</v>
      </c>
      <c r="CW54" s="1">
        <v>137</v>
      </c>
      <c r="CX54" s="1">
        <v>142.6</v>
      </c>
      <c r="CY54" s="1">
        <v>163.19999999999999</v>
      </c>
    </row>
    <row r="55" spans="1:103" x14ac:dyDescent="0.35">
      <c r="A55" s="15">
        <v>45237</v>
      </c>
      <c r="B55" s="1">
        <v>320.27999999999997</v>
      </c>
      <c r="C55" s="1">
        <v>314.93</v>
      </c>
      <c r="D55" s="1">
        <v>281.70999999999998</v>
      </c>
      <c r="E55" s="1">
        <v>197.05</v>
      </c>
      <c r="F55" s="1">
        <v>207.41</v>
      </c>
      <c r="G55" s="1">
        <v>154</v>
      </c>
      <c r="H55" s="1">
        <v>347.55</v>
      </c>
      <c r="I55" s="1">
        <v>340.03</v>
      </c>
      <c r="J55" s="1">
        <v>297.43</v>
      </c>
      <c r="K55" s="1">
        <v>220.3</v>
      </c>
      <c r="L55" s="1">
        <v>224.36</v>
      </c>
      <c r="M55" s="1">
        <v>172.61</v>
      </c>
      <c r="N55" s="1">
        <v>16.510000000000002</v>
      </c>
      <c r="O55" s="1">
        <v>17.690000000000001</v>
      </c>
      <c r="P55" s="1">
        <v>16.48</v>
      </c>
      <c r="Q55" s="1">
        <v>64.73</v>
      </c>
      <c r="R55" s="1">
        <v>61.88</v>
      </c>
      <c r="S55" s="1">
        <v>64.8</v>
      </c>
      <c r="T55" s="1">
        <v>692.41</v>
      </c>
      <c r="U55" s="1">
        <v>709.49</v>
      </c>
      <c r="V55" s="1">
        <v>595.76</v>
      </c>
      <c r="W55" s="1">
        <v>590.89</v>
      </c>
      <c r="X55" s="1">
        <v>585.03</v>
      </c>
      <c r="Y55" s="1">
        <v>502.03</v>
      </c>
      <c r="Z55" s="1">
        <v>74.38</v>
      </c>
      <c r="AA55" s="1">
        <v>74.459999999999994</v>
      </c>
      <c r="AB55" s="1">
        <v>77.02</v>
      </c>
      <c r="AC55" s="1">
        <v>86.36</v>
      </c>
      <c r="AD55" s="1">
        <v>84.99</v>
      </c>
      <c r="AE55" s="1">
        <v>84.96</v>
      </c>
      <c r="AF55" s="1">
        <v>91.23</v>
      </c>
      <c r="AG55" s="1">
        <v>91.41</v>
      </c>
      <c r="AH55" s="1">
        <v>90.59</v>
      </c>
      <c r="AI55" s="1">
        <v>129.72</v>
      </c>
      <c r="AJ55" s="1">
        <v>132.49</v>
      </c>
      <c r="AK55" s="1">
        <v>148.12</v>
      </c>
      <c r="AL55" s="1">
        <v>187.52</v>
      </c>
      <c r="AM55" s="1">
        <v>184.58</v>
      </c>
      <c r="AN55" s="1">
        <v>189</v>
      </c>
      <c r="AO55" s="1">
        <v>507.53</v>
      </c>
      <c r="AP55" s="1">
        <v>487.84</v>
      </c>
      <c r="AQ55" s="1">
        <v>465.89</v>
      </c>
      <c r="AR55" s="1">
        <v>16.37</v>
      </c>
      <c r="AS55" s="1">
        <v>17.57</v>
      </c>
      <c r="AT55" s="1">
        <v>14.32</v>
      </c>
      <c r="AU55" s="1">
        <v>67.11</v>
      </c>
      <c r="AV55" s="1">
        <v>80.790000000000006</v>
      </c>
      <c r="AW55" s="1">
        <v>65.099999999999994</v>
      </c>
      <c r="AX55" s="1">
        <v>21.11</v>
      </c>
      <c r="AY55" s="1">
        <v>23.8</v>
      </c>
      <c r="AZ55" s="1">
        <v>14.99</v>
      </c>
      <c r="BA55" s="1">
        <v>72.180000000000007</v>
      </c>
      <c r="BB55" s="1">
        <v>66.61</v>
      </c>
      <c r="BC55" s="1">
        <v>68.17</v>
      </c>
      <c r="BD55" s="1">
        <v>1.98</v>
      </c>
      <c r="BE55" s="1">
        <v>2.34</v>
      </c>
      <c r="BF55" s="1">
        <v>2.11</v>
      </c>
      <c r="BG55" s="1">
        <v>73.069999999999993</v>
      </c>
      <c r="BH55" s="1">
        <v>70.48</v>
      </c>
      <c r="BI55" s="1">
        <v>70.27</v>
      </c>
      <c r="BJ55" s="1">
        <v>10.6</v>
      </c>
      <c r="BK55" s="1">
        <v>13.8</v>
      </c>
      <c r="BL55" s="1">
        <v>8.6</v>
      </c>
      <c r="BM55" s="1">
        <v>59.65</v>
      </c>
      <c r="BN55" s="1">
        <v>59.65</v>
      </c>
      <c r="BO55" s="1">
        <v>84.79</v>
      </c>
      <c r="BP55" s="1">
        <v>47.93</v>
      </c>
      <c r="BQ55" s="1">
        <v>52.01</v>
      </c>
      <c r="BR55" s="1">
        <v>46.4</v>
      </c>
      <c r="BS55" s="1">
        <v>8892.64</v>
      </c>
      <c r="BT55" s="1">
        <v>7650.33</v>
      </c>
      <c r="BU55" s="1">
        <v>0</v>
      </c>
      <c r="BV55" s="1">
        <v>70.19</v>
      </c>
      <c r="BW55" s="1">
        <v>61.69</v>
      </c>
      <c r="BX55" s="1">
        <v>57.34</v>
      </c>
      <c r="BY55" s="1">
        <v>74.52</v>
      </c>
      <c r="BZ55" s="1">
        <v>66.33</v>
      </c>
      <c r="CA55" s="1">
        <v>60.78</v>
      </c>
      <c r="CB55" s="1">
        <v>5543</v>
      </c>
      <c r="CC55" s="1">
        <v>4949.26</v>
      </c>
      <c r="CD55" s="1">
        <v>4532.54</v>
      </c>
      <c r="CE55" s="1">
        <v>142.82</v>
      </c>
      <c r="CF55" s="1">
        <v>167.17</v>
      </c>
      <c r="CG55" s="1">
        <v>158.24</v>
      </c>
      <c r="CH55" s="1">
        <v>15.74</v>
      </c>
      <c r="CN55" s="1">
        <v>210.55</v>
      </c>
      <c r="CQ55" s="1">
        <v>301774</v>
      </c>
      <c r="CR55" s="1">
        <v>469933</v>
      </c>
      <c r="CS55" s="1">
        <v>547026</v>
      </c>
      <c r="CT55" s="1">
        <v>1545</v>
      </c>
      <c r="CU55" s="1">
        <v>1400</v>
      </c>
      <c r="CV55" s="1">
        <v>1265.18</v>
      </c>
      <c r="CW55" s="1">
        <v>138.5</v>
      </c>
      <c r="CX55" s="1">
        <v>138.9</v>
      </c>
      <c r="CY55" s="1">
        <v>163</v>
      </c>
    </row>
    <row r="56" spans="1:103" x14ac:dyDescent="0.35">
      <c r="A56" s="15">
        <v>45238</v>
      </c>
      <c r="B56" s="1">
        <v>308.36</v>
      </c>
      <c r="C56" s="1">
        <v>307.83</v>
      </c>
      <c r="D56" s="1">
        <v>303.02999999999997</v>
      </c>
      <c r="E56" s="1">
        <v>192.8</v>
      </c>
      <c r="F56" s="1">
        <v>207.67</v>
      </c>
      <c r="G56" s="1">
        <v>197.01</v>
      </c>
      <c r="H56" s="1">
        <v>334.91</v>
      </c>
      <c r="I56" s="1">
        <v>334.76</v>
      </c>
      <c r="J56" s="1">
        <v>319.04000000000002</v>
      </c>
      <c r="K56" s="1">
        <v>218.56</v>
      </c>
      <c r="L56" s="1">
        <v>220.56</v>
      </c>
      <c r="M56" s="1">
        <v>213.76</v>
      </c>
      <c r="N56" s="1">
        <v>16.29</v>
      </c>
      <c r="O56" s="1">
        <v>17.28</v>
      </c>
      <c r="P56" s="1">
        <v>16.43</v>
      </c>
      <c r="Q56" s="1">
        <v>64.42</v>
      </c>
      <c r="R56" s="1">
        <v>61.73</v>
      </c>
      <c r="S56" s="1">
        <v>65.849999999999994</v>
      </c>
      <c r="T56" s="1">
        <v>679.33</v>
      </c>
      <c r="U56" s="1">
        <v>695.01</v>
      </c>
      <c r="V56" s="1">
        <v>662.22</v>
      </c>
      <c r="W56" s="1">
        <v>576.51</v>
      </c>
      <c r="X56" s="1">
        <v>581.02</v>
      </c>
      <c r="Y56" s="1">
        <v>556.07000000000005</v>
      </c>
      <c r="Z56" s="1">
        <v>73.959999999999994</v>
      </c>
      <c r="AA56" s="1">
        <v>76.540000000000006</v>
      </c>
      <c r="AB56" s="1">
        <v>76.81</v>
      </c>
      <c r="AC56" s="1">
        <v>86.4</v>
      </c>
      <c r="AD56" s="1">
        <v>85.06</v>
      </c>
      <c r="AE56" s="1">
        <v>85.04</v>
      </c>
      <c r="AF56" s="1">
        <v>91.68</v>
      </c>
      <c r="AG56" s="1">
        <v>92.18</v>
      </c>
      <c r="AH56" s="1">
        <v>91.93</v>
      </c>
      <c r="AI56" s="1">
        <v>130.12</v>
      </c>
      <c r="AJ56" s="1">
        <v>133.4</v>
      </c>
      <c r="AK56" s="1">
        <v>148.03</v>
      </c>
      <c r="AL56" s="1">
        <v>189.56</v>
      </c>
      <c r="AM56" s="1">
        <v>169.83</v>
      </c>
      <c r="AN56" s="1">
        <v>180.51</v>
      </c>
      <c r="AO56" s="1">
        <v>507.52</v>
      </c>
      <c r="AP56" s="1">
        <v>483.81</v>
      </c>
      <c r="AQ56" s="1">
        <v>487.92</v>
      </c>
      <c r="AR56" s="1">
        <v>16.64</v>
      </c>
      <c r="AS56" s="1">
        <v>17.34</v>
      </c>
      <c r="AT56" s="1">
        <v>16.420000000000002</v>
      </c>
      <c r="AU56" s="1">
        <v>57.28</v>
      </c>
      <c r="AV56" s="1">
        <v>77.260000000000005</v>
      </c>
      <c r="AW56" s="1">
        <v>66.180000000000007</v>
      </c>
      <c r="AX56" s="1">
        <v>37.21</v>
      </c>
      <c r="AY56" s="1">
        <v>27.28</v>
      </c>
      <c r="AZ56" s="1">
        <v>26.05</v>
      </c>
      <c r="BA56" s="1">
        <v>72.34</v>
      </c>
      <c r="BB56" s="1">
        <v>67.33</v>
      </c>
      <c r="BC56" s="1">
        <v>69.09</v>
      </c>
      <c r="BD56" s="1">
        <v>2.0299999999999998</v>
      </c>
      <c r="BE56" s="1">
        <v>2.37</v>
      </c>
      <c r="BF56" s="1">
        <v>2.1</v>
      </c>
      <c r="BG56" s="1">
        <v>74.2</v>
      </c>
      <c r="BH56" s="1">
        <v>71.78</v>
      </c>
      <c r="BI56" s="1">
        <v>72.180000000000007</v>
      </c>
      <c r="BJ56" s="1">
        <v>9.9</v>
      </c>
      <c r="BK56" s="1">
        <v>13.9</v>
      </c>
      <c r="BL56" s="1">
        <v>9.4</v>
      </c>
      <c r="BM56" s="1">
        <v>59.65</v>
      </c>
      <c r="BN56" s="1">
        <v>59.65</v>
      </c>
      <c r="BO56" s="1">
        <v>84.72</v>
      </c>
      <c r="BP56" s="1">
        <v>41.39</v>
      </c>
      <c r="BQ56" s="1">
        <v>51.34</v>
      </c>
      <c r="BR56" s="1">
        <v>47.52</v>
      </c>
      <c r="BS56" s="1">
        <v>9399.15</v>
      </c>
      <c r="BT56" s="1">
        <v>7456.95</v>
      </c>
      <c r="BU56" s="1">
        <v>0</v>
      </c>
      <c r="BV56" s="1">
        <v>70.56</v>
      </c>
      <c r="BW56" s="1">
        <v>60.72</v>
      </c>
      <c r="BX56" s="1">
        <v>60.56</v>
      </c>
      <c r="BY56" s="1">
        <v>74.91</v>
      </c>
      <c r="BZ56" s="1">
        <v>65.290000000000006</v>
      </c>
      <c r="CA56" s="1">
        <v>64.180000000000007</v>
      </c>
      <c r="CB56" s="1">
        <v>5561.03</v>
      </c>
      <c r="CC56" s="1">
        <v>4871.08</v>
      </c>
      <c r="CD56" s="1">
        <v>4815.2</v>
      </c>
      <c r="CE56" s="1">
        <v>143.37</v>
      </c>
      <c r="CF56" s="1">
        <v>166.86</v>
      </c>
      <c r="CG56" s="1">
        <v>156.85</v>
      </c>
      <c r="CH56" s="1">
        <v>14.75</v>
      </c>
      <c r="CN56" s="1">
        <v>209.38</v>
      </c>
      <c r="CQ56" s="1">
        <v>290579</v>
      </c>
      <c r="CR56" s="1">
        <v>465205</v>
      </c>
      <c r="CS56" s="1">
        <v>546962</v>
      </c>
      <c r="CT56" s="1">
        <v>1600</v>
      </c>
      <c r="CU56" s="1">
        <v>1390</v>
      </c>
      <c r="CV56" s="1">
        <v>1310</v>
      </c>
      <c r="CW56" s="1">
        <v>143.9</v>
      </c>
      <c r="CX56" s="1">
        <v>140.30000000000001</v>
      </c>
      <c r="CY56" s="1">
        <v>145.1</v>
      </c>
    </row>
    <row r="57" spans="1:103" x14ac:dyDescent="0.35">
      <c r="A57" s="15">
        <v>45239</v>
      </c>
      <c r="B57" s="1">
        <v>324.38</v>
      </c>
      <c r="C57" s="1">
        <v>334.89</v>
      </c>
      <c r="D57" s="1">
        <v>304.43</v>
      </c>
      <c r="E57" s="1">
        <v>199.79</v>
      </c>
      <c r="F57" s="1">
        <v>33.700000000000003</v>
      </c>
      <c r="G57" s="1">
        <v>190.51</v>
      </c>
      <c r="H57" s="1">
        <v>347.06</v>
      </c>
      <c r="I57" s="1">
        <v>372.5</v>
      </c>
      <c r="J57" s="1">
        <v>326.56</v>
      </c>
      <c r="K57" s="1">
        <v>221.4</v>
      </c>
      <c r="L57" s="1">
        <v>55.56</v>
      </c>
      <c r="M57" s="1">
        <v>207.54</v>
      </c>
      <c r="N57" s="1">
        <v>16.73</v>
      </c>
      <c r="O57" s="1">
        <v>17.52</v>
      </c>
      <c r="P57" s="1">
        <v>16.71</v>
      </c>
      <c r="Q57" s="1">
        <v>65.34</v>
      </c>
      <c r="R57" s="1">
        <v>61.41</v>
      </c>
      <c r="S57" s="1">
        <v>65.92</v>
      </c>
      <c r="T57" s="1">
        <v>697.38</v>
      </c>
      <c r="U57" s="1">
        <v>546.83000000000004</v>
      </c>
      <c r="V57" s="1">
        <v>674.46</v>
      </c>
      <c r="W57" s="1">
        <v>595.38</v>
      </c>
      <c r="X57" s="1">
        <v>457.05</v>
      </c>
      <c r="Y57" s="1">
        <v>569.64</v>
      </c>
      <c r="Z57" s="1">
        <v>74.319999999999993</v>
      </c>
      <c r="AA57" s="1">
        <v>73.849999999999994</v>
      </c>
      <c r="AB57" s="1">
        <v>75.92</v>
      </c>
      <c r="AC57" s="1">
        <v>86.41</v>
      </c>
      <c r="AD57" s="1">
        <v>84.82</v>
      </c>
      <c r="AE57" s="1">
        <v>85</v>
      </c>
      <c r="AF57" s="1">
        <v>91.61</v>
      </c>
      <c r="AG57" s="1">
        <v>93.16</v>
      </c>
      <c r="AH57" s="1">
        <v>92.19</v>
      </c>
      <c r="AI57" s="1">
        <v>130.43</v>
      </c>
      <c r="AJ57" s="1">
        <v>131.55000000000001</v>
      </c>
      <c r="AK57" s="1">
        <v>148.30000000000001</v>
      </c>
      <c r="AL57" s="1">
        <v>191.29</v>
      </c>
      <c r="AM57" s="1">
        <v>176.84</v>
      </c>
      <c r="AN57" s="1">
        <v>168.47</v>
      </c>
      <c r="AO57" s="1">
        <v>519.11</v>
      </c>
      <c r="AP57" s="1">
        <v>416.68</v>
      </c>
      <c r="AQ57" s="1">
        <v>490.58</v>
      </c>
      <c r="AR57" s="1">
        <v>16.899999999999999</v>
      </c>
      <c r="AS57" s="1">
        <v>17.18</v>
      </c>
      <c r="AT57" s="1">
        <v>16.18</v>
      </c>
      <c r="AU57" s="1">
        <v>50.66</v>
      </c>
      <c r="AV57" s="1">
        <v>51.94</v>
      </c>
      <c r="AW57" s="1">
        <v>62.23</v>
      </c>
      <c r="AX57" s="1">
        <v>48.2</v>
      </c>
      <c r="AY57" s="1">
        <v>23.28</v>
      </c>
      <c r="AZ57" s="1">
        <v>33.85</v>
      </c>
      <c r="BA57" s="1">
        <v>72.739999999999995</v>
      </c>
      <c r="BB57" s="1">
        <v>68.03</v>
      </c>
      <c r="BC57" s="1">
        <v>70.069999999999993</v>
      </c>
      <c r="BD57" s="1">
        <v>2.0499999999999998</v>
      </c>
      <c r="BE57" s="1">
        <v>2.11</v>
      </c>
      <c r="BF57" s="1">
        <v>2.11</v>
      </c>
      <c r="BG57" s="1">
        <v>74.28</v>
      </c>
      <c r="BH57" s="1">
        <v>70.040000000000006</v>
      </c>
      <c r="BI57" s="1">
        <v>72.05</v>
      </c>
      <c r="BJ57" s="1">
        <v>8.8000000000000007</v>
      </c>
      <c r="BK57" s="1">
        <v>7.5</v>
      </c>
      <c r="BL57" s="1">
        <v>9.1</v>
      </c>
      <c r="BM57" s="1">
        <v>59.65</v>
      </c>
      <c r="BN57" s="1">
        <v>59.65</v>
      </c>
      <c r="BO57" s="1">
        <v>84.68</v>
      </c>
      <c r="BP57" s="1">
        <v>35.07</v>
      </c>
      <c r="BQ57" s="1">
        <v>34.380000000000003</v>
      </c>
      <c r="BR57" s="1">
        <v>45.39</v>
      </c>
      <c r="BS57" s="1">
        <v>9553.23</v>
      </c>
      <c r="BT57" s="1">
        <v>6464.61</v>
      </c>
      <c r="BU57" s="1">
        <v>0</v>
      </c>
      <c r="BV57" s="1">
        <v>43.87</v>
      </c>
      <c r="BW57" s="1">
        <v>53.69</v>
      </c>
      <c r="BX57" s="1">
        <v>40.83</v>
      </c>
      <c r="BY57" s="1">
        <v>74.45</v>
      </c>
      <c r="BZ57" s="1">
        <v>57.75</v>
      </c>
      <c r="CA57" s="1">
        <v>64.91</v>
      </c>
      <c r="CB57" s="1">
        <v>5546.41</v>
      </c>
      <c r="CC57" s="1">
        <v>4299.57</v>
      </c>
      <c r="CD57" s="1">
        <v>4862.7</v>
      </c>
      <c r="CE57" s="1">
        <v>142.13</v>
      </c>
      <c r="CF57" s="1">
        <v>162.36000000000001</v>
      </c>
      <c r="CG57" s="1">
        <v>158.33000000000001</v>
      </c>
      <c r="CH57" s="1">
        <v>15.07</v>
      </c>
      <c r="CN57" s="1">
        <v>208.44</v>
      </c>
      <c r="CQ57" s="1">
        <v>307282</v>
      </c>
      <c r="CR57" s="1">
        <v>375502</v>
      </c>
      <c r="CS57" s="1">
        <v>497464</v>
      </c>
      <c r="CT57" s="1">
        <v>1600</v>
      </c>
      <c r="CU57" s="1">
        <v>1100</v>
      </c>
      <c r="CV57" s="1">
        <v>1350</v>
      </c>
      <c r="CW57" s="1">
        <v>139.9</v>
      </c>
      <c r="CX57" s="1">
        <v>152.1</v>
      </c>
      <c r="CY57" s="1">
        <v>143.1</v>
      </c>
    </row>
    <row r="58" spans="1:103" x14ac:dyDescent="0.35">
      <c r="A58" s="15">
        <v>45240</v>
      </c>
      <c r="B58" s="1">
        <v>289.16000000000003</v>
      </c>
      <c r="C58" s="1">
        <v>329.41</v>
      </c>
      <c r="D58" s="1">
        <v>308.52</v>
      </c>
      <c r="E58" s="1">
        <v>189.95</v>
      </c>
      <c r="F58" s="1">
        <v>195.17</v>
      </c>
      <c r="G58" s="1">
        <v>190.88</v>
      </c>
      <c r="H58" s="1">
        <v>328.32</v>
      </c>
      <c r="I58" s="1">
        <v>361.8</v>
      </c>
      <c r="J58" s="1">
        <v>332.03</v>
      </c>
      <c r="K58" s="1">
        <v>215.68</v>
      </c>
      <c r="L58" s="1">
        <v>208.74</v>
      </c>
      <c r="M58" s="1">
        <v>201.56</v>
      </c>
      <c r="N58" s="1">
        <v>16.38</v>
      </c>
      <c r="O58" s="1">
        <v>17.43</v>
      </c>
      <c r="P58" s="1">
        <v>16.86</v>
      </c>
      <c r="Q58" s="1">
        <v>64.790000000000006</v>
      </c>
      <c r="R58" s="1">
        <v>63.37</v>
      </c>
      <c r="S58" s="1">
        <v>65.569999999999993</v>
      </c>
      <c r="T58" s="1">
        <v>669.05</v>
      </c>
      <c r="U58" s="1">
        <v>700.12</v>
      </c>
      <c r="V58" s="1">
        <v>677.66</v>
      </c>
      <c r="W58" s="1">
        <v>571.58000000000004</v>
      </c>
      <c r="X58" s="1">
        <v>584.82000000000005</v>
      </c>
      <c r="Y58" s="1">
        <v>575.72</v>
      </c>
      <c r="Z58" s="1">
        <v>78.180000000000007</v>
      </c>
      <c r="AA58" s="1">
        <v>74.63</v>
      </c>
      <c r="AB58" s="1">
        <v>74.48</v>
      </c>
      <c r="AC58" s="1">
        <v>86.26</v>
      </c>
      <c r="AD58" s="1">
        <v>85.01</v>
      </c>
      <c r="AE58" s="1">
        <v>84.93</v>
      </c>
      <c r="AF58" s="1">
        <v>91.73</v>
      </c>
      <c r="AG58" s="1">
        <v>91.68</v>
      </c>
      <c r="AH58" s="1">
        <v>91.27</v>
      </c>
      <c r="AI58" s="1">
        <v>129.78</v>
      </c>
      <c r="AJ58" s="1">
        <v>133.34</v>
      </c>
      <c r="AK58" s="1">
        <v>148.69</v>
      </c>
      <c r="AL58" s="1">
        <v>177.66</v>
      </c>
      <c r="AM58" s="1">
        <v>164.76</v>
      </c>
      <c r="AN58" s="1">
        <v>177.9</v>
      </c>
      <c r="AO58" s="1">
        <v>509.92</v>
      </c>
      <c r="AP58" s="1">
        <v>492.33</v>
      </c>
      <c r="AQ58" s="1">
        <v>499.07</v>
      </c>
      <c r="AR58" s="1">
        <v>15.87</v>
      </c>
      <c r="AS58" s="1">
        <v>16.57</v>
      </c>
      <c r="AT58" s="1">
        <v>16.62</v>
      </c>
      <c r="AU58" s="1">
        <v>69.42</v>
      </c>
      <c r="AV58" s="1">
        <v>77.34</v>
      </c>
      <c r="AW58" s="1">
        <v>69.349999999999994</v>
      </c>
      <c r="AX58" s="1">
        <v>20.91</v>
      </c>
      <c r="AY58" s="1">
        <v>27.08</v>
      </c>
      <c r="AZ58" s="1">
        <v>31.19</v>
      </c>
      <c r="BA58" s="1">
        <v>72.36</v>
      </c>
      <c r="BB58" s="1">
        <v>67.64</v>
      </c>
      <c r="BC58" s="1">
        <v>71.11</v>
      </c>
      <c r="BD58" s="1">
        <v>2.0099999999999998</v>
      </c>
      <c r="BE58" s="1">
        <v>2.3199999999999998</v>
      </c>
      <c r="BF58" s="1">
        <v>2.16</v>
      </c>
      <c r="BG58" s="1">
        <v>74.290000000000006</v>
      </c>
      <c r="BH58" s="1">
        <v>72.97</v>
      </c>
      <c r="BI58" s="1">
        <v>70.58</v>
      </c>
      <c r="BJ58" s="1">
        <v>9.9</v>
      </c>
      <c r="BK58" s="1">
        <v>15.5</v>
      </c>
      <c r="BL58" s="1">
        <v>9</v>
      </c>
      <c r="BM58" s="1">
        <v>59.65</v>
      </c>
      <c r="BN58" s="1">
        <v>59.65</v>
      </c>
      <c r="BO58" s="1">
        <v>83.7</v>
      </c>
      <c r="BP58" s="1">
        <v>50.38</v>
      </c>
      <c r="BQ58" s="1">
        <v>48.82</v>
      </c>
      <c r="BR58" s="1">
        <v>46.5</v>
      </c>
      <c r="BS58" s="1">
        <v>9404.19</v>
      </c>
      <c r="BT58" s="1">
        <v>7312.95</v>
      </c>
      <c r="BU58" s="1">
        <v>0</v>
      </c>
      <c r="BV58" s="1">
        <v>59.69</v>
      </c>
      <c r="BW58" s="1">
        <v>59.77</v>
      </c>
      <c r="BX58" s="1">
        <v>58.42</v>
      </c>
      <c r="BY58" s="1">
        <v>75.92</v>
      </c>
      <c r="BZ58" s="1">
        <v>64.25</v>
      </c>
      <c r="CA58" s="1">
        <v>64.62</v>
      </c>
      <c r="CB58" s="1">
        <v>5663.52</v>
      </c>
      <c r="CC58" s="1">
        <v>4758.97</v>
      </c>
      <c r="CD58" s="1">
        <v>4803.0200000000004</v>
      </c>
      <c r="CE58" s="1">
        <v>141.09</v>
      </c>
      <c r="CF58" s="1">
        <v>167.68</v>
      </c>
      <c r="CG58" s="1">
        <v>162.16999999999999</v>
      </c>
      <c r="CH58" s="1">
        <v>13.87</v>
      </c>
      <c r="CN58" s="1">
        <v>206.53</v>
      </c>
      <c r="CQ58" s="1">
        <v>269147</v>
      </c>
      <c r="CR58" s="1">
        <v>484630</v>
      </c>
      <c r="CS58" s="1">
        <v>518185</v>
      </c>
      <c r="CT58" s="1">
        <v>1595</v>
      </c>
      <c r="CU58" s="1">
        <v>1450</v>
      </c>
      <c r="CV58" s="1">
        <v>1350</v>
      </c>
      <c r="CW58" s="1">
        <v>144.80000000000001</v>
      </c>
      <c r="CX58" s="1">
        <v>145.1</v>
      </c>
      <c r="CY58" s="1">
        <v>146.9</v>
      </c>
    </row>
    <row r="59" spans="1:103" x14ac:dyDescent="0.35">
      <c r="A59" s="15">
        <v>45241</v>
      </c>
      <c r="B59" s="1">
        <v>313.32</v>
      </c>
      <c r="C59" s="1">
        <v>319.04000000000002</v>
      </c>
      <c r="D59" s="1">
        <v>157.09</v>
      </c>
      <c r="E59" s="1">
        <v>199.56</v>
      </c>
      <c r="F59" s="1">
        <v>194.26</v>
      </c>
      <c r="G59" s="1">
        <v>114.55</v>
      </c>
      <c r="H59" s="1">
        <v>340.37</v>
      </c>
      <c r="I59" s="1">
        <v>352.07</v>
      </c>
      <c r="J59" s="1">
        <v>235.17</v>
      </c>
      <c r="K59" s="1">
        <v>221.14</v>
      </c>
      <c r="L59" s="1">
        <v>213.18</v>
      </c>
      <c r="M59" s="1">
        <v>145.91</v>
      </c>
      <c r="N59" s="1">
        <v>16.54</v>
      </c>
      <c r="O59" s="1">
        <v>17.690000000000001</v>
      </c>
      <c r="P59" s="1">
        <v>16.54</v>
      </c>
      <c r="Q59" s="1">
        <v>67.06</v>
      </c>
      <c r="R59" s="1">
        <v>63.68</v>
      </c>
      <c r="S59" s="1">
        <v>54.76</v>
      </c>
      <c r="T59" s="1">
        <v>688.61</v>
      </c>
      <c r="U59" s="1">
        <v>705.11</v>
      </c>
      <c r="V59" s="1">
        <v>481.28</v>
      </c>
      <c r="W59" s="1">
        <v>586.66999999999996</v>
      </c>
      <c r="X59" s="1">
        <v>590.74</v>
      </c>
      <c r="Y59" s="1">
        <v>407.72</v>
      </c>
      <c r="Z59" s="1">
        <v>78.44</v>
      </c>
      <c r="AA59" s="1">
        <v>74.95</v>
      </c>
      <c r="AB59" s="1">
        <v>78.680000000000007</v>
      </c>
      <c r="AC59" s="1">
        <v>86.59</v>
      </c>
      <c r="AD59" s="1">
        <v>85.07</v>
      </c>
      <c r="AE59" s="1">
        <v>85.15</v>
      </c>
      <c r="AF59" s="1">
        <v>91.45</v>
      </c>
      <c r="AG59" s="1">
        <v>92.16</v>
      </c>
      <c r="AH59" s="1">
        <v>83.19</v>
      </c>
      <c r="AI59" s="1">
        <v>129.75</v>
      </c>
      <c r="AJ59" s="1">
        <v>133.61000000000001</v>
      </c>
      <c r="AK59" s="1">
        <v>146.47999999999999</v>
      </c>
      <c r="AL59" s="1">
        <v>181.27</v>
      </c>
      <c r="AM59" s="1">
        <v>182.93</v>
      </c>
      <c r="AN59" s="1">
        <v>199.35</v>
      </c>
      <c r="AO59" s="1">
        <v>514.39</v>
      </c>
      <c r="AP59" s="1">
        <v>491.34</v>
      </c>
      <c r="AQ59" s="1">
        <v>410.07</v>
      </c>
      <c r="AR59" s="1">
        <v>16.190000000000001</v>
      </c>
      <c r="AS59" s="1">
        <v>17.649999999999999</v>
      </c>
      <c r="AT59" s="1">
        <v>15.52</v>
      </c>
      <c r="AU59" s="1">
        <v>73.02</v>
      </c>
      <c r="AV59" s="1">
        <v>80.510000000000005</v>
      </c>
      <c r="AW59" s="1">
        <v>25.25</v>
      </c>
      <c r="AX59" s="1">
        <v>23.45</v>
      </c>
      <c r="AY59" s="1">
        <v>22.41</v>
      </c>
      <c r="AZ59" s="1">
        <v>27.28</v>
      </c>
      <c r="BA59" s="1">
        <v>71.47</v>
      </c>
      <c r="BB59" s="1">
        <v>68.73</v>
      </c>
      <c r="BC59" s="1">
        <v>71.59</v>
      </c>
      <c r="BD59" s="1">
        <v>2.0099999999999998</v>
      </c>
      <c r="BE59" s="1">
        <v>2.36</v>
      </c>
      <c r="BF59" s="1">
        <v>1.9</v>
      </c>
      <c r="BG59" s="1">
        <v>71.66</v>
      </c>
      <c r="BH59" s="1">
        <v>72.91</v>
      </c>
      <c r="BI59" s="1">
        <v>73.56</v>
      </c>
      <c r="BJ59" s="1">
        <v>11.3</v>
      </c>
      <c r="BK59" s="1">
        <v>12.5</v>
      </c>
      <c r="BL59" s="1">
        <v>5.7</v>
      </c>
      <c r="BM59" s="1">
        <v>59.65</v>
      </c>
      <c r="BN59" s="1">
        <v>59.65</v>
      </c>
      <c r="BO59" s="1">
        <v>82.3</v>
      </c>
      <c r="BP59" s="1">
        <v>51.52</v>
      </c>
      <c r="BQ59" s="1">
        <v>55.07</v>
      </c>
      <c r="BR59" s="1">
        <v>9.64</v>
      </c>
      <c r="BS59" s="1">
        <v>9333.4</v>
      </c>
      <c r="BT59" s="1">
        <v>7643.91</v>
      </c>
      <c r="BU59" s="1">
        <v>0</v>
      </c>
      <c r="BV59" s="1">
        <v>70.47</v>
      </c>
      <c r="BW59" s="1">
        <v>61.8</v>
      </c>
      <c r="BX59" s="1">
        <v>54.99</v>
      </c>
      <c r="BY59" s="1">
        <v>74.67</v>
      </c>
      <c r="BZ59" s="1">
        <v>66.61</v>
      </c>
      <c r="CA59" s="1">
        <v>58.22</v>
      </c>
      <c r="CB59" s="1">
        <v>5553.75</v>
      </c>
      <c r="CC59" s="1">
        <v>4912.03</v>
      </c>
      <c r="CD59" s="1">
        <v>4335.92</v>
      </c>
      <c r="CE59" s="1">
        <v>141.74</v>
      </c>
      <c r="CF59" s="1">
        <v>168.79</v>
      </c>
      <c r="CG59" s="1">
        <v>157.03</v>
      </c>
      <c r="CH59" s="1">
        <v>15.74</v>
      </c>
      <c r="CN59" s="1">
        <v>212.18</v>
      </c>
      <c r="CQ59" s="1">
        <v>313417</v>
      </c>
      <c r="CR59" s="1">
        <v>457294</v>
      </c>
      <c r="CS59" s="1">
        <v>341776</v>
      </c>
      <c r="CT59" s="1">
        <v>1620</v>
      </c>
      <c r="CU59" s="1">
        <v>1370</v>
      </c>
      <c r="CV59" s="1">
        <v>1000</v>
      </c>
      <c r="CW59" s="1">
        <v>145</v>
      </c>
      <c r="CX59" s="1">
        <v>138</v>
      </c>
      <c r="CY59" s="1">
        <v>186.1</v>
      </c>
    </row>
    <row r="60" spans="1:103" x14ac:dyDescent="0.35">
      <c r="A60" s="15">
        <v>45242</v>
      </c>
      <c r="B60" s="1">
        <v>308.68</v>
      </c>
      <c r="C60" s="1">
        <v>319.45</v>
      </c>
      <c r="D60" s="1">
        <v>314.86</v>
      </c>
      <c r="E60" s="1">
        <v>199.01</v>
      </c>
      <c r="F60" s="1">
        <v>210.33</v>
      </c>
      <c r="G60" s="1">
        <v>189.91</v>
      </c>
      <c r="H60" s="1">
        <v>334.15</v>
      </c>
      <c r="I60" s="1">
        <v>339.89</v>
      </c>
      <c r="J60" s="1">
        <v>332.97</v>
      </c>
      <c r="K60" s="1">
        <v>222.02</v>
      </c>
      <c r="L60" s="1">
        <v>224.6</v>
      </c>
      <c r="M60" s="1">
        <v>203.24</v>
      </c>
      <c r="N60" s="1">
        <v>16.03</v>
      </c>
      <c r="O60" s="1">
        <v>17.75</v>
      </c>
      <c r="P60" s="1">
        <v>17.13</v>
      </c>
      <c r="Q60" s="1">
        <v>67.06</v>
      </c>
      <c r="R60" s="1">
        <v>64.459999999999994</v>
      </c>
      <c r="S60" s="1">
        <v>64.27</v>
      </c>
      <c r="T60" s="1">
        <v>682.97</v>
      </c>
      <c r="U60" s="1">
        <v>704.41</v>
      </c>
      <c r="V60" s="1">
        <v>666.21</v>
      </c>
      <c r="W60" s="1">
        <v>574.72</v>
      </c>
      <c r="X60" s="1">
        <v>591.76</v>
      </c>
      <c r="Y60" s="1">
        <v>560.75</v>
      </c>
      <c r="Z60" s="1">
        <v>78.22</v>
      </c>
      <c r="AA60" s="1">
        <v>75.209999999999994</v>
      </c>
      <c r="AB60" s="1">
        <v>74.63</v>
      </c>
      <c r="AC60" s="1">
        <v>86.73</v>
      </c>
      <c r="AD60" s="1">
        <v>85.01</v>
      </c>
      <c r="AE60" s="1">
        <v>85.02</v>
      </c>
      <c r="AF60" s="1">
        <v>91.3</v>
      </c>
      <c r="AG60" s="1">
        <v>92.19</v>
      </c>
      <c r="AH60" s="1">
        <v>90.59</v>
      </c>
      <c r="AI60" s="1">
        <v>129.81</v>
      </c>
      <c r="AJ60" s="1">
        <v>133.46</v>
      </c>
      <c r="AK60" s="1">
        <v>146.76</v>
      </c>
      <c r="AL60" s="1">
        <v>181.65</v>
      </c>
      <c r="AM60" s="1">
        <v>168.36</v>
      </c>
      <c r="AN60" s="1">
        <v>196.34</v>
      </c>
      <c r="AO60" s="1">
        <v>506.23</v>
      </c>
      <c r="AP60" s="1">
        <v>496.94</v>
      </c>
      <c r="AQ60" s="1">
        <v>483.21</v>
      </c>
      <c r="AR60" s="1">
        <v>16.309999999999999</v>
      </c>
      <c r="AS60" s="1">
        <v>17.690000000000001</v>
      </c>
      <c r="AT60" s="1">
        <v>15.86</v>
      </c>
      <c r="AU60" s="1">
        <v>71.86</v>
      </c>
      <c r="AV60" s="1">
        <v>78.209999999999994</v>
      </c>
      <c r="AW60" s="1">
        <v>60.73</v>
      </c>
      <c r="AX60" s="1">
        <v>21.7</v>
      </c>
      <c r="AY60" s="1">
        <v>25.52</v>
      </c>
      <c r="AZ60" s="1">
        <v>38.1</v>
      </c>
      <c r="BA60" s="1">
        <v>71.09</v>
      </c>
      <c r="BB60" s="1">
        <v>69.849999999999994</v>
      </c>
      <c r="BC60" s="1">
        <v>71.05</v>
      </c>
      <c r="BD60" s="1">
        <v>2.0099999999999998</v>
      </c>
      <c r="BE60" s="1">
        <v>2.35</v>
      </c>
      <c r="BF60" s="1">
        <v>1.99</v>
      </c>
      <c r="BG60" s="1">
        <v>72.180000000000007</v>
      </c>
      <c r="BH60" s="1">
        <v>73.23</v>
      </c>
      <c r="BI60" s="1">
        <v>72.03</v>
      </c>
      <c r="BJ60" s="1">
        <v>11</v>
      </c>
      <c r="BK60" s="1">
        <v>12.7</v>
      </c>
      <c r="BL60" s="1">
        <v>10</v>
      </c>
      <c r="BM60" s="1">
        <v>59.65</v>
      </c>
      <c r="BN60" s="1">
        <v>59.65</v>
      </c>
      <c r="BO60" s="1">
        <v>83.43</v>
      </c>
      <c r="BP60" s="1">
        <v>50.2</v>
      </c>
      <c r="BQ60" s="1">
        <v>53.99</v>
      </c>
      <c r="BR60" s="1">
        <v>43.65</v>
      </c>
      <c r="BS60" s="1">
        <v>9241.41</v>
      </c>
      <c r="BT60" s="1">
        <v>7611.35</v>
      </c>
      <c r="BU60" s="1">
        <v>0</v>
      </c>
      <c r="BV60" s="1">
        <v>70.790000000000006</v>
      </c>
      <c r="BW60" s="1">
        <v>61.56</v>
      </c>
      <c r="BX60" s="1">
        <v>59.32</v>
      </c>
      <c r="BY60" s="1">
        <v>74.97</v>
      </c>
      <c r="BZ60" s="1">
        <v>66.42</v>
      </c>
      <c r="CA60" s="1">
        <v>62.88</v>
      </c>
      <c r="CB60" s="1">
        <v>5582.59</v>
      </c>
      <c r="CC60" s="1">
        <v>4894.3</v>
      </c>
      <c r="CD60" s="1">
        <v>4691.97</v>
      </c>
      <c r="CE60" s="1">
        <v>141.38</v>
      </c>
      <c r="CF60" s="1">
        <v>168.63</v>
      </c>
      <c r="CG60" s="1">
        <v>158.79</v>
      </c>
      <c r="CH60" s="1">
        <v>15.63</v>
      </c>
      <c r="CN60" s="1">
        <v>208.7</v>
      </c>
      <c r="CQ60" s="1">
        <v>286885</v>
      </c>
      <c r="CR60" s="1">
        <v>465665</v>
      </c>
      <c r="CS60" s="1">
        <v>492844</v>
      </c>
      <c r="CT60" s="1">
        <v>1610</v>
      </c>
      <c r="CU60" s="1">
        <v>1420</v>
      </c>
      <c r="CV60" s="1">
        <v>1450</v>
      </c>
      <c r="CW60" s="1">
        <v>144.1</v>
      </c>
      <c r="CX60" s="1">
        <v>141.9</v>
      </c>
      <c r="CY60" s="1">
        <v>149.69999999999999</v>
      </c>
    </row>
    <row r="61" spans="1:103" x14ac:dyDescent="0.35">
      <c r="A61" s="15">
        <v>45243</v>
      </c>
      <c r="B61" s="1">
        <v>318.06</v>
      </c>
      <c r="C61" s="1">
        <v>318.81</v>
      </c>
      <c r="D61" s="1">
        <v>306.45</v>
      </c>
      <c r="E61" s="1">
        <v>199.92</v>
      </c>
      <c r="F61" s="1">
        <v>208.74</v>
      </c>
      <c r="G61" s="1">
        <v>198.04</v>
      </c>
      <c r="H61" s="1">
        <v>337.18</v>
      </c>
      <c r="I61" s="1">
        <v>342.01</v>
      </c>
      <c r="J61" s="1">
        <v>324.10000000000002</v>
      </c>
      <c r="K61" s="1">
        <v>223.16</v>
      </c>
      <c r="L61" s="1">
        <v>223.63</v>
      </c>
      <c r="M61" s="1">
        <v>212.38</v>
      </c>
      <c r="N61" s="1">
        <v>16.21</v>
      </c>
      <c r="O61" s="1">
        <v>17.37</v>
      </c>
      <c r="P61" s="1">
        <v>16.190000000000001</v>
      </c>
      <c r="Q61" s="1">
        <v>64.38</v>
      </c>
      <c r="R61" s="1">
        <v>64.02</v>
      </c>
      <c r="S61" s="1">
        <v>64.930000000000007</v>
      </c>
      <c r="T61" s="1">
        <v>684.48</v>
      </c>
      <c r="U61" s="1">
        <v>705.26</v>
      </c>
      <c r="V61" s="1">
        <v>667.63</v>
      </c>
      <c r="W61" s="1">
        <v>576.73</v>
      </c>
      <c r="X61" s="1">
        <v>587.03</v>
      </c>
      <c r="Y61" s="1">
        <v>561.34</v>
      </c>
      <c r="Z61" s="1">
        <v>77.5</v>
      </c>
      <c r="AA61" s="1">
        <v>74.650000000000006</v>
      </c>
      <c r="AB61" s="1">
        <v>76.86</v>
      </c>
      <c r="AC61" s="1">
        <v>86.44</v>
      </c>
      <c r="AD61" s="1">
        <v>85.05</v>
      </c>
      <c r="AE61" s="1">
        <v>84.92</v>
      </c>
      <c r="AF61" s="1">
        <v>91.23</v>
      </c>
      <c r="AG61" s="1">
        <v>92.38</v>
      </c>
      <c r="AH61" s="1">
        <v>91.27</v>
      </c>
      <c r="AI61" s="1">
        <v>130.04</v>
      </c>
      <c r="AJ61" s="1">
        <v>133.33000000000001</v>
      </c>
      <c r="AK61" s="1">
        <v>148.04</v>
      </c>
      <c r="AL61" s="1">
        <v>193.56</v>
      </c>
      <c r="AM61" s="1">
        <v>170.46</v>
      </c>
      <c r="AN61" s="1">
        <v>189.63</v>
      </c>
      <c r="AO61" s="1">
        <v>499.53</v>
      </c>
      <c r="AP61" s="1">
        <v>491.67</v>
      </c>
      <c r="AQ61" s="1">
        <v>497.41</v>
      </c>
      <c r="AR61" s="1">
        <v>16.260000000000002</v>
      </c>
      <c r="AS61" s="1">
        <v>17.91</v>
      </c>
      <c r="AT61" s="1">
        <v>15.63</v>
      </c>
      <c r="AU61" s="1">
        <v>71.12</v>
      </c>
      <c r="AV61" s="1">
        <v>78.97</v>
      </c>
      <c r="AW61" s="1">
        <v>69.69</v>
      </c>
      <c r="AX61" s="1">
        <v>24.91</v>
      </c>
      <c r="AY61" s="1">
        <v>28.47</v>
      </c>
      <c r="AZ61" s="1">
        <v>24.32</v>
      </c>
      <c r="BA61" s="1">
        <v>70.260000000000005</v>
      </c>
      <c r="BB61" s="1">
        <v>68</v>
      </c>
      <c r="BC61" s="1">
        <v>70.53</v>
      </c>
      <c r="BD61" s="1">
        <v>2.02</v>
      </c>
      <c r="BE61" s="1">
        <v>2.34</v>
      </c>
      <c r="BF61" s="1">
        <v>2.1</v>
      </c>
      <c r="BG61" s="1">
        <v>71.28</v>
      </c>
      <c r="BH61" s="1">
        <v>71.41</v>
      </c>
      <c r="BI61" s="1">
        <v>71.45</v>
      </c>
      <c r="BJ61" s="1">
        <v>11.4</v>
      </c>
      <c r="BK61" s="1">
        <v>13</v>
      </c>
      <c r="BL61" s="1">
        <v>8.8000000000000007</v>
      </c>
      <c r="BM61" s="1">
        <v>59.65</v>
      </c>
      <c r="BN61" s="1">
        <v>59.65</v>
      </c>
      <c r="BO61" s="1">
        <v>84.13</v>
      </c>
      <c r="BP61" s="1">
        <v>47.85</v>
      </c>
      <c r="BQ61" s="1">
        <v>54.15</v>
      </c>
      <c r="BR61" s="1">
        <v>50</v>
      </c>
      <c r="BS61" s="1">
        <v>9552.2800000000007</v>
      </c>
      <c r="BT61" s="1">
        <v>7500.12</v>
      </c>
      <c r="BU61" s="1">
        <v>0</v>
      </c>
      <c r="BV61" s="1">
        <v>71.25</v>
      </c>
      <c r="BW61" s="1">
        <v>60.89</v>
      </c>
      <c r="BX61" s="1">
        <v>59.19</v>
      </c>
      <c r="BY61" s="1">
        <v>75.45</v>
      </c>
      <c r="BZ61" s="1">
        <v>65.69</v>
      </c>
      <c r="CA61" s="1">
        <v>62.75</v>
      </c>
      <c r="CB61" s="1">
        <v>5631.54</v>
      </c>
      <c r="CC61" s="1">
        <v>4844.8599999999997</v>
      </c>
      <c r="CD61" s="1">
        <v>4668.43</v>
      </c>
      <c r="CE61" s="1">
        <v>140.97999999999999</v>
      </c>
      <c r="CF61" s="1">
        <v>168.42</v>
      </c>
      <c r="CG61" s="1">
        <v>160.54</v>
      </c>
      <c r="CH61" s="1">
        <v>14.42</v>
      </c>
      <c r="CN61" s="1">
        <v>204.42</v>
      </c>
      <c r="CQ61" s="1">
        <v>267000</v>
      </c>
      <c r="CR61" s="1">
        <v>473205</v>
      </c>
      <c r="CS61" s="1">
        <v>436898</v>
      </c>
      <c r="CT61" s="1">
        <v>1620</v>
      </c>
      <c r="CU61" s="1">
        <v>1381</v>
      </c>
      <c r="CV61" s="1">
        <v>1550</v>
      </c>
      <c r="CW61" s="1">
        <v>140.30000000000001</v>
      </c>
      <c r="CX61" s="1">
        <v>137.1</v>
      </c>
      <c r="CY61" s="1">
        <v>153.1</v>
      </c>
    </row>
    <row r="62" spans="1:103" x14ac:dyDescent="0.35">
      <c r="A62" s="15">
        <v>45244</v>
      </c>
      <c r="B62" s="1">
        <v>320.36</v>
      </c>
      <c r="C62" s="1">
        <v>320.83</v>
      </c>
      <c r="D62" s="1">
        <v>306.2</v>
      </c>
      <c r="E62" s="1">
        <v>199.96</v>
      </c>
      <c r="F62" s="1">
        <v>208.14</v>
      </c>
      <c r="G62" s="1">
        <v>190.42</v>
      </c>
      <c r="H62" s="1">
        <v>341.17</v>
      </c>
      <c r="I62" s="1">
        <v>345.61</v>
      </c>
      <c r="J62" s="1">
        <v>325.05</v>
      </c>
      <c r="K62" s="1">
        <v>220.83</v>
      </c>
      <c r="L62" s="1">
        <v>217.54</v>
      </c>
      <c r="M62" s="1">
        <v>201.86</v>
      </c>
      <c r="N62" s="1">
        <v>16.170000000000002</v>
      </c>
      <c r="O62" s="1">
        <v>17.57</v>
      </c>
      <c r="P62" s="1">
        <v>16.5</v>
      </c>
      <c r="Q62" s="1">
        <v>64.12</v>
      </c>
      <c r="R62" s="1">
        <v>63.34</v>
      </c>
      <c r="S62" s="1">
        <v>66.11</v>
      </c>
      <c r="T62" s="1">
        <v>684.32</v>
      </c>
      <c r="U62" s="1">
        <v>707.2</v>
      </c>
      <c r="V62" s="1">
        <v>665.99</v>
      </c>
      <c r="W62" s="1">
        <v>587.72</v>
      </c>
      <c r="X62" s="1">
        <v>585.28</v>
      </c>
      <c r="Y62" s="1">
        <v>569.34</v>
      </c>
      <c r="Z62" s="1">
        <v>75.03</v>
      </c>
      <c r="AA62" s="1">
        <v>73.819999999999993</v>
      </c>
      <c r="AB62" s="1">
        <v>77.27</v>
      </c>
      <c r="AC62" s="1">
        <v>86.56</v>
      </c>
      <c r="AD62" s="1">
        <v>85.11</v>
      </c>
      <c r="AE62" s="1">
        <v>84.81</v>
      </c>
      <c r="AF62" s="1">
        <v>91.63</v>
      </c>
      <c r="AG62" s="1">
        <v>91.56</v>
      </c>
      <c r="AH62" s="1">
        <v>91.7</v>
      </c>
      <c r="AI62" s="1">
        <v>130.37</v>
      </c>
      <c r="AJ62" s="1">
        <v>133.25</v>
      </c>
      <c r="AK62" s="1">
        <v>148.87</v>
      </c>
      <c r="AL62" s="1">
        <v>176.68</v>
      </c>
      <c r="AM62" s="1">
        <v>170.8</v>
      </c>
      <c r="AN62" s="1">
        <v>191.32</v>
      </c>
      <c r="AO62" s="1">
        <v>511.74</v>
      </c>
      <c r="AP62" s="1">
        <v>491.36</v>
      </c>
      <c r="AQ62" s="1">
        <v>495.68</v>
      </c>
      <c r="AR62" s="1">
        <v>16.87</v>
      </c>
      <c r="AS62" s="1">
        <v>17.89</v>
      </c>
      <c r="AT62" s="1">
        <v>15.77</v>
      </c>
      <c r="AU62" s="1">
        <v>74.78</v>
      </c>
      <c r="AV62" s="1">
        <v>79.97</v>
      </c>
      <c r="AW62" s="1">
        <v>65.62</v>
      </c>
      <c r="AX62" s="1">
        <v>21.28</v>
      </c>
      <c r="AY62" s="1">
        <v>26.77</v>
      </c>
      <c r="AZ62" s="1">
        <v>31.27</v>
      </c>
      <c r="BA62" s="1">
        <v>71.48</v>
      </c>
      <c r="BB62" s="1">
        <v>68.540000000000006</v>
      </c>
      <c r="BC62" s="1">
        <v>70.67</v>
      </c>
      <c r="BD62" s="1">
        <v>2.06</v>
      </c>
      <c r="BE62" s="1">
        <v>2.35</v>
      </c>
      <c r="BF62" s="1">
        <v>2.1800000000000002</v>
      </c>
      <c r="BG62" s="1">
        <v>72.56</v>
      </c>
      <c r="BH62" s="1">
        <v>71.709999999999994</v>
      </c>
      <c r="BI62" s="1">
        <v>71.989999999999995</v>
      </c>
      <c r="BJ62" s="1">
        <v>11.8</v>
      </c>
      <c r="BK62" s="1">
        <v>13.1</v>
      </c>
      <c r="BL62" s="1">
        <v>9.1999999999999993</v>
      </c>
      <c r="BM62" s="1">
        <v>59.65</v>
      </c>
      <c r="BN62" s="1">
        <v>59.65</v>
      </c>
      <c r="BO62" s="1">
        <v>84.47</v>
      </c>
      <c r="BP62" s="1">
        <v>51.43</v>
      </c>
      <c r="BQ62" s="1">
        <v>53.11</v>
      </c>
      <c r="BR62" s="1">
        <v>47.87</v>
      </c>
      <c r="BS62" s="1">
        <v>9510.07</v>
      </c>
      <c r="BT62" s="1">
        <v>7592.55</v>
      </c>
      <c r="BU62" s="1">
        <v>0</v>
      </c>
      <c r="BV62" s="1">
        <v>70.7</v>
      </c>
      <c r="BW62" s="1">
        <v>61.38</v>
      </c>
      <c r="BX62" s="1">
        <v>59.68</v>
      </c>
      <c r="BY62" s="1">
        <v>75.78</v>
      </c>
      <c r="BZ62" s="1">
        <v>66.2</v>
      </c>
      <c r="CA62" s="1">
        <v>63.27</v>
      </c>
      <c r="CB62" s="1">
        <v>5592.64</v>
      </c>
      <c r="CC62" s="1">
        <v>4873.43</v>
      </c>
      <c r="CD62" s="1">
        <v>4690.99</v>
      </c>
      <c r="CE62" s="1">
        <v>140.66999999999999</v>
      </c>
      <c r="CF62" s="1">
        <v>168.64</v>
      </c>
      <c r="CG62" s="1">
        <v>161.21</v>
      </c>
      <c r="CH62" s="1">
        <v>16.07</v>
      </c>
      <c r="CN62" s="1">
        <v>210.95</v>
      </c>
      <c r="CQ62" s="1">
        <v>308215</v>
      </c>
      <c r="CR62" s="1">
        <v>464131</v>
      </c>
      <c r="CS62" s="1">
        <v>0</v>
      </c>
      <c r="CT62" s="1">
        <v>1590</v>
      </c>
      <c r="CU62" s="1">
        <v>1390</v>
      </c>
      <c r="CV62" s="1">
        <v>1436.3</v>
      </c>
      <c r="CW62" s="1">
        <v>140.80000000000001</v>
      </c>
      <c r="CX62" s="1">
        <v>136.30000000000001</v>
      </c>
      <c r="CY62" s="1">
        <v>109.2</v>
      </c>
    </row>
    <row r="63" spans="1:103" x14ac:dyDescent="0.35">
      <c r="A63" s="15">
        <v>45245</v>
      </c>
      <c r="B63" s="1">
        <v>318.74</v>
      </c>
      <c r="C63" s="1">
        <v>313.12</v>
      </c>
      <c r="D63" s="1">
        <v>312.52</v>
      </c>
      <c r="E63" s="1">
        <v>199.83</v>
      </c>
      <c r="F63" s="1">
        <v>213.13</v>
      </c>
      <c r="G63" s="1">
        <v>197.2</v>
      </c>
      <c r="H63" s="1">
        <v>343.14</v>
      </c>
      <c r="I63" s="1">
        <v>342.29</v>
      </c>
      <c r="J63" s="1">
        <v>330.9</v>
      </c>
      <c r="K63" s="1">
        <v>222.52</v>
      </c>
      <c r="L63" s="1">
        <v>224.48</v>
      </c>
      <c r="M63" s="1">
        <v>217.29</v>
      </c>
      <c r="N63" s="1">
        <v>16.25</v>
      </c>
      <c r="O63" s="1">
        <v>17.809999999999999</v>
      </c>
      <c r="P63" s="1">
        <v>16.79</v>
      </c>
      <c r="Q63" s="1">
        <v>66.319999999999993</v>
      </c>
      <c r="R63" s="1">
        <v>62.38</v>
      </c>
      <c r="S63" s="1">
        <v>66</v>
      </c>
      <c r="T63" s="1">
        <v>692.22</v>
      </c>
      <c r="U63" s="1">
        <v>712.64</v>
      </c>
      <c r="V63" s="1">
        <v>677.84</v>
      </c>
      <c r="W63" s="1">
        <v>592.97</v>
      </c>
      <c r="X63" s="1">
        <v>588.37</v>
      </c>
      <c r="Y63" s="1">
        <v>581.4</v>
      </c>
      <c r="Z63" s="1">
        <v>75.03</v>
      </c>
      <c r="AA63" s="1">
        <v>73.8</v>
      </c>
      <c r="AB63" s="1">
        <v>75.239999999999995</v>
      </c>
      <c r="AC63" s="1">
        <v>86.71</v>
      </c>
      <c r="AD63" s="1">
        <v>85.04</v>
      </c>
      <c r="AE63" s="1">
        <v>84.84</v>
      </c>
      <c r="AF63" s="1">
        <v>91.45</v>
      </c>
      <c r="AG63" s="1">
        <v>91.1</v>
      </c>
      <c r="AH63" s="1">
        <v>91.6</v>
      </c>
      <c r="AI63" s="1">
        <v>130.49</v>
      </c>
      <c r="AJ63" s="1">
        <v>133.12</v>
      </c>
      <c r="AK63" s="1">
        <v>149.30000000000001</v>
      </c>
      <c r="AL63" s="1">
        <v>177.78</v>
      </c>
      <c r="AM63" s="1">
        <v>168.18</v>
      </c>
      <c r="AN63" s="1">
        <v>182.02</v>
      </c>
      <c r="AO63" s="1">
        <v>509.64</v>
      </c>
      <c r="AP63" s="1">
        <v>493.24</v>
      </c>
      <c r="AQ63" s="1">
        <v>503.63</v>
      </c>
      <c r="AR63" s="1">
        <v>16.41</v>
      </c>
      <c r="AS63" s="1">
        <v>17.809999999999999</v>
      </c>
      <c r="AT63" s="1">
        <v>16.23</v>
      </c>
      <c r="AU63" s="1">
        <v>68.09</v>
      </c>
      <c r="AV63" s="1">
        <v>77.53</v>
      </c>
      <c r="AW63" s="1">
        <v>67.819999999999993</v>
      </c>
      <c r="AX63" s="1">
        <v>27.36</v>
      </c>
      <c r="AY63" s="1">
        <v>24.11</v>
      </c>
      <c r="AZ63" s="1">
        <v>30.51</v>
      </c>
      <c r="BA63" s="1">
        <v>70.05</v>
      </c>
      <c r="BB63" s="1">
        <v>70.77</v>
      </c>
      <c r="BC63" s="1">
        <v>70.91</v>
      </c>
      <c r="BD63" s="1">
        <v>2.06</v>
      </c>
      <c r="BE63" s="1">
        <v>2.33</v>
      </c>
      <c r="BF63" s="1">
        <v>2.21</v>
      </c>
      <c r="BG63" s="1">
        <v>72.08</v>
      </c>
      <c r="BH63" s="1">
        <v>72.16</v>
      </c>
      <c r="BI63" s="1">
        <v>72.180000000000007</v>
      </c>
      <c r="BJ63" s="1">
        <v>10.4</v>
      </c>
      <c r="BK63" s="1">
        <v>13.4</v>
      </c>
      <c r="BL63" s="1">
        <v>9.6</v>
      </c>
      <c r="BM63" s="1">
        <v>59.65</v>
      </c>
      <c r="BN63" s="1">
        <v>59.65</v>
      </c>
      <c r="BO63" s="1">
        <v>84.41</v>
      </c>
      <c r="BP63" s="1">
        <v>48.68</v>
      </c>
      <c r="BQ63" s="1">
        <v>52.62</v>
      </c>
      <c r="BR63" s="1">
        <v>49.73</v>
      </c>
      <c r="BS63" s="1">
        <v>9586.17</v>
      </c>
      <c r="BT63" s="1">
        <v>7445.27</v>
      </c>
      <c r="BU63" s="1">
        <v>0</v>
      </c>
      <c r="BV63" s="1">
        <v>71.16</v>
      </c>
      <c r="BW63" s="1">
        <v>60.48</v>
      </c>
      <c r="BX63" s="1">
        <v>60.37</v>
      </c>
      <c r="BY63" s="1">
        <v>75.84</v>
      </c>
      <c r="BZ63" s="1">
        <v>65.23</v>
      </c>
      <c r="CA63" s="1">
        <v>64.02</v>
      </c>
      <c r="CB63" s="1">
        <v>5569.54</v>
      </c>
      <c r="CC63" s="1">
        <v>4815.01</v>
      </c>
      <c r="CD63" s="1">
        <v>4745.45</v>
      </c>
      <c r="CE63" s="1">
        <v>142.5</v>
      </c>
      <c r="CF63" s="1">
        <v>168.07</v>
      </c>
      <c r="CG63" s="1">
        <v>161.63999999999999</v>
      </c>
      <c r="CH63" s="1">
        <v>15.34</v>
      </c>
      <c r="CN63" s="1">
        <v>208.39</v>
      </c>
      <c r="CQ63" s="1">
        <v>289109</v>
      </c>
      <c r="CR63" s="1">
        <v>470956</v>
      </c>
      <c r="CS63" s="1">
        <v>467773</v>
      </c>
      <c r="CT63" s="1">
        <v>1605</v>
      </c>
      <c r="CU63" s="1">
        <v>1380</v>
      </c>
      <c r="CV63" s="1">
        <v>1450</v>
      </c>
      <c r="CW63" s="1">
        <v>140.4</v>
      </c>
      <c r="CX63" s="1">
        <v>141.6</v>
      </c>
      <c r="CY63" s="1">
        <v>143.9</v>
      </c>
    </row>
    <row r="64" spans="1:103" x14ac:dyDescent="0.35">
      <c r="A64" s="15">
        <v>45246</v>
      </c>
      <c r="B64" s="1">
        <v>320.27</v>
      </c>
      <c r="C64" s="1">
        <v>317.60000000000002</v>
      </c>
      <c r="D64" s="1">
        <v>296.49</v>
      </c>
      <c r="E64" s="1">
        <v>199.98</v>
      </c>
      <c r="F64" s="1">
        <v>204.99</v>
      </c>
      <c r="G64" s="1">
        <v>177.01</v>
      </c>
      <c r="H64" s="1">
        <v>343.35</v>
      </c>
      <c r="I64" s="1">
        <v>348</v>
      </c>
      <c r="J64" s="1">
        <v>321.48</v>
      </c>
      <c r="K64" s="1">
        <v>223.14</v>
      </c>
      <c r="L64" s="1">
        <v>218.72</v>
      </c>
      <c r="M64" s="1">
        <v>211.5</v>
      </c>
      <c r="N64" s="1">
        <v>15.92</v>
      </c>
      <c r="O64" s="1">
        <v>17.79</v>
      </c>
      <c r="P64" s="1">
        <v>16.670000000000002</v>
      </c>
      <c r="Q64" s="1">
        <v>66.39</v>
      </c>
      <c r="R64" s="1">
        <v>60.11</v>
      </c>
      <c r="S64" s="1">
        <v>65.349999999999994</v>
      </c>
      <c r="T64" s="1">
        <v>689.38</v>
      </c>
      <c r="U64" s="1">
        <v>713.74</v>
      </c>
      <c r="V64" s="1">
        <v>697.4</v>
      </c>
      <c r="W64" s="1">
        <v>581.08000000000004</v>
      </c>
      <c r="X64" s="1">
        <v>587.75</v>
      </c>
      <c r="Y64" s="1">
        <v>596.58000000000004</v>
      </c>
      <c r="Z64" s="1">
        <v>73.78</v>
      </c>
      <c r="AA64" s="1">
        <v>73.23</v>
      </c>
      <c r="AB64" s="1">
        <v>73.430000000000007</v>
      </c>
      <c r="AC64" s="1">
        <v>86.17</v>
      </c>
      <c r="AD64" s="1">
        <v>84.98</v>
      </c>
      <c r="AE64" s="1">
        <v>84.75</v>
      </c>
      <c r="AF64" s="1">
        <v>90.85</v>
      </c>
      <c r="AG64" s="1">
        <v>90.75</v>
      </c>
      <c r="AH64" s="1">
        <v>91.56</v>
      </c>
      <c r="AI64" s="1">
        <v>130.35</v>
      </c>
      <c r="AJ64" s="1">
        <v>133.01</v>
      </c>
      <c r="AK64" s="1">
        <v>148.32</v>
      </c>
      <c r="AL64" s="1">
        <v>170.98</v>
      </c>
      <c r="AM64" s="1">
        <v>178.84</v>
      </c>
      <c r="AN64" s="1">
        <v>182.66</v>
      </c>
      <c r="AO64" s="1">
        <v>506.75</v>
      </c>
      <c r="AP64" s="1">
        <v>494.22</v>
      </c>
      <c r="AQ64" s="1">
        <v>502.56</v>
      </c>
      <c r="AR64" s="1">
        <v>16.68</v>
      </c>
      <c r="AS64" s="1">
        <v>18.100000000000001</v>
      </c>
      <c r="AT64" s="1">
        <v>16.78</v>
      </c>
      <c r="AU64" s="1">
        <v>69.27</v>
      </c>
      <c r="AV64" s="1">
        <v>74.97</v>
      </c>
      <c r="AW64" s="1">
        <v>71.180000000000007</v>
      </c>
      <c r="AX64" s="1">
        <v>26.14</v>
      </c>
      <c r="AY64" s="1">
        <v>32.020000000000003</v>
      </c>
      <c r="AZ64" s="1">
        <v>22.77</v>
      </c>
      <c r="BA64" s="1">
        <v>70.27</v>
      </c>
      <c r="BB64" s="1">
        <v>69.290000000000006</v>
      </c>
      <c r="BC64" s="1">
        <v>70.08</v>
      </c>
      <c r="BD64" s="1">
        <v>2.06</v>
      </c>
      <c r="BE64" s="1">
        <v>2.35</v>
      </c>
      <c r="BF64" s="1">
        <v>2.17</v>
      </c>
      <c r="BG64" s="1">
        <v>71.55</v>
      </c>
      <c r="BH64" s="1">
        <v>72.900000000000006</v>
      </c>
      <c r="BI64" s="1">
        <v>71.95</v>
      </c>
      <c r="BJ64" s="1">
        <v>11.7</v>
      </c>
      <c r="BK64" s="1">
        <v>13.9</v>
      </c>
      <c r="BL64" s="1">
        <v>9.6</v>
      </c>
      <c r="BM64" s="1">
        <v>59.65</v>
      </c>
      <c r="BN64" s="1">
        <v>59.65</v>
      </c>
      <c r="BO64" s="1">
        <v>83</v>
      </c>
      <c r="BP64" s="1">
        <v>46.14</v>
      </c>
      <c r="BQ64" s="1">
        <v>51.3</v>
      </c>
      <c r="BR64" s="1">
        <v>50.26</v>
      </c>
      <c r="BS64" s="1">
        <v>9476.23</v>
      </c>
      <c r="BT64" s="1">
        <v>7481.78</v>
      </c>
      <c r="BU64" s="1">
        <v>0</v>
      </c>
      <c r="BV64" s="1">
        <v>71.31</v>
      </c>
      <c r="BW64" s="1">
        <v>60.66</v>
      </c>
      <c r="BX64" s="1">
        <v>61.4</v>
      </c>
      <c r="BY64" s="1">
        <v>75.62</v>
      </c>
      <c r="BZ64" s="1">
        <v>65.41</v>
      </c>
      <c r="CA64" s="1">
        <v>65.14</v>
      </c>
      <c r="CB64" s="1">
        <v>5619.41</v>
      </c>
      <c r="CC64" s="1">
        <v>4872.0200000000004</v>
      </c>
      <c r="CD64" s="1">
        <v>4824.42</v>
      </c>
      <c r="CE64" s="1">
        <v>142.51</v>
      </c>
      <c r="CF64" s="1">
        <v>167.49</v>
      </c>
      <c r="CG64" s="1">
        <v>162.24</v>
      </c>
      <c r="CH64" s="1">
        <v>15.74</v>
      </c>
      <c r="CN64" s="1">
        <v>209.32</v>
      </c>
      <c r="CQ64" s="1">
        <v>290080</v>
      </c>
      <c r="CR64" s="1">
        <v>482816</v>
      </c>
      <c r="CS64" s="1">
        <v>540090</v>
      </c>
      <c r="CT64" s="1">
        <v>1615</v>
      </c>
      <c r="CU64" s="1">
        <v>1350</v>
      </c>
      <c r="CV64" s="1">
        <v>1300</v>
      </c>
      <c r="CW64" s="1">
        <v>141.1</v>
      </c>
      <c r="CX64" s="1">
        <v>137</v>
      </c>
      <c r="CY64" s="1">
        <v>149.9</v>
      </c>
    </row>
    <row r="65" spans="1:103" x14ac:dyDescent="0.35">
      <c r="A65" s="15">
        <v>45247</v>
      </c>
      <c r="B65" s="1">
        <v>303.38</v>
      </c>
      <c r="C65" s="1">
        <v>318.95</v>
      </c>
      <c r="D65" s="1">
        <v>289.37</v>
      </c>
      <c r="E65" s="1">
        <v>196.71</v>
      </c>
      <c r="F65" s="1">
        <v>205.29</v>
      </c>
      <c r="G65" s="1">
        <v>206.24</v>
      </c>
      <c r="H65" s="1">
        <v>327.57</v>
      </c>
      <c r="I65" s="1">
        <v>347.49</v>
      </c>
      <c r="J65" s="1">
        <v>307.62</v>
      </c>
      <c r="K65" s="1">
        <v>220.42</v>
      </c>
      <c r="L65" s="1">
        <v>217.12</v>
      </c>
      <c r="M65" s="1">
        <v>212.14</v>
      </c>
      <c r="N65" s="1">
        <v>16.29</v>
      </c>
      <c r="O65" s="1">
        <v>17.93</v>
      </c>
      <c r="P65" s="1">
        <v>16.88</v>
      </c>
      <c r="Q65" s="1">
        <v>67.03</v>
      </c>
      <c r="R65" s="1">
        <v>60.07</v>
      </c>
      <c r="S65" s="1">
        <v>64.81</v>
      </c>
      <c r="T65" s="1">
        <v>668.59</v>
      </c>
      <c r="U65" s="1">
        <v>706.26</v>
      </c>
      <c r="V65" s="1">
        <v>697.4</v>
      </c>
      <c r="W65" s="1">
        <v>576.44000000000005</v>
      </c>
      <c r="X65" s="1">
        <v>585</v>
      </c>
      <c r="Y65" s="1">
        <v>596.58000000000004</v>
      </c>
      <c r="Z65" s="1">
        <v>75.97</v>
      </c>
      <c r="AA65" s="1">
        <v>73.22</v>
      </c>
      <c r="AB65" s="1">
        <v>73.430000000000007</v>
      </c>
      <c r="AC65" s="1">
        <v>86.54</v>
      </c>
      <c r="AD65" s="1">
        <v>84.95</v>
      </c>
      <c r="AE65" s="1">
        <v>84.75</v>
      </c>
      <c r="AF65" s="1">
        <v>91.53</v>
      </c>
      <c r="AG65" s="1">
        <v>90.92</v>
      </c>
      <c r="AH65" s="1">
        <v>91.25</v>
      </c>
      <c r="AI65" s="1">
        <v>130.74</v>
      </c>
      <c r="AJ65" s="1">
        <v>133.44999999999999</v>
      </c>
      <c r="AK65" s="1">
        <v>148.69999999999999</v>
      </c>
      <c r="AL65" s="1">
        <v>175.5</v>
      </c>
      <c r="AM65" s="1">
        <v>163.66</v>
      </c>
      <c r="AN65" s="1">
        <v>177.96</v>
      </c>
      <c r="AO65" s="1">
        <v>503.97</v>
      </c>
      <c r="AP65" s="1">
        <v>490.15</v>
      </c>
      <c r="AQ65" s="1">
        <v>497.82</v>
      </c>
      <c r="AR65" s="1">
        <v>16.36</v>
      </c>
      <c r="AS65" s="1">
        <v>17.84</v>
      </c>
      <c r="AT65" s="1">
        <v>16.739999999999998</v>
      </c>
      <c r="AU65" s="1">
        <v>73.44</v>
      </c>
      <c r="AV65" s="1">
        <v>71.819999999999993</v>
      </c>
      <c r="AW65" s="1">
        <v>71.25</v>
      </c>
      <c r="AX65" s="1">
        <v>17.2</v>
      </c>
      <c r="AY65" s="1">
        <v>33.21</v>
      </c>
      <c r="AZ65" s="1">
        <v>20.47</v>
      </c>
      <c r="BA65" s="1">
        <v>72.790000000000006</v>
      </c>
      <c r="BB65" s="1">
        <v>70.010000000000005</v>
      </c>
      <c r="BC65" s="1">
        <v>71</v>
      </c>
      <c r="BD65" s="1">
        <v>2.06</v>
      </c>
      <c r="BE65" s="1">
        <v>2.36</v>
      </c>
      <c r="BF65" s="1">
        <v>2.17</v>
      </c>
      <c r="BG65" s="1">
        <v>73.37</v>
      </c>
      <c r="BH65" s="1">
        <v>73.150000000000006</v>
      </c>
      <c r="BI65" s="1">
        <v>72.81</v>
      </c>
      <c r="BJ65" s="1">
        <v>11.4</v>
      </c>
      <c r="BK65" s="1">
        <v>13.8</v>
      </c>
      <c r="BL65" s="1">
        <v>10.7</v>
      </c>
      <c r="BM65" s="1">
        <v>59.65</v>
      </c>
      <c r="BN65" s="1">
        <v>59.65</v>
      </c>
      <c r="BO65" s="1">
        <v>83.12</v>
      </c>
      <c r="BP65" s="1">
        <v>50.24</v>
      </c>
      <c r="BQ65" s="1">
        <v>49.35</v>
      </c>
      <c r="BR65" s="1">
        <v>50.23</v>
      </c>
      <c r="BS65" s="1">
        <v>9473.61</v>
      </c>
      <c r="BT65" s="1">
        <v>7602.36</v>
      </c>
      <c r="BU65" s="1">
        <v>0</v>
      </c>
      <c r="BV65" s="1">
        <v>71.42</v>
      </c>
      <c r="BW65" s="1">
        <v>61.41</v>
      </c>
      <c r="BX65" s="1">
        <v>61.4</v>
      </c>
      <c r="BY65" s="1">
        <v>75.680000000000007</v>
      </c>
      <c r="BZ65" s="1">
        <v>66.209999999999994</v>
      </c>
      <c r="CA65" s="1">
        <v>65.14</v>
      </c>
      <c r="CB65" s="1">
        <v>5613.78</v>
      </c>
      <c r="CC65" s="1">
        <v>4935.21</v>
      </c>
      <c r="CD65" s="1">
        <v>4824.42</v>
      </c>
      <c r="CE65" s="1">
        <v>142.66</v>
      </c>
      <c r="CF65" s="1">
        <v>168.48</v>
      </c>
      <c r="CG65" s="1">
        <v>162.24</v>
      </c>
      <c r="CH65" s="1">
        <v>14.48</v>
      </c>
      <c r="CN65" s="1">
        <v>207.31</v>
      </c>
      <c r="CQ65" s="1">
        <v>272955</v>
      </c>
      <c r="CR65" s="1">
        <v>426507</v>
      </c>
      <c r="CS65" s="1">
        <v>520810</v>
      </c>
      <c r="CT65" s="1">
        <v>1605</v>
      </c>
      <c r="CU65" s="1">
        <v>1420</v>
      </c>
      <c r="CV65" s="1">
        <v>1360</v>
      </c>
      <c r="CW65" s="1">
        <v>143</v>
      </c>
      <c r="CX65" s="1">
        <v>136.5</v>
      </c>
      <c r="CY65" s="1">
        <v>149.6</v>
      </c>
    </row>
    <row r="66" spans="1:103" x14ac:dyDescent="0.35">
      <c r="A66" s="15">
        <v>45248</v>
      </c>
      <c r="B66" s="1">
        <v>306.52</v>
      </c>
      <c r="C66" s="1">
        <v>317.39999999999998</v>
      </c>
      <c r="D66" s="1">
        <v>309.99</v>
      </c>
      <c r="E66" s="1">
        <v>197.53</v>
      </c>
      <c r="F66" s="1">
        <v>191.92</v>
      </c>
      <c r="G66" s="1">
        <v>204.42</v>
      </c>
      <c r="H66" s="1">
        <v>342.17</v>
      </c>
      <c r="I66" s="1">
        <v>347.3</v>
      </c>
      <c r="J66" s="1">
        <v>327.57</v>
      </c>
      <c r="K66" s="1">
        <v>219.3</v>
      </c>
      <c r="L66" s="1">
        <v>216.6</v>
      </c>
      <c r="M66" s="1">
        <v>223.21</v>
      </c>
      <c r="N66" s="1">
        <v>15.61</v>
      </c>
      <c r="O66" s="1">
        <v>18.13</v>
      </c>
      <c r="P66" s="1">
        <v>16.649999999999999</v>
      </c>
      <c r="Q66" s="1">
        <v>65.27</v>
      </c>
      <c r="R66" s="1">
        <v>62.24</v>
      </c>
      <c r="S66" s="1">
        <v>64.48</v>
      </c>
      <c r="T66" s="1">
        <v>687.08</v>
      </c>
      <c r="U66" s="1">
        <v>706.28</v>
      </c>
      <c r="V66" s="1">
        <v>692.1</v>
      </c>
      <c r="W66" s="1">
        <v>584.39</v>
      </c>
      <c r="X66" s="1">
        <v>589.37</v>
      </c>
      <c r="Y66" s="1">
        <v>588.73</v>
      </c>
      <c r="Z66" s="1">
        <v>75.19</v>
      </c>
      <c r="AA66" s="1">
        <v>73.34</v>
      </c>
      <c r="AB66" s="1">
        <v>73.83</v>
      </c>
      <c r="AC66" s="1">
        <v>86.48</v>
      </c>
      <c r="AD66" s="1">
        <v>85.05</v>
      </c>
      <c r="AE66" s="1">
        <v>84.95</v>
      </c>
      <c r="AF66" s="1">
        <v>91.3</v>
      </c>
      <c r="AG66" s="1">
        <v>91.09</v>
      </c>
      <c r="AH66" s="1">
        <v>91.99</v>
      </c>
      <c r="AI66" s="1">
        <v>130.56</v>
      </c>
      <c r="AJ66" s="1">
        <v>133.31</v>
      </c>
      <c r="AK66" s="1">
        <v>149.53</v>
      </c>
      <c r="AL66" s="1">
        <v>167.23</v>
      </c>
      <c r="AM66" s="1">
        <v>160.51</v>
      </c>
      <c r="AN66" s="1">
        <v>166.11</v>
      </c>
      <c r="AO66" s="1">
        <v>507.02</v>
      </c>
      <c r="AP66" s="1">
        <v>496.25</v>
      </c>
      <c r="AQ66" s="1">
        <v>505.49</v>
      </c>
      <c r="AR66" s="1">
        <v>16.41</v>
      </c>
      <c r="AS66" s="1">
        <v>16.940000000000001</v>
      </c>
      <c r="AT66" s="1">
        <v>15.77</v>
      </c>
      <c r="AU66" s="1">
        <v>69.72</v>
      </c>
      <c r="AV66" s="1">
        <v>75.349999999999994</v>
      </c>
      <c r="AW66" s="1">
        <v>64.900000000000006</v>
      </c>
      <c r="AX66" s="1">
        <v>23.49</v>
      </c>
      <c r="AY66" s="1">
        <v>30.17</v>
      </c>
      <c r="AZ66" s="1">
        <v>35.35</v>
      </c>
      <c r="BA66" s="1">
        <v>72.260000000000005</v>
      </c>
      <c r="BB66" s="1">
        <v>69.489999999999995</v>
      </c>
      <c r="BC66" s="1">
        <v>71.400000000000006</v>
      </c>
      <c r="BD66" s="1">
        <v>2.06</v>
      </c>
      <c r="BE66" s="1">
        <v>2.35</v>
      </c>
      <c r="BF66" s="1">
        <v>2.2000000000000002</v>
      </c>
      <c r="BG66" s="1">
        <v>72.88</v>
      </c>
      <c r="BH66" s="1">
        <v>73.150000000000006</v>
      </c>
      <c r="BI66" s="1">
        <v>71.989999999999995</v>
      </c>
      <c r="BJ66" s="1">
        <v>11.3</v>
      </c>
      <c r="BK66" s="1">
        <v>14.3</v>
      </c>
      <c r="BL66" s="1">
        <v>9.4</v>
      </c>
      <c r="BM66" s="1">
        <v>59.65</v>
      </c>
      <c r="BN66" s="1">
        <v>59.65</v>
      </c>
      <c r="BO66" s="1">
        <v>82.31</v>
      </c>
      <c r="BP66" s="1">
        <v>50.47</v>
      </c>
      <c r="BQ66" s="1">
        <v>50.47</v>
      </c>
      <c r="BR66" s="1">
        <v>47.18</v>
      </c>
      <c r="BS66" s="1">
        <v>9419.43</v>
      </c>
      <c r="BT66" s="1">
        <v>7612.11</v>
      </c>
      <c r="BU66" s="1">
        <v>0</v>
      </c>
      <c r="BV66" s="1">
        <v>70.66</v>
      </c>
      <c r="BW66" s="1">
        <v>61.48</v>
      </c>
      <c r="BX66" s="1">
        <v>60.7</v>
      </c>
      <c r="BY66" s="1">
        <v>74.87</v>
      </c>
      <c r="BZ66" s="1">
        <v>66.27</v>
      </c>
      <c r="CA66" s="1">
        <v>64.44</v>
      </c>
      <c r="CB66" s="1">
        <v>5554.87</v>
      </c>
      <c r="CC66" s="1">
        <v>4922.24</v>
      </c>
      <c r="CD66" s="1">
        <v>4775.34</v>
      </c>
      <c r="CE66" s="1">
        <v>142.47999999999999</v>
      </c>
      <c r="CF66" s="1">
        <v>168.58</v>
      </c>
      <c r="CG66" s="1">
        <v>162.71</v>
      </c>
      <c r="CH66" s="1">
        <v>15.46</v>
      </c>
      <c r="CN66" s="1">
        <v>208.25</v>
      </c>
      <c r="CQ66" s="1">
        <v>290924</v>
      </c>
      <c r="CR66" s="1">
        <v>439913</v>
      </c>
      <c r="CS66" s="1">
        <v>496344</v>
      </c>
      <c r="CT66" s="1">
        <v>1610</v>
      </c>
      <c r="CU66" s="1">
        <v>1370</v>
      </c>
      <c r="CV66" s="1">
        <v>1375</v>
      </c>
      <c r="CW66" s="1">
        <v>141.19999999999999</v>
      </c>
      <c r="CX66" s="1">
        <v>135.69999999999999</v>
      </c>
      <c r="CY66" s="1">
        <v>141.80000000000001</v>
      </c>
    </row>
    <row r="67" spans="1:103" x14ac:dyDescent="0.35">
      <c r="A67" s="15">
        <v>45249</v>
      </c>
      <c r="B67" s="1">
        <v>311.93</v>
      </c>
      <c r="C67" s="1">
        <v>309.89999999999998</v>
      </c>
      <c r="D67" s="1">
        <v>317.77999999999997</v>
      </c>
      <c r="E67" s="1">
        <v>193.26</v>
      </c>
      <c r="F67" s="1">
        <v>210.06</v>
      </c>
      <c r="G67" s="1">
        <v>209.78</v>
      </c>
      <c r="H67" s="1">
        <v>334.86</v>
      </c>
      <c r="I67" s="1">
        <v>347.64</v>
      </c>
      <c r="J67" s="1">
        <v>336.56</v>
      </c>
      <c r="K67" s="1">
        <v>216.36</v>
      </c>
      <c r="L67" s="1">
        <v>226.3</v>
      </c>
      <c r="M67" s="1">
        <v>214.62</v>
      </c>
      <c r="N67" s="1">
        <v>15.85</v>
      </c>
      <c r="O67" s="1">
        <v>18.399999999999999</v>
      </c>
      <c r="P67" s="1">
        <v>16.78</v>
      </c>
      <c r="Q67" s="1">
        <v>63.72</v>
      </c>
      <c r="R67" s="1">
        <v>61.24</v>
      </c>
      <c r="S67" s="1">
        <v>65.930000000000007</v>
      </c>
      <c r="T67" s="1">
        <v>675.68</v>
      </c>
      <c r="U67" s="1">
        <v>714.8</v>
      </c>
      <c r="V67" s="1">
        <v>679.35</v>
      </c>
      <c r="W67" s="1">
        <v>575.07000000000005</v>
      </c>
      <c r="X67" s="1">
        <v>594.36</v>
      </c>
      <c r="Y67" s="1">
        <v>581.34</v>
      </c>
      <c r="Z67" s="1">
        <v>76.73</v>
      </c>
      <c r="AA67" s="1">
        <v>73.02</v>
      </c>
      <c r="AB67" s="1">
        <v>73.7</v>
      </c>
      <c r="AC67" s="1">
        <v>86.55</v>
      </c>
      <c r="AD67" s="1">
        <v>85.07</v>
      </c>
      <c r="AE67" s="1">
        <v>84.84</v>
      </c>
      <c r="AF67" s="1">
        <v>91.43</v>
      </c>
      <c r="AG67" s="1">
        <v>91.06</v>
      </c>
      <c r="AH67" s="1">
        <v>91.46</v>
      </c>
      <c r="AI67" s="1">
        <v>130.19999999999999</v>
      </c>
      <c r="AJ67" s="1">
        <v>133.41</v>
      </c>
      <c r="AK67" s="1">
        <v>149.96</v>
      </c>
      <c r="AL67" s="1">
        <v>172.52</v>
      </c>
      <c r="AM67" s="1">
        <v>166.42</v>
      </c>
      <c r="AN67" s="1">
        <v>172.18</v>
      </c>
      <c r="AO67" s="1">
        <v>507.7</v>
      </c>
      <c r="AP67" s="1">
        <v>494.77</v>
      </c>
      <c r="AQ67" s="1">
        <v>509.74</v>
      </c>
      <c r="AR67" s="1">
        <v>16.87</v>
      </c>
      <c r="AS67" s="1">
        <v>17.02</v>
      </c>
      <c r="AT67" s="1">
        <v>15.81</v>
      </c>
      <c r="AU67" s="1">
        <v>74.53</v>
      </c>
      <c r="AV67" s="1">
        <v>73.97</v>
      </c>
      <c r="AW67" s="1">
        <v>65.3</v>
      </c>
      <c r="AX67" s="1">
        <v>15.39</v>
      </c>
      <c r="AY67" s="1">
        <v>31.32</v>
      </c>
      <c r="AZ67" s="1">
        <v>33</v>
      </c>
      <c r="BA67" s="1">
        <v>72.400000000000006</v>
      </c>
      <c r="BB67" s="1">
        <v>70.14</v>
      </c>
      <c r="BC67" s="1">
        <v>70.650000000000006</v>
      </c>
      <c r="BD67" s="1">
        <v>2.0299999999999998</v>
      </c>
      <c r="BE67" s="1">
        <v>2.36</v>
      </c>
      <c r="BF67" s="1">
        <v>2.2599999999999998</v>
      </c>
      <c r="BG67" s="1">
        <v>73.39</v>
      </c>
      <c r="BH67" s="1">
        <v>73.760000000000005</v>
      </c>
      <c r="BI67" s="1">
        <v>72.13</v>
      </c>
      <c r="BJ67" s="1">
        <v>11.5</v>
      </c>
      <c r="BK67" s="1">
        <v>13.1</v>
      </c>
      <c r="BL67" s="1">
        <v>9.3000000000000007</v>
      </c>
      <c r="BM67" s="1">
        <v>59.65</v>
      </c>
      <c r="BN67" s="1">
        <v>59.65</v>
      </c>
      <c r="BO67" s="1">
        <v>82.58</v>
      </c>
      <c r="BP67" s="1">
        <v>53.74</v>
      </c>
      <c r="BQ67" s="1">
        <v>51.71</v>
      </c>
      <c r="BR67" s="1">
        <v>47.63</v>
      </c>
      <c r="BS67" s="1">
        <v>9122.56</v>
      </c>
      <c r="BT67" s="1">
        <v>7654.2</v>
      </c>
      <c r="BU67" s="1">
        <v>0</v>
      </c>
      <c r="BV67" s="1">
        <v>70.28</v>
      </c>
      <c r="BW67" s="1">
        <v>61.76</v>
      </c>
      <c r="BX67" s="1">
        <v>61.11</v>
      </c>
      <c r="BY67" s="1">
        <v>74.489999999999995</v>
      </c>
      <c r="BZ67" s="1">
        <v>66.56</v>
      </c>
      <c r="CA67" s="1">
        <v>64.97</v>
      </c>
      <c r="CB67" s="1">
        <v>5474.44</v>
      </c>
      <c r="CC67" s="1">
        <v>4928.0600000000004</v>
      </c>
      <c r="CD67" s="1">
        <v>4815.26</v>
      </c>
      <c r="CE67" s="1">
        <v>141.96</v>
      </c>
      <c r="CF67" s="1">
        <v>168.73</v>
      </c>
      <c r="CG67" s="1">
        <v>163.54</v>
      </c>
      <c r="CH67" s="1">
        <v>16.399999999999999</v>
      </c>
      <c r="CN67" s="1">
        <v>210.2</v>
      </c>
      <c r="CQ67" s="1">
        <v>306771</v>
      </c>
      <c r="CR67" s="1">
        <v>447185</v>
      </c>
      <c r="CS67" s="1">
        <v>501505</v>
      </c>
      <c r="CT67" s="1">
        <v>1578</v>
      </c>
      <c r="CU67" s="1">
        <v>1375</v>
      </c>
      <c r="CV67" s="1">
        <v>1385</v>
      </c>
      <c r="CW67" s="1">
        <v>143.5</v>
      </c>
      <c r="CX67" s="1">
        <v>135.1</v>
      </c>
      <c r="CY67" s="1">
        <v>140.19999999999999</v>
      </c>
    </row>
    <row r="68" spans="1:103" x14ac:dyDescent="0.35">
      <c r="A68" s="15">
        <v>45250</v>
      </c>
      <c r="B68" s="1">
        <v>312.29000000000002</v>
      </c>
      <c r="C68" s="1">
        <v>319.88</v>
      </c>
      <c r="D68" s="1">
        <v>319.35000000000002</v>
      </c>
      <c r="E68" s="1">
        <v>196.08</v>
      </c>
      <c r="F68" s="1">
        <v>195.66</v>
      </c>
      <c r="G68" s="1">
        <v>209.87</v>
      </c>
      <c r="H68" s="1">
        <v>338.35</v>
      </c>
      <c r="I68" s="1">
        <v>347.49</v>
      </c>
      <c r="J68" s="1">
        <v>340.1</v>
      </c>
      <c r="K68" s="1">
        <v>221.16</v>
      </c>
      <c r="L68" s="1">
        <v>210.41</v>
      </c>
      <c r="M68" s="1">
        <v>217.93</v>
      </c>
      <c r="N68" s="1">
        <v>16.27</v>
      </c>
      <c r="O68" s="1">
        <v>17.579999999999998</v>
      </c>
      <c r="P68" s="1">
        <v>16.62</v>
      </c>
      <c r="Q68" s="1">
        <v>65.25</v>
      </c>
      <c r="R68" s="1">
        <v>62.23</v>
      </c>
      <c r="S68" s="1">
        <v>65.260000000000005</v>
      </c>
      <c r="T68" s="1">
        <v>681.73</v>
      </c>
      <c r="U68" s="1">
        <v>695.68</v>
      </c>
      <c r="V68" s="1">
        <v>699.17</v>
      </c>
      <c r="W68" s="1">
        <v>581.59</v>
      </c>
      <c r="X68" s="1">
        <v>580.62</v>
      </c>
      <c r="Y68" s="1">
        <v>601.23</v>
      </c>
      <c r="Z68" s="1">
        <v>75.37</v>
      </c>
      <c r="AA68" s="1">
        <v>73.59</v>
      </c>
      <c r="AB68" s="1">
        <v>73.8</v>
      </c>
      <c r="AC68" s="1">
        <v>86.29</v>
      </c>
      <c r="AD68" s="1">
        <v>85.14</v>
      </c>
      <c r="AE68" s="1">
        <v>84.71</v>
      </c>
      <c r="AF68" s="1">
        <v>90.48</v>
      </c>
      <c r="AG68" s="1">
        <v>90.42</v>
      </c>
      <c r="AH68" s="1">
        <v>91.84</v>
      </c>
      <c r="AI68" s="1">
        <v>130.06</v>
      </c>
      <c r="AJ68" s="1">
        <v>133</v>
      </c>
      <c r="AK68" s="1">
        <v>149.53</v>
      </c>
      <c r="AL68" s="1">
        <v>162.80000000000001</v>
      </c>
      <c r="AM68" s="1">
        <v>178.12</v>
      </c>
      <c r="AN68" s="1">
        <v>175.88</v>
      </c>
      <c r="AO68" s="1">
        <v>500.11</v>
      </c>
      <c r="AP68" s="1">
        <v>492.76</v>
      </c>
      <c r="AQ68" s="1">
        <v>517.32000000000005</v>
      </c>
      <c r="AR68" s="1">
        <v>15.98</v>
      </c>
      <c r="AS68" s="1">
        <v>17.64</v>
      </c>
      <c r="AT68" s="1">
        <v>15.83</v>
      </c>
      <c r="AU68" s="1">
        <v>71.34</v>
      </c>
      <c r="AV68" s="1">
        <v>75.42</v>
      </c>
      <c r="AW68" s="1">
        <v>55.06</v>
      </c>
      <c r="AX68" s="1">
        <v>22.81</v>
      </c>
      <c r="AY68" s="1">
        <v>31.73</v>
      </c>
      <c r="AZ68" s="1">
        <v>47.61</v>
      </c>
      <c r="BA68" s="1">
        <v>69.73</v>
      </c>
      <c r="BB68" s="1">
        <v>67.22</v>
      </c>
      <c r="BC68" s="1">
        <v>70.400000000000006</v>
      </c>
      <c r="BD68" s="1">
        <v>2.02</v>
      </c>
      <c r="BE68" s="1">
        <v>2.35</v>
      </c>
      <c r="BF68" s="1">
        <v>2.25</v>
      </c>
      <c r="BG68" s="1">
        <v>71.58</v>
      </c>
      <c r="BH68" s="1">
        <v>70.95</v>
      </c>
      <c r="BI68" s="1">
        <v>71.319999999999993</v>
      </c>
      <c r="BJ68" s="1">
        <v>11.8</v>
      </c>
      <c r="BK68" s="1">
        <v>12.6</v>
      </c>
      <c r="BL68" s="1">
        <v>8.6</v>
      </c>
      <c r="BM68" s="1">
        <v>59.65</v>
      </c>
      <c r="BN68" s="1">
        <v>59.65</v>
      </c>
      <c r="BO68" s="1">
        <v>75.099999999999994</v>
      </c>
      <c r="BP68" s="1">
        <v>47.61</v>
      </c>
      <c r="BQ68" s="1">
        <v>48.75</v>
      </c>
      <c r="BR68" s="1">
        <v>37.67</v>
      </c>
      <c r="BS68" s="1">
        <v>9523.1200000000008</v>
      </c>
      <c r="BT68" s="1">
        <v>7567.36</v>
      </c>
      <c r="BU68" s="1">
        <v>0</v>
      </c>
      <c r="BV68" s="1">
        <v>71.02</v>
      </c>
      <c r="BW68" s="1">
        <v>61.25</v>
      </c>
      <c r="BX68" s="1">
        <v>60.23</v>
      </c>
      <c r="BY68" s="1">
        <v>75.25</v>
      </c>
      <c r="BZ68" s="1">
        <v>66</v>
      </c>
      <c r="CA68" s="1">
        <v>64.010000000000005</v>
      </c>
      <c r="CB68" s="1">
        <v>5533.87</v>
      </c>
      <c r="CC68" s="1">
        <v>4882.3900000000003</v>
      </c>
      <c r="CD68" s="1">
        <v>4739.09</v>
      </c>
      <c r="CE68" s="1">
        <v>142.03</v>
      </c>
      <c r="CF68" s="1">
        <v>168.37</v>
      </c>
      <c r="CG68" s="1">
        <v>162.84</v>
      </c>
      <c r="CH68" s="1">
        <v>14.18</v>
      </c>
      <c r="CN68" s="1">
        <v>205.92</v>
      </c>
      <c r="CQ68" s="1">
        <v>273530</v>
      </c>
      <c r="CR68" s="1">
        <v>462074</v>
      </c>
      <c r="CS68" s="1">
        <v>519111</v>
      </c>
      <c r="CT68" s="1">
        <v>1610</v>
      </c>
      <c r="CU68" s="1">
        <v>1394</v>
      </c>
      <c r="CV68" s="1">
        <v>1375</v>
      </c>
      <c r="CW68" s="1">
        <v>141.80000000000001</v>
      </c>
      <c r="CX68" s="1">
        <v>139.80000000000001</v>
      </c>
      <c r="CY68" s="1">
        <v>140.5</v>
      </c>
    </row>
    <row r="69" spans="1:103" x14ac:dyDescent="0.35">
      <c r="A69" s="15">
        <v>45251</v>
      </c>
      <c r="B69" s="1">
        <v>321.89999999999998</v>
      </c>
      <c r="C69" s="1">
        <v>324.72000000000003</v>
      </c>
      <c r="D69" s="1">
        <v>270.77999999999997</v>
      </c>
      <c r="E69" s="1">
        <v>199.97</v>
      </c>
      <c r="F69" s="1">
        <v>190.18</v>
      </c>
      <c r="G69" s="1">
        <v>162.88</v>
      </c>
      <c r="H69" s="1">
        <v>346.28</v>
      </c>
      <c r="I69" s="1">
        <v>350.32</v>
      </c>
      <c r="J69" s="1">
        <v>319.56</v>
      </c>
      <c r="K69" s="1">
        <v>226.02</v>
      </c>
      <c r="L69" s="1">
        <v>201.55</v>
      </c>
      <c r="M69" s="1">
        <v>194.58</v>
      </c>
      <c r="N69" s="1">
        <v>16.079999999999998</v>
      </c>
      <c r="O69" s="1">
        <v>17.989999999999998</v>
      </c>
      <c r="P69" s="1">
        <v>16.48</v>
      </c>
      <c r="Q69" s="1">
        <v>67.47</v>
      </c>
      <c r="R69" s="1">
        <v>61.97</v>
      </c>
      <c r="S69" s="1">
        <v>65.150000000000006</v>
      </c>
      <c r="T69" s="1">
        <v>696.13</v>
      </c>
      <c r="U69" s="1">
        <v>684.3</v>
      </c>
      <c r="V69" s="1">
        <v>649.59</v>
      </c>
      <c r="W69" s="1">
        <v>594.23</v>
      </c>
      <c r="X69" s="1">
        <v>569.97</v>
      </c>
      <c r="Y69" s="1">
        <v>551.92999999999995</v>
      </c>
      <c r="Z69" s="1">
        <v>75.13</v>
      </c>
      <c r="AA69" s="1">
        <v>73.19</v>
      </c>
      <c r="AB69" s="1">
        <v>74.260000000000005</v>
      </c>
      <c r="AC69" s="1">
        <v>86.48</v>
      </c>
      <c r="AD69" s="1">
        <v>85.01</v>
      </c>
      <c r="AE69" s="1">
        <v>84.73</v>
      </c>
      <c r="AF69" s="1">
        <v>91.36</v>
      </c>
      <c r="AG69" s="1">
        <v>90.6</v>
      </c>
      <c r="AH69" s="1">
        <v>90.31</v>
      </c>
      <c r="AI69" s="1">
        <v>130.68</v>
      </c>
      <c r="AJ69" s="1">
        <v>132.97999999999999</v>
      </c>
      <c r="AK69" s="1">
        <v>149.33000000000001</v>
      </c>
      <c r="AL69" s="1">
        <v>162.69999999999999</v>
      </c>
      <c r="AM69" s="1">
        <v>180.68</v>
      </c>
      <c r="AN69" s="1">
        <v>181.83</v>
      </c>
      <c r="AO69" s="1">
        <v>505.86</v>
      </c>
      <c r="AP69" s="1">
        <v>488.66</v>
      </c>
      <c r="AQ69" s="1">
        <v>502.19</v>
      </c>
      <c r="AR69" s="1">
        <v>16.329999999999998</v>
      </c>
      <c r="AS69" s="1">
        <v>17.38</v>
      </c>
      <c r="AT69" s="1">
        <v>15.63</v>
      </c>
      <c r="AU69" s="1">
        <v>75.06</v>
      </c>
      <c r="AV69" s="1">
        <v>75.61</v>
      </c>
      <c r="AW69" s="1">
        <v>68.5</v>
      </c>
      <c r="AX69" s="1">
        <v>20.309999999999999</v>
      </c>
      <c r="AY69" s="1">
        <v>27.34</v>
      </c>
      <c r="AZ69" s="1">
        <v>23.61</v>
      </c>
      <c r="BA69" s="1">
        <v>71.47</v>
      </c>
      <c r="BB69" s="1">
        <v>68.58</v>
      </c>
      <c r="BC69" s="1">
        <v>69.52</v>
      </c>
      <c r="BD69" s="1">
        <v>2.06</v>
      </c>
      <c r="BE69" s="1">
        <v>2.35</v>
      </c>
      <c r="BF69" s="1">
        <v>2.23</v>
      </c>
      <c r="BG69" s="1">
        <v>72.89</v>
      </c>
      <c r="BH69" s="1">
        <v>72.3</v>
      </c>
      <c r="BI69" s="1">
        <v>70.37</v>
      </c>
      <c r="BJ69" s="1">
        <v>11.8</v>
      </c>
      <c r="BK69" s="1">
        <v>11.5</v>
      </c>
      <c r="BL69" s="1">
        <v>9.3000000000000007</v>
      </c>
      <c r="BM69" s="1">
        <v>59.65</v>
      </c>
      <c r="BN69" s="1">
        <v>59.65</v>
      </c>
      <c r="BO69" s="1">
        <v>73.53</v>
      </c>
      <c r="BP69" s="1">
        <v>52.84</v>
      </c>
      <c r="BQ69" s="1">
        <v>51.62</v>
      </c>
      <c r="BR69" s="1">
        <v>47.59</v>
      </c>
      <c r="BS69" s="1">
        <v>6412.94</v>
      </c>
      <c r="BT69" s="1">
        <v>7643.65</v>
      </c>
      <c r="BU69" s="1">
        <v>0</v>
      </c>
      <c r="BV69" s="1">
        <v>71.27</v>
      </c>
      <c r="BW69" s="1">
        <v>61.64</v>
      </c>
      <c r="BX69" s="1">
        <v>60.83</v>
      </c>
      <c r="BY69" s="1">
        <v>75.55</v>
      </c>
      <c r="BZ69" s="1">
        <v>66.41</v>
      </c>
      <c r="CA69" s="1">
        <v>64.61</v>
      </c>
      <c r="CB69" s="1">
        <v>5546.47</v>
      </c>
      <c r="CC69" s="1">
        <v>4927.49</v>
      </c>
      <c r="CD69" s="1">
        <v>4782.66</v>
      </c>
      <c r="CE69" s="1">
        <v>142.72</v>
      </c>
      <c r="CF69" s="1">
        <v>168.5</v>
      </c>
      <c r="CG69" s="1">
        <v>163.27000000000001</v>
      </c>
      <c r="CH69" s="1">
        <v>15.07</v>
      </c>
      <c r="CN69" s="1">
        <v>208.29</v>
      </c>
      <c r="CQ69" s="1">
        <v>288943</v>
      </c>
      <c r="CR69" s="1">
        <v>460757</v>
      </c>
      <c r="CS69" s="1">
        <v>495096</v>
      </c>
      <c r="CT69" s="1">
        <v>1615</v>
      </c>
      <c r="CU69" s="1">
        <v>1390</v>
      </c>
      <c r="CV69" s="1">
        <v>1362.29</v>
      </c>
      <c r="CW69" s="1">
        <v>140.9</v>
      </c>
      <c r="CX69" s="1">
        <v>139.9</v>
      </c>
      <c r="CY69" s="1">
        <v>170.3</v>
      </c>
    </row>
    <row r="70" spans="1:103" x14ac:dyDescent="0.35">
      <c r="A70" s="15">
        <v>45252</v>
      </c>
      <c r="B70" s="1">
        <v>291.95</v>
      </c>
      <c r="C70" s="1">
        <v>323.68</v>
      </c>
      <c r="D70" s="1">
        <v>295.97000000000003</v>
      </c>
      <c r="E70" s="1">
        <v>194.19</v>
      </c>
      <c r="F70" s="1">
        <v>208.27</v>
      </c>
      <c r="G70" s="1">
        <v>171.16</v>
      </c>
      <c r="H70" s="1">
        <v>343.99</v>
      </c>
      <c r="I70" s="1">
        <v>352.33</v>
      </c>
      <c r="J70" s="1">
        <v>308.81</v>
      </c>
      <c r="K70" s="1">
        <v>215.93</v>
      </c>
      <c r="L70" s="1">
        <v>222.15</v>
      </c>
      <c r="M70" s="1">
        <v>184.39</v>
      </c>
      <c r="N70" s="1">
        <v>15.63</v>
      </c>
      <c r="O70" s="1">
        <v>17.79</v>
      </c>
      <c r="P70" s="1">
        <v>16.55</v>
      </c>
      <c r="Q70" s="1">
        <v>66.739999999999995</v>
      </c>
      <c r="R70" s="1">
        <v>59.86</v>
      </c>
      <c r="S70" s="1">
        <v>64.959999999999994</v>
      </c>
      <c r="T70" s="1">
        <v>684.92</v>
      </c>
      <c r="U70" s="1">
        <v>715.48</v>
      </c>
      <c r="V70" s="1">
        <v>613.04999999999995</v>
      </c>
      <c r="W70" s="1">
        <v>587.37</v>
      </c>
      <c r="X70" s="1">
        <v>590.97</v>
      </c>
      <c r="Y70" s="1">
        <v>521.25</v>
      </c>
      <c r="Z70" s="1">
        <v>75.17</v>
      </c>
      <c r="AA70" s="1">
        <v>72.069999999999993</v>
      </c>
      <c r="AB70" s="1">
        <v>76.040000000000006</v>
      </c>
      <c r="AC70" s="1">
        <v>86.61</v>
      </c>
      <c r="AD70" s="1">
        <v>84.79</v>
      </c>
      <c r="AE70" s="1">
        <v>84.81</v>
      </c>
      <c r="AF70" s="1">
        <v>90.75</v>
      </c>
      <c r="AG70" s="1">
        <v>90.95</v>
      </c>
      <c r="AH70" s="1">
        <v>91.38</v>
      </c>
      <c r="AI70" s="1">
        <v>130.62</v>
      </c>
      <c r="AJ70" s="1">
        <v>133.06</v>
      </c>
      <c r="AK70" s="1">
        <v>149.41999999999999</v>
      </c>
      <c r="AL70" s="1">
        <v>162.15</v>
      </c>
      <c r="AM70" s="1">
        <v>170.74</v>
      </c>
      <c r="AN70" s="1">
        <v>160.15</v>
      </c>
      <c r="AO70" s="1">
        <v>511.78</v>
      </c>
      <c r="AP70" s="1">
        <v>495.02</v>
      </c>
      <c r="AQ70" s="1">
        <v>478.74</v>
      </c>
      <c r="AR70" s="1">
        <v>16.02</v>
      </c>
      <c r="AS70" s="1">
        <v>17.95</v>
      </c>
      <c r="AT70" s="1">
        <v>14.39</v>
      </c>
      <c r="AU70" s="1">
        <v>72.989999999999995</v>
      </c>
      <c r="AV70" s="1">
        <v>74.260000000000005</v>
      </c>
      <c r="AW70" s="1">
        <v>66.510000000000005</v>
      </c>
      <c r="AX70" s="1">
        <v>16.75</v>
      </c>
      <c r="AY70" s="1">
        <v>33.409999999999997</v>
      </c>
      <c r="AZ70" s="1">
        <v>17.84</v>
      </c>
      <c r="BA70" s="1">
        <v>71.290000000000006</v>
      </c>
      <c r="BB70" s="1">
        <v>68.48</v>
      </c>
      <c r="BC70" s="1">
        <v>69.489999999999995</v>
      </c>
      <c r="BD70" s="1">
        <v>2.0499999999999998</v>
      </c>
      <c r="BE70" s="1">
        <v>2.35</v>
      </c>
      <c r="BF70" s="1">
        <v>2.2000000000000002</v>
      </c>
      <c r="BG70" s="1">
        <v>72.349999999999994</v>
      </c>
      <c r="BH70" s="1">
        <v>72.61</v>
      </c>
      <c r="BI70" s="1">
        <v>71.459999999999994</v>
      </c>
      <c r="BJ70" s="1">
        <v>11.4</v>
      </c>
      <c r="BK70" s="1">
        <v>12.9</v>
      </c>
      <c r="BL70" s="1">
        <v>10</v>
      </c>
      <c r="BM70" s="1">
        <v>59.65</v>
      </c>
      <c r="BN70" s="1">
        <v>59.65</v>
      </c>
      <c r="BO70" s="1">
        <v>73.400000000000006</v>
      </c>
      <c r="BP70" s="1">
        <v>51.57</v>
      </c>
      <c r="BQ70" s="1">
        <v>50.27</v>
      </c>
      <c r="BR70" s="1">
        <v>46.38</v>
      </c>
      <c r="BS70" s="1">
        <v>0</v>
      </c>
      <c r="BT70" s="1">
        <v>7572.4</v>
      </c>
      <c r="BU70" s="1">
        <v>0</v>
      </c>
      <c r="BV70" s="1">
        <v>70.88</v>
      </c>
      <c r="BW70" s="1">
        <v>61.25</v>
      </c>
      <c r="BX70" s="1">
        <v>60.77</v>
      </c>
      <c r="BY70" s="1">
        <v>75.180000000000007</v>
      </c>
      <c r="BZ70" s="1">
        <v>65.98</v>
      </c>
      <c r="CA70" s="1">
        <v>64.59</v>
      </c>
      <c r="CB70" s="1">
        <v>5531.38</v>
      </c>
      <c r="CC70" s="1">
        <v>4860.42</v>
      </c>
      <c r="CD70" s="1">
        <v>4779.45</v>
      </c>
      <c r="CE70" s="1">
        <v>142.58000000000001</v>
      </c>
      <c r="CF70" s="1">
        <v>168.18</v>
      </c>
      <c r="CG70" s="1">
        <v>162.69999999999999</v>
      </c>
      <c r="CH70" s="1">
        <v>16.89</v>
      </c>
      <c r="CN70" s="1">
        <v>215.36</v>
      </c>
      <c r="CQ70" s="1">
        <v>336485</v>
      </c>
      <c r="CR70" s="1">
        <v>460093</v>
      </c>
      <c r="CS70" s="1">
        <v>457400</v>
      </c>
      <c r="CT70" s="1">
        <v>1590</v>
      </c>
      <c r="CU70" s="1">
        <v>1420</v>
      </c>
      <c r="CV70" s="1">
        <v>1375</v>
      </c>
      <c r="CW70" s="1">
        <v>147.19999999999999</v>
      </c>
      <c r="CX70" s="1">
        <v>137.30000000000001</v>
      </c>
      <c r="CY70" s="1">
        <v>152.19999999999999</v>
      </c>
    </row>
    <row r="71" spans="1:103" x14ac:dyDescent="0.35">
      <c r="A71" s="15">
        <v>45253</v>
      </c>
      <c r="B71" s="1">
        <v>318.91000000000003</v>
      </c>
      <c r="C71" s="1">
        <v>273.63</v>
      </c>
      <c r="D71" s="1">
        <v>293.52</v>
      </c>
      <c r="E71" s="1">
        <v>196.85</v>
      </c>
      <c r="F71" s="1">
        <v>205.22</v>
      </c>
      <c r="G71" s="1">
        <v>187.29</v>
      </c>
      <c r="H71" s="1">
        <v>345.22</v>
      </c>
      <c r="I71" s="1">
        <v>313.89999999999998</v>
      </c>
      <c r="J71" s="1">
        <v>310.01</v>
      </c>
      <c r="K71" s="1">
        <v>219.84</v>
      </c>
      <c r="L71" s="1">
        <v>224.09</v>
      </c>
      <c r="M71" s="1">
        <v>196.57</v>
      </c>
      <c r="N71" s="1">
        <v>16.100000000000001</v>
      </c>
      <c r="O71" s="1">
        <v>17.34</v>
      </c>
      <c r="P71" s="1">
        <v>15.99</v>
      </c>
      <c r="Q71" s="1">
        <v>66.510000000000005</v>
      </c>
      <c r="R71" s="1">
        <v>61.13</v>
      </c>
      <c r="S71" s="1">
        <v>64.94</v>
      </c>
      <c r="T71" s="1">
        <v>691.19</v>
      </c>
      <c r="U71" s="1">
        <v>637.54</v>
      </c>
      <c r="V71" s="1">
        <v>639.6</v>
      </c>
      <c r="W71" s="1">
        <v>595.22</v>
      </c>
      <c r="X71" s="1">
        <v>538.03</v>
      </c>
      <c r="Y71" s="1">
        <v>545.13</v>
      </c>
      <c r="Z71" s="1">
        <v>75.180000000000007</v>
      </c>
      <c r="AA71" s="1">
        <v>71.25</v>
      </c>
      <c r="AB71" s="1">
        <v>74.2</v>
      </c>
      <c r="AC71" s="1">
        <v>86.46</v>
      </c>
      <c r="AD71" s="1">
        <v>84.38</v>
      </c>
      <c r="AE71" s="1">
        <v>84.81</v>
      </c>
      <c r="AF71" s="1">
        <v>91.35</v>
      </c>
      <c r="AG71" s="1">
        <v>89.83</v>
      </c>
      <c r="AH71" s="1">
        <v>90.39</v>
      </c>
      <c r="AI71" s="1">
        <v>130.57</v>
      </c>
      <c r="AJ71" s="1">
        <v>132.81</v>
      </c>
      <c r="AK71" s="1">
        <v>149.24</v>
      </c>
      <c r="AL71" s="1">
        <v>164.11</v>
      </c>
      <c r="AM71" s="1">
        <v>183.18</v>
      </c>
      <c r="AN71" s="1">
        <v>194.99</v>
      </c>
      <c r="AO71" s="1">
        <v>511.43</v>
      </c>
      <c r="AP71" s="1">
        <v>479.76</v>
      </c>
      <c r="AQ71" s="1">
        <v>494.72</v>
      </c>
      <c r="AR71" s="1">
        <v>16.47</v>
      </c>
      <c r="AS71" s="1">
        <v>17.600000000000001</v>
      </c>
      <c r="AT71" s="1">
        <v>15.64</v>
      </c>
      <c r="AU71" s="1">
        <v>69.87</v>
      </c>
      <c r="AV71" s="1">
        <v>73.73</v>
      </c>
      <c r="AW71" s="1">
        <v>68.64</v>
      </c>
      <c r="AX71" s="1">
        <v>25.34</v>
      </c>
      <c r="AY71" s="1">
        <v>21.73</v>
      </c>
      <c r="AZ71" s="1">
        <v>22.96</v>
      </c>
      <c r="BA71" s="1">
        <v>71.67</v>
      </c>
      <c r="BB71" s="1">
        <v>67.489999999999995</v>
      </c>
      <c r="BC71" s="1">
        <v>70.08</v>
      </c>
      <c r="BD71" s="1">
        <v>2.06</v>
      </c>
      <c r="BE71" s="1">
        <v>2.31</v>
      </c>
      <c r="BF71" s="1">
        <v>2.19</v>
      </c>
      <c r="BG71" s="1">
        <v>72.13</v>
      </c>
      <c r="BH71" s="1">
        <v>71.55</v>
      </c>
      <c r="BI71" s="1">
        <v>71.739999999999995</v>
      </c>
      <c r="BJ71" s="1">
        <v>11.8</v>
      </c>
      <c r="BK71" s="1">
        <v>11.9</v>
      </c>
      <c r="BL71" s="1">
        <v>10.3</v>
      </c>
      <c r="BM71" s="1">
        <v>59.65</v>
      </c>
      <c r="BN71" s="1">
        <v>59.65</v>
      </c>
      <c r="BO71" s="1">
        <v>73.37</v>
      </c>
      <c r="BP71" s="1">
        <v>49.29</v>
      </c>
      <c r="BQ71" s="1">
        <v>48.63</v>
      </c>
      <c r="BR71" s="1">
        <v>48.89</v>
      </c>
      <c r="BS71" s="1">
        <v>0</v>
      </c>
      <c r="BT71" s="1">
        <v>7405.27</v>
      </c>
      <c r="BU71" s="1">
        <v>0</v>
      </c>
      <c r="BV71" s="1">
        <v>70.53</v>
      </c>
      <c r="BW71" s="1">
        <v>60.14</v>
      </c>
      <c r="BX71" s="1">
        <v>60.63</v>
      </c>
      <c r="BY71" s="1">
        <v>74.790000000000006</v>
      </c>
      <c r="BZ71" s="1">
        <v>64.760000000000005</v>
      </c>
      <c r="CA71" s="1">
        <v>64.88</v>
      </c>
      <c r="CB71" s="1">
        <v>5472.63</v>
      </c>
      <c r="CC71" s="1">
        <v>4719.1499999999996</v>
      </c>
      <c r="CD71" s="1">
        <v>4780.49</v>
      </c>
      <c r="CE71" s="1">
        <v>142.6</v>
      </c>
      <c r="CF71" s="1">
        <v>167.39</v>
      </c>
      <c r="CG71" s="1">
        <v>162.34</v>
      </c>
      <c r="CH71" s="1">
        <v>16.7</v>
      </c>
      <c r="CN71" s="1">
        <v>211.44</v>
      </c>
      <c r="CQ71" s="1">
        <v>310720</v>
      </c>
      <c r="CR71" s="1">
        <v>414583</v>
      </c>
      <c r="CS71" s="1">
        <v>497451</v>
      </c>
      <c r="CT71" s="1">
        <v>1600</v>
      </c>
      <c r="CU71" s="1">
        <v>1340</v>
      </c>
      <c r="CV71" s="1">
        <v>1390</v>
      </c>
      <c r="CW71" s="1">
        <v>143</v>
      </c>
      <c r="CX71" s="1">
        <v>137.6</v>
      </c>
      <c r="CY71" s="1">
        <v>151.4</v>
      </c>
    </row>
    <row r="72" spans="1:103" x14ac:dyDescent="0.35">
      <c r="A72" s="15">
        <v>45254</v>
      </c>
      <c r="B72" s="1">
        <v>312.52</v>
      </c>
      <c r="C72" s="1">
        <v>309.45999999999998</v>
      </c>
      <c r="D72" s="1">
        <v>319.89</v>
      </c>
      <c r="E72" s="1">
        <v>200.02</v>
      </c>
      <c r="F72" s="1">
        <v>199.79</v>
      </c>
      <c r="G72" s="1">
        <v>197.01</v>
      </c>
      <c r="H72" s="1">
        <v>337.59</v>
      </c>
      <c r="I72" s="1">
        <v>355.08</v>
      </c>
      <c r="J72" s="1">
        <v>343.1</v>
      </c>
      <c r="K72" s="1">
        <v>225.72</v>
      </c>
      <c r="L72" s="1">
        <v>220.42</v>
      </c>
      <c r="M72" s="1">
        <v>206.28</v>
      </c>
      <c r="N72" s="1">
        <v>16.329999999999998</v>
      </c>
      <c r="O72" s="1">
        <v>17.739999999999998</v>
      </c>
      <c r="P72" s="1">
        <v>16.84</v>
      </c>
      <c r="Q72" s="1">
        <v>66.64</v>
      </c>
      <c r="R72" s="1">
        <v>61.82</v>
      </c>
      <c r="S72" s="1">
        <v>65.7</v>
      </c>
      <c r="T72" s="1">
        <v>683.56</v>
      </c>
      <c r="U72" s="1">
        <v>567.23</v>
      </c>
      <c r="V72" s="1">
        <v>681.28</v>
      </c>
      <c r="W72" s="1">
        <v>586.04999999999995</v>
      </c>
      <c r="X72" s="1">
        <v>485.01</v>
      </c>
      <c r="Y72" s="1">
        <v>580.61</v>
      </c>
      <c r="Z72" s="1">
        <v>74.47</v>
      </c>
      <c r="AA72" s="1">
        <v>69.45</v>
      </c>
      <c r="AB72" s="1">
        <v>72.98</v>
      </c>
      <c r="AC72" s="1">
        <v>86.52</v>
      </c>
      <c r="AD72" s="1">
        <v>83.47</v>
      </c>
      <c r="AE72" s="1">
        <v>84.87</v>
      </c>
      <c r="AF72" s="1">
        <v>91.35</v>
      </c>
      <c r="AG72" s="1">
        <v>90.86</v>
      </c>
      <c r="AH72" s="1">
        <v>90.48</v>
      </c>
      <c r="AI72" s="1">
        <v>130.54</v>
      </c>
      <c r="AJ72" s="1">
        <v>133.32</v>
      </c>
      <c r="AK72" s="1">
        <v>149.44</v>
      </c>
      <c r="AL72" s="1">
        <v>163</v>
      </c>
      <c r="AM72" s="1">
        <v>172.98</v>
      </c>
      <c r="AN72" s="1">
        <v>168.46</v>
      </c>
      <c r="AO72" s="1">
        <v>511.06</v>
      </c>
      <c r="AP72" s="1">
        <v>492.7</v>
      </c>
      <c r="AQ72" s="1">
        <v>513.65</v>
      </c>
      <c r="AR72" s="1">
        <v>16.510000000000002</v>
      </c>
      <c r="AS72" s="1">
        <v>17.2</v>
      </c>
      <c r="AT72" s="1">
        <v>16.55</v>
      </c>
      <c r="AU72" s="1">
        <v>72.5</v>
      </c>
      <c r="AV72" s="1">
        <v>74.27</v>
      </c>
      <c r="AW72" s="1">
        <v>71.44</v>
      </c>
      <c r="AX72" s="1">
        <v>20.6</v>
      </c>
      <c r="AY72" s="1">
        <v>32.15</v>
      </c>
      <c r="AZ72" s="1">
        <v>30.58</v>
      </c>
      <c r="BA72" s="1">
        <v>72.87</v>
      </c>
      <c r="BB72" s="1">
        <v>66.72</v>
      </c>
      <c r="BC72" s="1">
        <v>70.8</v>
      </c>
      <c r="BD72" s="1">
        <v>2.06</v>
      </c>
      <c r="BE72" s="1">
        <v>2.2999999999999998</v>
      </c>
      <c r="BF72" s="1">
        <v>2.27</v>
      </c>
      <c r="BG72" s="1">
        <v>73.19</v>
      </c>
      <c r="BH72" s="1">
        <v>72.180000000000007</v>
      </c>
      <c r="BI72" s="1">
        <v>69.760000000000005</v>
      </c>
      <c r="BJ72" s="1">
        <v>11.5</v>
      </c>
      <c r="BK72" s="1">
        <v>11.8</v>
      </c>
      <c r="BL72" s="1">
        <v>10.4</v>
      </c>
      <c r="BM72" s="1">
        <v>59.65</v>
      </c>
      <c r="BN72" s="1">
        <v>59.65</v>
      </c>
      <c r="BO72" s="1">
        <v>73.41</v>
      </c>
      <c r="BP72" s="1">
        <v>52.15</v>
      </c>
      <c r="BQ72" s="1">
        <v>49.86</v>
      </c>
      <c r="BR72" s="1">
        <v>48.6</v>
      </c>
      <c r="BS72" s="1">
        <v>0</v>
      </c>
      <c r="BT72" s="1">
        <v>6999.62</v>
      </c>
      <c r="BU72" s="1">
        <v>0</v>
      </c>
      <c r="BV72" s="1">
        <v>71.06</v>
      </c>
      <c r="BW72" s="1">
        <v>57.84</v>
      </c>
      <c r="BX72" s="1">
        <v>60.92</v>
      </c>
      <c r="BY72" s="1">
        <v>75.3</v>
      </c>
      <c r="BZ72" s="1">
        <v>62.27</v>
      </c>
      <c r="CA72" s="1">
        <v>64.69</v>
      </c>
      <c r="CB72" s="1">
        <v>5515.62</v>
      </c>
      <c r="CC72" s="1">
        <v>4558.8100000000004</v>
      </c>
      <c r="CD72" s="1">
        <v>4779.7</v>
      </c>
      <c r="CE72" s="1">
        <v>142.4</v>
      </c>
      <c r="CF72" s="1">
        <v>165.85</v>
      </c>
      <c r="CG72" s="1">
        <v>163.93</v>
      </c>
      <c r="CH72" s="1">
        <v>16.28</v>
      </c>
      <c r="CN72" s="1">
        <v>211.68</v>
      </c>
      <c r="CQ72" s="1">
        <v>312330</v>
      </c>
      <c r="CR72" s="1">
        <v>501155</v>
      </c>
      <c r="CS72" s="1">
        <v>541660</v>
      </c>
      <c r="CT72" s="1">
        <v>1575</v>
      </c>
      <c r="CU72" s="1">
        <v>1370</v>
      </c>
      <c r="CV72" s="1">
        <v>1380</v>
      </c>
      <c r="CW72" s="1">
        <v>141.6</v>
      </c>
      <c r="CX72" s="1">
        <v>140.9</v>
      </c>
      <c r="CY72" s="1">
        <v>144.6</v>
      </c>
    </row>
    <row r="73" spans="1:103" x14ac:dyDescent="0.35">
      <c r="A73" s="15">
        <v>45255</v>
      </c>
      <c r="B73" s="1">
        <v>306.54000000000002</v>
      </c>
      <c r="C73" s="1">
        <v>320.73</v>
      </c>
      <c r="D73" s="1">
        <v>311.57</v>
      </c>
      <c r="E73" s="1">
        <v>200.45</v>
      </c>
      <c r="F73" s="1">
        <v>204.63</v>
      </c>
      <c r="G73" s="1">
        <v>200.26</v>
      </c>
      <c r="H73" s="1">
        <v>326.68</v>
      </c>
      <c r="I73" s="1">
        <v>354.57</v>
      </c>
      <c r="J73" s="1">
        <v>337.02</v>
      </c>
      <c r="K73" s="1">
        <v>222.3</v>
      </c>
      <c r="L73" s="1">
        <v>220.38</v>
      </c>
      <c r="M73" s="1">
        <v>205.81</v>
      </c>
      <c r="N73" s="1">
        <v>16.440000000000001</v>
      </c>
      <c r="O73" s="1">
        <v>17.38</v>
      </c>
      <c r="P73" s="1">
        <v>16.77</v>
      </c>
      <c r="Q73" s="1">
        <v>65.8</v>
      </c>
      <c r="R73" s="1">
        <v>62.84</v>
      </c>
      <c r="S73" s="1">
        <v>64.3</v>
      </c>
      <c r="T73" s="1">
        <v>680.2</v>
      </c>
      <c r="U73" s="1">
        <v>675.19</v>
      </c>
      <c r="V73" s="1">
        <v>676.99</v>
      </c>
      <c r="W73" s="1">
        <v>585.65</v>
      </c>
      <c r="X73" s="1">
        <v>572.15</v>
      </c>
      <c r="Y73" s="1">
        <v>585.24</v>
      </c>
      <c r="Z73" s="1">
        <v>74.02</v>
      </c>
      <c r="AA73" s="1">
        <v>72.040000000000006</v>
      </c>
      <c r="AB73" s="1">
        <v>72.87</v>
      </c>
      <c r="AC73" s="1">
        <v>86.7</v>
      </c>
      <c r="AD73" s="1">
        <v>84.55</v>
      </c>
      <c r="AE73" s="1">
        <v>84.72</v>
      </c>
      <c r="AF73" s="1">
        <v>90.7</v>
      </c>
      <c r="AG73" s="1">
        <v>91.69</v>
      </c>
      <c r="AH73" s="1">
        <v>91.5</v>
      </c>
      <c r="AI73" s="1">
        <v>130.38</v>
      </c>
      <c r="AJ73" s="1">
        <v>133.72999999999999</v>
      </c>
      <c r="AK73" s="1">
        <v>150.07</v>
      </c>
      <c r="AL73" s="1">
        <v>176.36</v>
      </c>
      <c r="AM73" s="1">
        <v>150.16999999999999</v>
      </c>
      <c r="AN73" s="1">
        <v>170.29</v>
      </c>
      <c r="AO73" s="1">
        <v>507.87</v>
      </c>
      <c r="AP73" s="1">
        <v>505.09</v>
      </c>
      <c r="AQ73" s="1">
        <v>515.22</v>
      </c>
      <c r="AR73" s="1">
        <v>16.53</v>
      </c>
      <c r="AS73" s="1">
        <v>18.04</v>
      </c>
      <c r="AT73" s="1">
        <v>16.45</v>
      </c>
      <c r="AU73" s="1">
        <v>75</v>
      </c>
      <c r="AV73" s="1">
        <v>72.75</v>
      </c>
      <c r="AW73" s="1">
        <v>68.61</v>
      </c>
      <c r="AX73" s="1">
        <v>16.27</v>
      </c>
      <c r="AY73" s="1">
        <v>32.54</v>
      </c>
      <c r="AZ73" s="1">
        <v>29.36</v>
      </c>
      <c r="BA73" s="1">
        <v>73.3</v>
      </c>
      <c r="BB73" s="1">
        <v>69.22</v>
      </c>
      <c r="BC73" s="1">
        <v>71.31</v>
      </c>
      <c r="BD73" s="1">
        <v>2.06</v>
      </c>
      <c r="BE73" s="1">
        <v>2.38</v>
      </c>
      <c r="BF73" s="1">
        <v>2.31</v>
      </c>
      <c r="BG73" s="1">
        <v>72.63</v>
      </c>
      <c r="BH73" s="1">
        <v>72.349999999999994</v>
      </c>
      <c r="BI73" s="1">
        <v>71.36</v>
      </c>
      <c r="BJ73" s="1">
        <v>11.2</v>
      </c>
      <c r="BK73" s="1">
        <v>13</v>
      </c>
      <c r="BL73" s="1">
        <v>10.199999999999999</v>
      </c>
      <c r="BM73" s="1">
        <v>59.65</v>
      </c>
      <c r="BN73" s="1">
        <v>59.65</v>
      </c>
      <c r="BO73" s="1">
        <v>73.45</v>
      </c>
      <c r="BP73" s="1">
        <v>55.83</v>
      </c>
      <c r="BQ73" s="1">
        <v>47.68</v>
      </c>
      <c r="BR73" s="1">
        <v>47.68</v>
      </c>
      <c r="BS73" s="1">
        <v>0</v>
      </c>
      <c r="BT73" s="1">
        <v>7534.96</v>
      </c>
      <c r="BU73" s="1">
        <v>0</v>
      </c>
      <c r="BV73" s="1">
        <v>12.02</v>
      </c>
      <c r="BW73" s="1">
        <v>61.22</v>
      </c>
      <c r="BX73" s="1">
        <v>60.95</v>
      </c>
      <c r="BY73" s="1">
        <v>76.41</v>
      </c>
      <c r="BZ73" s="1">
        <v>65.930000000000007</v>
      </c>
      <c r="CA73" s="1">
        <v>64.680000000000007</v>
      </c>
      <c r="CB73" s="1">
        <v>5613.94</v>
      </c>
      <c r="CC73" s="1">
        <v>4826.34</v>
      </c>
      <c r="CD73" s="1">
        <v>4784.1000000000004</v>
      </c>
      <c r="CE73" s="1">
        <v>142.47999999999999</v>
      </c>
      <c r="CF73" s="1">
        <v>168.48</v>
      </c>
      <c r="CG73" s="1">
        <v>164.27</v>
      </c>
      <c r="CH73" s="1">
        <v>18.170000000000002</v>
      </c>
      <c r="CN73" s="1">
        <v>211.73</v>
      </c>
      <c r="CQ73" s="1">
        <v>327615</v>
      </c>
      <c r="CR73" s="1">
        <v>458674</v>
      </c>
      <c r="CS73" s="1">
        <v>547709</v>
      </c>
      <c r="CT73" s="1">
        <v>1600</v>
      </c>
      <c r="CU73" s="1">
        <v>1370</v>
      </c>
      <c r="CV73" s="1">
        <v>1390</v>
      </c>
      <c r="CW73" s="1">
        <v>144.5</v>
      </c>
      <c r="CX73" s="1">
        <v>133.9</v>
      </c>
      <c r="CY73" s="1">
        <v>147</v>
      </c>
    </row>
    <row r="74" spans="1:103" x14ac:dyDescent="0.35">
      <c r="A74" s="15">
        <v>45256</v>
      </c>
      <c r="B74" s="1">
        <v>302.63</v>
      </c>
      <c r="C74" s="1">
        <v>332.38</v>
      </c>
      <c r="D74" s="1">
        <v>309.39999999999998</v>
      </c>
      <c r="E74" s="1">
        <v>198.22</v>
      </c>
      <c r="F74" s="1">
        <v>209.68</v>
      </c>
      <c r="G74" s="1">
        <v>158.15</v>
      </c>
      <c r="H74" s="1">
        <v>337.99</v>
      </c>
      <c r="I74" s="1">
        <v>357.46</v>
      </c>
      <c r="J74" s="1">
        <v>326.61</v>
      </c>
      <c r="K74" s="1">
        <v>224.18</v>
      </c>
      <c r="L74" s="1">
        <v>223.25</v>
      </c>
      <c r="M74" s="1">
        <v>170.34</v>
      </c>
      <c r="N74" s="1">
        <v>15.76</v>
      </c>
      <c r="O74" s="1">
        <v>17.62</v>
      </c>
      <c r="P74" s="1">
        <v>16.79</v>
      </c>
      <c r="Q74" s="1">
        <v>64.95</v>
      </c>
      <c r="R74" s="1">
        <v>63.33</v>
      </c>
      <c r="S74" s="1">
        <v>62.33</v>
      </c>
      <c r="T74" s="1">
        <v>687.97</v>
      </c>
      <c r="U74" s="1">
        <v>717.95</v>
      </c>
      <c r="V74" s="1">
        <v>626.77</v>
      </c>
      <c r="W74" s="1">
        <v>585.79999999999995</v>
      </c>
      <c r="X74" s="1">
        <v>601.65</v>
      </c>
      <c r="Y74" s="1">
        <v>547.41999999999996</v>
      </c>
      <c r="Z74" s="1">
        <v>71.569999999999993</v>
      </c>
      <c r="AA74" s="1">
        <v>72.83</v>
      </c>
      <c r="AB74" s="1">
        <v>74.16</v>
      </c>
      <c r="AC74" s="1">
        <v>85.55</v>
      </c>
      <c r="AD74" s="1">
        <v>85.01</v>
      </c>
      <c r="AE74" s="1">
        <v>84.53</v>
      </c>
      <c r="AF74" s="1">
        <v>90.86</v>
      </c>
      <c r="AG74" s="1">
        <v>91.53</v>
      </c>
      <c r="AH74" s="1">
        <v>91.85</v>
      </c>
      <c r="AI74" s="1">
        <v>130.6</v>
      </c>
      <c r="AJ74" s="1">
        <v>133.63</v>
      </c>
      <c r="AK74" s="1">
        <v>149.85</v>
      </c>
      <c r="AL74" s="1">
        <v>190.74</v>
      </c>
      <c r="AM74" s="1">
        <v>149.76</v>
      </c>
      <c r="AN74" s="1">
        <v>177.38</v>
      </c>
      <c r="AO74" s="1">
        <v>515.03</v>
      </c>
      <c r="AP74" s="1">
        <v>503.27</v>
      </c>
      <c r="AQ74" s="1">
        <v>499.75</v>
      </c>
      <c r="AR74" s="1">
        <v>15.96</v>
      </c>
      <c r="AS74" s="1">
        <v>16.739999999999998</v>
      </c>
      <c r="AT74" s="1">
        <v>16.12</v>
      </c>
      <c r="AU74" s="1">
        <v>72.260000000000005</v>
      </c>
      <c r="AV74" s="1">
        <v>74.84</v>
      </c>
      <c r="AW74" s="1">
        <v>63.16</v>
      </c>
      <c r="AX74" s="1">
        <v>18.940000000000001</v>
      </c>
      <c r="AY74" s="1">
        <v>33.53</v>
      </c>
      <c r="AZ74" s="1">
        <v>25.97</v>
      </c>
      <c r="BA74" s="1">
        <v>72.31</v>
      </c>
      <c r="BB74" s="1">
        <v>69.44</v>
      </c>
      <c r="BC74" s="1">
        <v>72.95</v>
      </c>
      <c r="BD74" s="1">
        <v>2.08</v>
      </c>
      <c r="BE74" s="1">
        <v>2.4</v>
      </c>
      <c r="BF74" s="1">
        <v>2.2799999999999998</v>
      </c>
      <c r="BG74" s="1">
        <v>72.819999999999993</v>
      </c>
      <c r="BH74" s="1">
        <v>71.58</v>
      </c>
      <c r="BI74" s="1">
        <v>73.239999999999995</v>
      </c>
      <c r="BJ74" s="1">
        <v>11.9</v>
      </c>
      <c r="BK74" s="1">
        <v>14</v>
      </c>
      <c r="BL74" s="1">
        <v>10.1</v>
      </c>
      <c r="BM74" s="1">
        <v>59.65</v>
      </c>
      <c r="BN74" s="1">
        <v>59.65</v>
      </c>
      <c r="BO74" s="1">
        <v>73.510000000000005</v>
      </c>
      <c r="BP74" s="1">
        <v>50.63</v>
      </c>
      <c r="BQ74" s="1">
        <v>50.52</v>
      </c>
      <c r="BR74" s="1">
        <v>47.29</v>
      </c>
      <c r="BS74" s="1">
        <v>0</v>
      </c>
      <c r="BT74" s="1">
        <v>7534.76</v>
      </c>
      <c r="BU74" s="1">
        <v>0</v>
      </c>
      <c r="BV74" s="1">
        <v>65.5</v>
      </c>
      <c r="BW74" s="1">
        <v>61.38</v>
      </c>
      <c r="BX74" s="1">
        <v>59.77</v>
      </c>
      <c r="BY74" s="1">
        <v>75.69</v>
      </c>
      <c r="BZ74" s="1">
        <v>66.11</v>
      </c>
      <c r="CA74" s="1">
        <v>63.42</v>
      </c>
      <c r="CB74" s="1">
        <v>5543.96</v>
      </c>
      <c r="CC74" s="1">
        <v>4855.22</v>
      </c>
      <c r="CD74" s="1">
        <v>4715.37</v>
      </c>
      <c r="CE74" s="1">
        <v>142.65</v>
      </c>
      <c r="CF74" s="1">
        <v>168.93</v>
      </c>
      <c r="CG74" s="1">
        <v>162.62</v>
      </c>
      <c r="CH74" s="1">
        <v>17.29</v>
      </c>
      <c r="CN74" s="1">
        <v>213.75</v>
      </c>
      <c r="CQ74" s="1">
        <v>314171</v>
      </c>
      <c r="CR74" s="1">
        <v>456885</v>
      </c>
      <c r="CS74" s="1">
        <v>516473</v>
      </c>
      <c r="CT74" s="1">
        <v>1631</v>
      </c>
      <c r="CU74" s="1">
        <v>1430</v>
      </c>
      <c r="CV74" s="1">
        <v>1340</v>
      </c>
      <c r="CW74" s="1">
        <v>148.30000000000001</v>
      </c>
      <c r="CX74" s="1">
        <v>136.4</v>
      </c>
      <c r="CY74" s="1">
        <v>155.9</v>
      </c>
    </row>
    <row r="75" spans="1:103" x14ac:dyDescent="0.35">
      <c r="A75" s="15">
        <v>45257</v>
      </c>
      <c r="B75" s="1">
        <v>297.44</v>
      </c>
      <c r="C75" s="1">
        <v>301.31</v>
      </c>
      <c r="D75" s="1">
        <v>308.42</v>
      </c>
      <c r="E75" s="1">
        <v>195.5</v>
      </c>
      <c r="F75" s="1">
        <v>200.26</v>
      </c>
      <c r="G75" s="1">
        <v>154.82</v>
      </c>
      <c r="H75" s="1">
        <v>325.87</v>
      </c>
      <c r="I75" s="1">
        <v>348.75</v>
      </c>
      <c r="J75" s="1">
        <v>324</v>
      </c>
      <c r="K75" s="1">
        <v>216.77</v>
      </c>
      <c r="L75" s="1">
        <v>220.23</v>
      </c>
      <c r="M75" s="1">
        <v>165.64</v>
      </c>
      <c r="N75" s="1">
        <v>16.059999999999999</v>
      </c>
      <c r="O75" s="1">
        <v>16.79</v>
      </c>
      <c r="P75" s="1">
        <v>16.559999999999999</v>
      </c>
      <c r="Q75" s="1">
        <v>64.150000000000006</v>
      </c>
      <c r="R75" s="1">
        <v>62.79</v>
      </c>
      <c r="S75" s="1">
        <v>64.16</v>
      </c>
      <c r="T75" s="1">
        <v>655.67</v>
      </c>
      <c r="U75" s="1">
        <v>703.24</v>
      </c>
      <c r="V75" s="1">
        <v>612.51</v>
      </c>
      <c r="W75" s="1">
        <v>557.66</v>
      </c>
      <c r="X75" s="1">
        <v>587.28</v>
      </c>
      <c r="Y75" s="1">
        <v>528.99</v>
      </c>
      <c r="Z75" s="1">
        <v>72.25</v>
      </c>
      <c r="AA75" s="1">
        <v>73.180000000000007</v>
      </c>
      <c r="AB75" s="1">
        <v>73.86</v>
      </c>
      <c r="AC75" s="1">
        <v>85.16</v>
      </c>
      <c r="AD75" s="1">
        <v>85.02</v>
      </c>
      <c r="AE75" s="1">
        <v>84.38</v>
      </c>
      <c r="AF75" s="1">
        <v>90.71</v>
      </c>
      <c r="AG75" s="1">
        <v>91.63</v>
      </c>
      <c r="AH75" s="1">
        <v>89.74</v>
      </c>
      <c r="AI75" s="1">
        <v>129.87</v>
      </c>
      <c r="AJ75" s="1">
        <v>133.59</v>
      </c>
      <c r="AK75" s="1">
        <v>147.94999999999999</v>
      </c>
      <c r="AL75" s="1">
        <v>162.1</v>
      </c>
      <c r="AM75" s="1">
        <v>164.37</v>
      </c>
      <c r="AN75" s="1">
        <v>174.47</v>
      </c>
      <c r="AO75" s="1">
        <v>500.46</v>
      </c>
      <c r="AP75" s="1">
        <v>495.49</v>
      </c>
      <c r="AQ75" s="1">
        <v>498.27</v>
      </c>
      <c r="AR75" s="1">
        <v>16.23</v>
      </c>
      <c r="AS75" s="1">
        <v>17.579999999999998</v>
      </c>
      <c r="AT75" s="1">
        <v>15.66</v>
      </c>
      <c r="AU75" s="1">
        <v>69.930000000000007</v>
      </c>
      <c r="AV75" s="1">
        <v>69.88</v>
      </c>
      <c r="AW75" s="1">
        <v>65.180000000000007</v>
      </c>
      <c r="AX75" s="1">
        <v>21.97</v>
      </c>
      <c r="AY75" s="1">
        <v>31.14</v>
      </c>
      <c r="AZ75" s="1">
        <v>23.96</v>
      </c>
      <c r="BA75" s="1">
        <v>69.83</v>
      </c>
      <c r="BB75" s="1">
        <v>69.53</v>
      </c>
      <c r="BC75" s="1">
        <v>70.94</v>
      </c>
      <c r="BD75" s="1">
        <v>2.02</v>
      </c>
      <c r="BE75" s="1">
        <v>2.38</v>
      </c>
      <c r="BF75" s="1">
        <v>2.12</v>
      </c>
      <c r="BG75" s="1">
        <v>71.25</v>
      </c>
      <c r="BH75" s="1">
        <v>73.260000000000005</v>
      </c>
      <c r="BI75" s="1">
        <v>72.540000000000006</v>
      </c>
      <c r="BJ75" s="1">
        <v>10.7</v>
      </c>
      <c r="BK75" s="1">
        <v>12</v>
      </c>
      <c r="BL75" s="1">
        <v>9.5</v>
      </c>
      <c r="BM75" s="1">
        <v>59.65</v>
      </c>
      <c r="BN75" s="1">
        <v>59.65</v>
      </c>
      <c r="BO75" s="1">
        <v>73.56</v>
      </c>
      <c r="BP75" s="1">
        <v>47.77</v>
      </c>
      <c r="BQ75" s="1">
        <v>50.85</v>
      </c>
      <c r="BR75" s="1">
        <v>46.97</v>
      </c>
      <c r="BS75" s="1">
        <v>0</v>
      </c>
      <c r="BT75" s="1">
        <v>7609.15</v>
      </c>
      <c r="BU75" s="1">
        <v>0</v>
      </c>
      <c r="BV75" s="1">
        <v>70.599999999999994</v>
      </c>
      <c r="BW75" s="1">
        <v>61.74</v>
      </c>
      <c r="BX75" s="1">
        <v>60.1</v>
      </c>
      <c r="BY75" s="1">
        <v>74.760000000000005</v>
      </c>
      <c r="BZ75" s="1">
        <v>66.47</v>
      </c>
      <c r="CA75" s="1">
        <v>63.75</v>
      </c>
      <c r="CB75" s="1">
        <v>5477.26</v>
      </c>
      <c r="CC75" s="1">
        <v>4895.66</v>
      </c>
      <c r="CD75" s="1">
        <v>4740.88</v>
      </c>
      <c r="CE75" s="1">
        <v>141.34</v>
      </c>
      <c r="CF75" s="1">
        <v>168.93</v>
      </c>
      <c r="CG75" s="1">
        <v>161.75</v>
      </c>
      <c r="CH75" s="1">
        <v>15.77</v>
      </c>
      <c r="CN75" s="1">
        <v>210.7</v>
      </c>
      <c r="CQ75" s="1">
        <v>301710</v>
      </c>
      <c r="CR75" s="1">
        <v>450661</v>
      </c>
      <c r="CS75" s="1">
        <v>511286</v>
      </c>
      <c r="CT75" s="1">
        <v>1600</v>
      </c>
      <c r="CU75" s="1">
        <v>1370</v>
      </c>
      <c r="CV75" s="1">
        <v>1355</v>
      </c>
      <c r="CW75" s="1">
        <v>145</v>
      </c>
      <c r="CX75" s="1">
        <v>137.4</v>
      </c>
      <c r="CY75" s="1">
        <v>156.6</v>
      </c>
    </row>
    <row r="76" spans="1:103" x14ac:dyDescent="0.35">
      <c r="A76" s="15">
        <v>45258</v>
      </c>
      <c r="B76" s="1">
        <v>317.07</v>
      </c>
      <c r="C76" s="1">
        <v>318.26</v>
      </c>
      <c r="D76" s="1">
        <v>276.36</v>
      </c>
      <c r="E76" s="1">
        <v>199.76</v>
      </c>
      <c r="F76" s="1">
        <v>200.75</v>
      </c>
      <c r="G76" s="1">
        <v>151.94</v>
      </c>
      <c r="H76" s="1">
        <v>342.29</v>
      </c>
      <c r="I76" s="1">
        <v>344.62</v>
      </c>
      <c r="J76" s="1">
        <v>310.52999999999997</v>
      </c>
      <c r="K76" s="1">
        <v>226.53</v>
      </c>
      <c r="L76" s="1">
        <v>223.28</v>
      </c>
      <c r="M76" s="1">
        <v>163.87</v>
      </c>
      <c r="N76" s="1">
        <v>16.420000000000002</v>
      </c>
      <c r="O76" s="1">
        <v>16.95</v>
      </c>
      <c r="P76" s="1">
        <v>16.3</v>
      </c>
      <c r="Q76" s="1">
        <v>66.22</v>
      </c>
      <c r="R76" s="1">
        <v>63.25</v>
      </c>
      <c r="S76" s="1">
        <v>64.790000000000006</v>
      </c>
      <c r="T76" s="1">
        <v>696.68</v>
      </c>
      <c r="U76" s="1">
        <v>696.27</v>
      </c>
      <c r="V76" s="1">
        <v>591.33000000000004</v>
      </c>
      <c r="W76" s="1">
        <v>589.86</v>
      </c>
      <c r="X76" s="1">
        <v>579.86</v>
      </c>
      <c r="Y76" s="1">
        <v>502.27</v>
      </c>
      <c r="Z76" s="1">
        <v>74.31</v>
      </c>
      <c r="AA76" s="1">
        <v>72.48</v>
      </c>
      <c r="AB76" s="1">
        <v>74.040000000000006</v>
      </c>
      <c r="AC76" s="1">
        <v>85.52</v>
      </c>
      <c r="AD76" s="1">
        <v>84.41</v>
      </c>
      <c r="AE76" s="1">
        <v>84.55</v>
      </c>
      <c r="AF76" s="1">
        <v>90.83</v>
      </c>
      <c r="AG76" s="1">
        <v>90.35</v>
      </c>
      <c r="AH76" s="1">
        <v>87.71</v>
      </c>
      <c r="AI76" s="1">
        <v>131.02000000000001</v>
      </c>
      <c r="AJ76" s="1">
        <v>133.21</v>
      </c>
      <c r="AK76" s="1">
        <v>148.5</v>
      </c>
      <c r="AL76" s="1">
        <v>156.19999999999999</v>
      </c>
      <c r="AM76" s="1">
        <v>159.41999999999999</v>
      </c>
      <c r="AN76" s="1">
        <v>165</v>
      </c>
      <c r="AO76" s="1">
        <v>512.98</v>
      </c>
      <c r="AP76" s="1">
        <v>493.08</v>
      </c>
      <c r="AQ76" s="1">
        <v>480.39</v>
      </c>
      <c r="AR76" s="1">
        <v>15.97</v>
      </c>
      <c r="AS76" s="1">
        <v>16.71</v>
      </c>
      <c r="AT76" s="1">
        <v>14.67</v>
      </c>
      <c r="AU76" s="1">
        <v>70.150000000000006</v>
      </c>
      <c r="AV76" s="1">
        <v>75.069999999999993</v>
      </c>
      <c r="AW76" s="1">
        <v>63.15</v>
      </c>
      <c r="AX76" s="1">
        <v>25.04</v>
      </c>
      <c r="AY76" s="1">
        <v>26.14</v>
      </c>
      <c r="AZ76" s="1">
        <v>24.63</v>
      </c>
      <c r="BA76" s="1">
        <v>70.540000000000006</v>
      </c>
      <c r="BB76" s="1">
        <v>67.33</v>
      </c>
      <c r="BC76" s="1">
        <v>68.709999999999994</v>
      </c>
      <c r="BD76" s="1">
        <v>2.12</v>
      </c>
      <c r="BE76" s="1">
        <v>2.37</v>
      </c>
      <c r="BF76" s="1">
        <v>2.14</v>
      </c>
      <c r="BG76" s="1">
        <v>71.430000000000007</v>
      </c>
      <c r="BH76" s="1">
        <v>71.569999999999993</v>
      </c>
      <c r="BI76" s="1">
        <v>71.25</v>
      </c>
      <c r="BJ76" s="1">
        <v>11.7</v>
      </c>
      <c r="BK76" s="1">
        <v>12.2</v>
      </c>
      <c r="BL76" s="1">
        <v>10.1</v>
      </c>
      <c r="BM76" s="1">
        <v>59.65</v>
      </c>
      <c r="BN76" s="1">
        <v>59.65</v>
      </c>
      <c r="BO76" s="1">
        <v>73.55</v>
      </c>
      <c r="BP76" s="1">
        <v>48.58</v>
      </c>
      <c r="BQ76" s="1">
        <v>46.12</v>
      </c>
      <c r="BR76" s="1">
        <v>46</v>
      </c>
      <c r="BS76" s="1">
        <v>0</v>
      </c>
      <c r="BT76" s="1">
        <v>7696.49</v>
      </c>
      <c r="BU76" s="1">
        <v>0</v>
      </c>
      <c r="BV76" s="1">
        <v>72.06</v>
      </c>
      <c r="BW76" s="1">
        <v>62.13</v>
      </c>
      <c r="BX76" s="1">
        <v>59.41</v>
      </c>
      <c r="BY76" s="1">
        <v>76.27</v>
      </c>
      <c r="BZ76" s="1">
        <v>66.89</v>
      </c>
      <c r="CA76" s="1">
        <v>63.04</v>
      </c>
      <c r="CB76" s="1">
        <v>5552.22</v>
      </c>
      <c r="CC76" s="1">
        <v>4928.8999999999996</v>
      </c>
      <c r="CD76" s="1">
        <v>4671.43</v>
      </c>
      <c r="CE76" s="1">
        <v>142.79</v>
      </c>
      <c r="CF76" s="1">
        <v>168.88</v>
      </c>
      <c r="CG76" s="1">
        <v>161.28</v>
      </c>
      <c r="CH76" s="1">
        <v>17.829999999999998</v>
      </c>
      <c r="CN76" s="1">
        <v>214.75</v>
      </c>
      <c r="CQ76" s="1">
        <v>329558</v>
      </c>
      <c r="CR76" s="1">
        <v>462189</v>
      </c>
      <c r="CS76" s="1">
        <v>466048</v>
      </c>
      <c r="CT76" s="1">
        <v>1590</v>
      </c>
      <c r="CU76" s="1">
        <v>1370</v>
      </c>
      <c r="CV76" s="1">
        <v>1385.24</v>
      </c>
      <c r="CW76" s="1">
        <v>143.1</v>
      </c>
      <c r="CX76" s="1">
        <v>137.6</v>
      </c>
      <c r="CY76" s="1">
        <v>162.80000000000001</v>
      </c>
    </row>
    <row r="77" spans="1:103" x14ac:dyDescent="0.35">
      <c r="A77" s="15">
        <v>45259</v>
      </c>
      <c r="B77" s="1">
        <v>311.06</v>
      </c>
      <c r="C77" s="1">
        <v>299.36</v>
      </c>
      <c r="D77" s="1">
        <v>300.74</v>
      </c>
      <c r="E77" s="1">
        <v>199.66</v>
      </c>
      <c r="F77" s="1">
        <v>200.89</v>
      </c>
      <c r="G77" s="1">
        <v>164.74</v>
      </c>
      <c r="H77" s="1">
        <v>335.49</v>
      </c>
      <c r="I77" s="1">
        <v>348.64</v>
      </c>
      <c r="J77" s="1">
        <v>314.18</v>
      </c>
      <c r="K77" s="1">
        <v>225.56</v>
      </c>
      <c r="L77" s="1">
        <v>222.79</v>
      </c>
      <c r="M77" s="1">
        <v>178.64</v>
      </c>
      <c r="N77" s="1">
        <v>16.29</v>
      </c>
      <c r="O77" s="1">
        <v>17.010000000000002</v>
      </c>
      <c r="P77" s="1">
        <v>16.47</v>
      </c>
      <c r="Q77" s="1">
        <v>65.39</v>
      </c>
      <c r="R77" s="1">
        <v>63.57</v>
      </c>
      <c r="S77" s="1">
        <v>63.78</v>
      </c>
      <c r="T77" s="1">
        <v>697.08</v>
      </c>
      <c r="U77" s="1">
        <v>706.72</v>
      </c>
      <c r="V77" s="1">
        <v>609.69000000000005</v>
      </c>
      <c r="W77" s="1">
        <v>590.73</v>
      </c>
      <c r="X77" s="1">
        <v>591.19000000000005</v>
      </c>
      <c r="Y77" s="1">
        <v>515.48</v>
      </c>
      <c r="Z77" s="1">
        <v>74.459999999999994</v>
      </c>
      <c r="AA77" s="1">
        <v>72.510000000000005</v>
      </c>
      <c r="AB77" s="1">
        <v>73.64</v>
      </c>
      <c r="AC77" s="1">
        <v>85.65</v>
      </c>
      <c r="AD77" s="1">
        <v>84.75</v>
      </c>
      <c r="AE77" s="1">
        <v>84.71</v>
      </c>
      <c r="AF77" s="1">
        <v>91.02</v>
      </c>
      <c r="AG77" s="1">
        <v>91.36</v>
      </c>
      <c r="AH77" s="1">
        <v>89.16</v>
      </c>
      <c r="AI77" s="1">
        <v>131.5</v>
      </c>
      <c r="AJ77" s="1">
        <v>133.65</v>
      </c>
      <c r="AK77" s="1">
        <v>149.41999999999999</v>
      </c>
      <c r="AL77" s="1">
        <v>155.51</v>
      </c>
      <c r="AM77" s="1">
        <v>155.59</v>
      </c>
      <c r="AN77" s="1">
        <v>186.4</v>
      </c>
      <c r="AO77" s="1">
        <v>517.96</v>
      </c>
      <c r="AP77" s="1">
        <v>495.79</v>
      </c>
      <c r="AQ77" s="1">
        <v>476.04</v>
      </c>
      <c r="AR77" s="1">
        <v>15.47</v>
      </c>
      <c r="AS77" s="1">
        <v>17.88</v>
      </c>
      <c r="AT77" s="1">
        <v>14.79</v>
      </c>
      <c r="AU77" s="1">
        <v>74.34</v>
      </c>
      <c r="AV77" s="1">
        <v>76.47</v>
      </c>
      <c r="AW77" s="1">
        <v>72.47</v>
      </c>
      <c r="AX77" s="1">
        <v>18.829999999999998</v>
      </c>
      <c r="AY77" s="1">
        <v>23.96</v>
      </c>
      <c r="AZ77" s="1">
        <v>17.79</v>
      </c>
      <c r="BA77" s="1">
        <v>71.23</v>
      </c>
      <c r="BB77" s="1">
        <v>67.89</v>
      </c>
      <c r="BC77" s="1">
        <v>68.569999999999993</v>
      </c>
      <c r="BD77" s="1">
        <v>2.12</v>
      </c>
      <c r="BE77" s="1">
        <v>2.4</v>
      </c>
      <c r="BF77" s="1">
        <v>2.2000000000000002</v>
      </c>
      <c r="BG77" s="1">
        <v>72.17</v>
      </c>
      <c r="BH77" s="1">
        <v>72.37</v>
      </c>
      <c r="BI77" s="1">
        <v>70.22</v>
      </c>
      <c r="BJ77" s="1">
        <v>11.5</v>
      </c>
      <c r="BK77" s="1">
        <v>14</v>
      </c>
      <c r="BL77" s="1">
        <v>10.1</v>
      </c>
      <c r="BM77" s="1">
        <v>59.65</v>
      </c>
      <c r="BN77" s="1">
        <v>59.65</v>
      </c>
      <c r="BO77" s="1">
        <v>73.510000000000005</v>
      </c>
      <c r="BP77" s="1">
        <v>52.46</v>
      </c>
      <c r="BQ77" s="1">
        <v>48.78</v>
      </c>
      <c r="BR77" s="1">
        <v>48.78</v>
      </c>
      <c r="BS77" s="1">
        <v>0</v>
      </c>
      <c r="BT77" s="1">
        <v>7691.54</v>
      </c>
      <c r="BU77" s="1">
        <v>0</v>
      </c>
      <c r="BV77" s="1">
        <v>72.2</v>
      </c>
      <c r="BW77" s="1">
        <v>62.23</v>
      </c>
      <c r="BX77" s="1">
        <v>60.84</v>
      </c>
      <c r="BY77" s="1">
        <v>76.400000000000006</v>
      </c>
      <c r="BZ77" s="1">
        <v>67.02</v>
      </c>
      <c r="CA77" s="1">
        <v>64.63</v>
      </c>
      <c r="CB77" s="1">
        <v>5562.83</v>
      </c>
      <c r="CC77" s="1">
        <v>4926.72</v>
      </c>
      <c r="CD77" s="1">
        <v>4773.5200000000004</v>
      </c>
      <c r="CE77" s="1">
        <v>142.79</v>
      </c>
      <c r="CF77" s="1">
        <v>169.18</v>
      </c>
      <c r="CG77" s="1">
        <v>162.51</v>
      </c>
      <c r="CH77" s="1">
        <v>18.21</v>
      </c>
      <c r="CN77" s="1">
        <v>219.65</v>
      </c>
      <c r="CQ77" s="1">
        <v>370722</v>
      </c>
      <c r="CR77" s="1">
        <v>471735</v>
      </c>
      <c r="CS77" s="1">
        <v>463796</v>
      </c>
      <c r="CT77" s="1">
        <v>1630</v>
      </c>
      <c r="CU77" s="1">
        <v>1420</v>
      </c>
      <c r="CV77" s="1">
        <v>1370</v>
      </c>
      <c r="CW77" s="1">
        <v>151.5</v>
      </c>
      <c r="CX77" s="1">
        <v>146.19999999999999</v>
      </c>
      <c r="CY77" s="1">
        <v>152.9</v>
      </c>
    </row>
    <row r="78" spans="1:103" x14ac:dyDescent="0.35">
      <c r="A78" s="15">
        <v>45260</v>
      </c>
      <c r="B78" s="1">
        <v>306.5</v>
      </c>
      <c r="C78" s="1">
        <v>329.6</v>
      </c>
      <c r="D78" s="1">
        <v>310.38</v>
      </c>
      <c r="E78" s="1">
        <v>196.04</v>
      </c>
      <c r="F78" s="1">
        <v>192.81</v>
      </c>
      <c r="G78" s="1">
        <v>155.66999999999999</v>
      </c>
      <c r="H78" s="1">
        <v>346.58</v>
      </c>
      <c r="I78" s="1">
        <v>355.22</v>
      </c>
      <c r="J78" s="1">
        <v>325.81</v>
      </c>
      <c r="K78" s="1">
        <v>224.99</v>
      </c>
      <c r="L78" s="1">
        <v>223.31</v>
      </c>
      <c r="M78" s="1">
        <v>165.41</v>
      </c>
      <c r="N78" s="1">
        <v>16.32</v>
      </c>
      <c r="O78" s="1">
        <v>16.7</v>
      </c>
      <c r="P78" s="1">
        <v>16.260000000000002</v>
      </c>
      <c r="Q78" s="1">
        <v>66.849999999999994</v>
      </c>
      <c r="R78" s="1">
        <v>63.56</v>
      </c>
      <c r="S78" s="1">
        <v>61.01</v>
      </c>
      <c r="T78" s="1">
        <v>697.08</v>
      </c>
      <c r="U78" s="1">
        <v>714.37</v>
      </c>
      <c r="V78" s="1">
        <v>658.52</v>
      </c>
      <c r="W78" s="1">
        <v>590.73</v>
      </c>
      <c r="X78" s="1">
        <v>595.07000000000005</v>
      </c>
      <c r="Y78" s="1">
        <v>557.01</v>
      </c>
      <c r="Z78" s="1">
        <v>74.459999999999994</v>
      </c>
      <c r="AA78" s="1">
        <v>72.67</v>
      </c>
      <c r="AB78" s="1">
        <v>73.540000000000006</v>
      </c>
      <c r="AC78" s="1">
        <v>85.65</v>
      </c>
      <c r="AD78" s="1">
        <v>84.93</v>
      </c>
      <c r="AE78" s="1">
        <v>84.79</v>
      </c>
      <c r="AF78" s="1">
        <v>90.67</v>
      </c>
      <c r="AG78" s="1">
        <v>91.88</v>
      </c>
      <c r="AH78" s="1">
        <v>90.92</v>
      </c>
      <c r="AI78" s="1">
        <v>131.97</v>
      </c>
      <c r="AJ78" s="1">
        <v>134.09</v>
      </c>
      <c r="AK78" s="1">
        <v>149.81</v>
      </c>
      <c r="AL78" s="1">
        <v>167.23</v>
      </c>
      <c r="AM78" s="1">
        <v>164.07</v>
      </c>
      <c r="AN78" s="1">
        <v>203.32</v>
      </c>
      <c r="AO78" s="1">
        <v>527.77</v>
      </c>
      <c r="AP78" s="1">
        <v>503.12</v>
      </c>
      <c r="AQ78" s="1">
        <v>487.28</v>
      </c>
      <c r="AR78" s="1">
        <v>16.059999999999999</v>
      </c>
      <c r="AS78" s="1">
        <v>16.829999999999998</v>
      </c>
      <c r="AT78" s="1">
        <v>15.64</v>
      </c>
      <c r="AU78" s="1">
        <v>73.13</v>
      </c>
      <c r="AV78" s="1">
        <v>65.290000000000006</v>
      </c>
      <c r="AW78" s="1">
        <v>67.05</v>
      </c>
      <c r="AX78" s="1">
        <v>17.55</v>
      </c>
      <c r="AY78" s="1">
        <v>35.78</v>
      </c>
      <c r="AZ78" s="1">
        <v>23.25</v>
      </c>
      <c r="BA78" s="1">
        <v>71.62</v>
      </c>
      <c r="BB78" s="1">
        <v>68.349999999999994</v>
      </c>
      <c r="BC78" s="1">
        <v>70.38</v>
      </c>
      <c r="BD78" s="1">
        <v>2.12</v>
      </c>
      <c r="BE78" s="1">
        <v>2.44</v>
      </c>
      <c r="BF78" s="1">
        <v>2.3199999999999998</v>
      </c>
      <c r="BG78" s="1">
        <v>72.63</v>
      </c>
      <c r="BH78" s="1">
        <v>72.38</v>
      </c>
      <c r="BI78" s="1">
        <v>72.48</v>
      </c>
      <c r="BJ78" s="1">
        <v>10.3</v>
      </c>
      <c r="BK78" s="1">
        <v>13.8</v>
      </c>
      <c r="BL78" s="1">
        <v>9.6999999999999993</v>
      </c>
      <c r="BM78" s="1">
        <v>59.65</v>
      </c>
      <c r="BN78" s="1">
        <v>59.65</v>
      </c>
      <c r="BO78" s="1">
        <v>73.5</v>
      </c>
      <c r="BP78" s="1">
        <v>50.56</v>
      </c>
      <c r="BQ78" s="1">
        <v>44.19</v>
      </c>
      <c r="BR78" s="1">
        <v>47.88</v>
      </c>
      <c r="BS78" s="1">
        <v>0</v>
      </c>
      <c r="BT78" s="1">
        <v>7578.67</v>
      </c>
      <c r="BU78" s="1">
        <v>0</v>
      </c>
      <c r="BV78" s="1">
        <v>72.2</v>
      </c>
      <c r="BW78" s="1">
        <v>61.77</v>
      </c>
      <c r="BX78" s="1">
        <v>62.91</v>
      </c>
      <c r="BY78" s="1">
        <v>76.400000000000006</v>
      </c>
      <c r="BZ78" s="1">
        <v>66.52</v>
      </c>
      <c r="CA78" s="1">
        <v>66.89</v>
      </c>
      <c r="CB78" s="1">
        <v>5562.83</v>
      </c>
      <c r="CC78" s="1">
        <v>4881</v>
      </c>
      <c r="CD78" s="1">
        <v>4943.24</v>
      </c>
      <c r="CE78" s="1">
        <v>142.79</v>
      </c>
      <c r="CF78" s="1">
        <v>169.27</v>
      </c>
      <c r="CG78" s="1">
        <v>164.35</v>
      </c>
      <c r="CH78" s="1">
        <v>18.66</v>
      </c>
      <c r="CN78" s="1">
        <v>218.68</v>
      </c>
      <c r="CQ78" s="1">
        <v>358338</v>
      </c>
      <c r="CR78" s="1">
        <v>474266</v>
      </c>
      <c r="CS78" s="1">
        <v>485521</v>
      </c>
      <c r="CT78" s="1">
        <v>1650</v>
      </c>
      <c r="CU78" s="1">
        <v>1400</v>
      </c>
      <c r="CV78" s="1">
        <v>1400</v>
      </c>
      <c r="CW78" s="1">
        <v>151.9</v>
      </c>
      <c r="CX78" s="1">
        <v>140.19999999999999</v>
      </c>
      <c r="CY78" s="1">
        <v>157.5</v>
      </c>
    </row>
    <row r="79" spans="1:103" x14ac:dyDescent="0.35">
      <c r="A79" s="15">
        <v>45261</v>
      </c>
      <c r="B79" s="1">
        <v>320.68</v>
      </c>
      <c r="C79" s="1">
        <v>327.58</v>
      </c>
      <c r="D79" s="1">
        <v>309.5</v>
      </c>
      <c r="E79" s="1">
        <v>192.52</v>
      </c>
      <c r="F79" s="1">
        <v>205.85</v>
      </c>
      <c r="G79" s="1">
        <v>155.13</v>
      </c>
      <c r="H79" s="1">
        <v>355.18</v>
      </c>
      <c r="I79" s="1">
        <v>355.3</v>
      </c>
      <c r="J79" s="1">
        <v>331.12</v>
      </c>
      <c r="K79" s="1">
        <v>211.99</v>
      </c>
      <c r="L79" s="1">
        <v>228.16</v>
      </c>
      <c r="M79" s="1">
        <v>164.12</v>
      </c>
      <c r="N79" s="1">
        <v>15.92</v>
      </c>
      <c r="O79" s="1">
        <v>17.54</v>
      </c>
      <c r="P79" s="1">
        <v>16.34</v>
      </c>
      <c r="Q79" s="1">
        <v>66.400000000000006</v>
      </c>
      <c r="R79" s="1">
        <v>63.33</v>
      </c>
      <c r="S79" s="1">
        <v>63.48</v>
      </c>
      <c r="T79" s="1">
        <v>697.08</v>
      </c>
      <c r="U79" s="1">
        <v>715.38</v>
      </c>
      <c r="V79" s="1">
        <v>631.49</v>
      </c>
      <c r="W79" s="1">
        <v>590.73</v>
      </c>
      <c r="X79" s="1">
        <v>592.41999999999996</v>
      </c>
      <c r="Y79" s="1">
        <v>542.44000000000005</v>
      </c>
      <c r="Z79" s="1">
        <v>74.459999999999994</v>
      </c>
      <c r="AA79" s="1">
        <v>71.8</v>
      </c>
      <c r="AB79" s="1">
        <v>73.66</v>
      </c>
      <c r="AC79" s="1">
        <v>85.65</v>
      </c>
      <c r="AD79" s="1">
        <v>84.06</v>
      </c>
      <c r="AE79" s="1">
        <v>84.5</v>
      </c>
      <c r="AF79" s="1">
        <v>91.32</v>
      </c>
      <c r="AG79" s="1">
        <v>91.19</v>
      </c>
      <c r="AH79" s="1">
        <v>90.98</v>
      </c>
      <c r="AI79" s="1">
        <v>131.47</v>
      </c>
      <c r="AJ79" s="1">
        <v>132.85</v>
      </c>
      <c r="AK79" s="1">
        <v>148.97999999999999</v>
      </c>
      <c r="AL79" s="1">
        <v>153.21</v>
      </c>
      <c r="AM79" s="1">
        <v>160.24</v>
      </c>
      <c r="AN79" s="1">
        <v>204.02</v>
      </c>
      <c r="AO79" s="1">
        <v>517.34</v>
      </c>
      <c r="AP79" s="1">
        <v>496.74</v>
      </c>
      <c r="AQ79" s="1">
        <v>482.08</v>
      </c>
      <c r="AR79" s="1">
        <v>16.3</v>
      </c>
      <c r="AS79" s="1">
        <v>17.690000000000001</v>
      </c>
      <c r="AT79" s="1">
        <v>15.15</v>
      </c>
      <c r="AU79" s="1">
        <v>73.44</v>
      </c>
      <c r="AV79" s="1">
        <v>76.72</v>
      </c>
      <c r="AW79" s="1">
        <v>66.760000000000005</v>
      </c>
      <c r="AX79" s="1">
        <v>20.27</v>
      </c>
      <c r="AY79" s="1">
        <v>28.6</v>
      </c>
      <c r="AZ79" s="1">
        <v>24.66</v>
      </c>
      <c r="BA79" s="1">
        <v>71.75</v>
      </c>
      <c r="BB79" s="1">
        <v>67.98</v>
      </c>
      <c r="BC79" s="1">
        <v>68.25</v>
      </c>
      <c r="BD79" s="1">
        <v>2.12</v>
      </c>
      <c r="BE79" s="1">
        <v>2.35</v>
      </c>
      <c r="BF79" s="1">
        <v>2.19</v>
      </c>
      <c r="BG79" s="1">
        <v>72.010000000000005</v>
      </c>
      <c r="BH79" s="1">
        <v>71.819999999999993</v>
      </c>
      <c r="BI79" s="1">
        <v>71.33</v>
      </c>
      <c r="BJ79" s="1">
        <v>12</v>
      </c>
      <c r="BK79" s="1">
        <v>13.9</v>
      </c>
      <c r="BL79" s="1">
        <v>10.7</v>
      </c>
      <c r="BM79" s="1">
        <v>59.65</v>
      </c>
      <c r="BN79" s="1">
        <v>59.65</v>
      </c>
      <c r="BO79" s="1">
        <v>73.62</v>
      </c>
      <c r="BP79" s="1">
        <v>52.83</v>
      </c>
      <c r="BQ79" s="1">
        <v>49.53</v>
      </c>
      <c r="BR79" s="1">
        <v>47.29</v>
      </c>
      <c r="BS79" s="1">
        <v>0</v>
      </c>
      <c r="BT79" s="1">
        <v>7566.57</v>
      </c>
      <c r="BU79" s="1">
        <v>0</v>
      </c>
      <c r="BV79" s="1">
        <v>72.2</v>
      </c>
      <c r="BW79" s="1">
        <v>61.34</v>
      </c>
      <c r="BX79" s="1">
        <v>60.28</v>
      </c>
      <c r="BY79" s="1">
        <v>76.400000000000006</v>
      </c>
      <c r="BZ79" s="1">
        <v>66.05</v>
      </c>
      <c r="CA79" s="1">
        <v>64.11</v>
      </c>
      <c r="CB79" s="1">
        <v>5562.83</v>
      </c>
      <c r="CC79" s="1">
        <v>4850.84</v>
      </c>
      <c r="CD79" s="1">
        <v>4740.82</v>
      </c>
      <c r="CE79" s="1">
        <v>142.79</v>
      </c>
      <c r="CF79" s="1">
        <v>168.34</v>
      </c>
      <c r="CG79" s="1">
        <v>162.16999999999999</v>
      </c>
      <c r="CH79" s="1">
        <v>18.350000000000001</v>
      </c>
      <c r="CN79" s="1">
        <v>217.42</v>
      </c>
      <c r="CQ79" s="1">
        <v>347437</v>
      </c>
      <c r="CR79" s="1">
        <v>484145</v>
      </c>
      <c r="CS79" s="1">
        <v>475006</v>
      </c>
      <c r="CT79" s="1">
        <v>1610</v>
      </c>
      <c r="CU79" s="1">
        <v>1400</v>
      </c>
      <c r="CV79" s="1">
        <v>1345</v>
      </c>
      <c r="CW79" s="1">
        <v>147.69999999999999</v>
      </c>
      <c r="CX79" s="1">
        <v>137.6</v>
      </c>
      <c r="CY79" s="1">
        <v>152.4</v>
      </c>
    </row>
    <row r="80" spans="1:103" x14ac:dyDescent="0.35">
      <c r="A80" s="15">
        <v>45262</v>
      </c>
      <c r="B80" s="1">
        <v>308.12</v>
      </c>
      <c r="C80" s="1">
        <v>302.93</v>
      </c>
      <c r="D80" s="1">
        <v>309.7</v>
      </c>
      <c r="E80" s="1">
        <v>198.09</v>
      </c>
      <c r="F80" s="1">
        <v>201.64</v>
      </c>
      <c r="G80" s="1">
        <v>148.80000000000001</v>
      </c>
      <c r="H80" s="1">
        <v>332.54</v>
      </c>
      <c r="I80" s="1">
        <v>337.1</v>
      </c>
      <c r="J80" s="1">
        <v>329.7</v>
      </c>
      <c r="K80" s="1">
        <v>224.96</v>
      </c>
      <c r="L80" s="1">
        <v>226.76</v>
      </c>
      <c r="M80" s="1">
        <v>169.02</v>
      </c>
      <c r="N80" s="1">
        <v>16.510000000000002</v>
      </c>
      <c r="O80" s="1">
        <v>17.18</v>
      </c>
      <c r="P80" s="1">
        <v>16.7</v>
      </c>
      <c r="Q80" s="1">
        <v>66.87</v>
      </c>
      <c r="R80" s="1">
        <v>63.02</v>
      </c>
      <c r="S80" s="1">
        <v>63.83</v>
      </c>
      <c r="T80" s="1">
        <v>697.08</v>
      </c>
      <c r="U80" s="1">
        <v>698.5</v>
      </c>
      <c r="V80" s="1">
        <v>623.89</v>
      </c>
      <c r="W80" s="1">
        <v>590.73</v>
      </c>
      <c r="X80" s="1">
        <v>584.61</v>
      </c>
      <c r="Y80" s="1">
        <v>535.58000000000004</v>
      </c>
      <c r="Z80" s="1">
        <v>74.459999999999994</v>
      </c>
      <c r="AA80" s="1">
        <v>71.67</v>
      </c>
      <c r="AB80" s="1">
        <v>73.63</v>
      </c>
      <c r="AC80" s="1">
        <v>85.65</v>
      </c>
      <c r="AD80" s="1">
        <v>84.3</v>
      </c>
      <c r="AE80" s="1">
        <v>84.63</v>
      </c>
      <c r="AF80" s="1">
        <v>91.5</v>
      </c>
      <c r="AG80" s="1">
        <v>91.14</v>
      </c>
      <c r="AH80" s="1">
        <v>91.21</v>
      </c>
      <c r="AI80" s="1">
        <v>130.9</v>
      </c>
      <c r="AJ80" s="1">
        <v>132.72999999999999</v>
      </c>
      <c r="AK80" s="1">
        <v>136.30000000000001</v>
      </c>
      <c r="AL80" s="1">
        <v>158.86000000000001</v>
      </c>
      <c r="AM80" s="1">
        <v>171.94</v>
      </c>
      <c r="AN80" s="1">
        <v>157.87</v>
      </c>
      <c r="AO80" s="1">
        <v>511.51</v>
      </c>
      <c r="AP80" s="1">
        <v>498.19</v>
      </c>
      <c r="AQ80" s="1">
        <v>467.35</v>
      </c>
      <c r="AR80" s="1">
        <v>16.559999999999999</v>
      </c>
      <c r="AS80" s="1">
        <v>17.16</v>
      </c>
      <c r="AT80" s="1">
        <v>16.079999999999998</v>
      </c>
      <c r="AU80" s="1">
        <v>74.73</v>
      </c>
      <c r="AV80" s="1">
        <v>74.599999999999994</v>
      </c>
      <c r="AW80" s="1">
        <v>67.33</v>
      </c>
      <c r="AX80" s="1">
        <v>18.25</v>
      </c>
      <c r="AY80" s="1">
        <v>23.66</v>
      </c>
      <c r="AZ80" s="1">
        <v>19.350000000000001</v>
      </c>
      <c r="BA80" s="1">
        <v>72</v>
      </c>
      <c r="BB80" s="1">
        <v>69.16</v>
      </c>
      <c r="BC80" s="1">
        <v>69.45</v>
      </c>
      <c r="BD80" s="1">
        <v>2.12</v>
      </c>
      <c r="BE80" s="1">
        <v>2.33</v>
      </c>
      <c r="BF80" s="1">
        <v>2.16</v>
      </c>
      <c r="BG80" s="1">
        <v>72.349999999999994</v>
      </c>
      <c r="BH80" s="1">
        <v>74.209999999999994</v>
      </c>
      <c r="BI80" s="1">
        <v>71.05</v>
      </c>
      <c r="BJ80" s="1">
        <v>12.3</v>
      </c>
      <c r="BK80" s="1">
        <v>13.8</v>
      </c>
      <c r="BL80" s="1">
        <v>10.6</v>
      </c>
      <c r="BM80" s="1">
        <v>59.65</v>
      </c>
      <c r="BN80" s="1">
        <v>59.65</v>
      </c>
      <c r="BO80" s="1">
        <v>73.61</v>
      </c>
      <c r="BP80" s="1">
        <v>52.87</v>
      </c>
      <c r="BQ80" s="1">
        <v>50.47</v>
      </c>
      <c r="BR80" s="1">
        <v>46.96</v>
      </c>
      <c r="BS80" s="1">
        <v>0</v>
      </c>
      <c r="BT80" s="1">
        <v>7656.51</v>
      </c>
      <c r="BU80" s="1">
        <v>0</v>
      </c>
      <c r="BV80" s="1">
        <v>72.2</v>
      </c>
      <c r="BW80" s="1">
        <v>61.72</v>
      </c>
      <c r="BX80" s="1">
        <v>61.06</v>
      </c>
      <c r="BY80" s="1">
        <v>76.400000000000006</v>
      </c>
      <c r="BZ80" s="1">
        <v>66.459999999999994</v>
      </c>
      <c r="CA80" s="1">
        <v>64.91</v>
      </c>
      <c r="CB80" s="1">
        <v>5562.83</v>
      </c>
      <c r="CC80" s="1">
        <v>4880.21</v>
      </c>
      <c r="CD80" s="1">
        <v>4794.29</v>
      </c>
      <c r="CE80" s="1">
        <v>142.79</v>
      </c>
      <c r="CF80" s="1">
        <v>168.39</v>
      </c>
      <c r="CG80" s="1">
        <v>162.11000000000001</v>
      </c>
      <c r="CH80" s="1">
        <v>19.510000000000002</v>
      </c>
      <c r="CN80" s="1">
        <v>220.63</v>
      </c>
      <c r="CQ80" s="1">
        <v>373163</v>
      </c>
      <c r="CR80" s="1">
        <v>477716</v>
      </c>
      <c r="CS80" s="1">
        <v>422612</v>
      </c>
      <c r="CT80" s="1">
        <v>1580</v>
      </c>
      <c r="CU80" s="1">
        <v>1390</v>
      </c>
      <c r="CV80" s="1">
        <v>1380</v>
      </c>
      <c r="CW80" s="1">
        <v>149</v>
      </c>
      <c r="CX80" s="1">
        <v>143.80000000000001</v>
      </c>
      <c r="CY80" s="1">
        <v>151</v>
      </c>
    </row>
    <row r="81" spans="1:103" x14ac:dyDescent="0.35">
      <c r="A81" s="15">
        <v>45263</v>
      </c>
      <c r="B81" s="1">
        <v>306.13</v>
      </c>
      <c r="C81" s="1">
        <v>325.43</v>
      </c>
      <c r="D81" s="1">
        <v>303.72000000000003</v>
      </c>
      <c r="E81" s="1">
        <v>174.93</v>
      </c>
      <c r="F81" s="1">
        <v>207.24</v>
      </c>
      <c r="G81" s="1">
        <v>178.98</v>
      </c>
      <c r="H81" s="1">
        <v>334.58</v>
      </c>
      <c r="I81" s="1">
        <v>353.63</v>
      </c>
      <c r="J81" s="1">
        <v>331.54</v>
      </c>
      <c r="K81" s="1">
        <v>207.39</v>
      </c>
      <c r="L81" s="1">
        <v>222.62</v>
      </c>
      <c r="M81" s="1">
        <v>186.87</v>
      </c>
      <c r="N81" s="1">
        <v>15.71</v>
      </c>
      <c r="O81" s="1">
        <v>16.829999999999998</v>
      </c>
      <c r="P81" s="1">
        <v>16.71</v>
      </c>
      <c r="Q81" s="1">
        <v>64.53</v>
      </c>
      <c r="R81" s="1">
        <v>62.49</v>
      </c>
      <c r="S81" s="1">
        <v>63.86</v>
      </c>
      <c r="T81" s="1">
        <v>697.08</v>
      </c>
      <c r="U81" s="1">
        <v>712.69</v>
      </c>
      <c r="V81" s="1">
        <v>649.53</v>
      </c>
      <c r="W81" s="1">
        <v>590.73</v>
      </c>
      <c r="X81" s="1">
        <v>595.34</v>
      </c>
      <c r="Y81" s="1">
        <v>552.15</v>
      </c>
      <c r="Z81" s="1">
        <v>74.459999999999994</v>
      </c>
      <c r="AA81" s="1">
        <v>71.63</v>
      </c>
      <c r="AB81" s="1">
        <v>73.430000000000007</v>
      </c>
      <c r="AC81" s="1">
        <v>85.65</v>
      </c>
      <c r="AD81" s="1">
        <v>84.24</v>
      </c>
      <c r="AE81" s="1">
        <v>84.71</v>
      </c>
      <c r="AF81" s="1">
        <v>91.48</v>
      </c>
      <c r="AG81" s="1">
        <v>91.05</v>
      </c>
      <c r="AH81" s="1">
        <v>90.66</v>
      </c>
      <c r="AI81" s="1">
        <v>130.11000000000001</v>
      </c>
      <c r="AJ81" s="1">
        <v>132.52000000000001</v>
      </c>
      <c r="AK81" s="1">
        <v>149.07</v>
      </c>
      <c r="AL81" s="1">
        <v>165.08</v>
      </c>
      <c r="AM81" s="1">
        <v>155.38999999999999</v>
      </c>
      <c r="AN81" s="1">
        <v>164.97</v>
      </c>
      <c r="AO81" s="1">
        <v>505.45</v>
      </c>
      <c r="AP81" s="1">
        <v>500.29</v>
      </c>
      <c r="AQ81" s="1">
        <v>490.5</v>
      </c>
      <c r="AR81" s="1">
        <v>14.91</v>
      </c>
      <c r="AS81" s="1">
        <v>17.55</v>
      </c>
      <c r="AT81" s="1">
        <v>16.16</v>
      </c>
      <c r="AU81" s="1">
        <v>72.040000000000006</v>
      </c>
      <c r="AV81" s="1">
        <v>76.349999999999994</v>
      </c>
      <c r="AW81" s="1">
        <v>69.64</v>
      </c>
      <c r="AX81" s="1">
        <v>12.95</v>
      </c>
      <c r="AY81" s="1">
        <v>26.29</v>
      </c>
      <c r="AZ81" s="1">
        <v>22.7</v>
      </c>
      <c r="BA81" s="1">
        <v>72.34</v>
      </c>
      <c r="BB81" s="1">
        <v>69.209999999999994</v>
      </c>
      <c r="BC81" s="1">
        <v>69.150000000000006</v>
      </c>
      <c r="BD81" s="1">
        <v>2.12</v>
      </c>
      <c r="BE81" s="1">
        <v>2.34</v>
      </c>
      <c r="BF81" s="1">
        <v>2.2200000000000002</v>
      </c>
      <c r="BG81" s="1">
        <v>73.069999999999993</v>
      </c>
      <c r="BH81" s="1">
        <v>73.12</v>
      </c>
      <c r="BI81" s="1">
        <v>71.099999999999994</v>
      </c>
      <c r="BJ81" s="1">
        <v>11.7</v>
      </c>
      <c r="BK81" s="1">
        <v>14.3</v>
      </c>
      <c r="BL81" s="1">
        <v>10.9</v>
      </c>
      <c r="BM81" s="1">
        <v>59.65</v>
      </c>
      <c r="BN81" s="1">
        <v>59.65</v>
      </c>
      <c r="BO81" s="1">
        <v>73.53</v>
      </c>
      <c r="BP81" s="1">
        <v>51.01</v>
      </c>
      <c r="BQ81" s="1">
        <v>51.57</v>
      </c>
      <c r="BR81" s="1">
        <v>47.75</v>
      </c>
      <c r="BS81" s="1">
        <v>0</v>
      </c>
      <c r="BT81" s="1">
        <v>7652.56</v>
      </c>
      <c r="BU81" s="1">
        <v>0</v>
      </c>
      <c r="BV81" s="1">
        <v>72.2</v>
      </c>
      <c r="BW81" s="1">
        <v>61.76</v>
      </c>
      <c r="BX81" s="1">
        <v>61.06</v>
      </c>
      <c r="BY81" s="1">
        <v>76.400000000000006</v>
      </c>
      <c r="BZ81" s="1">
        <v>66.489999999999995</v>
      </c>
      <c r="CA81" s="1">
        <v>64.849999999999994</v>
      </c>
      <c r="CB81" s="1">
        <v>5562.83</v>
      </c>
      <c r="CC81" s="1">
        <v>4889.42</v>
      </c>
      <c r="CD81" s="1">
        <v>4792.3599999999997</v>
      </c>
      <c r="CE81" s="1">
        <v>142.79</v>
      </c>
      <c r="CF81" s="1">
        <v>168.34</v>
      </c>
      <c r="CG81" s="1">
        <v>162.63999999999999</v>
      </c>
      <c r="CH81" s="1">
        <v>17.95</v>
      </c>
      <c r="CN81" s="1">
        <v>216</v>
      </c>
      <c r="CQ81" s="1">
        <v>326836</v>
      </c>
      <c r="CR81" s="1">
        <v>485090</v>
      </c>
      <c r="CS81" s="1">
        <v>527039</v>
      </c>
      <c r="CT81" s="1">
        <v>1632</v>
      </c>
      <c r="CU81" s="1">
        <v>1400</v>
      </c>
      <c r="CV81" s="1">
        <v>1390</v>
      </c>
      <c r="CW81" s="1">
        <v>157.9</v>
      </c>
      <c r="CX81" s="1">
        <v>137.9</v>
      </c>
      <c r="CY81" s="1">
        <v>152.30000000000001</v>
      </c>
    </row>
    <row r="82" spans="1:103" x14ac:dyDescent="0.35">
      <c r="A82" s="15">
        <v>45264</v>
      </c>
      <c r="B82" s="1">
        <v>310.35000000000002</v>
      </c>
      <c r="C82" s="1">
        <v>311.35000000000002</v>
      </c>
      <c r="D82" s="1">
        <v>312.7</v>
      </c>
      <c r="E82" s="1">
        <v>173.57</v>
      </c>
      <c r="F82" s="1">
        <v>205.63</v>
      </c>
      <c r="G82" s="1">
        <v>185.7</v>
      </c>
      <c r="H82" s="1">
        <v>340.6</v>
      </c>
      <c r="I82" s="1">
        <v>352.8</v>
      </c>
      <c r="J82" s="1">
        <v>333.16</v>
      </c>
      <c r="K82" s="1">
        <v>204.36</v>
      </c>
      <c r="L82" s="1">
        <v>223.98</v>
      </c>
      <c r="M82" s="1">
        <v>197.95</v>
      </c>
      <c r="N82" s="1">
        <v>16.22</v>
      </c>
      <c r="O82" s="1">
        <v>16.940000000000001</v>
      </c>
      <c r="P82" s="1">
        <v>16.149999999999999</v>
      </c>
      <c r="Q82" s="1">
        <v>62.23</v>
      </c>
      <c r="R82" s="1">
        <v>62.91</v>
      </c>
      <c r="S82" s="1">
        <v>63.93</v>
      </c>
      <c r="T82" s="1">
        <v>697.08</v>
      </c>
      <c r="U82" s="1">
        <v>714.77</v>
      </c>
      <c r="V82" s="1">
        <v>661.77</v>
      </c>
      <c r="W82" s="1">
        <v>590.73</v>
      </c>
      <c r="X82" s="1">
        <v>594.9</v>
      </c>
      <c r="Y82" s="1">
        <v>561.23</v>
      </c>
      <c r="Z82" s="1">
        <v>74.459999999999994</v>
      </c>
      <c r="AA82" s="1">
        <v>71.91</v>
      </c>
      <c r="AB82" s="1">
        <v>73.680000000000007</v>
      </c>
      <c r="AC82" s="1">
        <v>85.65</v>
      </c>
      <c r="AD82" s="1">
        <v>84.6</v>
      </c>
      <c r="AE82" s="1">
        <v>84.75</v>
      </c>
      <c r="AF82" s="1">
        <v>91.1</v>
      </c>
      <c r="AG82" s="1">
        <v>90.95</v>
      </c>
      <c r="AH82" s="1">
        <v>90.58</v>
      </c>
      <c r="AI82" s="1">
        <v>129.25</v>
      </c>
      <c r="AJ82" s="1">
        <v>133.21</v>
      </c>
      <c r="AK82" s="1">
        <v>149.37</v>
      </c>
      <c r="AL82" s="1">
        <v>169.51</v>
      </c>
      <c r="AM82" s="1">
        <v>169.8</v>
      </c>
      <c r="AN82" s="1">
        <v>163.18</v>
      </c>
      <c r="AO82" s="1">
        <v>498.32</v>
      </c>
      <c r="AP82" s="1">
        <v>501.84</v>
      </c>
      <c r="AQ82" s="1">
        <v>498.48</v>
      </c>
      <c r="AR82" s="1">
        <v>15.56</v>
      </c>
      <c r="AS82" s="1">
        <v>16.600000000000001</v>
      </c>
      <c r="AT82" s="1">
        <v>16</v>
      </c>
      <c r="AU82" s="1">
        <v>69.58</v>
      </c>
      <c r="AV82" s="1">
        <v>80.13</v>
      </c>
      <c r="AW82" s="1">
        <v>65.39</v>
      </c>
      <c r="AX82" s="1">
        <v>17.5</v>
      </c>
      <c r="AY82" s="1">
        <v>22.49</v>
      </c>
      <c r="AZ82" s="1">
        <v>28.26</v>
      </c>
      <c r="BA82" s="1">
        <v>69.959999999999994</v>
      </c>
      <c r="BB82" s="1">
        <v>69.34</v>
      </c>
      <c r="BC82" s="1">
        <v>69.19</v>
      </c>
      <c r="BD82" s="1">
        <v>2.12</v>
      </c>
      <c r="BE82" s="1">
        <v>2.38</v>
      </c>
      <c r="BF82" s="1">
        <v>2.2599999999999998</v>
      </c>
      <c r="BG82" s="1">
        <v>71.91</v>
      </c>
      <c r="BH82" s="1">
        <v>72.28</v>
      </c>
      <c r="BI82" s="1">
        <v>71.599999999999994</v>
      </c>
      <c r="BJ82" s="1">
        <v>11.3</v>
      </c>
      <c r="BK82" s="1">
        <v>13.4</v>
      </c>
      <c r="BL82" s="1">
        <v>10.6</v>
      </c>
      <c r="BM82" s="1">
        <v>59.65</v>
      </c>
      <c r="BN82" s="1">
        <v>59.65</v>
      </c>
      <c r="BO82" s="1">
        <v>73.599999999999994</v>
      </c>
      <c r="BP82" s="1">
        <v>47.72</v>
      </c>
      <c r="BQ82" s="1">
        <v>53.94</v>
      </c>
      <c r="BR82" s="1">
        <v>46.46</v>
      </c>
      <c r="BS82" s="1">
        <v>0</v>
      </c>
      <c r="BT82" s="1">
        <v>7700.46</v>
      </c>
      <c r="BU82" s="1">
        <v>0</v>
      </c>
      <c r="BV82" s="1">
        <v>72.2</v>
      </c>
      <c r="BW82" s="1">
        <v>62.15</v>
      </c>
      <c r="BX82" s="1">
        <v>61.45</v>
      </c>
      <c r="BY82" s="1">
        <v>76.400000000000006</v>
      </c>
      <c r="BZ82" s="1">
        <v>66.91</v>
      </c>
      <c r="CA82" s="1">
        <v>65.239999999999995</v>
      </c>
      <c r="CB82" s="1">
        <v>5562.83</v>
      </c>
      <c r="CC82" s="1">
        <v>4893.93</v>
      </c>
      <c r="CD82" s="1">
        <v>4815.01</v>
      </c>
      <c r="CE82" s="1">
        <v>142.79</v>
      </c>
      <c r="CF82" s="1">
        <v>168.78</v>
      </c>
      <c r="CG82" s="1">
        <v>161.84</v>
      </c>
      <c r="CH82" s="1">
        <v>15.07</v>
      </c>
      <c r="CN82" s="1">
        <v>206.58</v>
      </c>
      <c r="CQ82" s="1">
        <v>272559</v>
      </c>
      <c r="CR82" s="1">
        <v>486394</v>
      </c>
      <c r="CS82" s="1">
        <v>529433</v>
      </c>
      <c r="CT82" s="1">
        <v>1620</v>
      </c>
      <c r="CU82" s="1">
        <v>1393</v>
      </c>
      <c r="CV82" s="1">
        <v>1410</v>
      </c>
      <c r="CW82" s="1">
        <v>151.19999999999999</v>
      </c>
      <c r="CX82" s="1">
        <v>138.30000000000001</v>
      </c>
      <c r="CY82" s="1">
        <v>152.5</v>
      </c>
    </row>
    <row r="83" spans="1:103" x14ac:dyDescent="0.35">
      <c r="A83" s="15">
        <v>45265</v>
      </c>
      <c r="B83" s="1">
        <v>309.55</v>
      </c>
      <c r="C83" s="1">
        <v>320.97000000000003</v>
      </c>
      <c r="D83" s="1">
        <v>286.42</v>
      </c>
      <c r="E83" s="1">
        <v>187.99</v>
      </c>
      <c r="F83" s="1">
        <v>210.97</v>
      </c>
      <c r="G83" s="1">
        <v>199.46</v>
      </c>
      <c r="H83" s="1">
        <v>340.69</v>
      </c>
      <c r="I83" s="1">
        <v>348.37</v>
      </c>
      <c r="J83" s="1">
        <v>315.87</v>
      </c>
      <c r="K83" s="1">
        <v>215.26</v>
      </c>
      <c r="L83" s="1">
        <v>235.35</v>
      </c>
      <c r="M83" s="1">
        <v>206.09</v>
      </c>
      <c r="N83" s="1">
        <v>15.92</v>
      </c>
      <c r="O83" s="1">
        <v>16.850000000000001</v>
      </c>
      <c r="P83" s="1">
        <v>16.34</v>
      </c>
      <c r="Q83" s="1">
        <v>64.02</v>
      </c>
      <c r="R83" s="1">
        <v>63.07</v>
      </c>
      <c r="S83" s="1">
        <v>64.63</v>
      </c>
      <c r="T83" s="1">
        <v>697.08</v>
      </c>
      <c r="U83" s="1">
        <v>716.91</v>
      </c>
      <c r="V83" s="1">
        <v>656.96</v>
      </c>
      <c r="W83" s="1">
        <v>590.73</v>
      </c>
      <c r="X83" s="1">
        <v>597.91999999999996</v>
      </c>
      <c r="Y83" s="1">
        <v>550.82000000000005</v>
      </c>
      <c r="Z83" s="1">
        <v>74.459999999999994</v>
      </c>
      <c r="AA83" s="1">
        <v>71.599999999999994</v>
      </c>
      <c r="AB83" s="1">
        <v>73.709999999999994</v>
      </c>
      <c r="AC83" s="1">
        <v>85.65</v>
      </c>
      <c r="AD83" s="1">
        <v>84.74</v>
      </c>
      <c r="AE83" s="1">
        <v>84.88</v>
      </c>
      <c r="AF83" s="1">
        <v>91.4</v>
      </c>
      <c r="AG83" s="1">
        <v>90.82</v>
      </c>
      <c r="AH83" s="1">
        <v>90.73</v>
      </c>
      <c r="AI83" s="1">
        <v>130.78</v>
      </c>
      <c r="AJ83" s="1">
        <v>133.49</v>
      </c>
      <c r="AK83" s="1">
        <v>149.12</v>
      </c>
      <c r="AL83" s="1">
        <v>169.24</v>
      </c>
      <c r="AM83" s="1">
        <v>169.44</v>
      </c>
      <c r="AN83" s="1">
        <v>169.17</v>
      </c>
      <c r="AO83" s="1">
        <v>507.26</v>
      </c>
      <c r="AP83" s="1">
        <v>498.57</v>
      </c>
      <c r="AQ83" s="1">
        <v>491.57</v>
      </c>
      <c r="AR83" s="1">
        <v>15.33</v>
      </c>
      <c r="AS83" s="1">
        <v>16</v>
      </c>
      <c r="AT83" s="1">
        <v>15.14</v>
      </c>
      <c r="AU83" s="1">
        <v>70.849999999999994</v>
      </c>
      <c r="AV83" s="1">
        <v>77.75</v>
      </c>
      <c r="AW83" s="1">
        <v>64.45</v>
      </c>
      <c r="AX83" s="1">
        <v>17.7</v>
      </c>
      <c r="AY83" s="1">
        <v>22.5</v>
      </c>
      <c r="AZ83" s="1">
        <v>22.62</v>
      </c>
      <c r="BA83" s="1">
        <v>70.900000000000006</v>
      </c>
      <c r="BB83" s="1">
        <v>68.03</v>
      </c>
      <c r="BC83" s="1">
        <v>70.91</v>
      </c>
      <c r="BD83" s="1">
        <v>2.12</v>
      </c>
      <c r="BE83" s="1">
        <v>2.41</v>
      </c>
      <c r="BF83" s="1">
        <v>2.23</v>
      </c>
      <c r="BG83" s="1">
        <v>71.73</v>
      </c>
      <c r="BH83" s="1">
        <v>72.540000000000006</v>
      </c>
      <c r="BI83" s="1">
        <v>73.209999999999994</v>
      </c>
      <c r="BJ83" s="1">
        <v>11.7</v>
      </c>
      <c r="BK83" s="1">
        <v>13.4</v>
      </c>
      <c r="BL83" s="1">
        <v>10.7</v>
      </c>
      <c r="BM83" s="1">
        <v>59.65</v>
      </c>
      <c r="BN83" s="1">
        <v>59.65</v>
      </c>
      <c r="BO83" s="1">
        <v>73.569999999999993</v>
      </c>
      <c r="BP83" s="1">
        <v>48.88</v>
      </c>
      <c r="BQ83" s="1">
        <v>53.21</v>
      </c>
      <c r="BR83" s="1">
        <v>47.06</v>
      </c>
      <c r="BS83" s="1">
        <v>0</v>
      </c>
      <c r="BT83" s="1">
        <v>7701.63</v>
      </c>
      <c r="BU83" s="1">
        <v>0</v>
      </c>
      <c r="BV83" s="1">
        <v>72.2</v>
      </c>
      <c r="BW83" s="1">
        <v>62.33</v>
      </c>
      <c r="BX83" s="1">
        <v>60.87</v>
      </c>
      <c r="BY83" s="1">
        <v>76.400000000000006</v>
      </c>
      <c r="BZ83" s="1">
        <v>67.11</v>
      </c>
      <c r="CA83" s="1">
        <v>64.510000000000005</v>
      </c>
      <c r="CB83" s="1">
        <v>5562.83</v>
      </c>
      <c r="CC83" s="1">
        <v>4857.62</v>
      </c>
      <c r="CD83" s="1">
        <v>4766.41</v>
      </c>
      <c r="CE83" s="1">
        <v>142.79</v>
      </c>
      <c r="CF83" s="1">
        <v>169.2</v>
      </c>
      <c r="CG83" s="1">
        <v>161.9</v>
      </c>
      <c r="CH83" s="1">
        <v>16.96</v>
      </c>
      <c r="CN83" s="1">
        <v>213.58</v>
      </c>
      <c r="CQ83" s="1">
        <v>339565</v>
      </c>
      <c r="CR83" s="1">
        <v>486215</v>
      </c>
      <c r="CS83" s="1">
        <v>318430</v>
      </c>
      <c r="CT83" s="1">
        <v>1630</v>
      </c>
      <c r="CU83" s="1">
        <v>1400</v>
      </c>
      <c r="CV83" s="1">
        <v>1358.7</v>
      </c>
      <c r="CW83" s="1">
        <v>152.4</v>
      </c>
      <c r="CX83" s="1">
        <v>139.1</v>
      </c>
      <c r="CY83" s="1">
        <v>132.1</v>
      </c>
    </row>
    <row r="84" spans="1:103" x14ac:dyDescent="0.35">
      <c r="A84" s="15">
        <v>45266</v>
      </c>
      <c r="B84" s="1">
        <v>311.57</v>
      </c>
      <c r="C84" s="1">
        <v>321</v>
      </c>
      <c r="D84" s="1">
        <v>310.52</v>
      </c>
      <c r="E84" s="1">
        <v>185.85</v>
      </c>
      <c r="F84" s="1">
        <v>205.53</v>
      </c>
      <c r="G84" s="1">
        <v>183.33</v>
      </c>
      <c r="H84" s="1">
        <v>341.7</v>
      </c>
      <c r="I84" s="1">
        <v>350.97</v>
      </c>
      <c r="J84" s="1">
        <v>331.53</v>
      </c>
      <c r="K84" s="1">
        <v>217.91</v>
      </c>
      <c r="L84" s="1">
        <v>227.77</v>
      </c>
      <c r="M84" s="1">
        <v>190.98</v>
      </c>
      <c r="N84" s="1">
        <v>15.97</v>
      </c>
      <c r="O84" s="1">
        <v>17.46</v>
      </c>
      <c r="P84" s="1">
        <v>16.13</v>
      </c>
      <c r="Q84" s="1">
        <v>65.349999999999994</v>
      </c>
      <c r="R84" s="1">
        <v>62.97</v>
      </c>
      <c r="S84" s="1">
        <v>64.89</v>
      </c>
      <c r="T84" s="1">
        <v>686.31</v>
      </c>
      <c r="U84" s="1">
        <v>712.41</v>
      </c>
      <c r="V84" s="1">
        <v>661.45</v>
      </c>
      <c r="W84" s="1">
        <v>583.73</v>
      </c>
      <c r="X84" s="1">
        <v>593.09</v>
      </c>
      <c r="Y84" s="1">
        <v>560.96</v>
      </c>
      <c r="Z84" s="1">
        <v>73.930000000000007</v>
      </c>
      <c r="AA84" s="1">
        <v>71.63</v>
      </c>
      <c r="AB84" s="1">
        <v>73.72</v>
      </c>
      <c r="AC84" s="1">
        <v>86.03</v>
      </c>
      <c r="AD84" s="1">
        <v>84.79</v>
      </c>
      <c r="AE84" s="1">
        <v>84.88</v>
      </c>
      <c r="AF84" s="1">
        <v>91.51</v>
      </c>
      <c r="AG84" s="1">
        <v>91.13</v>
      </c>
      <c r="AH84" s="1">
        <v>90.9</v>
      </c>
      <c r="AI84" s="1">
        <v>130.81</v>
      </c>
      <c r="AJ84" s="1">
        <v>134.15</v>
      </c>
      <c r="AK84" s="1">
        <v>149.03</v>
      </c>
      <c r="AL84" s="1">
        <v>185.4</v>
      </c>
      <c r="AM84" s="1">
        <v>164.15</v>
      </c>
      <c r="AN84" s="1">
        <v>176.77</v>
      </c>
      <c r="AO84" s="1">
        <v>517.45000000000005</v>
      </c>
      <c r="AP84" s="1">
        <v>501.71</v>
      </c>
      <c r="AQ84" s="1">
        <v>486.23</v>
      </c>
      <c r="AR84" s="1">
        <v>15.28</v>
      </c>
      <c r="AS84" s="1">
        <v>15.8</v>
      </c>
      <c r="AT84" s="1">
        <v>15.75</v>
      </c>
      <c r="AU84" s="1">
        <v>71.83</v>
      </c>
      <c r="AV84" s="1">
        <v>79.72</v>
      </c>
      <c r="AW84" s="1">
        <v>64.78</v>
      </c>
      <c r="AX84" s="1">
        <v>20.67</v>
      </c>
      <c r="AY84" s="1">
        <v>17.989999999999998</v>
      </c>
      <c r="AZ84" s="1">
        <v>27.39</v>
      </c>
      <c r="BA84" s="1">
        <v>71.2</v>
      </c>
      <c r="BB84" s="1">
        <v>70.8</v>
      </c>
      <c r="BC84" s="1">
        <v>69.900000000000006</v>
      </c>
      <c r="BD84" s="1">
        <v>2.11</v>
      </c>
      <c r="BE84" s="1">
        <v>2.4700000000000002</v>
      </c>
      <c r="BF84" s="1">
        <v>2.21</v>
      </c>
      <c r="BG84" s="1">
        <v>72.13</v>
      </c>
      <c r="BH84" s="1">
        <v>74.38</v>
      </c>
      <c r="BI84" s="1">
        <v>73.33</v>
      </c>
      <c r="BJ84" s="1">
        <v>11.7</v>
      </c>
      <c r="BK84" s="1">
        <v>13.3</v>
      </c>
      <c r="BL84" s="1">
        <v>11.1</v>
      </c>
      <c r="BM84" s="1">
        <v>59.65</v>
      </c>
      <c r="BN84" s="1">
        <v>59.65</v>
      </c>
      <c r="BO84" s="1">
        <v>73.59</v>
      </c>
      <c r="BP84" s="1">
        <v>51.7</v>
      </c>
      <c r="BQ84" s="1">
        <v>53.88</v>
      </c>
      <c r="BR84" s="1">
        <v>46.84</v>
      </c>
      <c r="BS84" s="1">
        <v>0</v>
      </c>
      <c r="BT84" s="1">
        <v>7692.36</v>
      </c>
      <c r="BU84" s="1">
        <v>0</v>
      </c>
      <c r="BV84" s="1">
        <v>71.150000000000006</v>
      </c>
      <c r="BW84" s="1">
        <v>62.52</v>
      </c>
      <c r="BX84" s="1">
        <v>60.4</v>
      </c>
      <c r="BY84" s="1">
        <v>75.28</v>
      </c>
      <c r="BZ84" s="1">
        <v>67.31</v>
      </c>
      <c r="CA84" s="1">
        <v>64.02</v>
      </c>
      <c r="CB84" s="1">
        <v>5492.09</v>
      </c>
      <c r="CC84" s="1">
        <v>4892.3100000000004</v>
      </c>
      <c r="CD84" s="1">
        <v>4732.1899999999996</v>
      </c>
      <c r="CE84" s="1">
        <v>142.82</v>
      </c>
      <c r="CF84" s="1">
        <v>169.9</v>
      </c>
      <c r="CG84" s="1">
        <v>161.75</v>
      </c>
      <c r="CH84" s="1">
        <v>18.920000000000002</v>
      </c>
      <c r="CN84" s="1">
        <v>217.73</v>
      </c>
      <c r="CQ84" s="1">
        <v>359182</v>
      </c>
      <c r="CR84" s="1">
        <v>507430</v>
      </c>
      <c r="CS84" s="1">
        <v>482831</v>
      </c>
      <c r="CT84" s="1">
        <v>1590</v>
      </c>
      <c r="CU84" s="1">
        <v>1410</v>
      </c>
      <c r="CV84" s="1">
        <v>1385</v>
      </c>
      <c r="CW84" s="1">
        <v>151.30000000000001</v>
      </c>
      <c r="CX84" s="1">
        <v>144</v>
      </c>
      <c r="CY84" s="1">
        <v>147.4</v>
      </c>
    </row>
    <row r="85" spans="1:103" x14ac:dyDescent="0.35">
      <c r="A85" s="15">
        <v>45267</v>
      </c>
      <c r="B85" s="1">
        <v>314.81</v>
      </c>
      <c r="C85" s="1">
        <v>317.77</v>
      </c>
      <c r="D85" s="1">
        <v>299.62</v>
      </c>
      <c r="E85" s="1">
        <v>198.36</v>
      </c>
      <c r="F85" s="1">
        <v>209.96</v>
      </c>
      <c r="G85" s="1">
        <v>190.16</v>
      </c>
      <c r="H85" s="1">
        <v>340.89</v>
      </c>
      <c r="I85" s="1">
        <v>347.19</v>
      </c>
      <c r="J85" s="1">
        <v>323</v>
      </c>
      <c r="K85" s="1">
        <v>218.88</v>
      </c>
      <c r="L85" s="1">
        <v>235.69</v>
      </c>
      <c r="M85" s="1">
        <v>201.14</v>
      </c>
      <c r="N85" s="1">
        <v>16.350000000000001</v>
      </c>
      <c r="O85" s="1">
        <v>17.55</v>
      </c>
      <c r="P85" s="1">
        <v>16.22</v>
      </c>
      <c r="Q85" s="1">
        <v>65.069999999999993</v>
      </c>
      <c r="R85" s="1">
        <v>63.25</v>
      </c>
      <c r="S85" s="1">
        <v>64.53</v>
      </c>
      <c r="T85" s="1">
        <v>682.61</v>
      </c>
      <c r="U85" s="1">
        <v>716.26</v>
      </c>
      <c r="V85" s="1">
        <v>661.05</v>
      </c>
      <c r="W85" s="1">
        <v>576.63</v>
      </c>
      <c r="X85" s="1">
        <v>597.52</v>
      </c>
      <c r="Y85" s="1">
        <v>566.19000000000005</v>
      </c>
      <c r="Z85" s="1">
        <v>73.319999999999993</v>
      </c>
      <c r="AA85" s="1">
        <v>71.739999999999995</v>
      </c>
      <c r="AB85" s="1">
        <v>73.599999999999994</v>
      </c>
      <c r="AC85" s="1">
        <v>85.87</v>
      </c>
      <c r="AD85" s="1">
        <v>84.38</v>
      </c>
      <c r="AE85" s="1">
        <v>84.81</v>
      </c>
      <c r="AF85" s="1">
        <v>91.08</v>
      </c>
      <c r="AG85" s="1">
        <v>91.18</v>
      </c>
      <c r="AH85" s="1">
        <v>91.29</v>
      </c>
      <c r="AI85" s="1">
        <v>130.72999999999999</v>
      </c>
      <c r="AJ85" s="1">
        <v>133.13</v>
      </c>
      <c r="AK85" s="1">
        <v>148.81</v>
      </c>
      <c r="AL85" s="1">
        <v>165.79</v>
      </c>
      <c r="AM85" s="1">
        <v>167.66</v>
      </c>
      <c r="AN85" s="1">
        <v>187.46</v>
      </c>
      <c r="AO85" s="1">
        <v>516.9</v>
      </c>
      <c r="AP85" s="1">
        <v>506.66</v>
      </c>
      <c r="AQ85" s="1">
        <v>493.73</v>
      </c>
      <c r="AR85" s="1">
        <v>15.81</v>
      </c>
      <c r="AS85" s="1">
        <v>17.53</v>
      </c>
      <c r="AT85" s="1">
        <v>15.48</v>
      </c>
      <c r="AU85" s="1">
        <v>74.31</v>
      </c>
      <c r="AV85" s="1">
        <v>76.319999999999993</v>
      </c>
      <c r="AW85" s="1">
        <v>65.02</v>
      </c>
      <c r="AX85" s="1">
        <v>18.04</v>
      </c>
      <c r="AY85" s="1">
        <v>27.62</v>
      </c>
      <c r="AZ85" s="1">
        <v>25.45</v>
      </c>
      <c r="BA85" s="1">
        <v>71.930000000000007</v>
      </c>
      <c r="BB85" s="1">
        <v>69.209999999999994</v>
      </c>
      <c r="BC85" s="1">
        <v>70.19</v>
      </c>
      <c r="BD85" s="1">
        <v>2.11</v>
      </c>
      <c r="BE85" s="1">
        <v>2.5099999999999998</v>
      </c>
      <c r="BF85" s="1">
        <v>2.25</v>
      </c>
      <c r="BG85" s="1">
        <v>73.599999999999994</v>
      </c>
      <c r="BH85" s="1">
        <v>72.56</v>
      </c>
      <c r="BI85" s="1">
        <v>72.099999999999994</v>
      </c>
      <c r="BJ85" s="1">
        <v>11.4</v>
      </c>
      <c r="BK85" s="1">
        <v>15.2</v>
      </c>
      <c r="BL85" s="1">
        <v>10.3</v>
      </c>
      <c r="BM85" s="1">
        <v>59.65</v>
      </c>
      <c r="BN85" s="1">
        <v>59.65</v>
      </c>
      <c r="BO85" s="1">
        <v>73.599999999999994</v>
      </c>
      <c r="BP85" s="1">
        <v>51.83</v>
      </c>
      <c r="BQ85" s="1">
        <v>51.51</v>
      </c>
      <c r="BR85" s="1">
        <v>46.14</v>
      </c>
      <c r="BS85" s="1">
        <v>0</v>
      </c>
      <c r="BT85" s="1">
        <v>7678.92</v>
      </c>
      <c r="BU85" s="1">
        <v>0</v>
      </c>
      <c r="BV85" s="1">
        <v>70.900000000000006</v>
      </c>
      <c r="BW85" s="1">
        <v>62.87</v>
      </c>
      <c r="BX85" s="1">
        <v>60.87</v>
      </c>
      <c r="BY85" s="1">
        <v>75.03</v>
      </c>
      <c r="BZ85" s="1">
        <v>67.680000000000007</v>
      </c>
      <c r="CA85" s="1">
        <v>64.540000000000006</v>
      </c>
      <c r="CB85" s="1">
        <v>5488.92</v>
      </c>
      <c r="CC85" s="1">
        <v>4955.6000000000004</v>
      </c>
      <c r="CD85" s="1">
        <v>4783.01</v>
      </c>
      <c r="CE85" s="1">
        <v>142.83000000000001</v>
      </c>
      <c r="CF85" s="1">
        <v>170.06</v>
      </c>
      <c r="CG85" s="1">
        <v>162.15</v>
      </c>
      <c r="CH85" s="1">
        <v>18.89</v>
      </c>
      <c r="CN85" s="1">
        <v>217.8</v>
      </c>
      <c r="CQ85" s="1">
        <v>361342</v>
      </c>
      <c r="CR85" s="1">
        <v>479327</v>
      </c>
      <c r="CS85" s="1">
        <v>515431</v>
      </c>
      <c r="CT85" s="1">
        <v>1600</v>
      </c>
      <c r="CU85" s="1">
        <v>1410</v>
      </c>
      <c r="CV85" s="1">
        <v>1370</v>
      </c>
      <c r="CW85" s="1">
        <v>147.5</v>
      </c>
      <c r="CX85" s="1">
        <v>140</v>
      </c>
      <c r="CY85" s="1">
        <v>149.30000000000001</v>
      </c>
    </row>
    <row r="86" spans="1:103" x14ac:dyDescent="0.35">
      <c r="A86" s="15">
        <v>45268</v>
      </c>
      <c r="B86" s="1">
        <v>310.02999999999997</v>
      </c>
      <c r="C86" s="1">
        <v>312.88</v>
      </c>
      <c r="D86" s="1">
        <v>305.95</v>
      </c>
      <c r="E86" s="1">
        <v>198.95</v>
      </c>
      <c r="F86" s="1">
        <v>210.73</v>
      </c>
      <c r="G86" s="1">
        <v>189.75</v>
      </c>
      <c r="H86" s="1">
        <v>329.9</v>
      </c>
      <c r="I86" s="1">
        <v>352.29</v>
      </c>
      <c r="J86" s="1">
        <v>328.89</v>
      </c>
      <c r="K86" s="1">
        <v>223.53</v>
      </c>
      <c r="L86" s="1">
        <v>237.05</v>
      </c>
      <c r="M86" s="1">
        <v>202.43</v>
      </c>
      <c r="N86" s="1">
        <v>16.39</v>
      </c>
      <c r="O86" s="1">
        <v>17.22</v>
      </c>
      <c r="P86" s="1">
        <v>15.83</v>
      </c>
      <c r="Q86" s="1">
        <v>64.48</v>
      </c>
      <c r="R86" s="1">
        <v>64.5</v>
      </c>
      <c r="S86" s="1">
        <v>64.78</v>
      </c>
      <c r="T86" s="1">
        <v>671.89</v>
      </c>
      <c r="U86" s="1">
        <v>720.45</v>
      </c>
      <c r="V86" s="1">
        <v>669.35</v>
      </c>
      <c r="W86" s="1">
        <v>576.19000000000005</v>
      </c>
      <c r="X86" s="1">
        <v>599.34</v>
      </c>
      <c r="Y86" s="1">
        <v>569.79999999999995</v>
      </c>
      <c r="Z86" s="1">
        <v>73.75</v>
      </c>
      <c r="AA86" s="1">
        <v>71.95</v>
      </c>
      <c r="AB86" s="1">
        <v>73.66</v>
      </c>
      <c r="AC86" s="1">
        <v>86.06</v>
      </c>
      <c r="AD86" s="1">
        <v>84.42</v>
      </c>
      <c r="AE86" s="1">
        <v>84.77</v>
      </c>
      <c r="AF86" s="1">
        <v>91.37</v>
      </c>
      <c r="AG86" s="1">
        <v>91.41</v>
      </c>
      <c r="AH86" s="1">
        <v>91.42</v>
      </c>
      <c r="AI86" s="1">
        <v>130.97</v>
      </c>
      <c r="AJ86" s="1">
        <v>133.18</v>
      </c>
      <c r="AK86" s="1">
        <v>148.74</v>
      </c>
      <c r="AL86" s="1">
        <v>169.87</v>
      </c>
      <c r="AM86" s="1">
        <v>160.96</v>
      </c>
      <c r="AN86" s="1">
        <v>183.91</v>
      </c>
      <c r="AO86" s="1">
        <v>510.24</v>
      </c>
      <c r="AP86" s="1">
        <v>507.15</v>
      </c>
      <c r="AQ86" s="1">
        <v>499.02</v>
      </c>
      <c r="AR86" s="1">
        <v>16.11</v>
      </c>
      <c r="AS86" s="1">
        <v>17.36</v>
      </c>
      <c r="AT86" s="1">
        <v>15.32</v>
      </c>
      <c r="AU86" s="1">
        <v>72.28</v>
      </c>
      <c r="AV86" s="1">
        <v>78.95</v>
      </c>
      <c r="AW86" s="1">
        <v>65.069999999999993</v>
      </c>
      <c r="AX86" s="1">
        <v>20.57</v>
      </c>
      <c r="AY86" s="1">
        <v>21.2</v>
      </c>
      <c r="AZ86" s="1">
        <v>27.81</v>
      </c>
      <c r="BA86" s="1">
        <v>71.48</v>
      </c>
      <c r="BB86" s="1">
        <v>70.17</v>
      </c>
      <c r="BC86" s="1">
        <v>70.39</v>
      </c>
      <c r="BD86" s="1">
        <v>2.12</v>
      </c>
      <c r="BE86" s="1">
        <v>2.54</v>
      </c>
      <c r="BF86" s="1">
        <v>2.2200000000000002</v>
      </c>
      <c r="BG86" s="1">
        <v>72.430000000000007</v>
      </c>
      <c r="BH86" s="1">
        <v>73.63</v>
      </c>
      <c r="BI86" s="1">
        <v>72.900000000000006</v>
      </c>
      <c r="BJ86" s="1">
        <v>11.1</v>
      </c>
      <c r="BK86" s="1">
        <v>14.5</v>
      </c>
      <c r="BL86" s="1">
        <v>10.4</v>
      </c>
      <c r="BM86" s="1">
        <v>59.65</v>
      </c>
      <c r="BN86" s="1">
        <v>59.65</v>
      </c>
      <c r="BO86" s="1">
        <v>73.67</v>
      </c>
      <c r="BP86" s="1">
        <v>52.19</v>
      </c>
      <c r="BQ86" s="1">
        <v>53.02</v>
      </c>
      <c r="BR86" s="1">
        <v>48.05</v>
      </c>
      <c r="BS86" s="1">
        <v>0</v>
      </c>
      <c r="BT86" s="1">
        <v>7661.69</v>
      </c>
      <c r="BU86" s="1">
        <v>0</v>
      </c>
      <c r="BV86" s="1">
        <v>70.989999999999995</v>
      </c>
      <c r="BW86" s="1">
        <v>62.61</v>
      </c>
      <c r="BX86" s="1">
        <v>60.58</v>
      </c>
      <c r="BY86" s="1">
        <v>75.099999999999994</v>
      </c>
      <c r="BZ86" s="1">
        <v>67.39</v>
      </c>
      <c r="CA86" s="1">
        <v>64.25</v>
      </c>
      <c r="CB86" s="1">
        <v>5485.82</v>
      </c>
      <c r="CC86" s="1">
        <v>4936.55</v>
      </c>
      <c r="CD86" s="1">
        <v>4742.4399999999996</v>
      </c>
      <c r="CE86" s="1">
        <v>143.09</v>
      </c>
      <c r="CF86" s="1">
        <v>170.01</v>
      </c>
      <c r="CG86" s="1">
        <v>162.05000000000001</v>
      </c>
      <c r="CH86" s="1">
        <v>17.29</v>
      </c>
      <c r="CN86" s="1">
        <v>214.13</v>
      </c>
      <c r="CQ86" s="1">
        <v>343386</v>
      </c>
      <c r="CR86" s="1">
        <v>508874</v>
      </c>
      <c r="CS86" s="1">
        <v>520566</v>
      </c>
      <c r="CT86" s="1">
        <v>1600</v>
      </c>
      <c r="CU86" s="1">
        <v>1405</v>
      </c>
      <c r="CV86" s="1">
        <v>1380</v>
      </c>
      <c r="CW86" s="1">
        <v>147.5</v>
      </c>
      <c r="CX86" s="1">
        <v>140.4</v>
      </c>
      <c r="CY86" s="1">
        <v>149.69999999999999</v>
      </c>
    </row>
    <row r="87" spans="1:103" x14ac:dyDescent="0.35">
      <c r="A87" s="15">
        <v>45269</v>
      </c>
      <c r="B87" s="1">
        <v>315.98</v>
      </c>
      <c r="C87" s="1">
        <v>322.31</v>
      </c>
      <c r="D87" s="1">
        <v>288.13</v>
      </c>
      <c r="E87" s="1">
        <v>194.76</v>
      </c>
      <c r="F87" s="1">
        <v>199.58</v>
      </c>
      <c r="G87" s="1">
        <v>186.48</v>
      </c>
      <c r="H87" s="1">
        <v>334.34</v>
      </c>
      <c r="I87" s="1">
        <v>353.63</v>
      </c>
      <c r="J87" s="1">
        <v>335.07</v>
      </c>
      <c r="K87" s="1">
        <v>222.19</v>
      </c>
      <c r="L87" s="1">
        <v>222.73</v>
      </c>
      <c r="M87" s="1">
        <v>200.21</v>
      </c>
      <c r="N87" s="1">
        <v>16.36</v>
      </c>
      <c r="O87" s="1">
        <v>17.37</v>
      </c>
      <c r="P87" s="1">
        <v>15.51</v>
      </c>
      <c r="Q87" s="1">
        <v>62.3</v>
      </c>
      <c r="R87" s="1">
        <v>65.08</v>
      </c>
      <c r="S87" s="1">
        <v>63.77</v>
      </c>
      <c r="T87" s="1">
        <v>678.44</v>
      </c>
      <c r="U87" s="1">
        <v>711.71</v>
      </c>
      <c r="V87" s="1">
        <v>665.23</v>
      </c>
      <c r="W87" s="1">
        <v>583.59</v>
      </c>
      <c r="X87" s="1">
        <v>597.69000000000005</v>
      </c>
      <c r="Y87" s="1">
        <v>562.13</v>
      </c>
      <c r="Z87" s="1">
        <v>73.069999999999993</v>
      </c>
      <c r="AA87" s="1">
        <v>71.89</v>
      </c>
      <c r="AB87" s="1">
        <v>74.040000000000006</v>
      </c>
      <c r="AC87" s="1">
        <v>85.54</v>
      </c>
      <c r="AD87" s="1">
        <v>84.44</v>
      </c>
      <c r="AE87" s="1">
        <v>84.68</v>
      </c>
      <c r="AF87" s="1">
        <v>91.34</v>
      </c>
      <c r="AG87" s="1">
        <v>91.92</v>
      </c>
      <c r="AH87" s="1">
        <v>90.8</v>
      </c>
      <c r="AI87" s="1">
        <v>130.80000000000001</v>
      </c>
      <c r="AJ87" s="1">
        <v>133.34</v>
      </c>
      <c r="AK87" s="1">
        <v>148.54</v>
      </c>
      <c r="AL87" s="1">
        <v>166.64</v>
      </c>
      <c r="AM87" s="1">
        <v>155.31</v>
      </c>
      <c r="AN87" s="1">
        <v>169.04</v>
      </c>
      <c r="AO87" s="1">
        <v>511.74</v>
      </c>
      <c r="AP87" s="1">
        <v>519.66999999999996</v>
      </c>
      <c r="AQ87" s="1">
        <v>492.62</v>
      </c>
      <c r="AR87" s="1">
        <v>16.559999999999999</v>
      </c>
      <c r="AS87" s="1">
        <v>16.79</v>
      </c>
      <c r="AT87" s="1">
        <v>14.09</v>
      </c>
      <c r="AU87" s="1">
        <v>75.099999999999994</v>
      </c>
      <c r="AV87" s="1">
        <v>73.61</v>
      </c>
      <c r="AW87" s="1">
        <v>63.69</v>
      </c>
      <c r="AX87" s="1">
        <v>19.23</v>
      </c>
      <c r="AY87" s="1">
        <v>27.2</v>
      </c>
      <c r="AZ87" s="1">
        <v>21.19</v>
      </c>
      <c r="BA87" s="1">
        <v>71.38</v>
      </c>
      <c r="BB87" s="1">
        <v>70.930000000000007</v>
      </c>
      <c r="BC87" s="1">
        <v>70.92</v>
      </c>
      <c r="BD87" s="1">
        <v>2.11</v>
      </c>
      <c r="BE87" s="1">
        <v>2.56</v>
      </c>
      <c r="BF87" s="1">
        <v>2.2000000000000002</v>
      </c>
      <c r="BG87" s="1">
        <v>72.97</v>
      </c>
      <c r="BH87" s="1">
        <v>74.16</v>
      </c>
      <c r="BI87" s="1">
        <v>73.13</v>
      </c>
      <c r="BJ87" s="1">
        <v>12</v>
      </c>
      <c r="BK87" s="1">
        <v>14.4</v>
      </c>
      <c r="BL87" s="1">
        <v>10.1</v>
      </c>
      <c r="BM87" s="1">
        <v>59.65</v>
      </c>
      <c r="BN87" s="1">
        <v>59.65</v>
      </c>
      <c r="BO87" s="1">
        <v>73.599999999999994</v>
      </c>
      <c r="BP87" s="1">
        <v>52.08</v>
      </c>
      <c r="BQ87" s="1">
        <v>51.48</v>
      </c>
      <c r="BR87" s="1">
        <v>46.56</v>
      </c>
      <c r="BS87" s="1">
        <v>0</v>
      </c>
      <c r="BT87" s="1">
        <v>7701.88</v>
      </c>
      <c r="BU87" s="1">
        <v>0</v>
      </c>
      <c r="BV87" s="1">
        <v>70.81</v>
      </c>
      <c r="BW87" s="1">
        <v>62.9</v>
      </c>
      <c r="BX87" s="1">
        <v>59.66</v>
      </c>
      <c r="BY87" s="1">
        <v>74.87</v>
      </c>
      <c r="BZ87" s="1">
        <v>67.7</v>
      </c>
      <c r="CA87" s="1">
        <v>63.24</v>
      </c>
      <c r="CB87" s="1">
        <v>5487.23</v>
      </c>
      <c r="CC87" s="1">
        <v>4958.82</v>
      </c>
      <c r="CD87" s="1">
        <v>4674.41</v>
      </c>
      <c r="CE87" s="1">
        <v>142.83000000000001</v>
      </c>
      <c r="CF87" s="1">
        <v>170.17</v>
      </c>
      <c r="CG87" s="1">
        <v>161.74</v>
      </c>
      <c r="CH87" s="1">
        <v>18.09</v>
      </c>
      <c r="CN87" s="1">
        <v>215.31</v>
      </c>
      <c r="CQ87" s="1">
        <v>334619</v>
      </c>
      <c r="CR87" s="1">
        <v>484400</v>
      </c>
      <c r="CS87" s="1">
        <v>512265</v>
      </c>
      <c r="CT87" s="1">
        <v>1610</v>
      </c>
      <c r="CU87" s="1">
        <v>1430</v>
      </c>
      <c r="CV87" s="1">
        <v>1370</v>
      </c>
      <c r="CW87" s="1">
        <v>145.69999999999999</v>
      </c>
      <c r="CX87" s="1">
        <v>142.69999999999999</v>
      </c>
      <c r="CY87" s="1">
        <v>153.4</v>
      </c>
    </row>
    <row r="88" spans="1:103" x14ac:dyDescent="0.35">
      <c r="A88" s="15">
        <v>45270</v>
      </c>
      <c r="B88" s="1">
        <v>320.23</v>
      </c>
      <c r="C88" s="1">
        <v>300.94</v>
      </c>
      <c r="D88" s="1">
        <v>298.99</v>
      </c>
      <c r="E88" s="1">
        <v>194.78</v>
      </c>
      <c r="F88" s="1">
        <v>201.54</v>
      </c>
      <c r="G88" s="1">
        <v>174.65</v>
      </c>
      <c r="H88" s="1">
        <v>338.57</v>
      </c>
      <c r="I88" s="1">
        <v>325.18</v>
      </c>
      <c r="J88" s="1">
        <v>324.24</v>
      </c>
      <c r="K88" s="1">
        <v>220.76</v>
      </c>
      <c r="L88" s="1">
        <v>215.59</v>
      </c>
      <c r="M88" s="1">
        <v>187.28</v>
      </c>
      <c r="N88" s="1">
        <v>16.190000000000001</v>
      </c>
      <c r="O88" s="1">
        <v>17.190000000000001</v>
      </c>
      <c r="P88" s="1">
        <v>16.510000000000002</v>
      </c>
      <c r="Q88" s="1">
        <v>62.04</v>
      </c>
      <c r="R88" s="1">
        <v>63.8</v>
      </c>
      <c r="S88" s="1">
        <v>64.66</v>
      </c>
      <c r="T88" s="1">
        <v>678.35</v>
      </c>
      <c r="U88" s="1">
        <v>674.59</v>
      </c>
      <c r="V88" s="1">
        <v>650.19000000000005</v>
      </c>
      <c r="W88" s="1">
        <v>577.87</v>
      </c>
      <c r="X88" s="1">
        <v>564.88</v>
      </c>
      <c r="Y88" s="1">
        <v>550.51</v>
      </c>
      <c r="Z88" s="1">
        <v>72.67</v>
      </c>
      <c r="AA88" s="1">
        <v>71.77</v>
      </c>
      <c r="AB88" s="1">
        <v>73.67</v>
      </c>
      <c r="AC88" s="1">
        <v>85.78</v>
      </c>
      <c r="AD88" s="1">
        <v>84.45</v>
      </c>
      <c r="AE88" s="1">
        <v>84.67</v>
      </c>
      <c r="AF88" s="1">
        <v>91.35</v>
      </c>
      <c r="AG88" s="1">
        <v>91.24</v>
      </c>
      <c r="AH88" s="1">
        <v>91.17</v>
      </c>
      <c r="AI88" s="1">
        <v>130.99</v>
      </c>
      <c r="AJ88" s="1">
        <v>133.57</v>
      </c>
      <c r="AK88" s="1">
        <v>148.59</v>
      </c>
      <c r="AL88" s="1">
        <v>166.2</v>
      </c>
      <c r="AM88" s="1">
        <v>154.04</v>
      </c>
      <c r="AN88" s="1">
        <v>143.94</v>
      </c>
      <c r="AO88" s="1">
        <v>511.55</v>
      </c>
      <c r="AP88" s="1">
        <v>499.16</v>
      </c>
      <c r="AQ88" s="1">
        <v>491.94</v>
      </c>
      <c r="AR88" s="1">
        <v>16.2</v>
      </c>
      <c r="AS88" s="1">
        <v>16</v>
      </c>
      <c r="AT88" s="1">
        <v>15.42</v>
      </c>
      <c r="AU88" s="1">
        <v>71.55</v>
      </c>
      <c r="AV88" s="1">
        <v>73.150000000000006</v>
      </c>
      <c r="AW88" s="1">
        <v>63.56</v>
      </c>
      <c r="AX88" s="1">
        <v>19.29</v>
      </c>
      <c r="AY88" s="1">
        <v>20.6</v>
      </c>
      <c r="AZ88" s="1">
        <v>26.29</v>
      </c>
      <c r="BA88" s="1">
        <v>72.69</v>
      </c>
      <c r="BB88" s="1">
        <v>70.69</v>
      </c>
      <c r="BC88" s="1">
        <v>69.569999999999993</v>
      </c>
      <c r="BD88" s="1">
        <v>2.12</v>
      </c>
      <c r="BE88" s="1">
        <v>2.5499999999999998</v>
      </c>
      <c r="BF88" s="1">
        <v>2.21</v>
      </c>
      <c r="BG88" s="1">
        <v>73.569999999999993</v>
      </c>
      <c r="BH88" s="1">
        <v>73.209999999999994</v>
      </c>
      <c r="BI88" s="1">
        <v>71.84</v>
      </c>
      <c r="BJ88" s="1">
        <v>11.2</v>
      </c>
      <c r="BK88" s="1">
        <v>13.3</v>
      </c>
      <c r="BL88" s="1">
        <v>10</v>
      </c>
      <c r="BM88" s="1">
        <v>59.65</v>
      </c>
      <c r="BN88" s="1">
        <v>59.65</v>
      </c>
      <c r="BO88" s="1">
        <v>73.66</v>
      </c>
      <c r="BP88" s="1">
        <v>51.5</v>
      </c>
      <c r="BQ88" s="1">
        <v>50.86</v>
      </c>
      <c r="BR88" s="1">
        <v>46.44</v>
      </c>
      <c r="BS88" s="1">
        <v>0</v>
      </c>
      <c r="BT88" s="1">
        <v>7520.62</v>
      </c>
      <c r="BU88" s="1">
        <v>0</v>
      </c>
      <c r="BV88" s="1">
        <v>71.14</v>
      </c>
      <c r="BW88" s="1">
        <v>61.85</v>
      </c>
      <c r="BX88" s="1">
        <v>60.13</v>
      </c>
      <c r="BY88" s="1">
        <v>75.22</v>
      </c>
      <c r="BZ88" s="1">
        <v>66.56</v>
      </c>
      <c r="CA88" s="1">
        <v>63.75</v>
      </c>
      <c r="CB88" s="1">
        <v>5502.08</v>
      </c>
      <c r="CC88" s="1">
        <v>4871.6000000000004</v>
      </c>
      <c r="CD88" s="1">
        <v>4710.88</v>
      </c>
      <c r="CE88" s="1">
        <v>143.02000000000001</v>
      </c>
      <c r="CF88" s="1">
        <v>169.61</v>
      </c>
      <c r="CG88" s="1">
        <v>162.07</v>
      </c>
      <c r="CH88" s="1">
        <v>17.02</v>
      </c>
      <c r="CN88" s="1">
        <v>212.22</v>
      </c>
      <c r="CQ88" s="1">
        <v>324433</v>
      </c>
      <c r="CR88" s="1">
        <v>455006</v>
      </c>
      <c r="CS88" s="1">
        <v>525984</v>
      </c>
      <c r="CT88" s="1">
        <v>1597</v>
      </c>
      <c r="CU88" s="1">
        <v>1440</v>
      </c>
      <c r="CV88" s="1">
        <v>1365</v>
      </c>
      <c r="CW88" s="1">
        <v>144.19999999999999</v>
      </c>
      <c r="CX88" s="1">
        <v>148.80000000000001</v>
      </c>
      <c r="CY88" s="1">
        <v>153.80000000000001</v>
      </c>
    </row>
    <row r="89" spans="1:103" x14ac:dyDescent="0.35">
      <c r="A89" s="15">
        <v>45271</v>
      </c>
      <c r="B89" s="1">
        <v>311.39999999999998</v>
      </c>
      <c r="C89" s="1">
        <v>283.85000000000002</v>
      </c>
      <c r="D89" s="1">
        <v>303.38</v>
      </c>
      <c r="E89" s="1">
        <v>197.79</v>
      </c>
      <c r="F89" s="1">
        <v>188.11</v>
      </c>
      <c r="G89" s="1">
        <v>182.06</v>
      </c>
      <c r="H89" s="1">
        <v>333.45</v>
      </c>
      <c r="I89" s="1">
        <v>327.14999999999998</v>
      </c>
      <c r="J89" s="1">
        <v>323.97000000000003</v>
      </c>
      <c r="K89" s="1">
        <v>219</v>
      </c>
      <c r="L89" s="1">
        <v>211.42</v>
      </c>
      <c r="M89" s="1">
        <v>195.05</v>
      </c>
      <c r="N89" s="1">
        <v>16.350000000000001</v>
      </c>
      <c r="O89" s="1">
        <v>16.739999999999998</v>
      </c>
      <c r="P89" s="1">
        <v>16.53</v>
      </c>
      <c r="Q89" s="1">
        <v>64.2</v>
      </c>
      <c r="R89" s="1">
        <v>63.84</v>
      </c>
      <c r="S89" s="1">
        <v>65.290000000000006</v>
      </c>
      <c r="T89" s="1">
        <v>672.68</v>
      </c>
      <c r="U89" s="1">
        <v>677.72</v>
      </c>
      <c r="V89" s="1">
        <v>647.27</v>
      </c>
      <c r="W89" s="1">
        <v>572.14</v>
      </c>
      <c r="X89" s="1">
        <v>565.27</v>
      </c>
      <c r="Y89" s="1">
        <v>546.58000000000004</v>
      </c>
      <c r="Z89" s="1">
        <v>72.27</v>
      </c>
      <c r="AA89" s="1">
        <v>71.180000000000007</v>
      </c>
      <c r="AB89" s="1">
        <v>73.849999999999994</v>
      </c>
      <c r="AC89" s="1">
        <v>85.42</v>
      </c>
      <c r="AD89" s="1">
        <v>83.99</v>
      </c>
      <c r="AE89" s="1">
        <v>84.88</v>
      </c>
      <c r="AF89" s="1">
        <v>91.35</v>
      </c>
      <c r="AG89" s="1">
        <v>91.13</v>
      </c>
      <c r="AH89" s="1">
        <v>90.85</v>
      </c>
      <c r="AI89" s="1">
        <v>130.30000000000001</v>
      </c>
      <c r="AJ89" s="1">
        <v>133.22999999999999</v>
      </c>
      <c r="AK89" s="1">
        <v>148.46</v>
      </c>
      <c r="AL89" s="1">
        <v>167.69</v>
      </c>
      <c r="AM89" s="1">
        <v>153.35</v>
      </c>
      <c r="AN89" s="1">
        <v>155.9</v>
      </c>
      <c r="AO89" s="1">
        <v>506.63</v>
      </c>
      <c r="AP89" s="1">
        <v>495.11</v>
      </c>
      <c r="AQ89" s="1">
        <v>490.86</v>
      </c>
      <c r="AR89" s="1">
        <v>16.079999999999998</v>
      </c>
      <c r="AS89" s="1">
        <v>15.74</v>
      </c>
      <c r="AT89" s="1">
        <v>15.61</v>
      </c>
      <c r="AU89" s="1">
        <v>72.34</v>
      </c>
      <c r="AV89" s="1">
        <v>71.13</v>
      </c>
      <c r="AW89" s="1">
        <v>63.99</v>
      </c>
      <c r="AX89" s="1">
        <v>16.600000000000001</v>
      </c>
      <c r="AY89" s="1">
        <v>22.17</v>
      </c>
      <c r="AZ89" s="1">
        <v>26.19</v>
      </c>
      <c r="BA89" s="1">
        <v>71.8</v>
      </c>
      <c r="BB89" s="1">
        <v>69.88</v>
      </c>
      <c r="BC89" s="1">
        <v>69.37</v>
      </c>
      <c r="BD89" s="1">
        <v>2.06</v>
      </c>
      <c r="BE89" s="1">
        <v>2.5499999999999998</v>
      </c>
      <c r="BF89" s="1">
        <v>2.17</v>
      </c>
      <c r="BG89" s="1">
        <v>73.13</v>
      </c>
      <c r="BH89" s="1">
        <v>73.42</v>
      </c>
      <c r="BI89" s="1">
        <v>72.94</v>
      </c>
      <c r="BJ89" s="1">
        <v>11.5</v>
      </c>
      <c r="BK89" s="1">
        <v>12.1</v>
      </c>
      <c r="BL89" s="1">
        <v>10.199999999999999</v>
      </c>
      <c r="BM89" s="1">
        <v>59.65</v>
      </c>
      <c r="BN89" s="1">
        <v>59.65</v>
      </c>
      <c r="BO89" s="1">
        <v>73.569999999999993</v>
      </c>
      <c r="BP89" s="1">
        <v>51.49</v>
      </c>
      <c r="BQ89" s="1">
        <v>48.92</v>
      </c>
      <c r="BR89" s="1">
        <v>45.8</v>
      </c>
      <c r="BS89" s="1">
        <v>0</v>
      </c>
      <c r="BT89" s="1">
        <v>7418.9</v>
      </c>
      <c r="BU89" s="1">
        <v>0</v>
      </c>
      <c r="BV89" s="1">
        <v>70.709999999999994</v>
      </c>
      <c r="BW89" s="1">
        <v>61.43</v>
      </c>
      <c r="BX89" s="1">
        <v>58.77</v>
      </c>
      <c r="BY89" s="1">
        <v>74.78</v>
      </c>
      <c r="BZ89" s="1">
        <v>66.08</v>
      </c>
      <c r="CA89" s="1">
        <v>62.3</v>
      </c>
      <c r="CB89" s="1">
        <v>5497.87</v>
      </c>
      <c r="CC89" s="1">
        <v>4834.62</v>
      </c>
      <c r="CD89" s="1">
        <v>4571.96</v>
      </c>
      <c r="CE89" s="1">
        <v>142.5</v>
      </c>
      <c r="CF89" s="1">
        <v>169.35</v>
      </c>
      <c r="CG89" s="1">
        <v>161.49</v>
      </c>
      <c r="CH89" s="1">
        <v>17.079999999999998</v>
      </c>
      <c r="CN89" s="1">
        <v>212.09</v>
      </c>
      <c r="CQ89" s="1">
        <v>316957</v>
      </c>
      <c r="CR89" s="1">
        <v>393598</v>
      </c>
      <c r="CS89" s="1">
        <v>527837</v>
      </c>
      <c r="CT89" s="1">
        <v>1600</v>
      </c>
      <c r="CU89" s="1">
        <v>1383</v>
      </c>
      <c r="CV89" s="1">
        <v>1365</v>
      </c>
      <c r="CW89" s="1">
        <v>146</v>
      </c>
      <c r="CX89" s="1">
        <v>141.6</v>
      </c>
      <c r="CY89" s="1">
        <v>152.9</v>
      </c>
    </row>
    <row r="90" spans="1:103" x14ac:dyDescent="0.35">
      <c r="A90" s="15">
        <v>45272</v>
      </c>
      <c r="B90" s="1">
        <v>319.11</v>
      </c>
      <c r="C90" s="1">
        <v>330.98</v>
      </c>
      <c r="D90" s="1">
        <v>312.52999999999997</v>
      </c>
      <c r="E90" s="1">
        <v>200.11</v>
      </c>
      <c r="F90" s="1">
        <v>196.09</v>
      </c>
      <c r="G90" s="1">
        <v>175.29</v>
      </c>
      <c r="H90" s="1">
        <v>342.34</v>
      </c>
      <c r="I90" s="1">
        <v>357.63</v>
      </c>
      <c r="J90" s="1">
        <v>332.76</v>
      </c>
      <c r="K90" s="1">
        <v>223.34</v>
      </c>
      <c r="L90" s="1">
        <v>216.26</v>
      </c>
      <c r="M90" s="1">
        <v>190.38</v>
      </c>
      <c r="N90" s="1">
        <v>15.35</v>
      </c>
      <c r="O90" s="1">
        <v>17.28</v>
      </c>
      <c r="P90" s="1">
        <v>16.41</v>
      </c>
      <c r="Q90" s="1">
        <v>63.64</v>
      </c>
      <c r="R90" s="1">
        <v>65.47</v>
      </c>
      <c r="S90" s="1">
        <v>65.66</v>
      </c>
      <c r="T90" s="1">
        <v>692.38</v>
      </c>
      <c r="U90" s="1">
        <v>695.9</v>
      </c>
      <c r="V90" s="1">
        <v>668.98</v>
      </c>
      <c r="W90" s="1">
        <v>587.51</v>
      </c>
      <c r="X90" s="1">
        <v>577.16999999999996</v>
      </c>
      <c r="Y90" s="1">
        <v>561.41</v>
      </c>
      <c r="Z90" s="1">
        <v>73.180000000000007</v>
      </c>
      <c r="AA90" s="1">
        <v>71.67</v>
      </c>
      <c r="AB90" s="1">
        <v>74.17</v>
      </c>
      <c r="AC90" s="1">
        <v>85.67</v>
      </c>
      <c r="AD90" s="1">
        <v>84.29</v>
      </c>
      <c r="AE90" s="1">
        <v>84.97</v>
      </c>
      <c r="AF90" s="1">
        <v>91.23</v>
      </c>
      <c r="AG90" s="1">
        <v>90.97</v>
      </c>
      <c r="AH90" s="1">
        <v>91.7</v>
      </c>
      <c r="AI90" s="1">
        <v>130.12</v>
      </c>
      <c r="AJ90" s="1">
        <v>133.41999999999999</v>
      </c>
      <c r="AK90" s="1">
        <v>149.04</v>
      </c>
      <c r="AL90" s="1">
        <v>171.22</v>
      </c>
      <c r="AM90" s="1">
        <v>148.44999999999999</v>
      </c>
      <c r="AN90" s="1">
        <v>161.51</v>
      </c>
      <c r="AO90" s="1">
        <v>513.54</v>
      </c>
      <c r="AP90" s="1">
        <v>500.7</v>
      </c>
      <c r="AQ90" s="1">
        <v>493.74</v>
      </c>
      <c r="AR90" s="1">
        <v>15.61</v>
      </c>
      <c r="AS90" s="1">
        <v>15.87</v>
      </c>
      <c r="AT90" s="1">
        <v>16.46</v>
      </c>
      <c r="AU90" s="1">
        <v>75.22</v>
      </c>
      <c r="AV90" s="1">
        <v>71.39</v>
      </c>
      <c r="AW90" s="1">
        <v>65.06</v>
      </c>
      <c r="AX90" s="1">
        <v>15.72</v>
      </c>
      <c r="AY90" s="1">
        <v>29.73</v>
      </c>
      <c r="AZ90" s="1">
        <v>24.26</v>
      </c>
      <c r="BA90" s="1">
        <v>71.19</v>
      </c>
      <c r="BB90" s="1">
        <v>69.069999999999993</v>
      </c>
      <c r="BC90" s="1">
        <v>70.83</v>
      </c>
      <c r="BD90" s="1">
        <v>2.06</v>
      </c>
      <c r="BE90" s="1">
        <v>2.54</v>
      </c>
      <c r="BF90" s="1">
        <v>2.21</v>
      </c>
      <c r="BG90" s="1">
        <v>72.34</v>
      </c>
      <c r="BH90" s="1">
        <v>72.78</v>
      </c>
      <c r="BI90" s="1">
        <v>72.63</v>
      </c>
      <c r="BJ90" s="1">
        <v>12.4</v>
      </c>
      <c r="BK90" s="1">
        <v>13.2</v>
      </c>
      <c r="BL90" s="1">
        <v>10.1</v>
      </c>
      <c r="BM90" s="1">
        <v>59.65</v>
      </c>
      <c r="BN90" s="1">
        <v>59.65</v>
      </c>
      <c r="BO90" s="1">
        <v>73.58</v>
      </c>
      <c r="BP90" s="1">
        <v>51.9</v>
      </c>
      <c r="BQ90" s="1">
        <v>47.77</v>
      </c>
      <c r="BR90" s="1">
        <v>47.37</v>
      </c>
      <c r="BS90" s="1">
        <v>0</v>
      </c>
      <c r="BT90" s="1">
        <v>7299.7</v>
      </c>
      <c r="BU90" s="1">
        <v>0</v>
      </c>
      <c r="BV90" s="1">
        <v>71.34</v>
      </c>
      <c r="BW90" s="1">
        <v>60.9</v>
      </c>
      <c r="BX90" s="1">
        <v>60.31</v>
      </c>
      <c r="BY90" s="1">
        <v>75.430000000000007</v>
      </c>
      <c r="BZ90" s="1">
        <v>65.5</v>
      </c>
      <c r="CA90" s="1">
        <v>63.97</v>
      </c>
      <c r="CB90" s="1">
        <v>5559.39</v>
      </c>
      <c r="CC90" s="1">
        <v>4785.47</v>
      </c>
      <c r="CD90" s="1">
        <v>4688.47</v>
      </c>
      <c r="CE90" s="1">
        <v>142.47999999999999</v>
      </c>
      <c r="CF90" s="1">
        <v>168.93</v>
      </c>
      <c r="CG90" s="1">
        <v>162.58000000000001</v>
      </c>
      <c r="CH90" s="1">
        <v>17.600000000000001</v>
      </c>
      <c r="CN90" s="1">
        <v>213.55</v>
      </c>
      <c r="CQ90" s="1">
        <v>331948</v>
      </c>
      <c r="CR90" s="1">
        <v>455965</v>
      </c>
      <c r="CS90" s="1">
        <v>402265</v>
      </c>
      <c r="CT90" s="1">
        <v>1610</v>
      </c>
      <c r="CU90" s="1">
        <v>1400</v>
      </c>
      <c r="CV90" s="1">
        <v>1338.89</v>
      </c>
      <c r="CW90" s="1">
        <v>145.5</v>
      </c>
      <c r="CX90" s="1">
        <v>138.69999999999999</v>
      </c>
      <c r="CY90" s="1">
        <v>137.80000000000001</v>
      </c>
    </row>
    <row r="91" spans="1:103" x14ac:dyDescent="0.35">
      <c r="A91" s="15">
        <v>45273</v>
      </c>
      <c r="B91" s="1">
        <v>320.33999999999997</v>
      </c>
      <c r="C91" s="1">
        <v>328.96</v>
      </c>
      <c r="D91" s="1">
        <v>311.64999999999998</v>
      </c>
      <c r="E91" s="1">
        <v>199.69</v>
      </c>
      <c r="F91" s="1">
        <v>199.59</v>
      </c>
      <c r="G91" s="1">
        <v>186.97</v>
      </c>
      <c r="H91" s="1">
        <v>343.76</v>
      </c>
      <c r="I91" s="1">
        <v>358.86</v>
      </c>
      <c r="J91" s="1">
        <v>333.87</v>
      </c>
      <c r="K91" s="1">
        <v>226.74</v>
      </c>
      <c r="L91" s="1">
        <v>219.8</v>
      </c>
      <c r="M91" s="1">
        <v>202</v>
      </c>
      <c r="N91" s="1">
        <v>16.37</v>
      </c>
      <c r="O91" s="1">
        <v>17.399999999999999</v>
      </c>
      <c r="P91" s="1">
        <v>16.18</v>
      </c>
      <c r="Q91" s="1">
        <v>64.400000000000006</v>
      </c>
      <c r="R91" s="1">
        <v>65.55</v>
      </c>
      <c r="S91" s="1">
        <v>65.42</v>
      </c>
      <c r="T91" s="1">
        <v>690.88</v>
      </c>
      <c r="U91" s="1">
        <v>718.86</v>
      </c>
      <c r="V91" s="1">
        <v>669.12</v>
      </c>
      <c r="W91" s="1">
        <v>585.74</v>
      </c>
      <c r="X91" s="1">
        <v>586.91</v>
      </c>
      <c r="Y91" s="1">
        <v>553.61</v>
      </c>
      <c r="Z91" s="1">
        <v>72.86</v>
      </c>
      <c r="AA91" s="1">
        <v>71.11</v>
      </c>
      <c r="AB91" s="1">
        <v>73.87</v>
      </c>
      <c r="AC91" s="1">
        <v>85.53</v>
      </c>
      <c r="AD91" s="1">
        <v>83.64</v>
      </c>
      <c r="AE91" s="1">
        <v>84.89</v>
      </c>
      <c r="AF91" s="1">
        <v>91.3</v>
      </c>
      <c r="AG91" s="1">
        <v>90.81</v>
      </c>
      <c r="AH91" s="1">
        <v>91.42</v>
      </c>
      <c r="AI91" s="1">
        <v>130.21</v>
      </c>
      <c r="AJ91" s="1">
        <v>133.13</v>
      </c>
      <c r="AK91" s="1">
        <v>148.91999999999999</v>
      </c>
      <c r="AL91" s="1">
        <v>172.77</v>
      </c>
      <c r="AM91" s="1">
        <v>153.41</v>
      </c>
      <c r="AN91" s="1">
        <v>158.75</v>
      </c>
      <c r="AO91" s="1">
        <v>512.21</v>
      </c>
      <c r="AP91" s="1">
        <v>509.16</v>
      </c>
      <c r="AQ91" s="1">
        <v>499.11</v>
      </c>
      <c r="AR91" s="1">
        <v>15.8</v>
      </c>
      <c r="AS91" s="1">
        <v>17.68</v>
      </c>
      <c r="AT91" s="1">
        <v>14.51</v>
      </c>
      <c r="AU91" s="1">
        <v>72.8</v>
      </c>
      <c r="AV91" s="1">
        <v>76.400000000000006</v>
      </c>
      <c r="AW91" s="1">
        <v>63.34</v>
      </c>
      <c r="AX91" s="1">
        <v>19.100000000000001</v>
      </c>
      <c r="AY91" s="1">
        <v>24.74</v>
      </c>
      <c r="AZ91" s="1">
        <v>22.84</v>
      </c>
      <c r="BA91" s="1">
        <v>71.319999999999993</v>
      </c>
      <c r="BB91" s="1">
        <v>69.84</v>
      </c>
      <c r="BC91" s="1">
        <v>70.239999999999995</v>
      </c>
      <c r="BD91" s="1">
        <v>2.0699999999999998</v>
      </c>
      <c r="BE91" s="1">
        <v>2.56</v>
      </c>
      <c r="BF91" s="1">
        <v>2.2000000000000002</v>
      </c>
      <c r="BG91" s="1">
        <v>72.34</v>
      </c>
      <c r="BH91" s="1">
        <v>73.930000000000007</v>
      </c>
      <c r="BI91" s="1">
        <v>72.53</v>
      </c>
      <c r="BJ91" s="1">
        <v>12.4</v>
      </c>
      <c r="BK91" s="1">
        <v>14.7</v>
      </c>
      <c r="BL91" s="1">
        <v>9.8000000000000007</v>
      </c>
      <c r="BM91" s="1">
        <v>59.65</v>
      </c>
      <c r="BN91" s="1">
        <v>59.65</v>
      </c>
      <c r="BO91" s="1">
        <v>73.63</v>
      </c>
      <c r="BP91" s="1">
        <v>50.67</v>
      </c>
      <c r="BQ91" s="1">
        <v>50.97</v>
      </c>
      <c r="BR91" s="1">
        <v>46.07</v>
      </c>
      <c r="BS91" s="1">
        <v>0</v>
      </c>
      <c r="BT91" s="1">
        <v>7461.69</v>
      </c>
      <c r="BU91" s="1">
        <v>0</v>
      </c>
      <c r="BV91" s="1">
        <v>71.239999999999995</v>
      </c>
      <c r="BW91" s="1">
        <v>61.61</v>
      </c>
      <c r="BX91" s="1">
        <v>60.21</v>
      </c>
      <c r="BY91" s="1">
        <v>75.319999999999993</v>
      </c>
      <c r="BZ91" s="1">
        <v>66.260000000000005</v>
      </c>
      <c r="CA91" s="1">
        <v>63.94</v>
      </c>
      <c r="CB91" s="1">
        <v>5524.7</v>
      </c>
      <c r="CC91" s="1">
        <v>4837.88</v>
      </c>
      <c r="CD91" s="1">
        <v>4690.67</v>
      </c>
      <c r="CE91" s="1">
        <v>142.6</v>
      </c>
      <c r="CF91" s="1">
        <v>169.6</v>
      </c>
      <c r="CG91" s="1">
        <v>162.43</v>
      </c>
      <c r="CH91" s="1">
        <v>17.670000000000002</v>
      </c>
      <c r="CN91" s="1">
        <v>212.6</v>
      </c>
      <c r="CQ91" s="1">
        <v>323999</v>
      </c>
      <c r="CR91" s="1">
        <v>476042</v>
      </c>
      <c r="CS91" s="1">
        <v>517709</v>
      </c>
      <c r="CT91" s="1">
        <v>1600</v>
      </c>
      <c r="CU91" s="1">
        <v>1380</v>
      </c>
      <c r="CV91" s="1">
        <v>1365</v>
      </c>
      <c r="CW91" s="1">
        <v>142.6</v>
      </c>
      <c r="CX91" s="1">
        <v>137.4</v>
      </c>
      <c r="CY91" s="1">
        <v>149.4</v>
      </c>
    </row>
    <row r="92" spans="1:103" x14ac:dyDescent="0.35">
      <c r="A92" s="15">
        <v>45274</v>
      </c>
      <c r="B92" s="1">
        <v>318.8</v>
      </c>
      <c r="C92" s="1">
        <v>314.08999999999997</v>
      </c>
      <c r="D92" s="1">
        <v>319.83999999999997</v>
      </c>
      <c r="E92" s="1">
        <v>193.08</v>
      </c>
      <c r="F92" s="1">
        <v>203.05</v>
      </c>
      <c r="G92" s="1">
        <v>172.68</v>
      </c>
      <c r="H92" s="1">
        <v>342.51</v>
      </c>
      <c r="I92" s="1">
        <v>349.95</v>
      </c>
      <c r="J92" s="1">
        <v>348.33</v>
      </c>
      <c r="K92" s="1">
        <v>224.95</v>
      </c>
      <c r="L92" s="1">
        <v>218.73</v>
      </c>
      <c r="M92" s="1">
        <v>190.84</v>
      </c>
      <c r="N92" s="1">
        <v>16.190000000000001</v>
      </c>
      <c r="O92" s="1">
        <v>17.420000000000002</v>
      </c>
      <c r="P92" s="1">
        <v>16.12</v>
      </c>
      <c r="Q92" s="1">
        <v>64.489999999999995</v>
      </c>
      <c r="R92" s="1">
        <v>65.75</v>
      </c>
      <c r="S92" s="1">
        <v>66.02</v>
      </c>
      <c r="T92" s="1">
        <v>685.11</v>
      </c>
      <c r="U92" s="1">
        <v>712.91</v>
      </c>
      <c r="V92" s="1">
        <v>681.22</v>
      </c>
      <c r="W92" s="1">
        <v>591.97</v>
      </c>
      <c r="X92" s="1">
        <v>584.63</v>
      </c>
      <c r="Y92" s="1">
        <v>573</v>
      </c>
      <c r="Z92" s="1">
        <v>70.19</v>
      </c>
      <c r="AA92" s="1">
        <v>71.38</v>
      </c>
      <c r="AB92" s="1">
        <v>73.92</v>
      </c>
      <c r="AC92" s="1">
        <v>84.63</v>
      </c>
      <c r="AD92" s="1">
        <v>83.97</v>
      </c>
      <c r="AE92" s="1">
        <v>84.86</v>
      </c>
      <c r="AF92" s="1">
        <v>91.33</v>
      </c>
      <c r="AG92" s="1">
        <v>90.31</v>
      </c>
      <c r="AH92" s="1">
        <v>90.94</v>
      </c>
      <c r="AI92" s="1">
        <v>130.55000000000001</v>
      </c>
      <c r="AJ92" s="1">
        <v>133.24</v>
      </c>
      <c r="AK92" s="1">
        <v>149.56</v>
      </c>
      <c r="AL92" s="1">
        <v>177.39</v>
      </c>
      <c r="AM92" s="1">
        <v>168.78</v>
      </c>
      <c r="AN92" s="1">
        <v>167.72</v>
      </c>
      <c r="AO92" s="1">
        <v>512.92999999999995</v>
      </c>
      <c r="AP92" s="1">
        <v>513.63</v>
      </c>
      <c r="AQ92" s="1">
        <v>499.46</v>
      </c>
      <c r="AR92" s="1">
        <v>16.46</v>
      </c>
      <c r="AS92" s="1">
        <v>16.86</v>
      </c>
      <c r="AT92" s="1">
        <v>15.39</v>
      </c>
      <c r="AU92" s="1">
        <v>67.87</v>
      </c>
      <c r="AV92" s="1">
        <v>68.849999999999994</v>
      </c>
      <c r="AW92" s="1">
        <v>64.260000000000005</v>
      </c>
      <c r="AX92" s="1">
        <v>28.57</v>
      </c>
      <c r="AY92" s="1">
        <v>32.29</v>
      </c>
      <c r="AZ92" s="1">
        <v>30.75</v>
      </c>
      <c r="BA92" s="1">
        <v>70.540000000000006</v>
      </c>
      <c r="BB92" s="1">
        <v>68.42</v>
      </c>
      <c r="BC92" s="1">
        <v>68.66</v>
      </c>
      <c r="BD92" s="1">
        <v>2.0699999999999998</v>
      </c>
      <c r="BE92" s="1">
        <v>2.57</v>
      </c>
      <c r="BF92" s="1">
        <v>2.2599999999999998</v>
      </c>
      <c r="BG92" s="1">
        <v>72.58</v>
      </c>
      <c r="BH92" s="1">
        <v>73.349999999999994</v>
      </c>
      <c r="BI92" s="1">
        <v>71</v>
      </c>
      <c r="BJ92" s="1">
        <v>10.9</v>
      </c>
      <c r="BK92" s="1">
        <v>12.3</v>
      </c>
      <c r="BL92" s="1">
        <v>10.8</v>
      </c>
      <c r="BM92" s="1">
        <v>59.65</v>
      </c>
      <c r="BN92" s="1">
        <v>59.65</v>
      </c>
      <c r="BO92" s="1">
        <v>73.569999999999993</v>
      </c>
      <c r="BP92" s="1">
        <v>46.46</v>
      </c>
      <c r="BQ92" s="1">
        <v>47.85</v>
      </c>
      <c r="BR92" s="1">
        <v>45.92</v>
      </c>
      <c r="BS92" s="1">
        <v>0</v>
      </c>
      <c r="BT92" s="1">
        <v>7456.28</v>
      </c>
      <c r="BU92" s="1">
        <v>0</v>
      </c>
      <c r="BV92" s="1">
        <v>71.38</v>
      </c>
      <c r="BW92" s="1">
        <v>61.59</v>
      </c>
      <c r="BX92" s="1">
        <v>60.87</v>
      </c>
      <c r="BY92" s="1">
        <v>75.489999999999995</v>
      </c>
      <c r="BZ92" s="1">
        <v>66.25</v>
      </c>
      <c r="CA92" s="1">
        <v>64.73</v>
      </c>
      <c r="CB92" s="1">
        <v>5506.83</v>
      </c>
      <c r="CC92" s="1">
        <v>4820.97</v>
      </c>
      <c r="CD92" s="1">
        <v>4738.8100000000004</v>
      </c>
      <c r="CE92" s="1">
        <v>142.79</v>
      </c>
      <c r="CF92" s="1">
        <v>169.55</v>
      </c>
      <c r="CG92" s="1">
        <v>162.91999999999999</v>
      </c>
      <c r="CH92" s="1">
        <v>16.489999999999998</v>
      </c>
      <c r="CN92" s="1">
        <v>211.48</v>
      </c>
      <c r="CQ92" s="1">
        <v>307755</v>
      </c>
      <c r="CR92" s="1">
        <v>481857</v>
      </c>
      <c r="CS92" s="1">
        <v>504118</v>
      </c>
      <c r="CT92" s="1">
        <v>1590</v>
      </c>
      <c r="CU92" s="1">
        <v>1390</v>
      </c>
      <c r="CV92" s="1">
        <v>1370</v>
      </c>
      <c r="CW92" s="1">
        <v>141.5</v>
      </c>
      <c r="CX92" s="1">
        <v>140.69999999999999</v>
      </c>
      <c r="CY92" s="1">
        <v>148.30000000000001</v>
      </c>
    </row>
    <row r="93" spans="1:103" x14ac:dyDescent="0.35">
      <c r="A93" s="15">
        <v>45275</v>
      </c>
      <c r="B93" s="1">
        <v>309.8</v>
      </c>
      <c r="C93" s="1">
        <v>290.62</v>
      </c>
      <c r="D93" s="1">
        <v>320.23</v>
      </c>
      <c r="E93" s="1">
        <v>199.82</v>
      </c>
      <c r="F93" s="1">
        <v>171.88</v>
      </c>
      <c r="G93" s="1">
        <v>175.09</v>
      </c>
      <c r="H93" s="1">
        <v>337.43</v>
      </c>
      <c r="I93" s="1">
        <v>325.81</v>
      </c>
      <c r="J93" s="1">
        <v>342.89</v>
      </c>
      <c r="K93" s="1">
        <v>222.33</v>
      </c>
      <c r="L93" s="1">
        <v>200.97</v>
      </c>
      <c r="M93" s="1">
        <v>191.8</v>
      </c>
      <c r="N93" s="1">
        <v>16.2</v>
      </c>
      <c r="O93" s="1">
        <v>17.38</v>
      </c>
      <c r="P93" s="1">
        <v>15.9</v>
      </c>
      <c r="Q93" s="1">
        <v>65.02</v>
      </c>
      <c r="R93" s="1">
        <v>65</v>
      </c>
      <c r="S93" s="1">
        <v>66.34</v>
      </c>
      <c r="T93" s="1">
        <v>680.98</v>
      </c>
      <c r="U93" s="1">
        <v>675.19</v>
      </c>
      <c r="V93" s="1">
        <v>316.49</v>
      </c>
      <c r="W93" s="1">
        <v>585.04</v>
      </c>
      <c r="X93" s="1">
        <v>560.04</v>
      </c>
      <c r="Y93" s="1">
        <v>263.14999999999998</v>
      </c>
      <c r="Z93" s="1">
        <v>71.489999999999995</v>
      </c>
      <c r="AA93" s="1">
        <v>72.08</v>
      </c>
      <c r="AB93" s="1">
        <v>33.630000000000003</v>
      </c>
      <c r="AC93" s="1">
        <v>85.4</v>
      </c>
      <c r="AD93" s="1">
        <v>84.3</v>
      </c>
      <c r="AE93" s="1">
        <v>38.840000000000003</v>
      </c>
      <c r="AF93" s="1">
        <v>91.6</v>
      </c>
      <c r="AG93" s="1">
        <v>90.89</v>
      </c>
      <c r="AH93" s="1">
        <v>91.16</v>
      </c>
      <c r="AI93" s="1">
        <v>130.81</v>
      </c>
      <c r="AJ93" s="1">
        <v>132.47</v>
      </c>
      <c r="AK93" s="1">
        <v>150.04</v>
      </c>
      <c r="AL93" s="1">
        <v>168.87</v>
      </c>
      <c r="AM93" s="1">
        <v>182.84</v>
      </c>
      <c r="AN93" s="1">
        <v>166.13</v>
      </c>
      <c r="AO93" s="1">
        <v>509.96</v>
      </c>
      <c r="AP93" s="1">
        <v>489.86</v>
      </c>
      <c r="AQ93" s="1">
        <v>488.53</v>
      </c>
      <c r="AR93" s="1">
        <v>16.13</v>
      </c>
      <c r="AS93" s="1">
        <v>16.899999999999999</v>
      </c>
      <c r="AT93" s="1">
        <v>15.67</v>
      </c>
      <c r="AU93" s="1">
        <v>73.239999999999995</v>
      </c>
      <c r="AV93" s="1">
        <v>72.64</v>
      </c>
      <c r="AW93" s="1">
        <v>66.22</v>
      </c>
      <c r="AX93" s="1">
        <v>21.05</v>
      </c>
      <c r="AY93" s="1">
        <v>20.51</v>
      </c>
      <c r="AZ93" s="1">
        <v>25.93</v>
      </c>
      <c r="BA93" s="1">
        <v>70.650000000000006</v>
      </c>
      <c r="BB93" s="1">
        <v>68.58</v>
      </c>
      <c r="BC93" s="1">
        <v>69.94</v>
      </c>
      <c r="BD93" s="1">
        <v>2.0699999999999998</v>
      </c>
      <c r="BE93" s="1">
        <v>2.4700000000000002</v>
      </c>
      <c r="BF93" s="1">
        <v>1.06</v>
      </c>
      <c r="BG93" s="1">
        <v>72.569999999999993</v>
      </c>
      <c r="BH93" s="1">
        <v>72.38</v>
      </c>
      <c r="BI93" s="1">
        <v>72.180000000000007</v>
      </c>
      <c r="BJ93" s="1">
        <v>11.7</v>
      </c>
      <c r="BK93" s="1">
        <v>13.4</v>
      </c>
      <c r="BL93" s="1">
        <v>10.4</v>
      </c>
      <c r="BM93" s="1">
        <v>59.65</v>
      </c>
      <c r="BN93" s="1">
        <v>59.65</v>
      </c>
      <c r="BO93" s="1">
        <v>73.56</v>
      </c>
      <c r="BP93" s="1">
        <v>51.14</v>
      </c>
      <c r="BQ93" s="1">
        <v>49.89</v>
      </c>
      <c r="BR93" s="1">
        <v>46.55</v>
      </c>
      <c r="BS93" s="1">
        <v>0</v>
      </c>
      <c r="BT93" s="1">
        <v>7698.03</v>
      </c>
      <c r="BU93" s="1">
        <v>0</v>
      </c>
      <c r="BV93" s="1">
        <v>71.36</v>
      </c>
      <c r="BW93" s="1">
        <v>62.59</v>
      </c>
      <c r="BX93" s="1">
        <v>28.84</v>
      </c>
      <c r="BY93" s="1">
        <v>75.48</v>
      </c>
      <c r="BZ93" s="1">
        <v>67.319999999999993</v>
      </c>
      <c r="CA93" s="1">
        <v>30.7</v>
      </c>
      <c r="CB93" s="1">
        <v>5483.21</v>
      </c>
      <c r="CC93" s="1">
        <v>4913.25</v>
      </c>
      <c r="CD93" s="1">
        <v>2244.33</v>
      </c>
      <c r="CE93" s="1">
        <v>142.93</v>
      </c>
      <c r="CF93" s="1">
        <v>168.91</v>
      </c>
      <c r="CG93" s="1">
        <v>75.36</v>
      </c>
      <c r="CH93" s="1">
        <v>16.559999999999999</v>
      </c>
      <c r="CN93" s="1">
        <v>212.28</v>
      </c>
      <c r="CQ93" s="1">
        <v>315819</v>
      </c>
      <c r="CR93" s="1">
        <v>586206</v>
      </c>
      <c r="CS93" s="1">
        <v>479716</v>
      </c>
      <c r="CT93" s="1">
        <v>1600</v>
      </c>
      <c r="CU93" s="1">
        <v>1315</v>
      </c>
      <c r="CV93" s="1">
        <v>1380</v>
      </c>
      <c r="CW93" s="1">
        <v>144.9</v>
      </c>
      <c r="CX93" s="1">
        <v>162.69999999999999</v>
      </c>
      <c r="CY93" s="1">
        <v>146.5</v>
      </c>
    </row>
    <row r="94" spans="1:103" x14ac:dyDescent="0.35">
      <c r="A94" s="15">
        <v>45276</v>
      </c>
      <c r="B94" s="1">
        <v>312.43</v>
      </c>
      <c r="C94" s="1">
        <v>0.53</v>
      </c>
      <c r="D94" s="1">
        <v>320.01</v>
      </c>
      <c r="E94" s="1">
        <v>198.87</v>
      </c>
      <c r="F94" s="1">
        <v>0.42</v>
      </c>
      <c r="G94" s="1">
        <v>188.73</v>
      </c>
      <c r="H94" s="1">
        <v>338.81</v>
      </c>
      <c r="I94" s="1">
        <v>115.75</v>
      </c>
      <c r="J94" s="1">
        <v>341.95</v>
      </c>
      <c r="K94" s="1">
        <v>222.02</v>
      </c>
      <c r="L94" s="1">
        <v>137.41999999999999</v>
      </c>
      <c r="M94" s="1">
        <v>201.67</v>
      </c>
      <c r="N94" s="1">
        <v>16.04</v>
      </c>
      <c r="P94" s="1">
        <v>16.16</v>
      </c>
      <c r="Q94" s="1">
        <v>64.84</v>
      </c>
      <c r="R94" s="1">
        <v>31.87</v>
      </c>
      <c r="S94" s="1">
        <v>67.08</v>
      </c>
      <c r="T94" s="1">
        <v>681.29</v>
      </c>
      <c r="U94" s="1">
        <v>340.13</v>
      </c>
      <c r="V94" s="1">
        <v>0</v>
      </c>
      <c r="W94" s="1">
        <v>586.21</v>
      </c>
      <c r="X94" s="1">
        <v>298.57</v>
      </c>
      <c r="Y94" s="1">
        <v>0</v>
      </c>
      <c r="Z94" s="1">
        <v>73.84</v>
      </c>
      <c r="AA94" s="1">
        <v>76.83</v>
      </c>
      <c r="AB94" s="1">
        <v>0</v>
      </c>
      <c r="AC94" s="1">
        <v>86.26</v>
      </c>
      <c r="AD94" s="1">
        <v>85.51</v>
      </c>
      <c r="AE94" s="1">
        <v>0</v>
      </c>
      <c r="AF94" s="1">
        <v>91.47</v>
      </c>
      <c r="AG94" s="1">
        <v>74.84</v>
      </c>
      <c r="AH94" s="1">
        <v>91.1</v>
      </c>
      <c r="AI94" s="1">
        <v>130.75</v>
      </c>
      <c r="AJ94" s="1">
        <v>127.86</v>
      </c>
      <c r="AK94" s="1">
        <v>149.71</v>
      </c>
      <c r="AL94" s="1">
        <v>164.65</v>
      </c>
      <c r="AM94" s="1">
        <v>170.36</v>
      </c>
      <c r="AN94" s="1">
        <v>144.37</v>
      </c>
      <c r="AO94" s="1">
        <v>509.93</v>
      </c>
      <c r="AP94" s="1">
        <v>368.22</v>
      </c>
      <c r="AQ94" s="1">
        <v>496.5</v>
      </c>
      <c r="AR94" s="1">
        <v>16.899999999999999</v>
      </c>
      <c r="AT94" s="1">
        <v>15.68</v>
      </c>
      <c r="AU94" s="1">
        <v>73.3</v>
      </c>
      <c r="AV94" s="1">
        <v>19.93</v>
      </c>
      <c r="AW94" s="1">
        <v>62.51</v>
      </c>
      <c r="AX94" s="1">
        <v>22.95</v>
      </c>
      <c r="AY94" s="1">
        <v>4.2</v>
      </c>
      <c r="AZ94" s="1">
        <v>31.57</v>
      </c>
      <c r="BA94" s="1">
        <v>70.349999999999994</v>
      </c>
      <c r="BB94" s="1">
        <v>60.58</v>
      </c>
      <c r="BC94" s="1">
        <v>70.52</v>
      </c>
      <c r="BD94" s="1">
        <v>2.0699999999999998</v>
      </c>
      <c r="BE94" s="1">
        <v>1.86</v>
      </c>
      <c r="BF94" s="1">
        <v>0</v>
      </c>
      <c r="BG94" s="1">
        <v>71.88</v>
      </c>
      <c r="BH94" s="1">
        <v>70.92</v>
      </c>
      <c r="BI94" s="1">
        <v>73.53</v>
      </c>
      <c r="BJ94" s="1">
        <v>12.1</v>
      </c>
      <c r="BK94" s="1">
        <v>19</v>
      </c>
      <c r="BL94" s="1">
        <v>9.8000000000000007</v>
      </c>
      <c r="BM94" s="1">
        <v>59.65</v>
      </c>
      <c r="BN94" s="1">
        <v>59.65</v>
      </c>
      <c r="BO94" s="1">
        <v>73.61</v>
      </c>
      <c r="BP94" s="1">
        <v>51.29</v>
      </c>
      <c r="BQ94" s="1">
        <v>25.06</v>
      </c>
      <c r="BR94" s="1">
        <v>45.36</v>
      </c>
      <c r="BS94" s="1">
        <v>0</v>
      </c>
      <c r="BT94" s="1">
        <v>6373.2</v>
      </c>
      <c r="BU94" s="1">
        <v>0</v>
      </c>
      <c r="BV94" s="1">
        <v>71.31</v>
      </c>
      <c r="BW94" s="1">
        <v>52.3</v>
      </c>
      <c r="BX94" s="1">
        <v>0</v>
      </c>
      <c r="BY94" s="1">
        <v>75.44</v>
      </c>
      <c r="BZ94" s="1">
        <v>56.3</v>
      </c>
      <c r="CA94" s="1">
        <v>0</v>
      </c>
      <c r="CB94" s="1">
        <v>5468.52</v>
      </c>
      <c r="CC94" s="1">
        <v>4117.67</v>
      </c>
      <c r="CD94" s="1">
        <v>0</v>
      </c>
      <c r="CE94" s="1">
        <v>142.94999999999999</v>
      </c>
      <c r="CF94" s="1">
        <v>159.65</v>
      </c>
      <c r="CG94" s="1">
        <v>0</v>
      </c>
      <c r="CH94" s="1">
        <v>16.71</v>
      </c>
      <c r="CN94" s="1">
        <v>212.99</v>
      </c>
      <c r="CQ94" s="1">
        <v>313813</v>
      </c>
      <c r="CR94" s="1">
        <v>0</v>
      </c>
      <c r="CS94" s="1">
        <v>475920</v>
      </c>
      <c r="CT94" s="1">
        <v>1605</v>
      </c>
      <c r="CU94" s="1">
        <v>0</v>
      </c>
      <c r="CV94" s="1">
        <v>1400</v>
      </c>
      <c r="CW94" s="1">
        <v>144.19999999999999</v>
      </c>
      <c r="CY94" s="1">
        <v>143.69999999999999</v>
      </c>
    </row>
    <row r="95" spans="1:103" x14ac:dyDescent="0.35">
      <c r="A95" s="15">
        <v>45277</v>
      </c>
      <c r="B95" s="1">
        <v>313.83</v>
      </c>
      <c r="C95" s="1">
        <v>0.52</v>
      </c>
      <c r="D95" s="1">
        <v>311.32</v>
      </c>
      <c r="E95" s="1">
        <v>186.84</v>
      </c>
      <c r="F95" s="1">
        <v>0.38</v>
      </c>
      <c r="G95" s="1">
        <v>190.87</v>
      </c>
      <c r="H95" s="1">
        <v>337.79</v>
      </c>
      <c r="I95" s="1">
        <v>0.79</v>
      </c>
      <c r="J95" s="1">
        <v>336.42</v>
      </c>
      <c r="K95" s="1">
        <v>214.1</v>
      </c>
      <c r="L95" s="1">
        <v>0.23</v>
      </c>
      <c r="M95" s="1">
        <v>209.2</v>
      </c>
      <c r="N95" s="1">
        <v>16.09</v>
      </c>
      <c r="P95" s="1">
        <v>16.149999999999999</v>
      </c>
      <c r="Q95" s="1">
        <v>63.97</v>
      </c>
      <c r="R95" s="1">
        <v>12.56</v>
      </c>
      <c r="S95" s="1">
        <v>66.55</v>
      </c>
      <c r="T95" s="1">
        <v>679.67</v>
      </c>
      <c r="U95" s="1">
        <v>-0.36</v>
      </c>
      <c r="V95" s="1">
        <v>0</v>
      </c>
      <c r="W95" s="1">
        <v>567.54999999999995</v>
      </c>
      <c r="X95" s="1">
        <v>0</v>
      </c>
      <c r="Y95" s="1">
        <v>0</v>
      </c>
      <c r="Z95" s="1">
        <v>73.16</v>
      </c>
      <c r="AA95" s="1">
        <v>40.729999999999997</v>
      </c>
      <c r="AB95" s="1">
        <v>0</v>
      </c>
      <c r="AC95" s="1">
        <v>86.07</v>
      </c>
      <c r="AD95" s="1">
        <v>92.39</v>
      </c>
      <c r="AE95" s="1">
        <v>0</v>
      </c>
      <c r="AF95" s="1">
        <v>91.26</v>
      </c>
      <c r="AG95" s="1">
        <v>83.09</v>
      </c>
      <c r="AH95" s="1">
        <v>91.4</v>
      </c>
      <c r="AI95" s="1">
        <v>130.69999999999999</v>
      </c>
      <c r="AJ95" s="1">
        <v>125.25</v>
      </c>
      <c r="AK95" s="1">
        <v>148.85</v>
      </c>
      <c r="AL95" s="1">
        <v>161.71</v>
      </c>
      <c r="AM95" s="1">
        <v>258.57</v>
      </c>
      <c r="AN95" s="1">
        <v>161.94</v>
      </c>
      <c r="AO95" s="1">
        <v>508.87</v>
      </c>
      <c r="AP95" s="1">
        <v>269.87</v>
      </c>
      <c r="AQ95" s="1">
        <v>504.36</v>
      </c>
      <c r="AR95" s="1">
        <v>15.79</v>
      </c>
      <c r="AT95" s="1">
        <v>16.59</v>
      </c>
      <c r="AU95" s="1">
        <v>70.63</v>
      </c>
      <c r="AV95" s="1">
        <v>7.0000000000000007E-2</v>
      </c>
      <c r="AW95" s="1">
        <v>64.56</v>
      </c>
      <c r="AX95" s="1">
        <v>17.25</v>
      </c>
      <c r="AY95" s="1">
        <v>0.23</v>
      </c>
      <c r="AZ95" s="1">
        <v>29.51</v>
      </c>
      <c r="BA95" s="1">
        <v>71.39</v>
      </c>
      <c r="BB95" s="1">
        <v>49.63</v>
      </c>
      <c r="BC95" s="1">
        <v>69.97</v>
      </c>
      <c r="BD95" s="1">
        <v>2.06</v>
      </c>
      <c r="BE95" s="1">
        <v>1.41</v>
      </c>
      <c r="BF95" s="1">
        <v>0</v>
      </c>
      <c r="BG95" s="1">
        <v>73.08</v>
      </c>
      <c r="BI95" s="1">
        <v>72.760000000000005</v>
      </c>
      <c r="BJ95" s="1">
        <v>12.1</v>
      </c>
      <c r="BK95" s="1">
        <v>3</v>
      </c>
      <c r="BL95" s="1">
        <v>9.6</v>
      </c>
      <c r="BM95" s="1">
        <v>59.65</v>
      </c>
      <c r="BN95" s="1">
        <v>59.65</v>
      </c>
      <c r="BO95" s="1">
        <v>73.5</v>
      </c>
      <c r="BP95" s="1">
        <v>48.91</v>
      </c>
      <c r="BQ95" s="1">
        <v>0.32</v>
      </c>
      <c r="BR95" s="1">
        <v>47.17</v>
      </c>
      <c r="BS95" s="1">
        <v>0</v>
      </c>
      <c r="BT95" s="1">
        <v>4373.66</v>
      </c>
      <c r="BU95" s="1">
        <v>0</v>
      </c>
      <c r="BV95" s="1">
        <v>70.67</v>
      </c>
      <c r="BW95" s="1">
        <v>39.369999999999997</v>
      </c>
      <c r="BX95" s="1">
        <v>0</v>
      </c>
      <c r="BY95" s="1">
        <v>74.790000000000006</v>
      </c>
      <c r="BZ95" s="1">
        <v>41.92</v>
      </c>
      <c r="CA95" s="1">
        <v>0</v>
      </c>
      <c r="CB95" s="1">
        <v>5458.48</v>
      </c>
      <c r="CC95" s="1">
        <v>3169.67</v>
      </c>
      <c r="CD95" s="1">
        <v>0</v>
      </c>
      <c r="CE95" s="1">
        <v>142.71</v>
      </c>
      <c r="CF95" s="1">
        <v>127.16</v>
      </c>
      <c r="CG95" s="1">
        <v>0</v>
      </c>
      <c r="CH95" s="1">
        <v>17.760000000000002</v>
      </c>
      <c r="CN95" s="1">
        <v>215.22</v>
      </c>
      <c r="CQ95" s="1">
        <v>328280</v>
      </c>
      <c r="CR95" s="1">
        <v>0</v>
      </c>
      <c r="CS95" s="1">
        <v>524993</v>
      </c>
      <c r="CT95" s="1">
        <v>1620</v>
      </c>
      <c r="CU95" s="1">
        <v>0</v>
      </c>
      <c r="CV95" s="1">
        <v>1370</v>
      </c>
      <c r="CW95" s="1">
        <v>148.6</v>
      </c>
      <c r="CY95" s="1">
        <v>146.9</v>
      </c>
    </row>
    <row r="96" spans="1:103" x14ac:dyDescent="0.35">
      <c r="A96" s="15">
        <v>45278</v>
      </c>
      <c r="B96" s="1">
        <v>315.51</v>
      </c>
      <c r="C96" s="1">
        <v>0.51</v>
      </c>
      <c r="D96" s="1">
        <v>308.81</v>
      </c>
      <c r="E96" s="1">
        <v>192.87</v>
      </c>
      <c r="F96" s="1">
        <v>0.4</v>
      </c>
      <c r="G96" s="1">
        <v>194.51</v>
      </c>
      <c r="H96" s="1">
        <v>338.12</v>
      </c>
      <c r="I96" s="1">
        <v>100.68</v>
      </c>
      <c r="J96" s="1">
        <v>328.37</v>
      </c>
      <c r="K96" s="1">
        <v>217.02</v>
      </c>
      <c r="L96" s="1">
        <v>0.23</v>
      </c>
      <c r="M96" s="1">
        <v>209</v>
      </c>
      <c r="N96" s="1">
        <v>16.23</v>
      </c>
      <c r="P96" s="1">
        <v>16.23</v>
      </c>
      <c r="Q96" s="1">
        <v>62.56</v>
      </c>
      <c r="R96" s="1">
        <v>14.9</v>
      </c>
      <c r="S96" s="1">
        <v>66.39</v>
      </c>
      <c r="T96" s="1">
        <v>673.4</v>
      </c>
      <c r="U96" s="1">
        <v>-0.34</v>
      </c>
      <c r="V96" s="1">
        <v>0</v>
      </c>
      <c r="W96" s="1">
        <v>567.33000000000004</v>
      </c>
      <c r="X96" s="1">
        <v>0</v>
      </c>
      <c r="Y96" s="1">
        <v>0</v>
      </c>
      <c r="Z96" s="1">
        <v>73.11</v>
      </c>
      <c r="AA96" s="1">
        <v>16.93</v>
      </c>
      <c r="AB96" s="1">
        <v>0</v>
      </c>
      <c r="AC96" s="1">
        <v>85.85</v>
      </c>
      <c r="AD96" s="1">
        <v>94.41</v>
      </c>
      <c r="AE96" s="1">
        <v>0</v>
      </c>
      <c r="AF96" s="1">
        <v>91.05</v>
      </c>
      <c r="AG96" s="1">
        <v>88.33</v>
      </c>
      <c r="AH96" s="1">
        <v>91.02</v>
      </c>
      <c r="AI96" s="1">
        <v>130.75</v>
      </c>
      <c r="AJ96" s="1">
        <v>127.91</v>
      </c>
      <c r="AK96" s="1">
        <v>149.4</v>
      </c>
      <c r="AL96" s="1">
        <v>160.38</v>
      </c>
      <c r="AM96" s="1">
        <v>289.39999999999998</v>
      </c>
      <c r="AN96" s="1">
        <v>163.84</v>
      </c>
      <c r="AO96" s="1">
        <v>506.77</v>
      </c>
      <c r="AP96" s="1">
        <v>261.27999999999997</v>
      </c>
      <c r="AQ96" s="1">
        <v>496.24</v>
      </c>
      <c r="AR96" s="1">
        <v>15.88</v>
      </c>
      <c r="AT96" s="1">
        <v>16.21</v>
      </c>
      <c r="AU96" s="1">
        <v>72.77</v>
      </c>
      <c r="AV96" s="1">
        <v>0.08</v>
      </c>
      <c r="AW96" s="1">
        <v>63.25</v>
      </c>
      <c r="AX96" s="1">
        <v>18.7</v>
      </c>
      <c r="AY96" s="1">
        <v>0.05</v>
      </c>
      <c r="AZ96" s="1">
        <v>27.03</v>
      </c>
      <c r="BA96" s="1">
        <v>70.63</v>
      </c>
      <c r="BB96" s="1">
        <v>49.63</v>
      </c>
      <c r="BC96" s="1">
        <v>69.8</v>
      </c>
      <c r="BD96" s="1">
        <v>2.0699999999999998</v>
      </c>
      <c r="BE96" s="1">
        <v>1.58</v>
      </c>
      <c r="BF96" s="1">
        <v>0</v>
      </c>
      <c r="BG96" s="1">
        <v>72.040000000000006</v>
      </c>
      <c r="BI96" s="1">
        <v>72.94</v>
      </c>
      <c r="BJ96" s="1">
        <v>12.2</v>
      </c>
      <c r="BK96" s="1">
        <v>4.5999999999999996</v>
      </c>
      <c r="BL96" s="1">
        <v>9.1</v>
      </c>
      <c r="BM96" s="1">
        <v>59.65</v>
      </c>
      <c r="BN96" s="1">
        <v>59.65</v>
      </c>
      <c r="BO96" s="1">
        <v>73.489999999999995</v>
      </c>
      <c r="BP96" s="1">
        <v>48.89</v>
      </c>
      <c r="BQ96" s="1">
        <v>0.28999999999999998</v>
      </c>
      <c r="BR96" s="1">
        <v>45.62</v>
      </c>
      <c r="BS96" s="1">
        <v>0</v>
      </c>
      <c r="BT96" s="1">
        <v>3652.5</v>
      </c>
      <c r="BU96" s="1">
        <v>0</v>
      </c>
      <c r="BV96" s="1">
        <v>71.92</v>
      </c>
      <c r="BW96" s="1">
        <v>35.96</v>
      </c>
      <c r="BX96" s="1">
        <v>0</v>
      </c>
      <c r="BY96" s="1">
        <v>76.099999999999994</v>
      </c>
      <c r="BZ96" s="1">
        <v>37.619999999999997</v>
      </c>
      <c r="CA96" s="1">
        <v>0</v>
      </c>
      <c r="CB96" s="1">
        <v>5565.46</v>
      </c>
      <c r="CC96" s="1">
        <v>2966.73</v>
      </c>
      <c r="CD96" s="1">
        <v>0</v>
      </c>
      <c r="CE96" s="1">
        <v>142.81</v>
      </c>
      <c r="CF96" s="1">
        <v>100.14</v>
      </c>
      <c r="CG96" s="1">
        <v>0</v>
      </c>
      <c r="CH96" s="1">
        <v>15.88</v>
      </c>
      <c r="CN96" s="1">
        <v>211.77</v>
      </c>
      <c r="CQ96" s="1">
        <v>300547</v>
      </c>
      <c r="CR96" s="1">
        <v>0</v>
      </c>
      <c r="CS96" s="1">
        <v>497516</v>
      </c>
      <c r="CT96" s="1">
        <v>1635</v>
      </c>
      <c r="CU96" s="1">
        <v>0</v>
      </c>
      <c r="CV96" s="1">
        <v>1355</v>
      </c>
      <c r="CW96" s="1">
        <v>146.69999999999999</v>
      </c>
      <c r="CY96" s="1">
        <v>143.5</v>
      </c>
    </row>
    <row r="97" spans="1:103" x14ac:dyDescent="0.35">
      <c r="A97" s="15">
        <v>45279</v>
      </c>
      <c r="B97" s="1">
        <v>277.87</v>
      </c>
      <c r="C97" s="1">
        <v>0.52</v>
      </c>
      <c r="D97" s="1">
        <v>309.76</v>
      </c>
      <c r="E97" s="1">
        <v>172.16</v>
      </c>
      <c r="F97" s="1">
        <v>0.43</v>
      </c>
      <c r="G97" s="1">
        <v>196.08</v>
      </c>
      <c r="H97" s="1">
        <v>333.51</v>
      </c>
      <c r="I97" s="1">
        <v>0.69</v>
      </c>
      <c r="J97" s="1">
        <v>336.05</v>
      </c>
      <c r="K97" s="1">
        <v>214.44</v>
      </c>
      <c r="L97" s="1">
        <v>0.23</v>
      </c>
      <c r="M97" s="1">
        <v>210.33</v>
      </c>
      <c r="N97" s="1">
        <v>16.07</v>
      </c>
      <c r="P97" s="1">
        <v>15.9</v>
      </c>
      <c r="Q97" s="1">
        <v>62.18</v>
      </c>
      <c r="R97" s="1">
        <v>13.86</v>
      </c>
      <c r="S97" s="1">
        <v>66.36</v>
      </c>
      <c r="T97" s="1">
        <v>688.02</v>
      </c>
      <c r="U97" s="1">
        <v>-0.42</v>
      </c>
      <c r="V97" s="1">
        <v>0</v>
      </c>
      <c r="W97" s="1">
        <v>582.87</v>
      </c>
      <c r="X97" s="1">
        <v>0</v>
      </c>
      <c r="Y97" s="1">
        <v>0</v>
      </c>
      <c r="Z97" s="1">
        <v>72.95</v>
      </c>
      <c r="AA97" s="1">
        <v>16.77</v>
      </c>
      <c r="AB97" s="1">
        <v>0</v>
      </c>
      <c r="AC97" s="1">
        <v>85.63</v>
      </c>
      <c r="AD97" s="1">
        <v>92.15</v>
      </c>
      <c r="AE97" s="1">
        <v>0</v>
      </c>
      <c r="AF97" s="1">
        <v>90.57</v>
      </c>
      <c r="AG97" s="1">
        <v>94.18</v>
      </c>
      <c r="AH97" s="1">
        <v>90.66</v>
      </c>
      <c r="AI97" s="1">
        <v>130.47</v>
      </c>
      <c r="AJ97" s="1">
        <v>109.07</v>
      </c>
      <c r="AK97" s="1">
        <v>149.33000000000001</v>
      </c>
      <c r="AL97" s="1">
        <v>168.31</v>
      </c>
      <c r="AM97" s="1">
        <v>705.25</v>
      </c>
      <c r="AN97" s="1">
        <v>181.65</v>
      </c>
      <c r="AO97" s="1">
        <v>505.62</v>
      </c>
      <c r="AP97" s="1">
        <v>197.49</v>
      </c>
      <c r="AQ97" s="1">
        <v>498.97</v>
      </c>
      <c r="AR97" s="1">
        <v>15.68</v>
      </c>
      <c r="AT97" s="1">
        <v>16.25</v>
      </c>
      <c r="AU97" s="1">
        <v>71.739999999999995</v>
      </c>
      <c r="AV97" s="1">
        <v>0.08</v>
      </c>
      <c r="AW97" s="1">
        <v>60.8</v>
      </c>
      <c r="AX97" s="1">
        <v>17.91</v>
      </c>
      <c r="AY97" s="1">
        <v>0.04</v>
      </c>
      <c r="AZ97" s="1">
        <v>32.58</v>
      </c>
      <c r="BA97" s="1">
        <v>69.62</v>
      </c>
      <c r="BB97" s="1">
        <v>49.63</v>
      </c>
      <c r="BC97" s="1">
        <v>68.819999999999993</v>
      </c>
      <c r="BD97" s="1">
        <v>2.1</v>
      </c>
      <c r="BE97" s="1">
        <v>0.82</v>
      </c>
      <c r="BF97" s="1">
        <v>0</v>
      </c>
      <c r="BG97" s="1">
        <v>72.87</v>
      </c>
      <c r="BI97" s="1">
        <v>71.069999999999993</v>
      </c>
      <c r="BJ97" s="1">
        <v>11</v>
      </c>
      <c r="BK97" s="1">
        <v>0</v>
      </c>
      <c r="BL97" s="1">
        <v>10.4</v>
      </c>
      <c r="BM97" s="1">
        <v>59.65</v>
      </c>
      <c r="BN97" s="1">
        <v>59.65</v>
      </c>
      <c r="BO97" s="1">
        <v>73.5</v>
      </c>
      <c r="BP97" s="1">
        <v>47.72</v>
      </c>
      <c r="BQ97" s="1">
        <v>0.28999999999999998</v>
      </c>
      <c r="BR97" s="1">
        <v>42.99</v>
      </c>
      <c r="BS97" s="1">
        <v>0</v>
      </c>
      <c r="BT97" s="1">
        <v>1929.28</v>
      </c>
      <c r="BU97" s="1">
        <v>0</v>
      </c>
      <c r="BV97" s="1">
        <v>72.5</v>
      </c>
      <c r="BW97" s="1">
        <v>21.26</v>
      </c>
      <c r="BX97" s="1">
        <v>0</v>
      </c>
      <c r="BY97" s="1">
        <v>76.7</v>
      </c>
      <c r="BZ97" s="1">
        <v>20.98</v>
      </c>
      <c r="CA97" s="1">
        <v>0</v>
      </c>
      <c r="CB97" s="1">
        <v>5620.67</v>
      </c>
      <c r="CC97" s="1">
        <v>1591.6</v>
      </c>
      <c r="CD97" s="1">
        <v>0</v>
      </c>
      <c r="CE97" s="1">
        <v>143.22999999999999</v>
      </c>
      <c r="CF97" s="1">
        <v>87.5</v>
      </c>
      <c r="CG97" s="1">
        <v>0</v>
      </c>
      <c r="CH97" s="1">
        <v>16.63</v>
      </c>
      <c r="CN97" s="1">
        <v>213.23</v>
      </c>
      <c r="CQ97" s="1">
        <v>315564</v>
      </c>
      <c r="CR97" s="1">
        <v>0</v>
      </c>
      <c r="CS97" s="1">
        <v>381789</v>
      </c>
      <c r="CT97" s="1">
        <v>1615</v>
      </c>
      <c r="CU97" s="1">
        <v>0</v>
      </c>
      <c r="CV97" s="1">
        <v>1396</v>
      </c>
      <c r="CW97" s="1">
        <v>170.3</v>
      </c>
      <c r="CY97" s="1">
        <v>135.4</v>
      </c>
    </row>
    <row r="98" spans="1:103" x14ac:dyDescent="0.35">
      <c r="A98" s="15">
        <v>45280</v>
      </c>
      <c r="B98" s="1">
        <v>262.08999999999997</v>
      </c>
      <c r="C98" s="1">
        <v>0.52</v>
      </c>
      <c r="D98" s="1">
        <v>322.52</v>
      </c>
      <c r="E98" s="1">
        <v>160.32</v>
      </c>
      <c r="F98" s="1">
        <v>0.42</v>
      </c>
      <c r="G98" s="1">
        <v>190.07</v>
      </c>
      <c r="H98" s="1">
        <v>305.68</v>
      </c>
      <c r="I98" s="1">
        <v>0.69</v>
      </c>
      <c r="J98" s="1">
        <v>340.23</v>
      </c>
      <c r="K98" s="1">
        <v>194.33</v>
      </c>
      <c r="L98" s="1">
        <v>0.23</v>
      </c>
      <c r="M98" s="1">
        <v>201.48</v>
      </c>
      <c r="N98" s="1">
        <v>15.79</v>
      </c>
      <c r="P98" s="1">
        <v>15.94</v>
      </c>
      <c r="Q98" s="1">
        <v>57.06</v>
      </c>
      <c r="R98" s="1">
        <v>10.06</v>
      </c>
      <c r="S98" s="1">
        <v>66.599999999999994</v>
      </c>
      <c r="T98" s="1">
        <v>694.78</v>
      </c>
      <c r="U98" s="1">
        <v>-0.38</v>
      </c>
      <c r="V98" s="1">
        <v>0</v>
      </c>
      <c r="W98" s="1">
        <v>580.79</v>
      </c>
      <c r="X98" s="1">
        <v>0</v>
      </c>
      <c r="Y98" s="1">
        <v>0</v>
      </c>
      <c r="Z98" s="1">
        <v>73.14</v>
      </c>
      <c r="AA98" s="1">
        <v>21.44</v>
      </c>
      <c r="AB98" s="1">
        <v>0</v>
      </c>
      <c r="AC98" s="1">
        <v>85.52</v>
      </c>
      <c r="AD98" s="1">
        <v>48.7</v>
      </c>
      <c r="AE98" s="1">
        <v>0</v>
      </c>
      <c r="AF98" s="1">
        <v>88.61</v>
      </c>
      <c r="AG98" s="1">
        <v>70.650000000000006</v>
      </c>
      <c r="AH98" s="1">
        <v>90.81</v>
      </c>
      <c r="AI98" s="1">
        <v>129</v>
      </c>
      <c r="AJ98" s="1">
        <v>71.819999999999993</v>
      </c>
      <c r="AK98" s="1">
        <v>149.16999999999999</v>
      </c>
      <c r="AL98" s="1">
        <v>164.54</v>
      </c>
      <c r="AM98" s="1">
        <v>1011.53</v>
      </c>
      <c r="AN98" s="1">
        <v>188.98</v>
      </c>
      <c r="AO98" s="1">
        <v>461.04</v>
      </c>
      <c r="AP98" s="1">
        <v>142.58000000000001</v>
      </c>
      <c r="AQ98" s="1">
        <v>504.57</v>
      </c>
      <c r="AR98" s="1">
        <v>13.59</v>
      </c>
      <c r="AT98" s="1">
        <v>16.079999999999998</v>
      </c>
      <c r="AU98" s="1">
        <v>61.96</v>
      </c>
      <c r="AV98" s="1">
        <v>7.0000000000000007E-2</v>
      </c>
      <c r="AW98" s="1">
        <v>68.8</v>
      </c>
      <c r="AX98" s="1">
        <v>5.41</v>
      </c>
      <c r="AY98" s="1">
        <v>0.04</v>
      </c>
      <c r="AZ98" s="1">
        <v>26.12</v>
      </c>
      <c r="BA98" s="1">
        <v>69.84</v>
      </c>
      <c r="BB98" s="1">
        <v>49.63</v>
      </c>
      <c r="BC98" s="1">
        <v>68.81</v>
      </c>
      <c r="BD98" s="1">
        <v>2.12</v>
      </c>
      <c r="BE98" s="1">
        <v>-0.01</v>
      </c>
      <c r="BF98" s="1">
        <v>0</v>
      </c>
      <c r="BG98" s="1">
        <v>72.180000000000007</v>
      </c>
      <c r="BI98" s="1">
        <v>71.98</v>
      </c>
      <c r="BJ98" s="1">
        <v>11.3</v>
      </c>
      <c r="BK98" s="1">
        <v>0</v>
      </c>
      <c r="BL98" s="1">
        <v>11.9</v>
      </c>
      <c r="BM98" s="1">
        <v>59.65</v>
      </c>
      <c r="BN98" s="1">
        <v>59.65</v>
      </c>
      <c r="BO98" s="1">
        <v>73.55</v>
      </c>
      <c r="BP98" s="1">
        <v>42.25</v>
      </c>
      <c r="BQ98" s="1">
        <v>0.28999999999999998</v>
      </c>
      <c r="BR98" s="1">
        <v>47.78</v>
      </c>
      <c r="BS98" s="1">
        <v>0</v>
      </c>
      <c r="BT98" s="1">
        <v>-6.06</v>
      </c>
      <c r="BU98" s="1">
        <v>0</v>
      </c>
      <c r="BV98" s="1">
        <v>73.459999999999994</v>
      </c>
      <c r="BW98" s="1">
        <v>5.44</v>
      </c>
      <c r="BX98" s="1">
        <v>0</v>
      </c>
      <c r="BY98" s="1">
        <v>77.66</v>
      </c>
      <c r="BZ98" s="1">
        <v>6.56</v>
      </c>
      <c r="CA98" s="1">
        <v>0</v>
      </c>
      <c r="CB98" s="1">
        <v>5685.96</v>
      </c>
      <c r="CC98" s="1">
        <v>442.05</v>
      </c>
      <c r="CD98" s="1">
        <v>0</v>
      </c>
      <c r="CE98" s="1">
        <v>143.69</v>
      </c>
      <c r="CF98" s="1">
        <v>70.25</v>
      </c>
      <c r="CG98" s="1">
        <v>0</v>
      </c>
      <c r="CH98" s="1">
        <v>12.98</v>
      </c>
      <c r="CN98" s="1">
        <v>203.7</v>
      </c>
      <c r="CQ98" s="1">
        <v>253836</v>
      </c>
      <c r="CR98" s="1">
        <v>0</v>
      </c>
      <c r="CS98" s="1">
        <v>548442</v>
      </c>
      <c r="CT98" s="1">
        <v>1550</v>
      </c>
      <c r="CU98" s="1">
        <v>0</v>
      </c>
      <c r="CV98" s="1">
        <v>1380</v>
      </c>
      <c r="CW98" s="1">
        <v>161</v>
      </c>
      <c r="CY98" s="1">
        <v>146.80000000000001</v>
      </c>
    </row>
    <row r="99" spans="1:103" x14ac:dyDescent="0.35">
      <c r="A99" s="15">
        <v>45281</v>
      </c>
      <c r="B99" s="1">
        <v>312.73</v>
      </c>
      <c r="C99" s="1">
        <v>0.52</v>
      </c>
      <c r="D99" s="1">
        <v>317.89999999999998</v>
      </c>
      <c r="E99" s="1">
        <v>199.97</v>
      </c>
      <c r="F99" s="1">
        <v>0.41</v>
      </c>
      <c r="G99" s="1">
        <v>191.7</v>
      </c>
      <c r="H99" s="1">
        <v>335.17</v>
      </c>
      <c r="I99" s="1">
        <v>0.69</v>
      </c>
      <c r="J99" s="1">
        <v>335.41</v>
      </c>
      <c r="K99" s="1">
        <v>221.14</v>
      </c>
      <c r="L99" s="1">
        <v>0.23</v>
      </c>
      <c r="M99" s="1">
        <v>201.32</v>
      </c>
      <c r="N99" s="1">
        <v>15.43</v>
      </c>
      <c r="P99" s="1">
        <v>15.75</v>
      </c>
      <c r="Q99" s="1">
        <v>62.93</v>
      </c>
      <c r="R99" s="1">
        <v>9.84</v>
      </c>
      <c r="S99" s="1">
        <v>66.11</v>
      </c>
      <c r="T99" s="1">
        <v>694.78</v>
      </c>
      <c r="U99" s="1">
        <v>-0.36</v>
      </c>
      <c r="V99" s="1">
        <v>0</v>
      </c>
      <c r="W99" s="1">
        <v>580.79</v>
      </c>
      <c r="X99" s="1">
        <v>0</v>
      </c>
      <c r="Y99" s="1">
        <v>0</v>
      </c>
      <c r="Z99" s="1">
        <v>73.14</v>
      </c>
      <c r="AA99" s="1">
        <v>16.36</v>
      </c>
      <c r="AB99" s="1">
        <v>0</v>
      </c>
      <c r="AC99" s="1">
        <v>85.52</v>
      </c>
      <c r="AD99" s="1">
        <v>14.47</v>
      </c>
      <c r="AE99" s="1">
        <v>0</v>
      </c>
      <c r="AF99" s="1">
        <v>91.3</v>
      </c>
      <c r="AG99" s="1">
        <v>32</v>
      </c>
      <c r="AH99" s="1">
        <v>90.83</v>
      </c>
      <c r="AI99" s="1">
        <v>130.38999999999999</v>
      </c>
      <c r="AJ99" s="1">
        <v>44.82</v>
      </c>
      <c r="AK99" s="1">
        <v>149.77000000000001</v>
      </c>
      <c r="AL99" s="1">
        <v>160.38</v>
      </c>
      <c r="AM99" s="1">
        <v>1008.57</v>
      </c>
      <c r="AN99" s="1">
        <v>179.68</v>
      </c>
      <c r="AO99" s="1">
        <v>506.83</v>
      </c>
      <c r="AP99" s="1">
        <v>5.77</v>
      </c>
      <c r="AQ99" s="1">
        <v>516.30999999999995</v>
      </c>
      <c r="AR99" s="1">
        <v>15.89</v>
      </c>
      <c r="AT99" s="1">
        <v>15.88</v>
      </c>
      <c r="AU99" s="1">
        <v>69.73</v>
      </c>
      <c r="AV99" s="1">
        <v>7.0000000000000007E-2</v>
      </c>
      <c r="AW99" s="1">
        <v>66.97</v>
      </c>
      <c r="AX99" s="1">
        <v>24.95</v>
      </c>
      <c r="AY99" s="1">
        <v>0.04</v>
      </c>
      <c r="AZ99" s="1">
        <v>24.8</v>
      </c>
      <c r="BA99" s="1">
        <v>70.16</v>
      </c>
      <c r="BB99" s="1">
        <v>49.63</v>
      </c>
      <c r="BC99" s="1">
        <v>71.260000000000005</v>
      </c>
      <c r="BD99" s="1">
        <v>2.12</v>
      </c>
      <c r="BE99" s="1">
        <v>-0.01</v>
      </c>
      <c r="BF99" s="1">
        <v>0</v>
      </c>
      <c r="BG99" s="1">
        <v>71.73</v>
      </c>
      <c r="BI99" s="1">
        <v>71.959999999999994</v>
      </c>
      <c r="BJ99" s="1">
        <v>10.1</v>
      </c>
      <c r="BK99" s="1">
        <v>0</v>
      </c>
      <c r="BL99" s="1">
        <v>11.4</v>
      </c>
      <c r="BM99" s="1">
        <v>59.65</v>
      </c>
      <c r="BN99" s="1">
        <v>59.65</v>
      </c>
      <c r="BO99" s="1">
        <v>73.53</v>
      </c>
      <c r="BP99" s="1">
        <v>47.97</v>
      </c>
      <c r="BQ99" s="1">
        <v>0.28999999999999998</v>
      </c>
      <c r="BR99" s="1">
        <v>48.24</v>
      </c>
      <c r="BS99" s="1">
        <v>0</v>
      </c>
      <c r="BT99" s="1">
        <v>-6.22</v>
      </c>
      <c r="BU99" s="1">
        <v>0</v>
      </c>
      <c r="BV99" s="1">
        <v>73.459999999999994</v>
      </c>
      <c r="BW99" s="1">
        <v>1.17</v>
      </c>
      <c r="BX99" s="1">
        <v>0</v>
      </c>
      <c r="BY99" s="1">
        <v>77.66</v>
      </c>
      <c r="BZ99" s="1">
        <v>2.58</v>
      </c>
      <c r="CA99" s="1">
        <v>0</v>
      </c>
      <c r="CB99" s="1">
        <v>5685.96</v>
      </c>
      <c r="CC99" s="1">
        <v>0.75</v>
      </c>
      <c r="CD99" s="1">
        <v>0</v>
      </c>
      <c r="CE99" s="1">
        <v>143.69</v>
      </c>
      <c r="CF99" s="1">
        <v>19.96</v>
      </c>
      <c r="CG99" s="1">
        <v>0</v>
      </c>
      <c r="CH99" s="1">
        <v>16.489999999999998</v>
      </c>
      <c r="CN99" s="1">
        <v>210.99</v>
      </c>
      <c r="CQ99" s="1">
        <v>305301</v>
      </c>
      <c r="CR99" s="1">
        <v>0</v>
      </c>
      <c r="CS99" s="1">
        <v>527721</v>
      </c>
      <c r="CT99" s="1">
        <v>1620</v>
      </c>
      <c r="CU99" s="1">
        <v>0</v>
      </c>
      <c r="CV99" s="1">
        <v>1390</v>
      </c>
      <c r="CW99" s="1">
        <v>144.4</v>
      </c>
      <c r="CY99" s="1">
        <v>146.6</v>
      </c>
    </row>
    <row r="100" spans="1:103" x14ac:dyDescent="0.35">
      <c r="A100" s="15">
        <v>45282</v>
      </c>
      <c r="B100" s="1">
        <v>313.93</v>
      </c>
      <c r="C100" s="1">
        <v>0.52</v>
      </c>
      <c r="D100" s="1">
        <v>298.94</v>
      </c>
      <c r="E100" s="1">
        <v>199.79</v>
      </c>
      <c r="F100" s="1">
        <v>0.42</v>
      </c>
      <c r="G100" s="1">
        <v>183.92</v>
      </c>
      <c r="H100" s="1">
        <v>341.44</v>
      </c>
      <c r="I100" s="1">
        <v>0.69</v>
      </c>
      <c r="J100" s="1">
        <v>326.7</v>
      </c>
      <c r="K100" s="1">
        <v>223.76</v>
      </c>
      <c r="L100" s="1">
        <v>0.23</v>
      </c>
      <c r="M100" s="1">
        <v>197.1</v>
      </c>
      <c r="N100" s="1">
        <v>16.25</v>
      </c>
      <c r="P100" s="1">
        <v>16.079999999999998</v>
      </c>
      <c r="Q100" s="1">
        <v>63.29</v>
      </c>
      <c r="R100" s="1">
        <v>10.84</v>
      </c>
      <c r="S100" s="1">
        <v>65.89</v>
      </c>
      <c r="T100" s="1">
        <v>694.78</v>
      </c>
      <c r="U100" s="1">
        <v>7.69</v>
      </c>
      <c r="V100" s="1">
        <v>0</v>
      </c>
      <c r="W100" s="1">
        <v>580.79</v>
      </c>
      <c r="X100" s="1">
        <v>0</v>
      </c>
      <c r="Y100" s="1">
        <v>0</v>
      </c>
      <c r="Z100" s="1">
        <v>73.14</v>
      </c>
      <c r="AA100" s="1">
        <v>13.27</v>
      </c>
      <c r="AB100" s="1">
        <v>0</v>
      </c>
      <c r="AC100" s="1">
        <v>85.52</v>
      </c>
      <c r="AD100" s="1">
        <v>11.68</v>
      </c>
      <c r="AE100" s="1">
        <v>0</v>
      </c>
      <c r="AF100" s="1">
        <v>91.09</v>
      </c>
      <c r="AG100" s="1">
        <v>13.03</v>
      </c>
      <c r="AH100" s="1">
        <v>91</v>
      </c>
      <c r="AI100" s="1">
        <v>130.59</v>
      </c>
      <c r="AJ100" s="1">
        <v>24.47</v>
      </c>
      <c r="AK100" s="1">
        <v>149.22999999999999</v>
      </c>
      <c r="AL100" s="1">
        <v>147.35</v>
      </c>
      <c r="AM100" s="1">
        <v>1006.37</v>
      </c>
      <c r="AN100" s="1">
        <v>161.84</v>
      </c>
      <c r="AO100" s="1">
        <v>509.09</v>
      </c>
      <c r="AP100" s="1">
        <v>0.13</v>
      </c>
      <c r="AQ100" s="1">
        <v>500.01</v>
      </c>
      <c r="AR100" s="1">
        <v>16.62</v>
      </c>
      <c r="AT100" s="1">
        <v>15.19</v>
      </c>
      <c r="AU100" s="1">
        <v>72.53</v>
      </c>
      <c r="AV100" s="1">
        <v>7.0000000000000007E-2</v>
      </c>
      <c r="AW100" s="1">
        <v>65.81</v>
      </c>
      <c r="AX100" s="1">
        <v>24.43</v>
      </c>
      <c r="AY100" s="1">
        <v>0.04</v>
      </c>
      <c r="AZ100" s="1">
        <v>23.14</v>
      </c>
      <c r="BA100" s="1">
        <v>70.819999999999993</v>
      </c>
      <c r="BB100" s="1">
        <v>49.63</v>
      </c>
      <c r="BC100" s="1">
        <v>68.83</v>
      </c>
      <c r="BD100" s="1">
        <v>2.12</v>
      </c>
      <c r="BE100" s="1">
        <v>-0.01</v>
      </c>
      <c r="BF100" s="1">
        <v>0</v>
      </c>
      <c r="BG100" s="1">
        <v>72.73</v>
      </c>
      <c r="BI100" s="1">
        <v>72.08</v>
      </c>
      <c r="BJ100" s="1">
        <v>11.5</v>
      </c>
      <c r="BK100" s="1">
        <v>0</v>
      </c>
      <c r="BL100" s="1">
        <v>10.8</v>
      </c>
      <c r="BM100" s="1">
        <v>59.65</v>
      </c>
      <c r="BN100" s="1">
        <v>59.65</v>
      </c>
      <c r="BO100" s="1">
        <v>73.459999999999994</v>
      </c>
      <c r="BP100" s="1">
        <v>49.5</v>
      </c>
      <c r="BQ100" s="1">
        <v>0.28999999999999998</v>
      </c>
      <c r="BR100" s="1">
        <v>48.11</v>
      </c>
      <c r="BS100" s="1">
        <v>0</v>
      </c>
      <c r="BT100" s="1">
        <v>-6.37</v>
      </c>
      <c r="BU100" s="1">
        <v>0</v>
      </c>
      <c r="BV100" s="1">
        <v>73.459999999999994</v>
      </c>
      <c r="BW100" s="1">
        <v>0.65</v>
      </c>
      <c r="BX100" s="1">
        <v>0</v>
      </c>
      <c r="BY100" s="1">
        <v>77.66</v>
      </c>
      <c r="BZ100" s="1">
        <v>0.72</v>
      </c>
      <c r="CA100" s="1">
        <v>0</v>
      </c>
      <c r="CB100" s="1">
        <v>5685.96</v>
      </c>
      <c r="CC100" s="1">
        <v>0.71</v>
      </c>
      <c r="CD100" s="1">
        <v>0</v>
      </c>
      <c r="CE100" s="1">
        <v>143.69</v>
      </c>
      <c r="CF100" s="1">
        <v>14.5</v>
      </c>
      <c r="CG100" s="1">
        <v>0</v>
      </c>
      <c r="CH100" s="1">
        <v>17.329999999999998</v>
      </c>
      <c r="CN100" s="1">
        <v>213.16</v>
      </c>
      <c r="CQ100" s="1">
        <v>367489</v>
      </c>
      <c r="CR100" s="1">
        <v>0</v>
      </c>
      <c r="CS100" s="1">
        <v>495637</v>
      </c>
      <c r="CT100" s="1">
        <v>1580</v>
      </c>
      <c r="CU100" s="1">
        <v>0</v>
      </c>
      <c r="CV100" s="1">
        <v>1460</v>
      </c>
      <c r="CW100" s="1">
        <v>145.30000000000001</v>
      </c>
      <c r="CY100" s="1">
        <v>155.1</v>
      </c>
    </row>
    <row r="101" spans="1:103" x14ac:dyDescent="0.35">
      <c r="A101" s="15">
        <v>45283</v>
      </c>
      <c r="B101" s="1">
        <v>303.60000000000002</v>
      </c>
      <c r="C101" s="1">
        <v>0.52</v>
      </c>
      <c r="D101" s="1">
        <v>306.77</v>
      </c>
      <c r="E101" s="1">
        <v>182.68</v>
      </c>
      <c r="F101" s="1">
        <v>0.43</v>
      </c>
      <c r="G101" s="1">
        <v>148.16</v>
      </c>
      <c r="H101" s="1">
        <v>327.96</v>
      </c>
      <c r="I101" s="1">
        <v>0.69</v>
      </c>
      <c r="J101" s="1">
        <v>327.87</v>
      </c>
      <c r="K101" s="1">
        <v>216.52</v>
      </c>
      <c r="L101" s="1">
        <v>0.23</v>
      </c>
      <c r="M101" s="1">
        <v>164.16</v>
      </c>
      <c r="N101" s="1">
        <v>15.72</v>
      </c>
      <c r="P101" s="1">
        <v>16.399999999999999</v>
      </c>
      <c r="Q101" s="1">
        <v>61.87</v>
      </c>
      <c r="R101" s="1">
        <v>11.78</v>
      </c>
      <c r="S101" s="1">
        <v>65.55</v>
      </c>
      <c r="T101" s="1">
        <v>694.78</v>
      </c>
      <c r="U101" s="1">
        <v>-0.35</v>
      </c>
      <c r="V101" s="1">
        <v>0</v>
      </c>
      <c r="W101" s="1">
        <v>580.79</v>
      </c>
      <c r="X101" s="1">
        <v>0</v>
      </c>
      <c r="Y101" s="1">
        <v>0</v>
      </c>
      <c r="Z101" s="1">
        <v>73.14</v>
      </c>
      <c r="AA101" s="1">
        <v>12.7</v>
      </c>
      <c r="AB101" s="1">
        <v>0</v>
      </c>
      <c r="AC101" s="1">
        <v>85.52</v>
      </c>
      <c r="AD101" s="1">
        <v>11.92</v>
      </c>
      <c r="AE101" s="1">
        <v>0</v>
      </c>
      <c r="AF101" s="1">
        <v>91.31</v>
      </c>
      <c r="AG101" s="1">
        <v>12.37</v>
      </c>
      <c r="AH101" s="1">
        <v>89.9</v>
      </c>
      <c r="AI101" s="1">
        <v>130.47</v>
      </c>
      <c r="AJ101" s="1">
        <v>17.39</v>
      </c>
      <c r="AK101" s="1">
        <v>149.06</v>
      </c>
      <c r="AL101" s="1">
        <v>172.2</v>
      </c>
      <c r="AM101" s="1">
        <v>1006.48</v>
      </c>
      <c r="AN101" s="1">
        <v>179.54</v>
      </c>
      <c r="AO101" s="1">
        <v>507.8</v>
      </c>
      <c r="AP101" s="1">
        <v>69.5</v>
      </c>
      <c r="AQ101" s="1">
        <v>494.28</v>
      </c>
      <c r="AR101" s="1">
        <v>16.100000000000001</v>
      </c>
      <c r="AT101" s="1">
        <v>15.91</v>
      </c>
      <c r="AU101" s="1">
        <v>72.36</v>
      </c>
      <c r="AV101" s="1">
        <v>7.0000000000000007E-2</v>
      </c>
      <c r="AW101" s="1">
        <v>68.680000000000007</v>
      </c>
      <c r="AX101" s="1">
        <v>17.47</v>
      </c>
      <c r="AY101" s="1">
        <v>0.04</v>
      </c>
      <c r="AZ101" s="1">
        <v>20.61</v>
      </c>
      <c r="BA101" s="1">
        <v>70.83</v>
      </c>
      <c r="BB101" s="1">
        <v>49.63</v>
      </c>
      <c r="BC101" s="1">
        <v>69.209999999999994</v>
      </c>
      <c r="BD101" s="1">
        <v>2.12</v>
      </c>
      <c r="BE101" s="1">
        <v>-0.01</v>
      </c>
      <c r="BF101" s="1">
        <v>0</v>
      </c>
      <c r="BG101" s="1">
        <v>73.150000000000006</v>
      </c>
      <c r="BI101" s="1">
        <v>72.81</v>
      </c>
      <c r="BJ101" s="1">
        <v>10.7</v>
      </c>
      <c r="BK101" s="1">
        <v>0</v>
      </c>
      <c r="BL101" s="1">
        <v>11</v>
      </c>
      <c r="BM101" s="1">
        <v>59.65</v>
      </c>
      <c r="BN101" s="1">
        <v>59.65</v>
      </c>
      <c r="BO101" s="1">
        <v>73.47</v>
      </c>
      <c r="BP101" s="1">
        <v>50.15</v>
      </c>
      <c r="BQ101" s="1">
        <v>0.28999999999999998</v>
      </c>
      <c r="BR101" s="1">
        <v>46.96</v>
      </c>
      <c r="BS101" s="1">
        <v>0</v>
      </c>
      <c r="BT101" s="1">
        <v>-6.28</v>
      </c>
      <c r="BU101" s="1">
        <v>0</v>
      </c>
      <c r="BV101" s="1">
        <v>73.459999999999994</v>
      </c>
      <c r="BW101" s="1">
        <v>0.53</v>
      </c>
      <c r="BX101" s="1">
        <v>0</v>
      </c>
      <c r="BY101" s="1">
        <v>77.66</v>
      </c>
      <c r="BZ101" s="1">
        <v>1.6</v>
      </c>
      <c r="CA101" s="1">
        <v>0</v>
      </c>
      <c r="CB101" s="1">
        <v>5685.96</v>
      </c>
      <c r="CC101" s="1">
        <v>0.62</v>
      </c>
      <c r="CD101" s="1">
        <v>0</v>
      </c>
      <c r="CE101" s="1">
        <v>143.69</v>
      </c>
      <c r="CF101" s="1">
        <v>18.079999999999998</v>
      </c>
      <c r="CG101" s="1">
        <v>0</v>
      </c>
      <c r="CH101" s="1">
        <v>18.28</v>
      </c>
      <c r="CN101" s="1">
        <v>215.1</v>
      </c>
      <c r="CQ101" s="1">
        <v>276713</v>
      </c>
      <c r="CR101" s="1">
        <v>0</v>
      </c>
      <c r="CS101" s="1">
        <v>502097</v>
      </c>
      <c r="CT101" s="1">
        <v>1565</v>
      </c>
      <c r="CU101" s="1">
        <v>0</v>
      </c>
      <c r="CV101" s="1">
        <v>1460</v>
      </c>
      <c r="CW101" s="1">
        <v>144.9</v>
      </c>
      <c r="CY101" s="1">
        <v>172.4</v>
      </c>
    </row>
    <row r="102" spans="1:103" x14ac:dyDescent="0.35">
      <c r="A102" s="15">
        <v>45284</v>
      </c>
      <c r="B102" s="1">
        <v>309.27</v>
      </c>
      <c r="C102" s="1">
        <v>0.52</v>
      </c>
      <c r="D102" s="1">
        <v>331.35</v>
      </c>
      <c r="E102" s="1">
        <v>189.32</v>
      </c>
      <c r="F102" s="1">
        <v>0.41</v>
      </c>
      <c r="G102" s="1">
        <v>0.59</v>
      </c>
      <c r="H102" s="1">
        <v>333.96</v>
      </c>
      <c r="I102" s="1">
        <v>0.69</v>
      </c>
      <c r="J102" s="1">
        <v>360.86</v>
      </c>
      <c r="K102" s="1">
        <v>213.98</v>
      </c>
      <c r="L102" s="1">
        <v>0.23</v>
      </c>
      <c r="M102" s="1">
        <v>54.31</v>
      </c>
      <c r="N102" s="1">
        <v>16.079999999999998</v>
      </c>
      <c r="P102" s="1">
        <v>16.12</v>
      </c>
      <c r="Q102" s="1">
        <v>60.96</v>
      </c>
      <c r="R102" s="1">
        <v>10.41</v>
      </c>
      <c r="S102" s="1">
        <v>66.959999999999994</v>
      </c>
      <c r="T102" s="1">
        <v>694.78</v>
      </c>
      <c r="U102" s="1">
        <v>-0.33</v>
      </c>
      <c r="V102" s="1">
        <v>0</v>
      </c>
      <c r="W102" s="1">
        <v>580.79</v>
      </c>
      <c r="X102" s="1">
        <v>0</v>
      </c>
      <c r="Y102" s="1">
        <v>0</v>
      </c>
      <c r="Z102" s="1">
        <v>73.14</v>
      </c>
      <c r="AA102" s="1">
        <v>12.13</v>
      </c>
      <c r="AB102" s="1">
        <v>0</v>
      </c>
      <c r="AC102" s="1">
        <v>85.52</v>
      </c>
      <c r="AD102" s="1">
        <v>11.14</v>
      </c>
      <c r="AE102" s="1">
        <v>0</v>
      </c>
      <c r="AF102" s="1">
        <v>90.7</v>
      </c>
      <c r="AG102" s="1">
        <v>11.13</v>
      </c>
      <c r="AH102" s="1">
        <v>88.05</v>
      </c>
      <c r="AI102" s="1">
        <v>130.38</v>
      </c>
      <c r="AJ102" s="1">
        <v>14.63</v>
      </c>
      <c r="AK102" s="1">
        <v>146.75</v>
      </c>
      <c r="AL102" s="1">
        <v>179.14</v>
      </c>
      <c r="AM102" s="1">
        <v>1013.03</v>
      </c>
      <c r="AN102" s="1">
        <v>148.63999999999999</v>
      </c>
      <c r="AO102" s="1">
        <v>508.27</v>
      </c>
      <c r="AP102" s="1">
        <v>28.54</v>
      </c>
      <c r="AQ102" s="1">
        <v>425.38</v>
      </c>
      <c r="AR102" s="1">
        <v>15.81</v>
      </c>
      <c r="AT102" s="1">
        <v>14.45</v>
      </c>
      <c r="AU102" s="1">
        <v>71.87</v>
      </c>
      <c r="AV102" s="1">
        <v>7.0000000000000007E-2</v>
      </c>
      <c r="AW102" s="1">
        <v>58.63</v>
      </c>
      <c r="AX102" s="1">
        <v>18.899999999999999</v>
      </c>
      <c r="AY102" s="1">
        <v>0.04</v>
      </c>
      <c r="AZ102" s="1">
        <v>4.8600000000000003</v>
      </c>
      <c r="BA102" s="1">
        <v>70.58</v>
      </c>
      <c r="BB102" s="1">
        <v>49.63</v>
      </c>
      <c r="BC102" s="1">
        <v>71.55</v>
      </c>
      <c r="BD102" s="1">
        <v>2.12</v>
      </c>
      <c r="BE102" s="1">
        <v>-0.01</v>
      </c>
      <c r="BF102" s="1">
        <v>0</v>
      </c>
      <c r="BG102" s="1">
        <v>72.33</v>
      </c>
      <c r="BI102" s="1">
        <v>74.55</v>
      </c>
      <c r="BJ102" s="1">
        <v>12.4</v>
      </c>
      <c r="BK102" s="1">
        <v>0</v>
      </c>
      <c r="BL102" s="1">
        <v>10.5</v>
      </c>
      <c r="BM102" s="1">
        <v>59.65</v>
      </c>
      <c r="BN102" s="1">
        <v>59.65</v>
      </c>
      <c r="BO102" s="1">
        <v>73.599999999999994</v>
      </c>
      <c r="BP102" s="1">
        <v>50.15</v>
      </c>
      <c r="BQ102" s="1">
        <v>0.28999999999999998</v>
      </c>
      <c r="BR102" s="1">
        <v>43.18</v>
      </c>
      <c r="BS102" s="1">
        <v>0</v>
      </c>
      <c r="BT102" s="1">
        <v>-6.37</v>
      </c>
      <c r="BU102" s="1">
        <v>0</v>
      </c>
      <c r="BV102" s="1">
        <v>73.459999999999994</v>
      </c>
      <c r="BW102" s="1">
        <v>0.64</v>
      </c>
      <c r="BX102" s="1">
        <v>0</v>
      </c>
      <c r="BY102" s="1">
        <v>77.66</v>
      </c>
      <c r="BZ102" s="1">
        <v>2.48</v>
      </c>
      <c r="CA102" s="1">
        <v>0</v>
      </c>
      <c r="CB102" s="1">
        <v>5685.96</v>
      </c>
      <c r="CC102" s="1">
        <v>0.61</v>
      </c>
      <c r="CD102" s="1">
        <v>0</v>
      </c>
      <c r="CE102" s="1">
        <v>143.69</v>
      </c>
      <c r="CF102" s="1">
        <v>17.79</v>
      </c>
      <c r="CG102" s="1">
        <v>0</v>
      </c>
      <c r="CH102" s="1">
        <v>17.739999999999998</v>
      </c>
      <c r="CN102" s="1">
        <v>212.71</v>
      </c>
      <c r="CQ102" s="1">
        <v>328970</v>
      </c>
      <c r="CR102" s="1">
        <v>0</v>
      </c>
      <c r="CS102" s="1">
        <v>355431</v>
      </c>
      <c r="CT102" s="1">
        <v>1592</v>
      </c>
      <c r="CU102" s="1">
        <v>0</v>
      </c>
      <c r="CV102" s="1">
        <v>1100</v>
      </c>
      <c r="CW102" s="1">
        <v>147.19999999999999</v>
      </c>
      <c r="CY102" s="1">
        <v>170.5</v>
      </c>
    </row>
    <row r="103" spans="1:103" x14ac:dyDescent="0.35">
      <c r="A103" s="15">
        <v>45285</v>
      </c>
      <c r="B103" s="1">
        <v>308.64</v>
      </c>
      <c r="C103" s="1">
        <v>0.52</v>
      </c>
      <c r="D103" s="1">
        <v>325.82</v>
      </c>
      <c r="E103" s="1">
        <v>190.41</v>
      </c>
      <c r="F103" s="1">
        <v>0.42</v>
      </c>
      <c r="G103" s="1">
        <v>48.05</v>
      </c>
      <c r="H103" s="1">
        <v>334.23</v>
      </c>
      <c r="I103" s="1">
        <v>0.69</v>
      </c>
      <c r="J103" s="1">
        <v>356.28</v>
      </c>
      <c r="K103" s="1">
        <v>217.9</v>
      </c>
      <c r="L103" s="1">
        <v>0.23</v>
      </c>
      <c r="M103" s="1">
        <v>52.1</v>
      </c>
      <c r="N103" s="1">
        <v>15.91</v>
      </c>
      <c r="P103" s="1">
        <v>16.309999999999999</v>
      </c>
      <c r="Q103" s="1">
        <v>61.63</v>
      </c>
      <c r="R103" s="1">
        <v>11.26</v>
      </c>
      <c r="S103" s="1">
        <v>68.63</v>
      </c>
      <c r="T103" s="1">
        <v>694.78</v>
      </c>
      <c r="U103" s="1">
        <v>-0.33</v>
      </c>
      <c r="V103" s="1">
        <v>0</v>
      </c>
      <c r="W103" s="1">
        <v>580.79</v>
      </c>
      <c r="X103" s="1">
        <v>0</v>
      </c>
      <c r="Y103" s="1">
        <v>0</v>
      </c>
      <c r="Z103" s="1">
        <v>73.14</v>
      </c>
      <c r="AA103" s="1">
        <v>11.76</v>
      </c>
      <c r="AB103" s="1">
        <v>0</v>
      </c>
      <c r="AC103" s="1">
        <v>85.52</v>
      </c>
      <c r="AD103" s="1">
        <v>10.81</v>
      </c>
      <c r="AE103" s="1">
        <v>0</v>
      </c>
      <c r="AF103" s="1">
        <v>90.97</v>
      </c>
      <c r="AG103" s="1">
        <v>10.93</v>
      </c>
      <c r="AH103" s="1">
        <v>80.819999999999993</v>
      </c>
      <c r="AI103" s="1">
        <v>130.51</v>
      </c>
      <c r="AJ103" s="1">
        <v>13.12</v>
      </c>
      <c r="AK103" s="1">
        <v>146.47999999999999</v>
      </c>
      <c r="AL103" s="1">
        <v>185.05</v>
      </c>
      <c r="AM103" s="1">
        <v>1009.7</v>
      </c>
      <c r="AN103" s="1">
        <v>157.84</v>
      </c>
      <c r="AO103" s="1">
        <v>502.78</v>
      </c>
      <c r="AP103" s="1">
        <v>0.12</v>
      </c>
      <c r="AQ103" s="1">
        <v>441.33</v>
      </c>
      <c r="AR103" s="1">
        <v>15.36</v>
      </c>
      <c r="AT103" s="1">
        <v>13.72</v>
      </c>
      <c r="AU103" s="1">
        <v>75.19</v>
      </c>
      <c r="AV103" s="1">
        <v>7.0000000000000007E-2</v>
      </c>
      <c r="AW103" s="1">
        <v>59.87</v>
      </c>
      <c r="AX103" s="1">
        <v>11.52</v>
      </c>
      <c r="AY103" s="1">
        <v>0.05</v>
      </c>
      <c r="AZ103" s="1">
        <v>8.1300000000000008</v>
      </c>
      <c r="BA103" s="1">
        <v>71.33</v>
      </c>
      <c r="BB103" s="1">
        <v>49.63</v>
      </c>
      <c r="BC103" s="1">
        <v>70.83</v>
      </c>
      <c r="BD103" s="1">
        <v>2.12</v>
      </c>
      <c r="BE103" s="1">
        <v>-0.01</v>
      </c>
      <c r="BF103" s="1">
        <v>0</v>
      </c>
      <c r="BG103" s="1">
        <v>72.569999999999993</v>
      </c>
      <c r="BI103" s="1">
        <v>73.849999999999994</v>
      </c>
      <c r="BJ103" s="1">
        <v>13.4</v>
      </c>
      <c r="BK103" s="1">
        <v>0</v>
      </c>
      <c r="BL103" s="1">
        <v>10.6</v>
      </c>
      <c r="BM103" s="1">
        <v>59.65</v>
      </c>
      <c r="BN103" s="1">
        <v>59.65</v>
      </c>
      <c r="BO103" s="1">
        <v>73.650000000000006</v>
      </c>
      <c r="BP103" s="1">
        <v>50.21</v>
      </c>
      <c r="BQ103" s="1">
        <v>0.28999999999999998</v>
      </c>
      <c r="BR103" s="1">
        <v>45.59</v>
      </c>
      <c r="BS103" s="1">
        <v>0</v>
      </c>
      <c r="BT103" s="1">
        <v>-6.32</v>
      </c>
      <c r="BU103" s="1">
        <v>0</v>
      </c>
      <c r="BV103" s="1">
        <v>73.459999999999994</v>
      </c>
      <c r="BW103" s="1">
        <v>0.91</v>
      </c>
      <c r="BX103" s="1">
        <v>0</v>
      </c>
      <c r="BY103" s="1">
        <v>77.66</v>
      </c>
      <c r="BZ103" s="1">
        <v>2.85</v>
      </c>
      <c r="CA103" s="1">
        <v>0</v>
      </c>
      <c r="CB103" s="1">
        <v>5685.96</v>
      </c>
      <c r="CC103" s="1">
        <v>0.59</v>
      </c>
      <c r="CD103" s="1">
        <v>0</v>
      </c>
      <c r="CE103" s="1">
        <v>143.69</v>
      </c>
      <c r="CF103" s="1">
        <v>17.75</v>
      </c>
      <c r="CG103" s="1">
        <v>0</v>
      </c>
      <c r="CH103" s="1">
        <v>16.59</v>
      </c>
      <c r="CN103" s="1">
        <v>210.49</v>
      </c>
      <c r="CQ103" s="1">
        <v>306298</v>
      </c>
      <c r="CR103" s="1">
        <v>0</v>
      </c>
      <c r="CS103" s="1">
        <v>402792</v>
      </c>
      <c r="CT103" s="1">
        <v>1615</v>
      </c>
      <c r="CU103" s="1">
        <v>0</v>
      </c>
      <c r="CV103" s="1">
        <v>1570</v>
      </c>
      <c r="CW103" s="1">
        <v>147.1</v>
      </c>
      <c r="CY103" s="1">
        <v>202.4</v>
      </c>
    </row>
    <row r="104" spans="1:103" x14ac:dyDescent="0.35">
      <c r="A104" s="15">
        <v>45286</v>
      </c>
      <c r="B104" s="1">
        <v>303.23</v>
      </c>
      <c r="C104" s="1">
        <v>0.52</v>
      </c>
      <c r="D104" s="1">
        <v>307.02999999999997</v>
      </c>
      <c r="E104" s="1">
        <v>192.24</v>
      </c>
      <c r="F104" s="1">
        <v>0.4</v>
      </c>
      <c r="G104" s="1">
        <v>186.29</v>
      </c>
      <c r="H104" s="1">
        <v>334.8</v>
      </c>
      <c r="I104" s="1">
        <v>0.69</v>
      </c>
      <c r="J104" s="1">
        <v>332.22</v>
      </c>
      <c r="K104" s="1">
        <v>220.14</v>
      </c>
      <c r="L104" s="1">
        <v>0.23</v>
      </c>
      <c r="M104" s="1">
        <v>203.85</v>
      </c>
      <c r="N104" s="1">
        <v>15.12</v>
      </c>
      <c r="P104" s="1">
        <v>16.29</v>
      </c>
      <c r="Q104" s="1">
        <v>64.16</v>
      </c>
      <c r="R104" s="1">
        <v>7.49</v>
      </c>
      <c r="S104" s="1">
        <v>66.42</v>
      </c>
      <c r="T104" s="1">
        <v>694.78</v>
      </c>
      <c r="U104" s="1">
        <v>-0.33</v>
      </c>
      <c r="V104" s="1">
        <v>0</v>
      </c>
      <c r="W104" s="1">
        <v>580.79</v>
      </c>
      <c r="X104" s="1">
        <v>0</v>
      </c>
      <c r="Y104" s="1">
        <v>0</v>
      </c>
      <c r="Z104" s="1">
        <v>73.14</v>
      </c>
      <c r="AA104" s="1">
        <v>11.8</v>
      </c>
      <c r="AB104" s="1">
        <v>0</v>
      </c>
      <c r="AC104" s="1">
        <v>85.52</v>
      </c>
      <c r="AD104" s="1">
        <v>11.17</v>
      </c>
      <c r="AE104" s="1">
        <v>0</v>
      </c>
      <c r="AF104" s="1">
        <v>90.53</v>
      </c>
      <c r="AG104" s="1">
        <v>9.23</v>
      </c>
      <c r="AH104" s="1">
        <v>88.64</v>
      </c>
      <c r="AI104" s="1">
        <v>130.59</v>
      </c>
      <c r="AJ104" s="1">
        <v>12.2</v>
      </c>
      <c r="AK104" s="1">
        <v>148.15</v>
      </c>
      <c r="AL104" s="1">
        <v>181.26</v>
      </c>
      <c r="AM104" s="1">
        <v>1021.47</v>
      </c>
      <c r="AN104" s="1">
        <v>169.4</v>
      </c>
      <c r="AO104" s="1">
        <v>503.86</v>
      </c>
      <c r="AP104" s="1">
        <v>0.14000000000000001</v>
      </c>
      <c r="AQ104" s="1">
        <v>491.98</v>
      </c>
      <c r="AR104" s="1">
        <v>15.72</v>
      </c>
      <c r="AT104" s="1">
        <v>15.74</v>
      </c>
      <c r="AU104" s="1">
        <v>75.09</v>
      </c>
      <c r="AV104" s="1">
        <v>7.0000000000000007E-2</v>
      </c>
      <c r="AW104" s="1">
        <v>68.98</v>
      </c>
      <c r="AX104" s="1">
        <v>10.88</v>
      </c>
      <c r="AY104" s="1">
        <v>0.04</v>
      </c>
      <c r="AZ104" s="1">
        <v>21.85</v>
      </c>
      <c r="BA104" s="1">
        <v>71.22</v>
      </c>
      <c r="BB104" s="1">
        <v>49.63</v>
      </c>
      <c r="BC104" s="1">
        <v>69.14</v>
      </c>
      <c r="BD104" s="1">
        <v>2.12</v>
      </c>
      <c r="BE104" s="1">
        <v>-0.01</v>
      </c>
      <c r="BF104" s="1">
        <v>0</v>
      </c>
      <c r="BG104" s="1">
        <v>72.540000000000006</v>
      </c>
      <c r="BI104" s="1">
        <v>71.989999999999995</v>
      </c>
      <c r="BJ104" s="1">
        <v>13.2</v>
      </c>
      <c r="BK104" s="1">
        <v>0</v>
      </c>
      <c r="BL104" s="1">
        <v>10.6</v>
      </c>
      <c r="BM104" s="1">
        <v>59.65</v>
      </c>
      <c r="BN104" s="1">
        <v>59.65</v>
      </c>
      <c r="BO104" s="1">
        <v>73.680000000000007</v>
      </c>
      <c r="BP104" s="1">
        <v>51.38</v>
      </c>
      <c r="BQ104" s="1">
        <v>0.28999999999999998</v>
      </c>
      <c r="BR104" s="1">
        <v>48.69</v>
      </c>
      <c r="BS104" s="1">
        <v>0</v>
      </c>
      <c r="BT104" s="1">
        <v>-6.28</v>
      </c>
      <c r="BU104" s="1">
        <v>0</v>
      </c>
      <c r="BV104" s="1">
        <v>73.459999999999994</v>
      </c>
      <c r="BW104" s="1">
        <v>1.02</v>
      </c>
      <c r="BX104" s="1">
        <v>0</v>
      </c>
      <c r="BY104" s="1">
        <v>77.66</v>
      </c>
      <c r="BZ104" s="1">
        <v>2.66</v>
      </c>
      <c r="CA104" s="1">
        <v>0</v>
      </c>
      <c r="CB104" s="1">
        <v>5685.96</v>
      </c>
      <c r="CC104" s="1">
        <v>0.57999999999999996</v>
      </c>
      <c r="CD104" s="1">
        <v>0</v>
      </c>
      <c r="CE104" s="1">
        <v>143.69</v>
      </c>
      <c r="CF104" s="1">
        <v>18.04</v>
      </c>
      <c r="CG104" s="1">
        <v>0</v>
      </c>
      <c r="CH104" s="1">
        <v>16.36</v>
      </c>
      <c r="CN104" s="1">
        <v>210.83</v>
      </c>
      <c r="CQ104" s="1">
        <v>307921</v>
      </c>
      <c r="CR104" s="1">
        <v>0</v>
      </c>
      <c r="CS104" s="1">
        <v>704079</v>
      </c>
      <c r="CT104" s="1">
        <v>1610</v>
      </c>
      <c r="CU104" s="1">
        <v>0</v>
      </c>
      <c r="CV104" s="1">
        <v>1361</v>
      </c>
      <c r="CW104" s="1">
        <v>146.9</v>
      </c>
      <c r="CY104" s="1">
        <v>162.4</v>
      </c>
    </row>
    <row r="105" spans="1:103" x14ac:dyDescent="0.35">
      <c r="A105" s="15">
        <v>45287</v>
      </c>
      <c r="B105" s="1">
        <v>309.62</v>
      </c>
      <c r="C105" s="1">
        <v>0.51</v>
      </c>
      <c r="D105" s="1">
        <v>310.08999999999997</v>
      </c>
      <c r="E105" s="1">
        <v>193.65</v>
      </c>
      <c r="F105" s="1">
        <v>0.37</v>
      </c>
      <c r="G105" s="1">
        <v>186.24</v>
      </c>
      <c r="H105" s="1">
        <v>333.17</v>
      </c>
      <c r="I105" s="1">
        <v>0.69</v>
      </c>
      <c r="J105" s="1">
        <v>344.83</v>
      </c>
      <c r="K105" s="1">
        <v>212.99</v>
      </c>
      <c r="L105" s="1">
        <v>0.23</v>
      </c>
      <c r="M105" s="1">
        <v>202.39</v>
      </c>
      <c r="N105" s="1">
        <v>15.91</v>
      </c>
      <c r="P105" s="1">
        <v>15.99</v>
      </c>
      <c r="Q105" s="1">
        <v>62.94</v>
      </c>
      <c r="R105" s="1">
        <v>7.15</v>
      </c>
      <c r="S105" s="1">
        <v>65.319999999999993</v>
      </c>
      <c r="T105" s="1">
        <v>694.78</v>
      </c>
      <c r="U105" s="1">
        <v>-0.33</v>
      </c>
      <c r="V105" s="1">
        <v>0</v>
      </c>
      <c r="W105" s="1">
        <v>580.79</v>
      </c>
      <c r="X105" s="1">
        <v>0</v>
      </c>
      <c r="Y105" s="1">
        <v>0</v>
      </c>
      <c r="Z105" s="1">
        <v>73.14</v>
      </c>
      <c r="AA105" s="1">
        <v>11.8</v>
      </c>
      <c r="AB105" s="1">
        <v>0</v>
      </c>
      <c r="AC105" s="1">
        <v>85.52</v>
      </c>
      <c r="AD105" s="1">
        <v>11.17</v>
      </c>
      <c r="AE105" s="1">
        <v>0</v>
      </c>
      <c r="AF105" s="1">
        <v>91.08</v>
      </c>
      <c r="AG105" s="1">
        <v>6.63</v>
      </c>
      <c r="AH105" s="1">
        <v>90.91</v>
      </c>
      <c r="AI105" s="1">
        <v>129.97999999999999</v>
      </c>
      <c r="AJ105" s="1">
        <v>9.8699999999999992</v>
      </c>
      <c r="AK105" s="1">
        <v>148.46</v>
      </c>
      <c r="AL105" s="1">
        <v>174.06</v>
      </c>
      <c r="AM105" s="1">
        <v>1023.93</v>
      </c>
      <c r="AN105" s="1">
        <v>173.97</v>
      </c>
      <c r="AO105" s="1">
        <v>504.77</v>
      </c>
      <c r="AP105" s="1">
        <v>0.15</v>
      </c>
      <c r="AQ105" s="1">
        <v>499.35</v>
      </c>
      <c r="AR105" s="1">
        <v>16.28</v>
      </c>
      <c r="AT105" s="1">
        <v>16.399999999999999</v>
      </c>
      <c r="AU105" s="1">
        <v>70.040000000000006</v>
      </c>
      <c r="AV105" s="1">
        <v>0.06</v>
      </c>
      <c r="AW105" s="1">
        <v>68.38</v>
      </c>
      <c r="AX105" s="1">
        <v>21.65</v>
      </c>
      <c r="AY105" s="1">
        <v>0.04</v>
      </c>
      <c r="AZ105" s="1">
        <v>24.37</v>
      </c>
      <c r="BA105" s="1">
        <v>69.58</v>
      </c>
      <c r="BB105" s="1">
        <v>49.63</v>
      </c>
      <c r="BC105" s="1">
        <v>69.33</v>
      </c>
      <c r="BD105" s="1">
        <v>2.12</v>
      </c>
      <c r="BE105" s="1">
        <v>-0.01</v>
      </c>
      <c r="BF105" s="1">
        <v>0</v>
      </c>
      <c r="BG105" s="1">
        <v>71.34</v>
      </c>
      <c r="BI105" s="1">
        <v>72.36</v>
      </c>
      <c r="BJ105" s="1">
        <v>12.1</v>
      </c>
      <c r="BK105" s="1">
        <v>0</v>
      </c>
      <c r="BL105" s="1">
        <v>10.8</v>
      </c>
      <c r="BM105" s="1">
        <v>59.65</v>
      </c>
      <c r="BN105" s="1">
        <v>59.65</v>
      </c>
      <c r="BO105" s="1">
        <v>73.709999999999994</v>
      </c>
      <c r="BP105" s="1">
        <v>46.09</v>
      </c>
      <c r="BQ105" s="1">
        <v>0.28999999999999998</v>
      </c>
      <c r="BR105" s="1">
        <v>47.28</v>
      </c>
      <c r="BS105" s="1">
        <v>0</v>
      </c>
      <c r="BT105" s="1">
        <v>-6.28</v>
      </c>
      <c r="BU105" s="1">
        <v>0</v>
      </c>
      <c r="BV105" s="1">
        <v>73.459999999999994</v>
      </c>
      <c r="BW105" s="1">
        <v>1.02</v>
      </c>
      <c r="BX105" s="1">
        <v>0</v>
      </c>
      <c r="BY105" s="1">
        <v>77.66</v>
      </c>
      <c r="BZ105" s="1">
        <v>2.66</v>
      </c>
      <c r="CA105" s="1">
        <v>0</v>
      </c>
      <c r="CB105" s="1">
        <v>5685.96</v>
      </c>
      <c r="CC105" s="1">
        <v>0.57999999999999996</v>
      </c>
      <c r="CD105" s="1">
        <v>0</v>
      </c>
      <c r="CE105" s="1">
        <v>143.69</v>
      </c>
      <c r="CF105" s="1">
        <v>18.04</v>
      </c>
      <c r="CG105" s="1">
        <v>0</v>
      </c>
      <c r="CH105" s="1">
        <v>15.75</v>
      </c>
      <c r="CN105" s="1">
        <v>209.2</v>
      </c>
      <c r="CQ105" s="1">
        <v>307857</v>
      </c>
      <c r="CR105" s="1">
        <v>0</v>
      </c>
      <c r="CS105" s="1">
        <v>541891</v>
      </c>
      <c r="CT105" s="1">
        <v>1635</v>
      </c>
      <c r="CU105" s="1">
        <v>0</v>
      </c>
      <c r="CV105" s="1">
        <v>1380</v>
      </c>
      <c r="CW105" s="1">
        <v>148.1</v>
      </c>
      <c r="CY105" s="1">
        <v>146.9</v>
      </c>
    </row>
    <row r="106" spans="1:103" x14ac:dyDescent="0.35">
      <c r="A106" s="15">
        <v>45288</v>
      </c>
      <c r="B106" s="1">
        <v>309.48</v>
      </c>
      <c r="C106" s="1">
        <v>0.52</v>
      </c>
      <c r="D106" s="1">
        <v>316.58999999999997</v>
      </c>
      <c r="E106" s="1">
        <v>195.54</v>
      </c>
      <c r="F106" s="1">
        <v>0.4</v>
      </c>
      <c r="G106" s="1">
        <v>178.48</v>
      </c>
      <c r="H106" s="1">
        <v>333.45</v>
      </c>
      <c r="I106" s="1">
        <v>0.69</v>
      </c>
      <c r="J106" s="1">
        <v>349.21</v>
      </c>
      <c r="K106" s="1">
        <v>216.69</v>
      </c>
      <c r="L106" s="1">
        <v>0.23</v>
      </c>
      <c r="M106" s="1">
        <v>206.21</v>
      </c>
      <c r="N106" s="1">
        <v>15.94</v>
      </c>
      <c r="P106" s="1">
        <v>16.649999999999999</v>
      </c>
      <c r="Q106" s="1">
        <v>61.48</v>
      </c>
      <c r="R106" s="1">
        <v>10.6</v>
      </c>
      <c r="S106" s="1">
        <v>64.13</v>
      </c>
      <c r="T106" s="1">
        <v>694.78</v>
      </c>
      <c r="U106" s="1">
        <v>-0.33</v>
      </c>
      <c r="V106" s="1">
        <v>569.91999999999996</v>
      </c>
      <c r="W106" s="1">
        <v>580.79</v>
      </c>
      <c r="X106" s="1">
        <v>0</v>
      </c>
      <c r="Y106" s="1">
        <v>474.83</v>
      </c>
      <c r="Z106" s="1">
        <v>73.14</v>
      </c>
      <c r="AA106" s="1">
        <v>11.8</v>
      </c>
      <c r="AB106" s="1">
        <v>60.8</v>
      </c>
      <c r="AC106" s="1">
        <v>85.52</v>
      </c>
      <c r="AD106" s="1">
        <v>11.17</v>
      </c>
      <c r="AE106" s="1">
        <v>70.59</v>
      </c>
      <c r="AF106" s="1">
        <v>90.46</v>
      </c>
      <c r="AG106" s="1">
        <v>9.58</v>
      </c>
      <c r="AH106" s="1">
        <v>91.28</v>
      </c>
      <c r="AI106" s="1">
        <v>130.54</v>
      </c>
      <c r="AJ106" s="1">
        <v>10.220000000000001</v>
      </c>
      <c r="AK106" s="1">
        <v>148.76</v>
      </c>
      <c r="AL106" s="1">
        <v>185.82</v>
      </c>
      <c r="AM106" s="1">
        <v>1007.8</v>
      </c>
      <c r="AN106" s="1">
        <v>174.79</v>
      </c>
      <c r="AO106" s="1">
        <v>502.09</v>
      </c>
      <c r="AP106" s="1">
        <v>0.14000000000000001</v>
      </c>
      <c r="AQ106" s="1">
        <v>501.09</v>
      </c>
      <c r="AR106" s="1">
        <v>15.39</v>
      </c>
      <c r="AT106" s="1">
        <v>16.03</v>
      </c>
      <c r="AU106" s="1">
        <v>68.650000000000006</v>
      </c>
      <c r="AV106" s="1">
        <v>0.06</v>
      </c>
      <c r="AW106" s="1">
        <v>65.739999999999995</v>
      </c>
      <c r="AX106" s="1">
        <v>23.9</v>
      </c>
      <c r="AY106" s="1">
        <v>0.04</v>
      </c>
      <c r="AZ106" s="1">
        <v>28.3</v>
      </c>
      <c r="BA106" s="1">
        <v>68.739999999999995</v>
      </c>
      <c r="BB106" s="1">
        <v>49.63</v>
      </c>
      <c r="BC106" s="1">
        <v>69.41</v>
      </c>
      <c r="BD106" s="1">
        <v>2.12</v>
      </c>
      <c r="BE106" s="1">
        <v>-0.01</v>
      </c>
      <c r="BF106" s="1">
        <v>1.87</v>
      </c>
      <c r="BG106" s="1">
        <v>70.58</v>
      </c>
      <c r="BI106" s="1">
        <v>71.98</v>
      </c>
      <c r="BJ106" s="1">
        <v>10.8</v>
      </c>
      <c r="BK106" s="1">
        <v>0</v>
      </c>
      <c r="BL106" s="1">
        <v>10.9</v>
      </c>
      <c r="BM106" s="1">
        <v>59.65</v>
      </c>
      <c r="BN106" s="1">
        <v>59.65</v>
      </c>
      <c r="BO106" s="1">
        <v>73.75</v>
      </c>
      <c r="BP106" s="1">
        <v>44.96</v>
      </c>
      <c r="BQ106" s="1">
        <v>0.28999999999999998</v>
      </c>
      <c r="BR106" s="1">
        <v>46.41</v>
      </c>
      <c r="BS106" s="1">
        <v>0</v>
      </c>
      <c r="BT106" s="1">
        <v>-6.28</v>
      </c>
      <c r="BU106" s="1">
        <v>0</v>
      </c>
      <c r="BV106" s="1">
        <v>73.459999999999994</v>
      </c>
      <c r="BW106" s="1">
        <v>1.02</v>
      </c>
      <c r="BX106" s="1">
        <v>50.8</v>
      </c>
      <c r="BY106" s="1">
        <v>77.66</v>
      </c>
      <c r="BZ106" s="1">
        <v>2.66</v>
      </c>
      <c r="CA106" s="1">
        <v>54.38</v>
      </c>
      <c r="CB106" s="1">
        <v>5685.96</v>
      </c>
      <c r="CC106" s="1">
        <v>0.57999999999999996</v>
      </c>
      <c r="CD106" s="1">
        <v>4009.51</v>
      </c>
      <c r="CE106" s="1">
        <v>143.69</v>
      </c>
      <c r="CF106" s="1">
        <v>18.04</v>
      </c>
      <c r="CG106" s="1">
        <v>134.71</v>
      </c>
      <c r="CH106" s="1">
        <v>15.03</v>
      </c>
      <c r="CN106" s="1">
        <v>208.22</v>
      </c>
      <c r="CQ106" s="1">
        <v>255600</v>
      </c>
      <c r="CR106" s="1">
        <v>0</v>
      </c>
      <c r="CS106" s="1">
        <v>534002</v>
      </c>
      <c r="CT106" s="1">
        <v>1615</v>
      </c>
      <c r="CU106" s="1">
        <v>0</v>
      </c>
      <c r="CV106" s="1">
        <v>1380</v>
      </c>
      <c r="CW106" s="1">
        <v>141.6</v>
      </c>
      <c r="CY106" s="1">
        <v>147</v>
      </c>
    </row>
    <row r="107" spans="1:103" x14ac:dyDescent="0.35">
      <c r="A107" s="15">
        <v>45289</v>
      </c>
      <c r="B107" s="1">
        <v>313.64999999999998</v>
      </c>
      <c r="C107" s="1">
        <v>0.52</v>
      </c>
      <c r="D107" s="1">
        <v>329.47</v>
      </c>
      <c r="E107" s="1">
        <v>195.62</v>
      </c>
      <c r="F107" s="1">
        <v>0.4</v>
      </c>
      <c r="G107" s="1">
        <v>196.49</v>
      </c>
      <c r="H107" s="1">
        <v>336.05</v>
      </c>
      <c r="I107" s="1">
        <v>0.69</v>
      </c>
      <c r="J107" s="1">
        <v>352.23</v>
      </c>
      <c r="K107" s="1">
        <v>222.64</v>
      </c>
      <c r="L107" s="1">
        <v>0.23</v>
      </c>
      <c r="M107" s="1">
        <v>220.11</v>
      </c>
      <c r="N107" s="1">
        <v>15.71</v>
      </c>
      <c r="P107" s="1">
        <v>16.420000000000002</v>
      </c>
      <c r="Q107" s="1">
        <v>61.62</v>
      </c>
      <c r="R107" s="1">
        <v>8.82</v>
      </c>
      <c r="S107" s="1">
        <v>65.66</v>
      </c>
      <c r="T107" s="1">
        <v>694.78</v>
      </c>
      <c r="U107" s="1">
        <v>-0.33</v>
      </c>
      <c r="V107" s="1">
        <v>710.01</v>
      </c>
      <c r="W107" s="1">
        <v>580.79</v>
      </c>
      <c r="X107" s="1">
        <v>0</v>
      </c>
      <c r="Y107" s="1">
        <v>586.42999999999995</v>
      </c>
      <c r="Z107" s="1">
        <v>73.14</v>
      </c>
      <c r="AA107" s="1">
        <v>11.8</v>
      </c>
      <c r="AB107" s="1">
        <v>74.31</v>
      </c>
      <c r="AC107" s="1">
        <v>85.52</v>
      </c>
      <c r="AD107" s="1">
        <v>11.17</v>
      </c>
      <c r="AE107" s="1">
        <v>84.81</v>
      </c>
      <c r="AF107" s="1">
        <v>90.34</v>
      </c>
      <c r="AG107" s="1">
        <v>9.66</v>
      </c>
      <c r="AH107" s="1">
        <v>91.08</v>
      </c>
      <c r="AI107" s="1">
        <v>131.01</v>
      </c>
      <c r="AJ107" s="1">
        <v>11.01</v>
      </c>
      <c r="AK107" s="1">
        <v>148.75</v>
      </c>
      <c r="AL107" s="1">
        <v>165.93</v>
      </c>
      <c r="AM107" s="1">
        <v>1008.93</v>
      </c>
      <c r="AN107" s="1">
        <v>180.71</v>
      </c>
      <c r="AO107" s="1">
        <v>506.68</v>
      </c>
      <c r="AP107" s="1">
        <v>0.14000000000000001</v>
      </c>
      <c r="AQ107" s="1">
        <v>504.17</v>
      </c>
      <c r="AR107" s="1">
        <v>15.48</v>
      </c>
      <c r="AT107" s="1">
        <v>15.48</v>
      </c>
      <c r="AU107" s="1">
        <v>72.38</v>
      </c>
      <c r="AV107" s="1">
        <v>0.06</v>
      </c>
      <c r="AW107" s="1">
        <v>66.489999999999995</v>
      </c>
      <c r="AX107" s="1">
        <v>18.57</v>
      </c>
      <c r="AY107" s="1">
        <v>0.04</v>
      </c>
      <c r="AZ107" s="1">
        <v>29.23</v>
      </c>
      <c r="BA107" s="1">
        <v>70.5</v>
      </c>
      <c r="BB107" s="1">
        <v>49.63</v>
      </c>
      <c r="BC107" s="1">
        <v>69.22</v>
      </c>
      <c r="BD107" s="1">
        <v>2.12</v>
      </c>
      <c r="BE107" s="1">
        <v>-0.01</v>
      </c>
      <c r="BF107" s="1">
        <v>2.23</v>
      </c>
      <c r="BG107" s="1">
        <v>71.88</v>
      </c>
      <c r="BI107" s="1">
        <v>71.7</v>
      </c>
      <c r="BJ107" s="1">
        <v>11.2</v>
      </c>
      <c r="BK107" s="1">
        <v>0</v>
      </c>
      <c r="BL107" s="1">
        <v>11.2</v>
      </c>
      <c r="BM107" s="1">
        <v>59.65</v>
      </c>
      <c r="BN107" s="1">
        <v>59.65</v>
      </c>
      <c r="BO107" s="1">
        <v>73.67</v>
      </c>
      <c r="BP107" s="1">
        <v>48.27</v>
      </c>
      <c r="BQ107" s="1">
        <v>0.28999999999999998</v>
      </c>
      <c r="BR107" s="1">
        <v>47.46</v>
      </c>
      <c r="BS107" s="1">
        <v>0</v>
      </c>
      <c r="BT107" s="1">
        <v>-6.28</v>
      </c>
      <c r="BU107" s="1">
        <v>0</v>
      </c>
      <c r="BV107" s="1">
        <v>73.459999999999994</v>
      </c>
      <c r="BW107" s="1">
        <v>1.02</v>
      </c>
      <c r="BX107" s="1">
        <v>61.44</v>
      </c>
      <c r="BY107" s="1">
        <v>77.66</v>
      </c>
      <c r="BZ107" s="1">
        <v>2.66</v>
      </c>
      <c r="CA107" s="1">
        <v>65.75</v>
      </c>
      <c r="CB107" s="1">
        <v>5685.96</v>
      </c>
      <c r="CC107" s="1">
        <v>0.57999999999999996</v>
      </c>
      <c r="CD107" s="1">
        <v>4842.87</v>
      </c>
      <c r="CE107" s="1">
        <v>143.69</v>
      </c>
      <c r="CF107" s="1">
        <v>18.04</v>
      </c>
      <c r="CG107" s="1">
        <v>162.44</v>
      </c>
      <c r="CH107" s="1">
        <v>16.899999999999999</v>
      </c>
      <c r="CN107" s="1">
        <v>212.63</v>
      </c>
      <c r="CQ107" s="1">
        <v>328893</v>
      </c>
      <c r="CR107" s="1">
        <v>0</v>
      </c>
      <c r="CS107" s="1">
        <v>516229</v>
      </c>
      <c r="CT107" s="1">
        <v>1610</v>
      </c>
      <c r="CU107" s="1">
        <v>0</v>
      </c>
      <c r="CV107" s="1">
        <v>1400</v>
      </c>
      <c r="CW107" s="1">
        <v>146.1</v>
      </c>
      <c r="CY107" s="1">
        <v>147.19999999999999</v>
      </c>
    </row>
    <row r="108" spans="1:103" x14ac:dyDescent="0.35">
      <c r="A108" s="15">
        <v>45290</v>
      </c>
      <c r="B108" s="1">
        <v>312.04000000000002</v>
      </c>
      <c r="C108" s="1">
        <v>0.52</v>
      </c>
      <c r="D108" s="1">
        <v>132.46</v>
      </c>
      <c r="E108" s="1">
        <v>188.5</v>
      </c>
      <c r="F108" s="1">
        <v>0.41</v>
      </c>
      <c r="G108" s="1">
        <v>177.13</v>
      </c>
      <c r="H108" s="1">
        <v>334.75</v>
      </c>
      <c r="I108" s="1">
        <v>0.69</v>
      </c>
      <c r="J108" s="1">
        <v>187.89</v>
      </c>
      <c r="K108" s="1">
        <v>217.56</v>
      </c>
      <c r="L108" s="1">
        <v>1.59</v>
      </c>
      <c r="M108" s="1">
        <v>216.34</v>
      </c>
      <c r="N108" s="1">
        <v>14.95</v>
      </c>
      <c r="P108" s="1">
        <v>16.579999999999998</v>
      </c>
      <c r="Q108" s="1">
        <v>63.07</v>
      </c>
      <c r="R108" s="1">
        <v>11.92</v>
      </c>
      <c r="S108" s="1">
        <v>62.44</v>
      </c>
      <c r="T108" s="1">
        <v>644.04999999999995</v>
      </c>
      <c r="U108" s="1">
        <v>-0.33</v>
      </c>
      <c r="V108" s="1">
        <v>518.16999999999996</v>
      </c>
      <c r="W108" s="1">
        <v>542.95000000000005</v>
      </c>
      <c r="X108" s="1">
        <v>0</v>
      </c>
      <c r="Y108" s="1">
        <v>428.54</v>
      </c>
      <c r="Z108" s="1">
        <v>70.28</v>
      </c>
      <c r="AA108" s="1">
        <v>11.8</v>
      </c>
      <c r="AB108" s="1">
        <v>71.63</v>
      </c>
      <c r="AC108" s="1">
        <v>82.16</v>
      </c>
      <c r="AD108" s="1">
        <v>11.17</v>
      </c>
      <c r="AE108" s="1">
        <v>83.84</v>
      </c>
      <c r="AF108" s="1">
        <v>91.05</v>
      </c>
      <c r="AG108" s="1">
        <v>10.1</v>
      </c>
      <c r="AH108" s="1">
        <v>79.22</v>
      </c>
      <c r="AI108" s="1">
        <v>131.19</v>
      </c>
      <c r="AJ108" s="1">
        <v>11.14</v>
      </c>
      <c r="AK108" s="1">
        <v>147.88</v>
      </c>
      <c r="AL108" s="1">
        <v>155.99</v>
      </c>
      <c r="AM108" s="1">
        <v>1003.19</v>
      </c>
      <c r="AN108" s="1">
        <v>192.55</v>
      </c>
      <c r="AO108" s="1">
        <v>497.43</v>
      </c>
      <c r="AP108" s="1">
        <v>0.14000000000000001</v>
      </c>
      <c r="AQ108" s="1">
        <v>427.07</v>
      </c>
      <c r="AR108" s="1">
        <v>15.63</v>
      </c>
      <c r="AT108" s="1">
        <v>15.5</v>
      </c>
      <c r="AU108" s="1">
        <v>67.98</v>
      </c>
      <c r="AV108" s="1">
        <v>0.06</v>
      </c>
      <c r="AW108" s="1">
        <v>57.29</v>
      </c>
      <c r="AX108" s="1">
        <v>21.81</v>
      </c>
      <c r="AY108" s="1">
        <v>0.04</v>
      </c>
      <c r="AZ108" s="1">
        <v>13.93</v>
      </c>
      <c r="BA108" s="1">
        <v>69.95</v>
      </c>
      <c r="BB108" s="1">
        <v>49.63</v>
      </c>
      <c r="BC108" s="1">
        <v>69.510000000000005</v>
      </c>
      <c r="BD108" s="1">
        <v>2.13</v>
      </c>
      <c r="BE108" s="1">
        <v>-0.01</v>
      </c>
      <c r="BF108" s="1">
        <v>2.11</v>
      </c>
      <c r="BG108" s="1">
        <v>71.569999999999993</v>
      </c>
      <c r="BI108" s="1">
        <v>72.540000000000006</v>
      </c>
      <c r="BJ108" s="1">
        <v>11</v>
      </c>
      <c r="BK108" s="1">
        <v>0</v>
      </c>
      <c r="BL108" s="1">
        <v>10.199999999999999</v>
      </c>
      <c r="BM108" s="1">
        <v>59.65</v>
      </c>
      <c r="BN108" s="1">
        <v>59.65</v>
      </c>
      <c r="BO108" s="1">
        <v>73.739999999999995</v>
      </c>
      <c r="BP108" s="1">
        <v>45.95</v>
      </c>
      <c r="BQ108" s="1">
        <v>0.28999999999999998</v>
      </c>
      <c r="BR108" s="1">
        <v>39.299999999999997</v>
      </c>
      <c r="BS108" s="1">
        <v>0</v>
      </c>
      <c r="BT108" s="1">
        <v>-6.28</v>
      </c>
      <c r="BU108" s="1">
        <v>0</v>
      </c>
      <c r="BV108" s="1">
        <v>68.69</v>
      </c>
      <c r="BW108" s="1">
        <v>1.02</v>
      </c>
      <c r="BX108" s="1">
        <v>58.93</v>
      </c>
      <c r="BY108" s="1">
        <v>72.61</v>
      </c>
      <c r="BZ108" s="1">
        <v>2.66</v>
      </c>
      <c r="CA108" s="1">
        <v>63.01</v>
      </c>
      <c r="CB108" s="1">
        <v>5357.15</v>
      </c>
      <c r="CC108" s="1">
        <v>0.57999999999999996</v>
      </c>
      <c r="CD108" s="1">
        <v>4639.4799999999996</v>
      </c>
      <c r="CE108" s="1">
        <v>137.32</v>
      </c>
      <c r="CF108" s="1">
        <v>18.04</v>
      </c>
      <c r="CG108" s="1">
        <v>160.13</v>
      </c>
      <c r="CH108" s="1">
        <v>15.1</v>
      </c>
      <c r="CN108" s="1">
        <v>208.15</v>
      </c>
      <c r="CQ108" s="1">
        <v>158472</v>
      </c>
      <c r="CR108" s="1">
        <v>0</v>
      </c>
      <c r="CS108" s="1">
        <v>396808</v>
      </c>
      <c r="CT108" s="1">
        <v>1585</v>
      </c>
      <c r="CU108" s="1">
        <v>0</v>
      </c>
      <c r="CV108" s="1">
        <v>1335</v>
      </c>
      <c r="CW108" s="1">
        <v>132.5</v>
      </c>
      <c r="CY108" s="1">
        <v>221.5</v>
      </c>
    </row>
    <row r="109" spans="1:103" x14ac:dyDescent="0.35">
      <c r="A109" s="15">
        <v>45291</v>
      </c>
      <c r="B109" s="1">
        <v>313.23</v>
      </c>
      <c r="C109" s="1">
        <v>0.53</v>
      </c>
      <c r="D109" s="1">
        <v>0.57999999999999996</v>
      </c>
      <c r="E109" s="1">
        <v>186.62</v>
      </c>
      <c r="F109" s="1">
        <v>0.44</v>
      </c>
      <c r="G109" s="1">
        <v>204.41</v>
      </c>
      <c r="H109" s="1">
        <v>334.13</v>
      </c>
      <c r="I109" s="1">
        <v>0.69</v>
      </c>
      <c r="J109" s="1">
        <v>2.77</v>
      </c>
      <c r="K109" s="1">
        <v>209.35</v>
      </c>
      <c r="L109" s="1">
        <v>10.23</v>
      </c>
      <c r="M109" s="1">
        <v>258.76</v>
      </c>
      <c r="N109" s="1">
        <v>15.14</v>
      </c>
      <c r="P109" s="1">
        <v>16.96</v>
      </c>
      <c r="Q109" s="1">
        <v>59.47</v>
      </c>
      <c r="R109" s="1">
        <v>15.11</v>
      </c>
      <c r="S109" s="1">
        <v>62.89</v>
      </c>
      <c r="T109" s="1">
        <v>662.29</v>
      </c>
      <c r="U109" s="1">
        <v>-0.33</v>
      </c>
      <c r="V109" s="1">
        <v>312.91000000000003</v>
      </c>
      <c r="W109" s="1">
        <v>559.32000000000005</v>
      </c>
      <c r="X109" s="1">
        <v>0</v>
      </c>
      <c r="Y109" s="1">
        <v>261.85000000000002</v>
      </c>
      <c r="Z109" s="1">
        <v>72.680000000000007</v>
      </c>
      <c r="AA109" s="1">
        <v>11.8</v>
      </c>
      <c r="AB109" s="1">
        <v>70.069999999999993</v>
      </c>
      <c r="AC109" s="1">
        <v>85.56</v>
      </c>
      <c r="AD109" s="1">
        <v>11.17</v>
      </c>
      <c r="AE109" s="1">
        <v>83.62</v>
      </c>
      <c r="AF109" s="1">
        <v>90.8</v>
      </c>
      <c r="AG109" s="1">
        <v>14.15</v>
      </c>
      <c r="AH109" s="1">
        <v>72.08</v>
      </c>
      <c r="AI109" s="1">
        <v>132.16999999999999</v>
      </c>
      <c r="AJ109" s="1">
        <v>14.21</v>
      </c>
      <c r="AK109" s="1">
        <v>146.56</v>
      </c>
      <c r="AL109" s="1">
        <v>161.83000000000001</v>
      </c>
      <c r="AM109" s="1">
        <v>1007.13</v>
      </c>
      <c r="AN109" s="1">
        <v>182.46</v>
      </c>
      <c r="AO109" s="1">
        <v>482.26</v>
      </c>
      <c r="AP109" s="1">
        <v>0.14000000000000001</v>
      </c>
      <c r="AQ109" s="1">
        <v>390.3</v>
      </c>
      <c r="AR109" s="1">
        <v>15.95</v>
      </c>
      <c r="AT109" s="1">
        <v>10.199999999999999</v>
      </c>
      <c r="AU109" s="1">
        <v>69.94</v>
      </c>
      <c r="AV109" s="1">
        <v>7.0000000000000007E-2</v>
      </c>
      <c r="AW109" s="1">
        <v>45.65</v>
      </c>
      <c r="AX109" s="1">
        <v>18.72</v>
      </c>
      <c r="AY109" s="1">
        <v>0.04</v>
      </c>
      <c r="AZ109" s="1">
        <v>0.18</v>
      </c>
      <c r="BA109" s="1">
        <v>69.33</v>
      </c>
      <c r="BB109" s="1">
        <v>49.62</v>
      </c>
      <c r="BC109" s="1">
        <v>70.66</v>
      </c>
      <c r="BD109" s="1">
        <v>2.2000000000000002</v>
      </c>
      <c r="BE109" s="1">
        <v>-0.01</v>
      </c>
      <c r="BF109" s="1">
        <v>1.93</v>
      </c>
      <c r="BG109" s="1">
        <v>70.73</v>
      </c>
      <c r="BI109" s="1">
        <v>72.92</v>
      </c>
      <c r="BJ109" s="1">
        <v>11.7</v>
      </c>
      <c r="BK109" s="1">
        <v>0</v>
      </c>
      <c r="BL109" s="1">
        <v>9.4</v>
      </c>
      <c r="BM109" s="1">
        <v>59.65</v>
      </c>
      <c r="BN109" s="1">
        <v>59.65</v>
      </c>
      <c r="BO109" s="1">
        <v>73.680000000000007</v>
      </c>
      <c r="BP109" s="1">
        <v>44.9</v>
      </c>
      <c r="BQ109" s="1">
        <v>0.28999999999999998</v>
      </c>
      <c r="BR109" s="1">
        <v>32.04</v>
      </c>
      <c r="BS109" s="1">
        <v>0</v>
      </c>
      <c r="BT109" s="1">
        <v>-6.28</v>
      </c>
      <c r="BU109" s="1">
        <v>0</v>
      </c>
      <c r="BV109" s="1">
        <v>70.87</v>
      </c>
      <c r="BW109" s="1">
        <v>1.02</v>
      </c>
      <c r="BX109" s="1">
        <v>57.99</v>
      </c>
      <c r="BY109" s="1">
        <v>74.92</v>
      </c>
      <c r="BZ109" s="1">
        <v>2.66</v>
      </c>
      <c r="CA109" s="1">
        <v>62.04</v>
      </c>
      <c r="CB109" s="1">
        <v>5560.95</v>
      </c>
      <c r="CC109" s="1">
        <v>0.57999999999999996</v>
      </c>
      <c r="CD109" s="1">
        <v>4570.3999999999996</v>
      </c>
      <c r="CE109" s="1">
        <v>142.79</v>
      </c>
      <c r="CF109" s="1">
        <v>18.04</v>
      </c>
      <c r="CG109" s="1">
        <v>158.24</v>
      </c>
      <c r="CH109" s="1">
        <v>15.14</v>
      </c>
      <c r="CN109" s="1">
        <v>208.8</v>
      </c>
      <c r="CQ109" s="1">
        <v>141</v>
      </c>
      <c r="CR109" s="1">
        <v>0</v>
      </c>
      <c r="CS109" s="1">
        <v>457400</v>
      </c>
      <c r="CT109" s="1">
        <v>1596</v>
      </c>
      <c r="CU109" s="1">
        <v>0</v>
      </c>
      <c r="CV109" s="1">
        <v>1100</v>
      </c>
      <c r="CW109" s="1">
        <v>120.2</v>
      </c>
      <c r="CY109" s="1">
        <v>296.10000000000002</v>
      </c>
    </row>
    <row r="110" spans="1:103" x14ac:dyDescent="0.35">
      <c r="A110" s="15">
        <v>45292</v>
      </c>
      <c r="B110" s="1">
        <v>302.39</v>
      </c>
      <c r="C110" s="1">
        <v>0.52</v>
      </c>
      <c r="D110" s="1">
        <v>0.54</v>
      </c>
      <c r="E110" s="1">
        <v>186.69</v>
      </c>
      <c r="F110" s="1">
        <v>0.43</v>
      </c>
      <c r="G110" s="1">
        <v>201.72</v>
      </c>
      <c r="H110" s="1">
        <v>323.41000000000003</v>
      </c>
      <c r="I110" s="1">
        <v>0.69</v>
      </c>
      <c r="J110" s="1">
        <v>12.38</v>
      </c>
      <c r="K110" s="1">
        <v>213.47</v>
      </c>
      <c r="L110" s="1">
        <v>0.75</v>
      </c>
      <c r="M110" s="1">
        <v>262.44</v>
      </c>
      <c r="N110" s="1">
        <v>15.5</v>
      </c>
      <c r="P110" s="1">
        <v>15.95</v>
      </c>
      <c r="Q110" s="1">
        <v>60.57</v>
      </c>
      <c r="R110" s="1">
        <v>12.19</v>
      </c>
      <c r="S110" s="1">
        <v>64.14</v>
      </c>
      <c r="T110" s="1">
        <v>650.15</v>
      </c>
      <c r="U110" s="1">
        <v>-0.33</v>
      </c>
      <c r="V110" s="1">
        <v>326.02999999999997</v>
      </c>
      <c r="W110" s="1">
        <v>544.92999999999995</v>
      </c>
      <c r="X110" s="1">
        <v>0</v>
      </c>
      <c r="Y110" s="1">
        <v>275.49</v>
      </c>
      <c r="Z110" s="1">
        <v>72.92</v>
      </c>
      <c r="AA110" s="1">
        <v>11.8</v>
      </c>
      <c r="AB110" s="1">
        <v>71.72</v>
      </c>
      <c r="AC110" s="1">
        <v>85.96</v>
      </c>
      <c r="AD110" s="1">
        <v>11.17</v>
      </c>
      <c r="AE110" s="1">
        <v>83.77</v>
      </c>
      <c r="AF110" s="1">
        <v>90.5</v>
      </c>
      <c r="AG110" s="1">
        <v>12.29</v>
      </c>
      <c r="AH110" s="1">
        <v>74.989999999999995</v>
      </c>
      <c r="AI110" s="1">
        <v>131.52000000000001</v>
      </c>
      <c r="AJ110" s="1">
        <v>14.16</v>
      </c>
      <c r="AK110" s="1">
        <v>146.38999999999999</v>
      </c>
      <c r="AL110" s="1">
        <v>165.75</v>
      </c>
      <c r="AM110" s="1">
        <v>1010.94</v>
      </c>
      <c r="AN110" s="1">
        <v>180.48</v>
      </c>
      <c r="AO110" s="1">
        <v>487.37</v>
      </c>
      <c r="AP110" s="1">
        <v>0.13</v>
      </c>
      <c r="AQ110" s="1">
        <v>394.65</v>
      </c>
      <c r="AR110" s="1">
        <v>15.74</v>
      </c>
      <c r="AT110" s="1">
        <v>12.27</v>
      </c>
      <c r="AU110" s="1">
        <v>68.41</v>
      </c>
      <c r="AV110" s="1">
        <v>7.0000000000000007E-2</v>
      </c>
      <c r="AW110" s="1">
        <v>47.22</v>
      </c>
      <c r="AX110" s="1">
        <v>16.23</v>
      </c>
      <c r="AY110" s="1">
        <v>0.04</v>
      </c>
      <c r="AZ110" s="1">
        <v>0.05</v>
      </c>
      <c r="BA110" s="1">
        <v>70.97</v>
      </c>
      <c r="BB110" s="1">
        <v>49.63</v>
      </c>
      <c r="BC110" s="1">
        <v>72.290000000000006</v>
      </c>
      <c r="BD110" s="1">
        <v>2.15</v>
      </c>
      <c r="BE110" s="1">
        <v>-0.01</v>
      </c>
      <c r="BF110" s="1">
        <v>1.94</v>
      </c>
      <c r="BG110" s="1">
        <v>71.63</v>
      </c>
      <c r="BI110" s="1">
        <v>74.11</v>
      </c>
      <c r="BJ110" s="1">
        <v>11.6</v>
      </c>
      <c r="BK110" s="1">
        <v>0</v>
      </c>
      <c r="BL110" s="1">
        <v>8.6999999999999993</v>
      </c>
      <c r="BM110" s="1">
        <v>59.65</v>
      </c>
      <c r="BN110" s="1">
        <v>59.65</v>
      </c>
      <c r="BO110" s="1">
        <v>73.69</v>
      </c>
      <c r="BP110" s="1">
        <v>45.83</v>
      </c>
      <c r="BQ110" s="1">
        <v>0.28999999999999998</v>
      </c>
      <c r="BR110" s="1">
        <v>33.32</v>
      </c>
      <c r="BS110" s="1">
        <v>0</v>
      </c>
      <c r="BT110" s="1">
        <v>-6.28</v>
      </c>
      <c r="BU110" s="1">
        <v>0</v>
      </c>
      <c r="BV110" s="1">
        <v>70.28</v>
      </c>
      <c r="BW110" s="1">
        <v>1.02</v>
      </c>
      <c r="BX110" s="1">
        <v>57.9</v>
      </c>
      <c r="BY110" s="1">
        <v>74.31</v>
      </c>
      <c r="BZ110" s="1">
        <v>2.66</v>
      </c>
      <c r="CA110" s="1">
        <v>61.96</v>
      </c>
      <c r="CB110" s="1">
        <v>5506.95</v>
      </c>
      <c r="CC110" s="1">
        <v>0.57999999999999996</v>
      </c>
      <c r="CD110" s="1">
        <v>4564.21</v>
      </c>
      <c r="CE110" s="1">
        <v>143.22</v>
      </c>
      <c r="CF110" s="1">
        <v>18.04</v>
      </c>
      <c r="CG110" s="1">
        <v>158.13</v>
      </c>
      <c r="CH110" s="1">
        <v>16.07</v>
      </c>
      <c r="CN110" s="1">
        <v>210.39</v>
      </c>
      <c r="CQ110" s="1">
        <v>313813</v>
      </c>
      <c r="CR110" s="1">
        <v>0</v>
      </c>
      <c r="CS110" s="1">
        <v>258829</v>
      </c>
      <c r="CT110" s="1">
        <v>1585</v>
      </c>
      <c r="CU110" s="1">
        <v>0</v>
      </c>
      <c r="CV110" s="1">
        <v>1350</v>
      </c>
      <c r="CW110" s="1">
        <v>149.5</v>
      </c>
      <c r="CY110" s="1">
        <v>306.39999999999998</v>
      </c>
    </row>
    <row r="111" spans="1:103" x14ac:dyDescent="0.35">
      <c r="A111" s="15">
        <v>45293</v>
      </c>
      <c r="B111" s="1">
        <v>316.01</v>
      </c>
      <c r="C111" s="1">
        <v>0.52</v>
      </c>
      <c r="D111" s="1">
        <v>145.55000000000001</v>
      </c>
      <c r="E111" s="1">
        <v>189.77</v>
      </c>
      <c r="F111" s="1">
        <v>0.41</v>
      </c>
      <c r="G111" s="1">
        <v>182.5</v>
      </c>
      <c r="H111" s="1">
        <v>337.4</v>
      </c>
      <c r="I111" s="1">
        <v>0.69</v>
      </c>
      <c r="J111" s="1">
        <v>156.18</v>
      </c>
      <c r="K111" s="1">
        <v>214.11</v>
      </c>
      <c r="L111" s="1">
        <v>0.23</v>
      </c>
      <c r="M111" s="1">
        <v>221.05</v>
      </c>
      <c r="N111" s="1">
        <v>15.38</v>
      </c>
      <c r="P111" s="1">
        <v>16.36</v>
      </c>
      <c r="Q111" s="1">
        <v>59.82</v>
      </c>
      <c r="R111" s="1">
        <v>8.6999999999999993</v>
      </c>
      <c r="S111" s="1">
        <v>60.99</v>
      </c>
      <c r="T111" s="1">
        <v>668.03</v>
      </c>
      <c r="U111" s="1">
        <v>-0.33</v>
      </c>
      <c r="V111" s="1">
        <v>453.81</v>
      </c>
      <c r="W111" s="1">
        <v>560.57000000000005</v>
      </c>
      <c r="X111" s="1">
        <v>0</v>
      </c>
      <c r="Y111" s="1">
        <v>376.43</v>
      </c>
      <c r="Z111" s="1">
        <v>72.680000000000007</v>
      </c>
      <c r="AA111" s="1">
        <v>11.8</v>
      </c>
      <c r="AB111" s="1">
        <v>73.77</v>
      </c>
      <c r="AC111" s="1">
        <v>85.52</v>
      </c>
      <c r="AD111" s="1">
        <v>11.17</v>
      </c>
      <c r="AE111" s="1">
        <v>84.2</v>
      </c>
      <c r="AF111" s="1">
        <v>90.98</v>
      </c>
      <c r="AG111" s="1">
        <v>9.9</v>
      </c>
      <c r="AH111" s="1">
        <v>84.56</v>
      </c>
      <c r="AI111" s="1">
        <v>130.88</v>
      </c>
      <c r="AJ111" s="1">
        <v>12.36</v>
      </c>
      <c r="AK111" s="1">
        <v>147.36000000000001</v>
      </c>
      <c r="AL111" s="1">
        <v>169.69</v>
      </c>
      <c r="AM111" s="1">
        <v>1020.78</v>
      </c>
      <c r="AN111" s="1">
        <v>162.49</v>
      </c>
      <c r="AO111" s="1">
        <v>494.87</v>
      </c>
      <c r="AP111" s="1">
        <v>0.14000000000000001</v>
      </c>
      <c r="AQ111" s="1">
        <v>401.75</v>
      </c>
      <c r="AR111" s="1">
        <v>15.81</v>
      </c>
      <c r="AT111" s="1">
        <v>9.99</v>
      </c>
      <c r="AU111" s="1">
        <v>70.8</v>
      </c>
      <c r="AV111" s="1">
        <v>0.06</v>
      </c>
      <c r="AW111" s="1">
        <v>52.13</v>
      </c>
      <c r="AX111" s="1">
        <v>15.76</v>
      </c>
      <c r="AY111" s="1">
        <v>0.04</v>
      </c>
      <c r="AZ111" s="1">
        <v>2.88</v>
      </c>
      <c r="BA111" s="1">
        <v>71.989999999999995</v>
      </c>
      <c r="BB111" s="1">
        <v>49.63</v>
      </c>
      <c r="BC111" s="1">
        <v>70.239999999999995</v>
      </c>
      <c r="BD111" s="1">
        <v>2.12</v>
      </c>
      <c r="BE111" s="1">
        <v>-0.01</v>
      </c>
      <c r="BF111" s="1">
        <v>2.0099999999999998</v>
      </c>
      <c r="BG111" s="1">
        <v>72.599999999999994</v>
      </c>
      <c r="BI111" s="1">
        <v>73.09</v>
      </c>
      <c r="BJ111" s="1">
        <v>14</v>
      </c>
      <c r="BK111" s="1">
        <v>0</v>
      </c>
      <c r="BL111" s="1">
        <v>8</v>
      </c>
      <c r="BM111" s="1">
        <v>59.65</v>
      </c>
      <c r="BN111" s="1">
        <v>59.65</v>
      </c>
      <c r="BO111" s="1">
        <v>73.7</v>
      </c>
      <c r="BP111" s="1">
        <v>48.68</v>
      </c>
      <c r="BQ111" s="1">
        <v>0.28999999999999998</v>
      </c>
      <c r="BR111" s="1">
        <v>38.28</v>
      </c>
      <c r="BS111" s="1">
        <v>0</v>
      </c>
      <c r="BT111" s="1">
        <v>-6.28</v>
      </c>
      <c r="BU111" s="1">
        <v>0</v>
      </c>
      <c r="BV111" s="1">
        <v>71.040000000000006</v>
      </c>
      <c r="BW111" s="1">
        <v>1.02</v>
      </c>
      <c r="BX111" s="1">
        <v>58.84</v>
      </c>
      <c r="BY111" s="1">
        <v>75.08</v>
      </c>
      <c r="BZ111" s="1">
        <v>2.66</v>
      </c>
      <c r="CA111" s="1">
        <v>63.05</v>
      </c>
      <c r="CB111" s="1">
        <v>5576.99</v>
      </c>
      <c r="CC111" s="1">
        <v>0.57999999999999996</v>
      </c>
      <c r="CD111" s="1">
        <v>4645.76</v>
      </c>
      <c r="CE111" s="1">
        <v>142.6</v>
      </c>
      <c r="CF111" s="1">
        <v>18.04</v>
      </c>
      <c r="CG111" s="1">
        <v>158.68</v>
      </c>
      <c r="CH111" s="1">
        <v>16.440000000000001</v>
      </c>
      <c r="CN111" s="1">
        <v>210.28</v>
      </c>
      <c r="CQ111" s="1">
        <v>295486</v>
      </c>
      <c r="CR111" s="1">
        <v>0</v>
      </c>
      <c r="CS111" s="1">
        <v>344826</v>
      </c>
      <c r="CT111" s="1">
        <v>1610</v>
      </c>
      <c r="CU111" s="1">
        <v>0</v>
      </c>
      <c r="CV111" s="1">
        <v>1536</v>
      </c>
      <c r="CW111" s="1">
        <v>144.9</v>
      </c>
      <c r="CY111" s="1">
        <v>216.1</v>
      </c>
    </row>
    <row r="112" spans="1:103" x14ac:dyDescent="0.35">
      <c r="A112" s="15">
        <v>45294</v>
      </c>
      <c r="B112" s="1">
        <v>319.66000000000003</v>
      </c>
      <c r="C112" s="1">
        <v>0.52</v>
      </c>
      <c r="D112" s="1">
        <v>277.05</v>
      </c>
      <c r="E112" s="1">
        <v>188.92</v>
      </c>
      <c r="F112" s="1">
        <v>0.39</v>
      </c>
      <c r="G112" s="1">
        <v>183.4</v>
      </c>
      <c r="H112" s="1">
        <v>342.03</v>
      </c>
      <c r="I112" s="1">
        <v>0.69</v>
      </c>
      <c r="J112" s="1">
        <v>311.39</v>
      </c>
      <c r="K112" s="1">
        <v>208.79</v>
      </c>
      <c r="L112" s="1">
        <v>8.14</v>
      </c>
      <c r="M112" s="1">
        <v>200.41</v>
      </c>
      <c r="N112" s="1">
        <v>15.91</v>
      </c>
      <c r="P112" s="1">
        <v>16.2</v>
      </c>
      <c r="Q112" s="1">
        <v>59.74</v>
      </c>
      <c r="R112" s="1">
        <v>8.5500000000000007</v>
      </c>
      <c r="S112" s="1">
        <v>64.59</v>
      </c>
      <c r="T112" s="1">
        <v>670.17</v>
      </c>
      <c r="U112" s="1">
        <v>-0.33</v>
      </c>
      <c r="V112" s="1">
        <v>639.4</v>
      </c>
      <c r="W112" s="1">
        <v>566.30999999999995</v>
      </c>
      <c r="X112" s="1">
        <v>0</v>
      </c>
      <c r="Y112" s="1">
        <v>523.71</v>
      </c>
      <c r="Z112" s="1">
        <v>71.760000000000005</v>
      </c>
      <c r="AA112" s="1">
        <v>11.8</v>
      </c>
      <c r="AB112" s="1">
        <v>74.92</v>
      </c>
      <c r="AC112" s="1">
        <v>85.34</v>
      </c>
      <c r="AD112" s="1">
        <v>11.17</v>
      </c>
      <c r="AE112" s="1">
        <v>84.7</v>
      </c>
      <c r="AF112" s="1">
        <v>90.52</v>
      </c>
      <c r="AG112" s="1">
        <v>8.3800000000000008</v>
      </c>
      <c r="AH112" s="1">
        <v>90.63</v>
      </c>
      <c r="AI112" s="1">
        <v>131.03</v>
      </c>
      <c r="AJ112" s="1">
        <v>10.119999999999999</v>
      </c>
      <c r="AK112" s="1">
        <v>148.88999999999999</v>
      </c>
      <c r="AL112" s="1">
        <v>168.42</v>
      </c>
      <c r="AM112" s="1">
        <v>1024.6600000000001</v>
      </c>
      <c r="AN112" s="1">
        <v>159.1</v>
      </c>
      <c r="AO112" s="1">
        <v>496.29</v>
      </c>
      <c r="AP112" s="1">
        <v>0.15</v>
      </c>
      <c r="AQ112" s="1">
        <v>447.99</v>
      </c>
      <c r="AR112" s="1">
        <v>15.98</v>
      </c>
      <c r="AT112" s="1">
        <v>16.28</v>
      </c>
      <c r="AU112" s="1">
        <v>69.05</v>
      </c>
      <c r="AV112" s="1">
        <v>0.06</v>
      </c>
      <c r="AW112" s="1">
        <v>67.849999999999994</v>
      </c>
      <c r="AX112" s="1">
        <v>20.71</v>
      </c>
      <c r="AY112" s="1">
        <v>0.04</v>
      </c>
      <c r="AZ112" s="1">
        <v>18.690000000000001</v>
      </c>
      <c r="BA112" s="1">
        <v>70.34</v>
      </c>
      <c r="BB112" s="1">
        <v>49.63</v>
      </c>
      <c r="BC112" s="1">
        <v>69.38</v>
      </c>
      <c r="BD112" s="1">
        <v>2.12</v>
      </c>
      <c r="BE112" s="1">
        <v>-0.01</v>
      </c>
      <c r="BF112" s="1">
        <v>2.2000000000000002</v>
      </c>
      <c r="BG112" s="1">
        <v>71.73</v>
      </c>
      <c r="BI112" s="1">
        <v>72.63</v>
      </c>
      <c r="BJ112" s="1">
        <v>13.2</v>
      </c>
      <c r="BK112" s="1">
        <v>0</v>
      </c>
      <c r="BL112" s="1">
        <v>9.9</v>
      </c>
      <c r="BM112" s="1">
        <v>59.65</v>
      </c>
      <c r="BN112" s="1">
        <v>59.65</v>
      </c>
      <c r="BO112" s="1">
        <v>73.709999999999994</v>
      </c>
      <c r="BP112" s="1">
        <v>45.26</v>
      </c>
      <c r="BQ112" s="1">
        <v>0.28999999999999998</v>
      </c>
      <c r="BR112" s="1">
        <v>48.64</v>
      </c>
      <c r="BS112" s="1">
        <v>0</v>
      </c>
      <c r="BT112" s="1">
        <v>-6.28</v>
      </c>
      <c r="BU112" s="1">
        <v>0</v>
      </c>
      <c r="BV112" s="1">
        <v>71.69</v>
      </c>
      <c r="BW112" s="1">
        <v>1.02</v>
      </c>
      <c r="BX112" s="1">
        <v>59.57</v>
      </c>
      <c r="BY112" s="1">
        <v>75.77</v>
      </c>
      <c r="BZ112" s="1">
        <v>2.66</v>
      </c>
      <c r="CA112" s="1">
        <v>63.97</v>
      </c>
      <c r="CB112" s="1">
        <v>5606.4</v>
      </c>
      <c r="CC112" s="1">
        <v>0.57999999999999996</v>
      </c>
      <c r="CD112" s="1">
        <v>4708.37</v>
      </c>
      <c r="CE112" s="1">
        <v>143.07</v>
      </c>
      <c r="CF112" s="1">
        <v>18.04</v>
      </c>
      <c r="CG112" s="1">
        <v>160.71</v>
      </c>
      <c r="CH112" s="1">
        <v>15.19</v>
      </c>
      <c r="CN112" s="1">
        <v>208.53</v>
      </c>
      <c r="CQ112" s="1">
        <v>283077</v>
      </c>
      <c r="CR112" s="1">
        <v>0</v>
      </c>
      <c r="CS112" s="1">
        <v>426087</v>
      </c>
      <c r="CT112" s="1">
        <v>1605</v>
      </c>
      <c r="CU112" s="1">
        <v>0</v>
      </c>
      <c r="CV112" s="1">
        <v>1370</v>
      </c>
      <c r="CW112" s="1">
        <v>142.4</v>
      </c>
      <c r="CY112" s="1">
        <v>147.30000000000001</v>
      </c>
    </row>
    <row r="113" spans="1:103" x14ac:dyDescent="0.35">
      <c r="A113" s="15">
        <v>45295</v>
      </c>
      <c r="B113" s="1">
        <v>307.64999999999998</v>
      </c>
      <c r="C113" s="1">
        <v>0.52</v>
      </c>
      <c r="D113" s="1">
        <v>271.11</v>
      </c>
      <c r="E113" s="1">
        <v>188.11</v>
      </c>
      <c r="F113" s="1">
        <v>0.42</v>
      </c>
      <c r="G113" s="1">
        <v>156.25</v>
      </c>
      <c r="H113" s="1">
        <v>329.26</v>
      </c>
      <c r="I113" s="1">
        <v>0.69</v>
      </c>
      <c r="J113" s="1">
        <v>289.98</v>
      </c>
      <c r="K113" s="1">
        <v>203.76</v>
      </c>
      <c r="L113" s="1">
        <v>17.04</v>
      </c>
      <c r="M113" s="1">
        <v>177.46</v>
      </c>
      <c r="N113" s="1">
        <v>15.95</v>
      </c>
      <c r="P113" s="1">
        <v>16.86</v>
      </c>
      <c r="Q113" s="1">
        <v>60.91</v>
      </c>
      <c r="R113" s="1">
        <v>11.92</v>
      </c>
      <c r="S113" s="1">
        <v>65.739999999999995</v>
      </c>
      <c r="T113" s="1">
        <v>660.56</v>
      </c>
      <c r="U113" s="1">
        <v>-0.33</v>
      </c>
      <c r="V113" s="1">
        <v>594.74</v>
      </c>
      <c r="W113" s="1">
        <v>559.79</v>
      </c>
      <c r="X113" s="1">
        <v>0</v>
      </c>
      <c r="Y113" s="1">
        <v>494.08</v>
      </c>
      <c r="Z113" s="1">
        <v>71.81</v>
      </c>
      <c r="AA113" s="1">
        <v>11.8</v>
      </c>
      <c r="AB113" s="1">
        <v>75.33</v>
      </c>
      <c r="AC113" s="1">
        <v>85.65</v>
      </c>
      <c r="AD113" s="1">
        <v>11.17</v>
      </c>
      <c r="AE113" s="1">
        <v>84.54</v>
      </c>
      <c r="AF113" s="1">
        <v>90.43</v>
      </c>
      <c r="AG113" s="1">
        <v>11.15</v>
      </c>
      <c r="AH113" s="1">
        <v>86.97</v>
      </c>
      <c r="AI113" s="1">
        <v>131.22999999999999</v>
      </c>
      <c r="AJ113" s="1">
        <v>11.9</v>
      </c>
      <c r="AK113" s="1">
        <v>149.18</v>
      </c>
      <c r="AL113" s="1">
        <v>167.39</v>
      </c>
      <c r="AM113" s="1">
        <v>1019.18</v>
      </c>
      <c r="AN113" s="1">
        <v>166.14</v>
      </c>
      <c r="AO113" s="1">
        <v>486.2</v>
      </c>
      <c r="AP113" s="1">
        <v>0.13</v>
      </c>
      <c r="AQ113" s="1">
        <v>466.32</v>
      </c>
      <c r="AR113" s="1">
        <v>16.600000000000001</v>
      </c>
      <c r="AT113" s="1">
        <v>16.93</v>
      </c>
      <c r="AU113" s="1">
        <v>71.73</v>
      </c>
      <c r="AV113" s="1">
        <v>0.06</v>
      </c>
      <c r="AW113" s="1">
        <v>61.23</v>
      </c>
      <c r="AX113" s="1">
        <v>17.010000000000002</v>
      </c>
      <c r="AY113" s="1">
        <v>0.04</v>
      </c>
      <c r="AZ113" s="1">
        <v>20.79</v>
      </c>
      <c r="BA113" s="1">
        <v>70.69</v>
      </c>
      <c r="BB113" s="1">
        <v>49.63</v>
      </c>
      <c r="BC113" s="1">
        <v>69.8</v>
      </c>
      <c r="BD113" s="1">
        <v>2.13</v>
      </c>
      <c r="BE113" s="1">
        <v>-0.01</v>
      </c>
      <c r="BF113" s="1">
        <v>2.25</v>
      </c>
      <c r="BG113" s="1">
        <v>71.760000000000005</v>
      </c>
      <c r="BI113" s="1">
        <v>71.58</v>
      </c>
      <c r="BJ113" s="1">
        <v>12.8</v>
      </c>
      <c r="BK113" s="1">
        <v>0</v>
      </c>
      <c r="BL113" s="1">
        <v>9.6999999999999993</v>
      </c>
      <c r="BM113" s="1">
        <v>59.65</v>
      </c>
      <c r="BN113" s="1">
        <v>59.65</v>
      </c>
      <c r="BO113" s="1">
        <v>73.72</v>
      </c>
      <c r="BP113" s="1">
        <v>48.67</v>
      </c>
      <c r="BQ113" s="1">
        <v>0.28999999999999998</v>
      </c>
      <c r="BR113" s="1">
        <v>43.55</v>
      </c>
      <c r="BS113" s="1">
        <v>0</v>
      </c>
      <c r="BT113" s="1">
        <v>-6.28</v>
      </c>
      <c r="BU113" s="1">
        <v>0</v>
      </c>
      <c r="BV113" s="1">
        <v>71.38</v>
      </c>
      <c r="BW113" s="1">
        <v>1.02</v>
      </c>
      <c r="BX113" s="1">
        <v>59.86</v>
      </c>
      <c r="BY113" s="1">
        <v>75.44</v>
      </c>
      <c r="BZ113" s="1">
        <v>2.66</v>
      </c>
      <c r="CA113" s="1">
        <v>64.319999999999993</v>
      </c>
      <c r="CB113" s="1">
        <v>5570.6</v>
      </c>
      <c r="CC113" s="1">
        <v>0.57999999999999996</v>
      </c>
      <c r="CD113" s="1">
        <v>4738.66</v>
      </c>
      <c r="CE113" s="1">
        <v>143.16999999999999</v>
      </c>
      <c r="CF113" s="1">
        <v>18.04</v>
      </c>
      <c r="CG113" s="1">
        <v>161.35</v>
      </c>
      <c r="CH113" s="1">
        <v>15.33</v>
      </c>
      <c r="CN113" s="1">
        <v>208.58</v>
      </c>
      <c r="CQ113" s="1">
        <v>287218</v>
      </c>
      <c r="CR113" s="1">
        <v>0</v>
      </c>
      <c r="CS113" s="1">
        <v>473024</v>
      </c>
      <c r="CT113" s="1">
        <v>1595</v>
      </c>
      <c r="CU113" s="1">
        <v>0</v>
      </c>
      <c r="CV113" s="1">
        <v>1330</v>
      </c>
      <c r="CW113" s="1">
        <v>146.6</v>
      </c>
      <c r="CY113" s="1">
        <v>164.2</v>
      </c>
    </row>
    <row r="114" spans="1:103" x14ac:dyDescent="0.35">
      <c r="A114" s="15">
        <v>45296</v>
      </c>
      <c r="B114" s="1">
        <v>276.33</v>
      </c>
      <c r="C114" s="1">
        <v>0.52</v>
      </c>
      <c r="D114" s="1">
        <v>309.82</v>
      </c>
      <c r="E114" s="1">
        <v>171.28</v>
      </c>
      <c r="F114" s="1">
        <v>0.42</v>
      </c>
      <c r="G114" s="1">
        <v>186.9</v>
      </c>
      <c r="H114" s="1">
        <v>289.98</v>
      </c>
      <c r="I114" s="1">
        <v>0.69</v>
      </c>
      <c r="J114" s="1">
        <v>342.49</v>
      </c>
      <c r="K114" s="1">
        <v>189.55</v>
      </c>
      <c r="L114" s="1">
        <v>12.67</v>
      </c>
      <c r="M114" s="1">
        <v>202.87</v>
      </c>
      <c r="N114" s="1">
        <v>15.96</v>
      </c>
      <c r="P114" s="1">
        <v>16.39</v>
      </c>
      <c r="Q114" s="1">
        <v>61.84</v>
      </c>
      <c r="R114" s="1">
        <v>11.22</v>
      </c>
      <c r="S114" s="1">
        <v>65.739999999999995</v>
      </c>
      <c r="T114" s="1">
        <v>577.21</v>
      </c>
      <c r="U114" s="1">
        <v>-0.33</v>
      </c>
      <c r="V114" s="1">
        <v>682</v>
      </c>
      <c r="W114" s="1">
        <v>489.99</v>
      </c>
      <c r="X114" s="1">
        <v>0</v>
      </c>
      <c r="Y114" s="1">
        <v>565.30999999999995</v>
      </c>
      <c r="Z114" s="1">
        <v>72.260000000000005</v>
      </c>
      <c r="AA114" s="1">
        <v>11.8</v>
      </c>
      <c r="AB114" s="1">
        <v>74.75</v>
      </c>
      <c r="AC114" s="1">
        <v>85</v>
      </c>
      <c r="AD114" s="1">
        <v>11.17</v>
      </c>
      <c r="AE114" s="1">
        <v>84.81</v>
      </c>
      <c r="AF114" s="1">
        <v>88.36</v>
      </c>
      <c r="AG114" s="1">
        <v>11.1</v>
      </c>
      <c r="AH114" s="1">
        <v>91.18</v>
      </c>
      <c r="AI114" s="1">
        <v>131.44</v>
      </c>
      <c r="AJ114" s="1">
        <v>12.5</v>
      </c>
      <c r="AK114" s="1">
        <v>149.31</v>
      </c>
      <c r="AL114" s="1">
        <v>162.43</v>
      </c>
      <c r="AM114" s="1">
        <v>1020.12</v>
      </c>
      <c r="AN114" s="1">
        <v>160.06</v>
      </c>
      <c r="AO114" s="1">
        <v>464.68</v>
      </c>
      <c r="AP114" s="1">
        <v>0.15</v>
      </c>
      <c r="AQ114" s="1">
        <v>488.36</v>
      </c>
      <c r="AR114" s="1">
        <v>15.61</v>
      </c>
      <c r="AT114" s="1">
        <v>15.59</v>
      </c>
      <c r="AU114" s="1">
        <v>71.94</v>
      </c>
      <c r="AV114" s="1">
        <v>0.06</v>
      </c>
      <c r="AW114" s="1">
        <v>57.04</v>
      </c>
      <c r="AX114" s="1">
        <v>8.56</v>
      </c>
      <c r="AY114" s="1">
        <v>0.04</v>
      </c>
      <c r="AZ114" s="1">
        <v>33.409999999999997</v>
      </c>
      <c r="BA114" s="1">
        <v>70.92</v>
      </c>
      <c r="BB114" s="1">
        <v>49.63</v>
      </c>
      <c r="BC114" s="1">
        <v>70.02</v>
      </c>
      <c r="BD114" s="1">
        <v>2.13</v>
      </c>
      <c r="BE114" s="1">
        <v>-0.01</v>
      </c>
      <c r="BF114" s="1">
        <v>2.25</v>
      </c>
      <c r="BG114" s="1">
        <v>72.11</v>
      </c>
      <c r="BI114" s="1">
        <v>70.25</v>
      </c>
      <c r="BJ114" s="1">
        <v>12.3</v>
      </c>
      <c r="BK114" s="1">
        <v>0</v>
      </c>
      <c r="BL114" s="1">
        <v>7.8</v>
      </c>
      <c r="BM114" s="1">
        <v>59.65</v>
      </c>
      <c r="BN114" s="1">
        <v>59.65</v>
      </c>
      <c r="BO114" s="1">
        <v>73.64</v>
      </c>
      <c r="BP114" s="1">
        <v>47.72</v>
      </c>
      <c r="BQ114" s="1">
        <v>0.28999999999999998</v>
      </c>
      <c r="BR114" s="1">
        <v>38.520000000000003</v>
      </c>
      <c r="BS114" s="1">
        <v>0</v>
      </c>
      <c r="BT114" s="1">
        <v>-6.28</v>
      </c>
      <c r="BU114" s="1">
        <v>0</v>
      </c>
      <c r="BV114" s="1">
        <v>68.930000000000007</v>
      </c>
      <c r="BW114" s="1">
        <v>1.02</v>
      </c>
      <c r="BX114" s="1">
        <v>59.82</v>
      </c>
      <c r="BY114" s="1">
        <v>72.91</v>
      </c>
      <c r="BZ114" s="1">
        <v>2.66</v>
      </c>
      <c r="CA114" s="1">
        <v>64.3</v>
      </c>
      <c r="CB114" s="1">
        <v>5380.73</v>
      </c>
      <c r="CC114" s="1">
        <v>0.57999999999999996</v>
      </c>
      <c r="CD114" s="1">
        <v>4716.71</v>
      </c>
      <c r="CE114" s="1">
        <v>142.9</v>
      </c>
      <c r="CF114" s="1">
        <v>18.04</v>
      </c>
      <c r="CG114" s="1">
        <v>161.32</v>
      </c>
      <c r="CH114" s="1">
        <v>14.11</v>
      </c>
      <c r="CN114" s="1">
        <v>205.42</v>
      </c>
      <c r="CQ114" s="1">
        <v>265274</v>
      </c>
      <c r="CR114" s="1">
        <v>0</v>
      </c>
      <c r="CS114" s="1">
        <v>508893</v>
      </c>
      <c r="CT114" s="1">
        <v>1550</v>
      </c>
      <c r="CU114" s="1">
        <v>0</v>
      </c>
      <c r="CV114" s="1">
        <v>1390</v>
      </c>
      <c r="CW114" s="1">
        <v>155.5</v>
      </c>
      <c r="CY114" s="1">
        <v>149.69999999999999</v>
      </c>
    </row>
    <row r="115" spans="1:103" x14ac:dyDescent="0.35">
      <c r="A115" s="15">
        <v>45297</v>
      </c>
      <c r="B115" s="1">
        <v>297.67</v>
      </c>
      <c r="C115" s="1">
        <v>0.52</v>
      </c>
      <c r="D115" s="1">
        <v>330</v>
      </c>
      <c r="E115" s="1">
        <v>193.73</v>
      </c>
      <c r="F115" s="1">
        <v>0.4</v>
      </c>
      <c r="G115" s="1">
        <v>197.13</v>
      </c>
      <c r="H115" s="1">
        <v>312.74</v>
      </c>
      <c r="I115" s="1">
        <v>0.69</v>
      </c>
      <c r="J115" s="1">
        <v>356.17</v>
      </c>
      <c r="K115" s="1">
        <v>216.12</v>
      </c>
      <c r="L115" s="1">
        <v>9.42</v>
      </c>
      <c r="M115" s="1">
        <v>211.62</v>
      </c>
      <c r="N115" s="1">
        <v>16.21</v>
      </c>
      <c r="P115" s="1">
        <v>16.32</v>
      </c>
      <c r="Q115" s="1">
        <v>62.79</v>
      </c>
      <c r="R115" s="1">
        <v>11.36</v>
      </c>
      <c r="S115" s="1">
        <v>64.86</v>
      </c>
      <c r="T115" s="1">
        <v>641.65</v>
      </c>
      <c r="U115" s="1">
        <v>-0.33</v>
      </c>
      <c r="V115" s="1">
        <v>724.7</v>
      </c>
      <c r="W115" s="1">
        <v>540.62</v>
      </c>
      <c r="X115" s="1">
        <v>0</v>
      </c>
      <c r="Y115" s="1">
        <v>593.59</v>
      </c>
      <c r="Z115" s="1">
        <v>72.84</v>
      </c>
      <c r="AA115" s="1">
        <v>11.8</v>
      </c>
      <c r="AB115" s="1">
        <v>73.59</v>
      </c>
      <c r="AC115" s="1">
        <v>85.1</v>
      </c>
      <c r="AD115" s="1">
        <v>11.17</v>
      </c>
      <c r="AE115" s="1">
        <v>85</v>
      </c>
      <c r="AF115" s="1">
        <v>88.78</v>
      </c>
      <c r="AG115" s="1">
        <v>11.16</v>
      </c>
      <c r="AH115" s="1">
        <v>90.43</v>
      </c>
      <c r="AI115" s="1">
        <v>131.41999999999999</v>
      </c>
      <c r="AJ115" s="1">
        <v>12.41</v>
      </c>
      <c r="AK115" s="1">
        <v>149.47</v>
      </c>
      <c r="AL115" s="1">
        <v>152.19</v>
      </c>
      <c r="AM115" s="1">
        <v>1016.12</v>
      </c>
      <c r="AN115" s="1">
        <v>162.08000000000001</v>
      </c>
      <c r="AO115" s="1">
        <v>482.11</v>
      </c>
      <c r="AP115" s="1">
        <v>0.14000000000000001</v>
      </c>
      <c r="AQ115" s="1">
        <v>504.21</v>
      </c>
      <c r="AR115" s="1">
        <v>15.87</v>
      </c>
      <c r="AT115" s="1">
        <v>15.14</v>
      </c>
      <c r="AU115" s="1">
        <v>69.819999999999993</v>
      </c>
      <c r="AV115" s="1">
        <v>7.0000000000000007E-2</v>
      </c>
      <c r="AW115" s="1">
        <v>66.17</v>
      </c>
      <c r="AX115" s="1">
        <v>19.68</v>
      </c>
      <c r="AY115" s="1">
        <v>0.04</v>
      </c>
      <c r="AZ115" s="1">
        <v>28.38</v>
      </c>
      <c r="BA115" s="1">
        <v>70.61</v>
      </c>
      <c r="BB115" s="1">
        <v>49.63</v>
      </c>
      <c r="BC115" s="1">
        <v>70.290000000000006</v>
      </c>
      <c r="BD115" s="1">
        <v>2.13</v>
      </c>
      <c r="BE115" s="1">
        <v>-0.01</v>
      </c>
      <c r="BF115" s="1">
        <v>2.2999999999999998</v>
      </c>
      <c r="BG115" s="1">
        <v>72.05</v>
      </c>
      <c r="BI115" s="1">
        <v>70.89</v>
      </c>
      <c r="BJ115" s="1">
        <v>12</v>
      </c>
      <c r="BK115" s="1">
        <v>0</v>
      </c>
      <c r="BL115" s="1">
        <v>10.5</v>
      </c>
      <c r="BM115" s="1">
        <v>59.65</v>
      </c>
      <c r="BN115" s="1">
        <v>59.65</v>
      </c>
      <c r="BO115" s="1">
        <v>73.58</v>
      </c>
      <c r="BP115" s="1">
        <v>48.9</v>
      </c>
      <c r="BQ115" s="1">
        <v>0.28999999999999998</v>
      </c>
      <c r="BR115" s="1">
        <v>47.77</v>
      </c>
      <c r="BS115" s="1">
        <v>0</v>
      </c>
      <c r="BT115" s="1">
        <v>-6.28</v>
      </c>
      <c r="BU115" s="1">
        <v>0</v>
      </c>
      <c r="BV115" s="1">
        <v>71.14</v>
      </c>
      <c r="BW115" s="1">
        <v>1.02</v>
      </c>
      <c r="BX115" s="1">
        <v>61.77</v>
      </c>
      <c r="BY115" s="1">
        <v>75.25</v>
      </c>
      <c r="BZ115" s="1">
        <v>2.66</v>
      </c>
      <c r="CA115" s="1">
        <v>66.41</v>
      </c>
      <c r="CB115" s="1">
        <v>5523.37</v>
      </c>
      <c r="CC115" s="1">
        <v>0.57999999999999996</v>
      </c>
      <c r="CD115" s="1">
        <v>4865.45</v>
      </c>
      <c r="CE115" s="1">
        <v>143.35</v>
      </c>
      <c r="CF115" s="1">
        <v>18.04</v>
      </c>
      <c r="CG115" s="1">
        <v>162.9</v>
      </c>
      <c r="CH115" s="1">
        <v>13.93</v>
      </c>
      <c r="CN115" s="1">
        <v>205.76</v>
      </c>
      <c r="CQ115" s="1">
        <v>248980</v>
      </c>
      <c r="CR115" s="1">
        <v>0</v>
      </c>
      <c r="CS115" s="1">
        <v>531582</v>
      </c>
      <c r="CT115" s="1">
        <v>1610</v>
      </c>
      <c r="CU115" s="1">
        <v>0</v>
      </c>
      <c r="CV115" s="1">
        <v>1395</v>
      </c>
      <c r="CW115" s="1">
        <v>145.4</v>
      </c>
      <c r="CY115" s="1">
        <v>146.19999999999999</v>
      </c>
    </row>
    <row r="116" spans="1:103" x14ac:dyDescent="0.35">
      <c r="A116" s="15">
        <v>45298</v>
      </c>
      <c r="B116" s="1">
        <v>277.82</v>
      </c>
      <c r="C116" s="1">
        <v>0.52</v>
      </c>
      <c r="D116" s="1">
        <v>306.14</v>
      </c>
      <c r="E116" s="1">
        <v>149.33000000000001</v>
      </c>
      <c r="F116" s="1">
        <v>0.39</v>
      </c>
      <c r="G116" s="1">
        <v>198.73</v>
      </c>
      <c r="H116" s="1">
        <v>287.08</v>
      </c>
      <c r="I116" s="1">
        <v>0.69</v>
      </c>
      <c r="J116" s="1">
        <v>334.39</v>
      </c>
      <c r="K116" s="1">
        <v>171.67</v>
      </c>
      <c r="L116" s="1">
        <v>11.18</v>
      </c>
      <c r="M116" s="1">
        <v>216.51</v>
      </c>
      <c r="N116" s="1">
        <v>15.51</v>
      </c>
      <c r="P116" s="1">
        <v>16.22</v>
      </c>
      <c r="Q116" s="1">
        <v>62</v>
      </c>
      <c r="R116" s="1">
        <v>9.5399999999999991</v>
      </c>
      <c r="S116" s="1">
        <v>64.31</v>
      </c>
      <c r="T116" s="1">
        <v>568.1</v>
      </c>
      <c r="U116" s="1">
        <v>-0.33</v>
      </c>
      <c r="V116" s="1">
        <v>697.6</v>
      </c>
      <c r="W116" s="1">
        <v>473.89</v>
      </c>
      <c r="X116" s="1">
        <v>0</v>
      </c>
      <c r="Y116" s="1">
        <v>577.04999999999995</v>
      </c>
      <c r="Z116" s="1">
        <v>71.77</v>
      </c>
      <c r="AA116" s="1">
        <v>11.8</v>
      </c>
      <c r="AB116" s="1">
        <v>73.959999999999994</v>
      </c>
      <c r="AC116" s="1">
        <v>85.22</v>
      </c>
      <c r="AD116" s="1">
        <v>11.17</v>
      </c>
      <c r="AE116" s="1">
        <v>84.74</v>
      </c>
      <c r="AF116" s="1">
        <v>87.92</v>
      </c>
      <c r="AG116" s="1">
        <v>9.9</v>
      </c>
      <c r="AH116" s="1">
        <v>91.28</v>
      </c>
      <c r="AI116" s="1">
        <v>131.47</v>
      </c>
      <c r="AJ116" s="1">
        <v>11.62</v>
      </c>
      <c r="AK116" s="1">
        <v>149.68</v>
      </c>
      <c r="AL116" s="1">
        <v>152.38</v>
      </c>
      <c r="AM116" s="1">
        <v>1005.39</v>
      </c>
      <c r="AN116" s="1">
        <v>168.39</v>
      </c>
      <c r="AO116" s="1">
        <v>446.52</v>
      </c>
      <c r="AP116" s="1">
        <v>0.14000000000000001</v>
      </c>
      <c r="AQ116" s="1">
        <v>506.55</v>
      </c>
      <c r="AR116" s="1">
        <v>15.15</v>
      </c>
      <c r="AT116" s="1">
        <v>15.46</v>
      </c>
      <c r="AU116" s="1">
        <v>67.180000000000007</v>
      </c>
      <c r="AV116" s="1">
        <v>0.06</v>
      </c>
      <c r="AW116" s="1">
        <v>68.31</v>
      </c>
      <c r="AX116" s="1">
        <v>7.35</v>
      </c>
      <c r="AY116" s="1">
        <v>0.04</v>
      </c>
      <c r="AZ116" s="1">
        <v>21.96</v>
      </c>
      <c r="BA116" s="1">
        <v>69.78</v>
      </c>
      <c r="BB116" s="1">
        <v>49.63</v>
      </c>
      <c r="BC116" s="1">
        <v>70.97</v>
      </c>
      <c r="BD116" s="1">
        <v>2.1</v>
      </c>
      <c r="BE116" s="1">
        <v>-0.01</v>
      </c>
      <c r="BF116" s="1">
        <v>2.33</v>
      </c>
      <c r="BG116" s="1">
        <v>71.2</v>
      </c>
      <c r="BI116" s="1">
        <v>70.819999999999993</v>
      </c>
      <c r="BJ116" s="1">
        <v>11.6</v>
      </c>
      <c r="BK116" s="1">
        <v>0</v>
      </c>
      <c r="BL116" s="1">
        <v>11.4</v>
      </c>
      <c r="BM116" s="1">
        <v>59.65</v>
      </c>
      <c r="BN116" s="1">
        <v>59.65</v>
      </c>
      <c r="BO116" s="1">
        <v>73.62</v>
      </c>
      <c r="BP116" s="1">
        <v>45.49</v>
      </c>
      <c r="BQ116" s="1">
        <v>0.28999999999999998</v>
      </c>
      <c r="BR116" s="1">
        <v>47.44</v>
      </c>
      <c r="BS116" s="1">
        <v>0</v>
      </c>
      <c r="BT116" s="1">
        <v>-6.28</v>
      </c>
      <c r="BU116" s="1">
        <v>0</v>
      </c>
      <c r="BV116" s="1">
        <v>69.5</v>
      </c>
      <c r="BW116" s="1">
        <v>1.02</v>
      </c>
      <c r="BX116" s="1">
        <v>62.08</v>
      </c>
      <c r="BY116" s="1">
        <v>73.540000000000006</v>
      </c>
      <c r="BZ116" s="1">
        <v>2.66</v>
      </c>
      <c r="CA116" s="1">
        <v>66.7</v>
      </c>
      <c r="CB116" s="1">
        <v>5368.18</v>
      </c>
      <c r="CC116" s="1">
        <v>0.57999999999999996</v>
      </c>
      <c r="CD116" s="1">
        <v>4893.0600000000004</v>
      </c>
      <c r="CE116" s="1">
        <v>142.19999999999999</v>
      </c>
      <c r="CF116" s="1">
        <v>18.04</v>
      </c>
      <c r="CG116" s="1">
        <v>163.16</v>
      </c>
      <c r="CH116" s="1">
        <v>11.65</v>
      </c>
      <c r="CN116" s="1">
        <v>200.88</v>
      </c>
      <c r="CQ116" s="1">
        <v>209784</v>
      </c>
      <c r="CR116" s="1">
        <v>0</v>
      </c>
      <c r="CS116" s="1">
        <v>547387</v>
      </c>
      <c r="CT116" s="1">
        <v>1572</v>
      </c>
      <c r="CU116" s="1">
        <v>0</v>
      </c>
      <c r="CV116" s="1">
        <v>1390</v>
      </c>
      <c r="CW116" s="1">
        <v>160.6</v>
      </c>
      <c r="CY116" s="1">
        <v>153.6</v>
      </c>
    </row>
    <row r="117" spans="1:103" x14ac:dyDescent="0.35">
      <c r="A117" s="15">
        <v>45299</v>
      </c>
      <c r="B117" s="1">
        <v>267.81</v>
      </c>
      <c r="C117" s="1">
        <v>0.51</v>
      </c>
      <c r="D117" s="1">
        <v>275.43</v>
      </c>
      <c r="E117" s="1">
        <v>135.51</v>
      </c>
      <c r="F117" s="1">
        <v>0.38</v>
      </c>
      <c r="G117" s="1">
        <v>179.21</v>
      </c>
      <c r="H117" s="1">
        <v>272.72000000000003</v>
      </c>
      <c r="I117" s="1">
        <v>0.69</v>
      </c>
      <c r="J117" s="1">
        <v>309.20999999999998</v>
      </c>
      <c r="K117" s="1">
        <v>141.87</v>
      </c>
      <c r="L117" s="1">
        <v>6.75</v>
      </c>
      <c r="M117" s="1">
        <v>202.42</v>
      </c>
      <c r="N117" s="1">
        <v>15.63</v>
      </c>
      <c r="P117" s="1">
        <v>16.16</v>
      </c>
      <c r="Q117" s="1">
        <v>61.49</v>
      </c>
      <c r="R117" s="1">
        <v>8.2899999999999991</v>
      </c>
      <c r="S117" s="1">
        <v>63.5</v>
      </c>
      <c r="T117" s="1">
        <v>515.16999999999996</v>
      </c>
      <c r="U117" s="1">
        <v>-0.33</v>
      </c>
      <c r="V117" s="1">
        <v>643.54999999999995</v>
      </c>
      <c r="W117" s="1">
        <v>434.34</v>
      </c>
      <c r="X117" s="1">
        <v>0</v>
      </c>
      <c r="Y117" s="1">
        <v>536.26</v>
      </c>
      <c r="Z117" s="1">
        <v>71.959999999999994</v>
      </c>
      <c r="AA117" s="1">
        <v>11.8</v>
      </c>
      <c r="AB117" s="1">
        <v>74.150000000000006</v>
      </c>
      <c r="AC117" s="1">
        <v>85.12</v>
      </c>
      <c r="AD117" s="1">
        <v>11.17</v>
      </c>
      <c r="AE117" s="1">
        <v>84.6</v>
      </c>
      <c r="AF117" s="1">
        <v>85.79</v>
      </c>
      <c r="AG117" s="1">
        <v>8.4600000000000009</v>
      </c>
      <c r="AH117" s="1">
        <v>90.85</v>
      </c>
      <c r="AI117" s="1">
        <v>130.74</v>
      </c>
      <c r="AJ117" s="1">
        <v>10.27</v>
      </c>
      <c r="AK117" s="1">
        <v>149.35</v>
      </c>
      <c r="AL117" s="1">
        <v>149.08000000000001</v>
      </c>
      <c r="AM117" s="1">
        <v>997.73</v>
      </c>
      <c r="AN117" s="1">
        <v>168.16</v>
      </c>
      <c r="AO117" s="1">
        <v>424.61</v>
      </c>
      <c r="AP117" s="1">
        <v>0.14000000000000001</v>
      </c>
      <c r="AQ117" s="1">
        <v>485.35</v>
      </c>
      <c r="AR117" s="1">
        <v>14.81</v>
      </c>
      <c r="AT117" s="1">
        <v>15</v>
      </c>
      <c r="AU117" s="1">
        <v>67.180000000000007</v>
      </c>
      <c r="AV117" s="1">
        <v>0.06</v>
      </c>
      <c r="AW117" s="1">
        <v>62.55</v>
      </c>
      <c r="AX117" s="1">
        <v>1.4</v>
      </c>
      <c r="AY117" s="1">
        <v>0.04</v>
      </c>
      <c r="AZ117" s="1">
        <v>19.559999999999999</v>
      </c>
      <c r="BA117" s="1">
        <v>71.540000000000006</v>
      </c>
      <c r="BB117" s="1">
        <v>49.63</v>
      </c>
      <c r="BC117" s="1">
        <v>71.319999999999993</v>
      </c>
      <c r="BD117" s="1">
        <v>2.0099999999999998</v>
      </c>
      <c r="BE117" s="1">
        <v>-0.01</v>
      </c>
      <c r="BF117" s="1">
        <v>2.2799999999999998</v>
      </c>
      <c r="BG117" s="1">
        <v>73.56</v>
      </c>
      <c r="BI117" s="1">
        <v>72.58</v>
      </c>
      <c r="BJ117" s="1">
        <v>12.8</v>
      </c>
      <c r="BK117" s="1">
        <v>0</v>
      </c>
      <c r="BL117" s="1">
        <v>11.8</v>
      </c>
      <c r="BM117" s="1">
        <v>59.65</v>
      </c>
      <c r="BN117" s="1">
        <v>59.65</v>
      </c>
      <c r="BO117" s="1">
        <v>73.61</v>
      </c>
      <c r="BP117" s="1">
        <v>45.7</v>
      </c>
      <c r="BQ117" s="1">
        <v>0.28999999999999998</v>
      </c>
      <c r="BR117" s="1">
        <v>44.75</v>
      </c>
      <c r="BS117" s="1">
        <v>0</v>
      </c>
      <c r="BT117" s="1">
        <v>-6.28</v>
      </c>
      <c r="BU117" s="1">
        <v>0</v>
      </c>
      <c r="BV117" s="1">
        <v>68.23</v>
      </c>
      <c r="BW117" s="1">
        <v>1.02</v>
      </c>
      <c r="BX117" s="1">
        <v>60.38</v>
      </c>
      <c r="BY117" s="1">
        <v>72.17</v>
      </c>
      <c r="BZ117" s="1">
        <v>2.66</v>
      </c>
      <c r="CA117" s="1">
        <v>65.03</v>
      </c>
      <c r="CB117" s="1">
        <v>5286.64</v>
      </c>
      <c r="CC117" s="1">
        <v>0.57999999999999996</v>
      </c>
      <c r="CD117" s="1">
        <v>4771.55</v>
      </c>
      <c r="CE117" s="1">
        <v>141.5</v>
      </c>
      <c r="CF117" s="1">
        <v>18.04</v>
      </c>
      <c r="CG117" s="1">
        <v>162.03</v>
      </c>
      <c r="CH117" s="1">
        <v>9.43</v>
      </c>
      <c r="CN117" s="1">
        <v>196</v>
      </c>
      <c r="CQ117" s="1">
        <v>176543</v>
      </c>
      <c r="CR117" s="1">
        <v>0</v>
      </c>
      <c r="CS117" s="1">
        <v>504208</v>
      </c>
      <c r="CT117" s="1">
        <v>1545</v>
      </c>
      <c r="CU117" s="1">
        <v>0</v>
      </c>
      <c r="CV117" s="1">
        <v>1465</v>
      </c>
      <c r="CW117" s="1">
        <v>163.30000000000001</v>
      </c>
      <c r="CY117" s="1">
        <v>170.7</v>
      </c>
    </row>
    <row r="118" spans="1:103" x14ac:dyDescent="0.35">
      <c r="A118" s="15">
        <v>45300</v>
      </c>
      <c r="B118" s="1">
        <v>293.02999999999997</v>
      </c>
      <c r="C118" s="1">
        <v>0.51</v>
      </c>
      <c r="D118" s="1">
        <v>320.08</v>
      </c>
      <c r="E118" s="1">
        <v>178.23</v>
      </c>
      <c r="F118" s="1">
        <v>0.35</v>
      </c>
      <c r="G118" s="1">
        <v>199.83</v>
      </c>
      <c r="H118" s="1">
        <v>311.68</v>
      </c>
      <c r="I118" s="1">
        <v>0.69</v>
      </c>
      <c r="J118" s="1">
        <v>344.26</v>
      </c>
      <c r="K118" s="1">
        <v>192.64</v>
      </c>
      <c r="L118" s="1">
        <v>12.88</v>
      </c>
      <c r="M118" s="1">
        <v>219.91</v>
      </c>
      <c r="N118" s="1">
        <v>16.47</v>
      </c>
      <c r="P118" s="1">
        <v>15.89</v>
      </c>
      <c r="Q118" s="1">
        <v>62.66</v>
      </c>
      <c r="R118" s="1">
        <v>5.52</v>
      </c>
      <c r="S118" s="1">
        <v>65.81</v>
      </c>
      <c r="T118" s="1">
        <v>610.4</v>
      </c>
      <c r="U118" s="1">
        <v>-0.33</v>
      </c>
      <c r="V118" s="1">
        <v>712.78</v>
      </c>
      <c r="W118" s="1">
        <v>509.78</v>
      </c>
      <c r="X118" s="1">
        <v>0</v>
      </c>
      <c r="Y118" s="1">
        <v>595.84</v>
      </c>
      <c r="Z118" s="1">
        <v>70.84</v>
      </c>
      <c r="AA118" s="1">
        <v>11.8</v>
      </c>
      <c r="AB118" s="1">
        <v>73.83</v>
      </c>
      <c r="AC118" s="1">
        <v>84.93</v>
      </c>
      <c r="AD118" s="1">
        <v>11.17</v>
      </c>
      <c r="AE118" s="1">
        <v>84.81</v>
      </c>
      <c r="AF118" s="1">
        <v>87.33</v>
      </c>
      <c r="AG118" s="1">
        <v>6.48</v>
      </c>
      <c r="AH118" s="1">
        <v>90.3</v>
      </c>
      <c r="AI118" s="1">
        <v>131.08000000000001</v>
      </c>
      <c r="AJ118" s="1">
        <v>8.4600000000000009</v>
      </c>
      <c r="AK118" s="1">
        <v>149.1</v>
      </c>
      <c r="AL118" s="1">
        <v>165.18</v>
      </c>
      <c r="AM118" s="1">
        <v>1009.29</v>
      </c>
      <c r="AN118" s="1">
        <v>168.23</v>
      </c>
      <c r="AO118" s="1">
        <v>478.69</v>
      </c>
      <c r="AP118" s="1">
        <v>0.16</v>
      </c>
      <c r="AQ118" s="1">
        <v>507.26</v>
      </c>
      <c r="AR118" s="1">
        <v>15.81</v>
      </c>
      <c r="AT118" s="1">
        <v>15.33</v>
      </c>
      <c r="AU118" s="1">
        <v>69.89</v>
      </c>
      <c r="AV118" s="1">
        <v>0.06</v>
      </c>
      <c r="AW118" s="1">
        <v>69.22</v>
      </c>
      <c r="AX118" s="1">
        <v>14.61</v>
      </c>
      <c r="AY118" s="1">
        <v>0.04</v>
      </c>
      <c r="AZ118" s="1">
        <v>25.77</v>
      </c>
      <c r="BA118" s="1">
        <v>70.64</v>
      </c>
      <c r="BB118" s="1">
        <v>49.63</v>
      </c>
      <c r="BC118" s="1">
        <v>69.97</v>
      </c>
      <c r="BD118" s="1">
        <v>2.09</v>
      </c>
      <c r="BE118" s="1">
        <v>-0.01</v>
      </c>
      <c r="BF118" s="1">
        <v>2.29</v>
      </c>
      <c r="BG118" s="1">
        <v>72.569999999999993</v>
      </c>
      <c r="BI118" s="1">
        <v>71.77</v>
      </c>
      <c r="BJ118" s="1">
        <v>12.8</v>
      </c>
      <c r="BK118" s="1">
        <v>0</v>
      </c>
      <c r="BL118" s="1">
        <v>11.4</v>
      </c>
      <c r="BM118" s="1">
        <v>59.65</v>
      </c>
      <c r="BN118" s="1">
        <v>59.65</v>
      </c>
      <c r="BO118" s="1">
        <v>73.650000000000006</v>
      </c>
      <c r="BP118" s="1">
        <v>48.46</v>
      </c>
      <c r="BQ118" s="1">
        <v>0.28999999999999998</v>
      </c>
      <c r="BR118" s="1">
        <v>48.19</v>
      </c>
      <c r="BS118" s="1">
        <v>0</v>
      </c>
      <c r="BT118" s="1">
        <v>-6.28</v>
      </c>
      <c r="BU118" s="1">
        <v>0</v>
      </c>
      <c r="BV118" s="1">
        <v>71.319999999999993</v>
      </c>
      <c r="BW118" s="1">
        <v>1.02</v>
      </c>
      <c r="BX118" s="1">
        <v>61.59</v>
      </c>
      <c r="BY118" s="1">
        <v>75.349999999999994</v>
      </c>
      <c r="BZ118" s="1">
        <v>2.66</v>
      </c>
      <c r="CA118" s="1">
        <v>66.400000000000006</v>
      </c>
      <c r="CB118" s="1">
        <v>5514.41</v>
      </c>
      <c r="CC118" s="1">
        <v>0.57999999999999996</v>
      </c>
      <c r="CD118" s="1">
        <v>4852.62</v>
      </c>
      <c r="CE118" s="1">
        <v>142.75</v>
      </c>
      <c r="CF118" s="1">
        <v>18.04</v>
      </c>
      <c r="CG118" s="1">
        <v>162.76</v>
      </c>
      <c r="CH118" s="1">
        <v>14.26</v>
      </c>
      <c r="CN118" s="1">
        <v>206.05</v>
      </c>
      <c r="CQ118" s="1">
        <v>272482</v>
      </c>
      <c r="CR118" s="1">
        <v>0</v>
      </c>
      <c r="CS118" s="1">
        <v>257928</v>
      </c>
      <c r="CT118" s="1">
        <v>1620</v>
      </c>
      <c r="CU118" s="1">
        <v>0</v>
      </c>
      <c r="CV118" s="1">
        <v>1374</v>
      </c>
      <c r="CW118" s="1">
        <v>152.6</v>
      </c>
      <c r="CY118" s="1">
        <v>120.9</v>
      </c>
    </row>
    <row r="119" spans="1:103" x14ac:dyDescent="0.35">
      <c r="A119" s="15">
        <v>45301</v>
      </c>
      <c r="B119" s="4">
        <v>304.33</v>
      </c>
      <c r="C119" s="4">
        <v>0.51</v>
      </c>
      <c r="D119" s="4">
        <v>305.62</v>
      </c>
      <c r="E119" s="4">
        <v>200.28</v>
      </c>
      <c r="F119" s="4">
        <v>0.36</v>
      </c>
      <c r="G119" s="4">
        <v>191.59</v>
      </c>
      <c r="H119" s="4">
        <v>319.75</v>
      </c>
      <c r="I119" s="4">
        <v>0.69</v>
      </c>
      <c r="J119" s="4">
        <v>346.19</v>
      </c>
      <c r="K119" s="4">
        <v>218.44</v>
      </c>
      <c r="L119" s="4">
        <v>13.44</v>
      </c>
      <c r="M119" s="4">
        <v>202.61</v>
      </c>
      <c r="N119" s="5">
        <v>16.309999999999999</v>
      </c>
      <c r="P119" s="5">
        <v>16.32</v>
      </c>
      <c r="Q119" s="4">
        <v>64.64</v>
      </c>
      <c r="R119" s="4">
        <v>8.25</v>
      </c>
      <c r="S119" s="4">
        <v>66.400000000000006</v>
      </c>
      <c r="T119" s="5">
        <v>650.45000000000005</v>
      </c>
      <c r="U119" s="5">
        <v>-0.33</v>
      </c>
      <c r="V119" s="5">
        <v>709.39</v>
      </c>
      <c r="W119" s="6">
        <v>538.21</v>
      </c>
      <c r="X119" s="6">
        <v>0</v>
      </c>
      <c r="Y119" s="6">
        <v>612.85</v>
      </c>
      <c r="Z119" s="4">
        <v>71.510000000000005</v>
      </c>
      <c r="AA119" s="4">
        <v>11.8</v>
      </c>
      <c r="AB119" s="4">
        <v>74.209999999999994</v>
      </c>
      <c r="AC119" s="4">
        <v>84.56</v>
      </c>
      <c r="AD119" s="4">
        <v>11.17</v>
      </c>
      <c r="AE119" s="4">
        <v>84.63</v>
      </c>
      <c r="AF119" s="4">
        <v>87.45</v>
      </c>
      <c r="AG119" s="4">
        <v>7.12</v>
      </c>
      <c r="AH119" s="4">
        <v>90.58</v>
      </c>
      <c r="AI119" s="4">
        <v>132.62</v>
      </c>
      <c r="AJ119" s="4">
        <v>8.17</v>
      </c>
      <c r="AK119" s="4">
        <v>149.31</v>
      </c>
      <c r="AL119" s="4">
        <v>156.97999999999999</v>
      </c>
      <c r="AM119" s="4">
        <v>1013.6</v>
      </c>
      <c r="AN119" s="4">
        <v>149.47999999999999</v>
      </c>
      <c r="AO119" s="4">
        <v>505.08</v>
      </c>
      <c r="AP119" s="4">
        <v>0.16</v>
      </c>
      <c r="AQ119" s="4">
        <v>499.19</v>
      </c>
      <c r="AR119" s="4">
        <v>15.61</v>
      </c>
      <c r="AT119" s="4">
        <v>16.440000000000001</v>
      </c>
      <c r="AU119" s="4">
        <v>71.36</v>
      </c>
      <c r="AV119" s="4">
        <v>0.06</v>
      </c>
      <c r="AW119" s="4">
        <v>71.05</v>
      </c>
      <c r="AX119" s="4">
        <v>17.03</v>
      </c>
      <c r="AY119" s="4">
        <v>0.04</v>
      </c>
      <c r="AZ119" s="4">
        <v>25.58</v>
      </c>
      <c r="BA119" s="4">
        <v>71</v>
      </c>
      <c r="BB119" s="4">
        <v>49.63</v>
      </c>
      <c r="BC119" s="4">
        <v>69.91</v>
      </c>
      <c r="BD119" s="5">
        <v>2.2400000000000002</v>
      </c>
      <c r="BE119" s="5">
        <v>-0.01</v>
      </c>
      <c r="BF119" s="5">
        <v>2.2799999999999998</v>
      </c>
      <c r="BG119" s="4">
        <v>73.25</v>
      </c>
      <c r="BI119" s="4">
        <v>70.38</v>
      </c>
      <c r="BJ119" s="7">
        <v>13.8</v>
      </c>
      <c r="BK119" s="7">
        <v>0</v>
      </c>
      <c r="BL119" s="7">
        <v>12.1</v>
      </c>
      <c r="BM119" s="4">
        <v>59.65</v>
      </c>
      <c r="BN119" s="4">
        <v>59.65</v>
      </c>
      <c r="BO119" s="4">
        <v>73.56</v>
      </c>
      <c r="BP119" s="5">
        <v>46.29</v>
      </c>
      <c r="BQ119" s="5">
        <v>0.28999999999999998</v>
      </c>
      <c r="BR119" s="5">
        <v>46.95</v>
      </c>
      <c r="BS119" s="8">
        <v>0</v>
      </c>
      <c r="BT119" s="8">
        <v>-6.28</v>
      </c>
      <c r="BU119" s="8">
        <v>0</v>
      </c>
      <c r="BV119" s="6">
        <v>73.569999999999993</v>
      </c>
      <c r="BW119" s="6">
        <v>1.02</v>
      </c>
      <c r="BX119" s="6">
        <v>63.37</v>
      </c>
      <c r="BY119" s="6">
        <v>78.540000000000006</v>
      </c>
      <c r="BZ119" s="6">
        <v>2.66</v>
      </c>
      <c r="CA119" s="6">
        <v>68.39</v>
      </c>
      <c r="CB119" s="8">
        <v>5800.98</v>
      </c>
      <c r="CC119" s="8">
        <v>0.57999999999999996</v>
      </c>
      <c r="CD119" s="8">
        <v>4991.68</v>
      </c>
      <c r="CE119" s="4">
        <v>144.97</v>
      </c>
      <c r="CF119" s="4">
        <v>18.04</v>
      </c>
      <c r="CG119" s="4">
        <v>163.41999999999999</v>
      </c>
      <c r="CH119" s="4">
        <v>15.29</v>
      </c>
      <c r="CN119" s="4">
        <v>210.99</v>
      </c>
      <c r="CQ119" s="9">
        <v>285135</v>
      </c>
      <c r="CR119" s="9">
        <v>0</v>
      </c>
      <c r="CS119" s="9">
        <v>516126</v>
      </c>
      <c r="CT119" s="10">
        <v>1685</v>
      </c>
      <c r="CU119" s="10">
        <v>0</v>
      </c>
      <c r="CV119" s="10">
        <v>1400</v>
      </c>
      <c r="CW119" s="11">
        <v>150.4</v>
      </c>
      <c r="CY119" s="11">
        <v>151.80000000000001</v>
      </c>
    </row>
    <row r="120" spans="1:103" x14ac:dyDescent="0.35">
      <c r="A120" s="15">
        <v>45302</v>
      </c>
      <c r="B120" s="4">
        <v>299.07</v>
      </c>
      <c r="C120" s="4">
        <v>0.52</v>
      </c>
      <c r="D120" s="4">
        <v>318.97000000000003</v>
      </c>
      <c r="E120" s="4">
        <v>199.6</v>
      </c>
      <c r="F120" s="4">
        <v>0.39</v>
      </c>
      <c r="G120" s="4">
        <v>186.2</v>
      </c>
      <c r="H120" s="4">
        <v>316.83</v>
      </c>
      <c r="I120" s="4">
        <v>0.69</v>
      </c>
      <c r="J120" s="4">
        <v>347.8</v>
      </c>
      <c r="K120" s="4">
        <v>227.36</v>
      </c>
      <c r="L120" s="4">
        <v>12.18</v>
      </c>
      <c r="M120" s="4">
        <v>209.95</v>
      </c>
      <c r="N120" s="5">
        <v>16.47</v>
      </c>
      <c r="P120" s="5">
        <v>15.74</v>
      </c>
      <c r="Q120" s="4">
        <v>64.77</v>
      </c>
      <c r="R120" s="4">
        <v>10.15</v>
      </c>
      <c r="S120" s="4">
        <v>66.099999999999994</v>
      </c>
      <c r="T120" s="5">
        <v>661.46</v>
      </c>
      <c r="U120" s="5">
        <v>-0.33</v>
      </c>
      <c r="V120" s="5">
        <v>709.39</v>
      </c>
      <c r="W120" s="6">
        <v>546.23</v>
      </c>
      <c r="X120" s="6">
        <v>0</v>
      </c>
      <c r="Y120" s="6">
        <v>612.85</v>
      </c>
      <c r="Z120" s="4">
        <v>73.040000000000006</v>
      </c>
      <c r="AA120" s="4">
        <v>11.8</v>
      </c>
      <c r="AB120" s="4">
        <v>74.209999999999994</v>
      </c>
      <c r="AC120" s="4">
        <v>84.84</v>
      </c>
      <c r="AD120" s="4">
        <v>11.17</v>
      </c>
      <c r="AE120" s="4">
        <v>84.63</v>
      </c>
      <c r="AF120" s="4">
        <v>89.36</v>
      </c>
      <c r="AG120" s="4">
        <v>9.5399999999999991</v>
      </c>
      <c r="AH120" s="4">
        <v>91.12</v>
      </c>
      <c r="AI120" s="4">
        <v>132.78</v>
      </c>
      <c r="AJ120" s="4">
        <v>10.58</v>
      </c>
      <c r="AK120" s="4">
        <v>149.80000000000001</v>
      </c>
      <c r="AL120" s="4">
        <v>148.32</v>
      </c>
      <c r="AM120" s="4">
        <v>1013.76</v>
      </c>
      <c r="AN120" s="4">
        <v>166.3</v>
      </c>
      <c r="AO120" s="4">
        <v>505.32</v>
      </c>
      <c r="AP120" s="4">
        <v>0.15</v>
      </c>
      <c r="AQ120" s="4">
        <v>512.44000000000005</v>
      </c>
      <c r="AR120" s="4">
        <v>16.95</v>
      </c>
      <c r="AT120" s="4">
        <v>16.21</v>
      </c>
      <c r="AU120" s="4">
        <v>71.2</v>
      </c>
      <c r="AV120" s="4">
        <v>0.06</v>
      </c>
      <c r="AW120" s="4">
        <v>65.849999999999994</v>
      </c>
      <c r="AX120" s="4">
        <v>21.06</v>
      </c>
      <c r="AY120" s="4">
        <v>0.04</v>
      </c>
      <c r="AZ120" s="4">
        <v>31.61</v>
      </c>
      <c r="BA120" s="4">
        <v>71.19</v>
      </c>
      <c r="BB120" s="4">
        <v>49.63</v>
      </c>
      <c r="BC120" s="4">
        <v>70.84</v>
      </c>
      <c r="BD120" s="5">
        <v>2.2799999999999998</v>
      </c>
      <c r="BE120" s="5">
        <v>-0.01</v>
      </c>
      <c r="BF120" s="5">
        <v>2.2799999999999998</v>
      </c>
      <c r="BG120" s="4">
        <v>72.89</v>
      </c>
      <c r="BI120" s="4">
        <v>70.81</v>
      </c>
      <c r="BJ120" s="7">
        <v>13.8</v>
      </c>
      <c r="BK120" s="7">
        <v>0</v>
      </c>
      <c r="BL120" s="7">
        <v>10.8</v>
      </c>
      <c r="BM120" s="4">
        <v>59.61</v>
      </c>
      <c r="BN120" s="4">
        <v>59.65</v>
      </c>
      <c r="BO120" s="4">
        <v>73.55</v>
      </c>
      <c r="BP120" s="5">
        <v>48.99</v>
      </c>
      <c r="BQ120" s="5">
        <v>0.28999999999999998</v>
      </c>
      <c r="BR120" s="5">
        <v>47.12</v>
      </c>
      <c r="BS120" s="8">
        <v>0</v>
      </c>
      <c r="BT120" s="8">
        <v>-6.28</v>
      </c>
      <c r="BU120" s="8">
        <v>0</v>
      </c>
      <c r="BV120" s="6">
        <v>75.2</v>
      </c>
      <c r="BW120" s="6">
        <v>1.02</v>
      </c>
      <c r="BX120" s="6">
        <v>63.37</v>
      </c>
      <c r="BY120" s="6">
        <v>81.16</v>
      </c>
      <c r="BZ120" s="6">
        <v>2.66</v>
      </c>
      <c r="CA120" s="6">
        <v>68.39</v>
      </c>
      <c r="CB120" s="8">
        <v>6097.23</v>
      </c>
      <c r="CC120" s="8">
        <v>0.57999999999999996</v>
      </c>
      <c r="CD120" s="8">
        <v>4991.68</v>
      </c>
      <c r="CE120" s="4">
        <v>145.9</v>
      </c>
      <c r="CF120" s="4">
        <v>18.04</v>
      </c>
      <c r="CG120" s="4">
        <v>163.41999999999999</v>
      </c>
      <c r="CH120" s="4">
        <v>14.4</v>
      </c>
      <c r="CN120" s="4">
        <v>208.56</v>
      </c>
      <c r="CQ120" s="9">
        <v>266169</v>
      </c>
      <c r="CR120" s="9">
        <v>0</v>
      </c>
      <c r="CS120" s="9">
        <v>529806</v>
      </c>
      <c r="CT120" s="10">
        <v>1655</v>
      </c>
      <c r="CU120" s="10">
        <v>0</v>
      </c>
      <c r="CV120" s="10">
        <v>1445</v>
      </c>
      <c r="CW120" s="11">
        <v>146.69999999999999</v>
      </c>
      <c r="CY120" s="11">
        <v>152.69999999999999</v>
      </c>
    </row>
    <row r="121" spans="1:103" x14ac:dyDescent="0.35">
      <c r="A121" s="15">
        <v>45303</v>
      </c>
      <c r="B121" s="4">
        <v>277.35000000000002</v>
      </c>
      <c r="C121" s="4">
        <v>0.52</v>
      </c>
      <c r="D121" s="4">
        <v>308.38</v>
      </c>
      <c r="E121" s="4">
        <v>200.51</v>
      </c>
      <c r="F121" s="4">
        <v>0.39</v>
      </c>
      <c r="G121" s="4">
        <v>194.85</v>
      </c>
      <c r="H121" s="4">
        <v>297.08999999999997</v>
      </c>
      <c r="I121" s="4">
        <v>9.44</v>
      </c>
      <c r="J121" s="4">
        <v>344.73</v>
      </c>
      <c r="K121" s="4">
        <v>224.56</v>
      </c>
      <c r="L121" s="4">
        <v>9.3800000000000008</v>
      </c>
      <c r="M121" s="4">
        <v>210.59</v>
      </c>
      <c r="N121" s="5">
        <v>16.39</v>
      </c>
      <c r="P121" s="5">
        <v>16.25</v>
      </c>
      <c r="Q121" s="4">
        <v>64.959999999999994</v>
      </c>
      <c r="R121" s="4">
        <v>10.18</v>
      </c>
      <c r="S121" s="4">
        <v>66.38</v>
      </c>
      <c r="T121" s="5">
        <v>661.46</v>
      </c>
      <c r="U121" s="5">
        <v>-0.33</v>
      </c>
      <c r="V121" s="5">
        <v>706.27</v>
      </c>
      <c r="W121" s="6">
        <v>546.23</v>
      </c>
      <c r="X121" s="6">
        <v>0</v>
      </c>
      <c r="Y121" s="6">
        <v>596.38</v>
      </c>
      <c r="Z121" s="4">
        <v>73.040000000000006</v>
      </c>
      <c r="AA121" s="4">
        <v>11.8</v>
      </c>
      <c r="AB121" s="4">
        <v>73.28</v>
      </c>
      <c r="AC121" s="4">
        <v>84.84</v>
      </c>
      <c r="AD121" s="4">
        <v>11.17</v>
      </c>
      <c r="AE121" s="4">
        <v>84.98</v>
      </c>
      <c r="AF121" s="4">
        <v>89.17</v>
      </c>
      <c r="AG121" s="4">
        <v>10.119999999999999</v>
      </c>
      <c r="AH121" s="4">
        <v>91.02</v>
      </c>
      <c r="AI121" s="4">
        <v>132.37</v>
      </c>
      <c r="AJ121" s="4">
        <v>11.25</v>
      </c>
      <c r="AK121" s="4">
        <v>150.02000000000001</v>
      </c>
      <c r="AL121" s="4">
        <v>161.04</v>
      </c>
      <c r="AM121" s="4">
        <v>1008.79</v>
      </c>
      <c r="AN121" s="4">
        <v>166.04</v>
      </c>
      <c r="AO121" s="4">
        <v>497.99</v>
      </c>
      <c r="AP121" s="4">
        <v>0.15</v>
      </c>
      <c r="AQ121" s="4">
        <v>510.07</v>
      </c>
      <c r="AR121" s="4">
        <v>15.57</v>
      </c>
      <c r="AT121" s="4">
        <v>15.8</v>
      </c>
      <c r="AU121" s="4">
        <v>66.77</v>
      </c>
      <c r="AV121" s="4">
        <v>-33.11</v>
      </c>
      <c r="AW121" s="4">
        <v>68.81</v>
      </c>
      <c r="AX121" s="4">
        <v>18.12</v>
      </c>
      <c r="AY121" s="4">
        <v>0.04</v>
      </c>
      <c r="AZ121" s="4">
        <v>28.08</v>
      </c>
      <c r="BA121" s="4">
        <v>71.680000000000007</v>
      </c>
      <c r="BB121" s="4">
        <v>49.63</v>
      </c>
      <c r="BC121" s="4">
        <v>70.88</v>
      </c>
      <c r="BD121" s="5">
        <v>2.2799999999999998</v>
      </c>
      <c r="BE121" s="5">
        <v>-0.01</v>
      </c>
      <c r="BF121" s="5">
        <v>2.33</v>
      </c>
      <c r="BG121" s="4">
        <v>73.31</v>
      </c>
      <c r="BI121" s="4">
        <v>70.760000000000005</v>
      </c>
      <c r="BJ121" s="7">
        <v>12.7</v>
      </c>
      <c r="BK121" s="7">
        <v>0</v>
      </c>
      <c r="BL121" s="7">
        <v>11.1</v>
      </c>
      <c r="BM121" s="4">
        <v>59.65</v>
      </c>
      <c r="BN121" s="4">
        <v>59.65</v>
      </c>
      <c r="BO121" s="4">
        <v>73.47</v>
      </c>
      <c r="BP121" s="5">
        <v>47.33</v>
      </c>
      <c r="BQ121" s="5">
        <v>0.28999999999999998</v>
      </c>
      <c r="BR121" s="5">
        <v>45.7</v>
      </c>
      <c r="BS121" s="8">
        <v>0</v>
      </c>
      <c r="BT121" s="8">
        <v>-6.28</v>
      </c>
      <c r="BU121" s="8">
        <v>0</v>
      </c>
      <c r="BV121" s="6">
        <v>75.2</v>
      </c>
      <c r="BW121" s="6">
        <v>0.81</v>
      </c>
      <c r="BX121" s="6">
        <v>62.21</v>
      </c>
      <c r="BY121" s="6">
        <v>81.16</v>
      </c>
      <c r="BZ121" s="6">
        <v>2.66</v>
      </c>
      <c r="CA121" s="6">
        <v>67.02</v>
      </c>
      <c r="CB121" s="8">
        <v>6097.23</v>
      </c>
      <c r="CC121" s="8">
        <v>0.57999999999999996</v>
      </c>
      <c r="CD121" s="8">
        <v>4851.5</v>
      </c>
      <c r="CE121" s="4">
        <v>145.9</v>
      </c>
      <c r="CF121" s="4">
        <v>18.04</v>
      </c>
      <c r="CG121" s="4">
        <v>163.41999999999999</v>
      </c>
      <c r="CH121" s="4">
        <v>16.02</v>
      </c>
      <c r="CN121" s="4">
        <v>210.7</v>
      </c>
      <c r="CQ121" s="9">
        <v>298260</v>
      </c>
      <c r="CR121" s="9">
        <v>0</v>
      </c>
      <c r="CS121" s="9">
        <v>536306</v>
      </c>
      <c r="CT121" s="10">
        <v>1600</v>
      </c>
      <c r="CU121" s="10">
        <v>0</v>
      </c>
      <c r="CV121" s="10">
        <v>1410</v>
      </c>
      <c r="CW121" s="11">
        <v>156.19999999999999</v>
      </c>
      <c r="CY121" s="11">
        <v>148.5</v>
      </c>
    </row>
    <row r="122" spans="1:103" x14ac:dyDescent="0.35">
      <c r="A122" s="15">
        <v>45304</v>
      </c>
      <c r="B122" s="4">
        <v>276.48</v>
      </c>
      <c r="C122" s="4">
        <v>0.51</v>
      </c>
      <c r="D122" s="4">
        <v>320.82</v>
      </c>
      <c r="E122" s="4">
        <v>200.09</v>
      </c>
      <c r="F122" s="4">
        <v>0.38</v>
      </c>
      <c r="G122" s="4">
        <v>199</v>
      </c>
      <c r="H122" s="4">
        <v>294.95999999999998</v>
      </c>
      <c r="I122" s="4">
        <v>38.81</v>
      </c>
      <c r="J122" s="4">
        <v>343.4</v>
      </c>
      <c r="K122" s="4">
        <v>223.54</v>
      </c>
      <c r="L122" s="4">
        <v>0.23</v>
      </c>
      <c r="M122" s="4">
        <v>215.31</v>
      </c>
      <c r="N122" s="5">
        <v>15.98</v>
      </c>
      <c r="P122" s="5">
        <v>16.25</v>
      </c>
      <c r="Q122" s="4">
        <v>64.760000000000005</v>
      </c>
      <c r="R122" s="4">
        <v>8.59</v>
      </c>
      <c r="S122" s="4">
        <v>66.36</v>
      </c>
      <c r="T122" s="5">
        <v>661.46</v>
      </c>
      <c r="U122" s="5">
        <v>-0.33</v>
      </c>
      <c r="V122" s="5">
        <v>709.33</v>
      </c>
      <c r="W122" s="6">
        <v>546.23</v>
      </c>
      <c r="X122" s="6">
        <v>0</v>
      </c>
      <c r="Y122" s="6">
        <v>596.55999999999995</v>
      </c>
      <c r="Z122" s="4">
        <v>73.040000000000006</v>
      </c>
      <c r="AA122" s="4">
        <v>11.8</v>
      </c>
      <c r="AB122" s="4">
        <v>73.680000000000007</v>
      </c>
      <c r="AC122" s="4">
        <v>84.84</v>
      </c>
      <c r="AD122" s="4">
        <v>11.17</v>
      </c>
      <c r="AE122" s="4">
        <v>84.97</v>
      </c>
      <c r="AF122" s="4">
        <v>88.75</v>
      </c>
      <c r="AG122" s="4">
        <v>8.59</v>
      </c>
      <c r="AH122" s="4">
        <v>91.19</v>
      </c>
      <c r="AI122" s="4">
        <v>131.9</v>
      </c>
      <c r="AJ122" s="4">
        <v>10.46</v>
      </c>
      <c r="AK122" s="4">
        <v>150.53</v>
      </c>
      <c r="AL122" s="4">
        <v>163.02000000000001</v>
      </c>
      <c r="AM122" s="4">
        <v>1014.24</v>
      </c>
      <c r="AN122" s="4">
        <v>148.13999999999999</v>
      </c>
      <c r="AO122" s="4">
        <v>493.69</v>
      </c>
      <c r="AP122" s="4">
        <v>0.15</v>
      </c>
      <c r="AQ122" s="4">
        <v>519.77</v>
      </c>
      <c r="AR122" s="4">
        <v>15.02</v>
      </c>
      <c r="AT122" s="4">
        <v>16.079999999999998</v>
      </c>
      <c r="AU122" s="4">
        <v>68.31</v>
      </c>
      <c r="AV122" s="4">
        <v>0.24</v>
      </c>
      <c r="AW122" s="4">
        <v>69.31</v>
      </c>
      <c r="AX122" s="4">
        <v>14.98</v>
      </c>
      <c r="AY122" s="4">
        <v>0.04</v>
      </c>
      <c r="AZ122" s="4">
        <v>27.94</v>
      </c>
      <c r="BA122" s="4">
        <v>71.849999999999994</v>
      </c>
      <c r="BB122" s="4">
        <v>49.63</v>
      </c>
      <c r="BC122" s="4">
        <v>72.83</v>
      </c>
      <c r="BD122" s="5">
        <v>2.2799999999999998</v>
      </c>
      <c r="BE122" s="5">
        <v>-0.01</v>
      </c>
      <c r="BF122" s="5">
        <v>2.38</v>
      </c>
      <c r="BG122" s="4">
        <v>73.47</v>
      </c>
      <c r="BI122" s="4">
        <v>71.58</v>
      </c>
      <c r="BJ122" s="7">
        <v>13.6</v>
      </c>
      <c r="BK122" s="7">
        <v>0</v>
      </c>
      <c r="BL122" s="7">
        <v>13.4</v>
      </c>
      <c r="BM122" s="4">
        <v>59.65</v>
      </c>
      <c r="BN122" s="4">
        <v>59.65</v>
      </c>
      <c r="BO122" s="4">
        <v>73.510000000000005</v>
      </c>
      <c r="BP122" s="5">
        <v>46.84</v>
      </c>
      <c r="BQ122" s="5">
        <v>0.28999999999999998</v>
      </c>
      <c r="BR122" s="5">
        <v>47.21</v>
      </c>
      <c r="BS122" s="8">
        <v>0</v>
      </c>
      <c r="BT122" s="8">
        <v>-6.28</v>
      </c>
      <c r="BU122" s="8">
        <v>0</v>
      </c>
      <c r="BV122" s="6">
        <v>75.2</v>
      </c>
      <c r="BW122" s="6">
        <v>1.02</v>
      </c>
      <c r="BX122" s="6">
        <v>62.54</v>
      </c>
      <c r="BY122" s="6">
        <v>81.16</v>
      </c>
      <c r="BZ122" s="6">
        <v>2.66</v>
      </c>
      <c r="CA122" s="6">
        <v>67.349999999999994</v>
      </c>
      <c r="CB122" s="8">
        <v>6097.23</v>
      </c>
      <c r="CC122" s="8">
        <v>0.57999999999999996</v>
      </c>
      <c r="CD122" s="8">
        <v>4868.03</v>
      </c>
      <c r="CE122" s="4">
        <v>145.9</v>
      </c>
      <c r="CF122" s="4">
        <v>18.04</v>
      </c>
      <c r="CG122" s="4">
        <v>163.72999999999999</v>
      </c>
      <c r="CH122" s="4">
        <v>15.7</v>
      </c>
      <c r="CN122" s="4">
        <v>212.03</v>
      </c>
      <c r="CQ122" s="9">
        <v>297378</v>
      </c>
      <c r="CR122" s="9">
        <v>0</v>
      </c>
      <c r="CS122" s="9">
        <v>525945</v>
      </c>
      <c r="CT122" s="10">
        <v>1630</v>
      </c>
      <c r="CU122" s="10">
        <v>0</v>
      </c>
      <c r="CV122" s="10">
        <v>1410</v>
      </c>
      <c r="CW122" s="11">
        <v>154.9</v>
      </c>
      <c r="CY122" s="11">
        <v>144.9</v>
      </c>
    </row>
    <row r="123" spans="1:103" x14ac:dyDescent="0.35">
      <c r="A123" s="15">
        <v>45305</v>
      </c>
      <c r="B123" s="4">
        <v>269.87</v>
      </c>
      <c r="C123" s="4">
        <v>0.52</v>
      </c>
      <c r="D123" s="4">
        <v>293.02999999999997</v>
      </c>
      <c r="E123" s="4">
        <v>186.58</v>
      </c>
      <c r="F123" s="4">
        <v>0.39</v>
      </c>
      <c r="G123" s="4">
        <v>175.95</v>
      </c>
      <c r="H123" s="4">
        <v>296.66000000000003</v>
      </c>
      <c r="I123" s="4">
        <v>76.430000000000007</v>
      </c>
      <c r="J123" s="4">
        <v>314.79000000000002</v>
      </c>
      <c r="K123" s="4">
        <v>212.59</v>
      </c>
      <c r="L123" s="4">
        <v>6.84</v>
      </c>
      <c r="M123" s="4">
        <v>193.85</v>
      </c>
      <c r="N123" s="5">
        <v>15.87</v>
      </c>
      <c r="P123" s="5">
        <v>16.04</v>
      </c>
      <c r="Q123" s="4">
        <v>63.04</v>
      </c>
      <c r="R123" s="4">
        <v>9.2899999999999991</v>
      </c>
      <c r="S123" s="4">
        <v>65.77</v>
      </c>
      <c r="T123" s="5">
        <v>661.46</v>
      </c>
      <c r="U123" s="5">
        <v>-0.33</v>
      </c>
      <c r="V123" s="5">
        <v>648.35</v>
      </c>
      <c r="W123" s="6">
        <v>546.23</v>
      </c>
      <c r="X123" s="6">
        <v>0</v>
      </c>
      <c r="Y123" s="6">
        <v>537.35</v>
      </c>
      <c r="Z123" s="4">
        <v>73.040000000000006</v>
      </c>
      <c r="AA123" s="4">
        <v>11.8</v>
      </c>
      <c r="AB123" s="4">
        <v>76.33</v>
      </c>
      <c r="AC123" s="4">
        <v>84.84</v>
      </c>
      <c r="AD123" s="4">
        <v>11.17</v>
      </c>
      <c r="AE123" s="4">
        <v>84.9</v>
      </c>
      <c r="AF123" s="4">
        <v>88.24</v>
      </c>
      <c r="AG123" s="4">
        <v>9.18</v>
      </c>
      <c r="AH123" s="4">
        <v>89.43</v>
      </c>
      <c r="AI123" s="4">
        <v>131.72</v>
      </c>
      <c r="AJ123" s="4">
        <v>10.61</v>
      </c>
      <c r="AK123" s="4">
        <v>149.91999999999999</v>
      </c>
      <c r="AL123" s="4">
        <v>166.94</v>
      </c>
      <c r="AM123" s="4">
        <v>1003.53</v>
      </c>
      <c r="AN123" s="4">
        <v>161.86000000000001</v>
      </c>
      <c r="AO123" s="4">
        <v>492.15</v>
      </c>
      <c r="AP123" s="4">
        <v>0.15</v>
      </c>
      <c r="AQ123" s="4">
        <v>497.61</v>
      </c>
      <c r="AR123" s="4">
        <v>16.010000000000002</v>
      </c>
      <c r="AT123" s="4">
        <v>15.28</v>
      </c>
      <c r="AU123" s="4">
        <v>67.72</v>
      </c>
      <c r="AV123" s="4">
        <v>0.03</v>
      </c>
      <c r="AW123" s="4">
        <v>71.25</v>
      </c>
      <c r="AX123" s="4">
        <v>15.46</v>
      </c>
      <c r="AY123" s="4">
        <v>0.04</v>
      </c>
      <c r="AZ123" s="4">
        <v>19.27</v>
      </c>
      <c r="BA123" s="4">
        <v>71.92</v>
      </c>
      <c r="BB123" s="4">
        <v>49.63</v>
      </c>
      <c r="BC123" s="4">
        <v>70.17</v>
      </c>
      <c r="BD123" s="5">
        <v>2.2799999999999998</v>
      </c>
      <c r="BE123" s="5">
        <v>-0.01</v>
      </c>
      <c r="BF123" s="5">
        <v>2.33</v>
      </c>
      <c r="BG123" s="4">
        <v>72.72</v>
      </c>
      <c r="BI123" s="4">
        <v>69.73</v>
      </c>
      <c r="BJ123" s="7">
        <v>13.2</v>
      </c>
      <c r="BK123" s="7">
        <v>0</v>
      </c>
      <c r="BL123" s="7">
        <v>12.9</v>
      </c>
      <c r="BM123" s="4">
        <v>59.65</v>
      </c>
      <c r="BN123" s="4">
        <v>59.65</v>
      </c>
      <c r="BO123" s="4">
        <v>73.510000000000005</v>
      </c>
      <c r="BP123" s="5">
        <v>46.81</v>
      </c>
      <c r="BQ123" s="5">
        <v>0.28999999999999998</v>
      </c>
      <c r="BR123" s="5">
        <v>47.45</v>
      </c>
      <c r="BS123" s="8">
        <v>0</v>
      </c>
      <c r="BT123" s="8">
        <v>-6.28</v>
      </c>
      <c r="BU123" s="8">
        <v>0</v>
      </c>
      <c r="BV123" s="6">
        <v>75.2</v>
      </c>
      <c r="BW123" s="6">
        <v>1.02</v>
      </c>
      <c r="BX123" s="6">
        <v>62.46</v>
      </c>
      <c r="BY123" s="6">
        <v>81.16</v>
      </c>
      <c r="BZ123" s="6">
        <v>2.66</v>
      </c>
      <c r="CA123" s="6">
        <v>67.25</v>
      </c>
      <c r="CB123" s="8">
        <v>6097.23</v>
      </c>
      <c r="CC123" s="8">
        <v>0.57999999999999996</v>
      </c>
      <c r="CD123" s="8">
        <v>4860.93</v>
      </c>
      <c r="CE123" s="4">
        <v>145.9</v>
      </c>
      <c r="CF123" s="4">
        <v>18.04</v>
      </c>
      <c r="CG123" s="4">
        <v>163.37</v>
      </c>
      <c r="CH123" s="4">
        <v>17.079999999999998</v>
      </c>
      <c r="CN123" s="4">
        <v>212.61</v>
      </c>
      <c r="CQ123" s="9">
        <v>297518</v>
      </c>
      <c r="CR123" s="9">
        <v>0</v>
      </c>
      <c r="CS123" s="9">
        <v>526602</v>
      </c>
      <c r="CT123" s="10">
        <v>1625</v>
      </c>
      <c r="CU123" s="10">
        <v>0</v>
      </c>
      <c r="CV123" s="10">
        <v>1400</v>
      </c>
      <c r="CW123" s="11">
        <v>161.80000000000001</v>
      </c>
      <c r="CY123" s="11">
        <v>159.9</v>
      </c>
    </row>
    <row r="124" spans="1:103" x14ac:dyDescent="0.35">
      <c r="A124" s="15">
        <v>45306</v>
      </c>
      <c r="B124" s="4">
        <v>290.62</v>
      </c>
      <c r="C124" s="4">
        <v>0.51</v>
      </c>
      <c r="D124" s="4">
        <v>306.39999999999998</v>
      </c>
      <c r="E124" s="4">
        <v>190.93</v>
      </c>
      <c r="F124" s="4">
        <v>0.36</v>
      </c>
      <c r="G124" s="4">
        <v>193.56</v>
      </c>
      <c r="H124" s="4">
        <v>304.67</v>
      </c>
      <c r="I124" s="4">
        <v>119.81</v>
      </c>
      <c r="J124" s="4">
        <v>339.34</v>
      </c>
      <c r="K124" s="4">
        <v>216.01</v>
      </c>
      <c r="L124" s="4">
        <v>0.23</v>
      </c>
      <c r="M124" s="4">
        <v>215.26</v>
      </c>
      <c r="N124" s="5">
        <v>16.170000000000002</v>
      </c>
      <c r="P124" s="5">
        <v>15.59</v>
      </c>
      <c r="Q124" s="4">
        <v>64.72</v>
      </c>
      <c r="R124" s="4">
        <v>6.65</v>
      </c>
      <c r="S124" s="4">
        <v>66.13</v>
      </c>
      <c r="T124" s="5">
        <v>661.46</v>
      </c>
      <c r="U124" s="5">
        <v>-0.33</v>
      </c>
      <c r="V124" s="5">
        <v>703.53</v>
      </c>
      <c r="W124" s="6">
        <v>546.23</v>
      </c>
      <c r="X124" s="6">
        <v>0</v>
      </c>
      <c r="Y124" s="6">
        <v>587.30999999999995</v>
      </c>
      <c r="Z124" s="4">
        <v>73.040000000000006</v>
      </c>
      <c r="AA124" s="4">
        <v>11.8</v>
      </c>
      <c r="AB124" s="4">
        <v>74.150000000000006</v>
      </c>
      <c r="AC124" s="4">
        <v>84.84</v>
      </c>
      <c r="AD124" s="4">
        <v>11.17</v>
      </c>
      <c r="AE124" s="4">
        <v>84.8</v>
      </c>
      <c r="AF124" s="4">
        <v>88.67</v>
      </c>
      <c r="AG124" s="4">
        <v>6.81</v>
      </c>
      <c r="AH124" s="4">
        <v>90.47</v>
      </c>
      <c r="AI124" s="4">
        <v>131.74</v>
      </c>
      <c r="AJ124" s="4">
        <v>8.7799999999999994</v>
      </c>
      <c r="AK124" s="4">
        <v>149.93</v>
      </c>
      <c r="AL124" s="4">
        <v>161.82</v>
      </c>
      <c r="AM124" s="4">
        <v>1000.73</v>
      </c>
      <c r="AN124" s="4">
        <v>163.37</v>
      </c>
      <c r="AO124" s="4">
        <v>486.52</v>
      </c>
      <c r="AP124" s="4">
        <v>0.15</v>
      </c>
      <c r="AQ124" s="4">
        <v>512.27</v>
      </c>
      <c r="AR124" s="4">
        <v>15.95</v>
      </c>
      <c r="AT124" s="4">
        <v>14.06</v>
      </c>
      <c r="AU124" s="4">
        <v>69.55</v>
      </c>
      <c r="AV124" s="4">
        <v>0.03</v>
      </c>
      <c r="AW124" s="4">
        <v>71.52</v>
      </c>
      <c r="AX124" s="4">
        <v>17</v>
      </c>
      <c r="AY124" s="4">
        <v>0.04</v>
      </c>
      <c r="AZ124" s="4">
        <v>27.25</v>
      </c>
      <c r="BA124" s="4">
        <v>70.709999999999994</v>
      </c>
      <c r="BB124" s="4">
        <v>49.63</v>
      </c>
      <c r="BC124" s="4">
        <v>69.72</v>
      </c>
      <c r="BD124" s="5">
        <v>2.2799999999999998</v>
      </c>
      <c r="BE124" s="5">
        <v>-0.01</v>
      </c>
      <c r="BF124" s="5">
        <v>2.36</v>
      </c>
      <c r="BG124" s="4">
        <v>73.09</v>
      </c>
      <c r="BI124" s="4">
        <v>69.91</v>
      </c>
      <c r="BJ124" s="7">
        <v>13</v>
      </c>
      <c r="BK124" s="7">
        <v>0</v>
      </c>
      <c r="BL124" s="7">
        <v>11.8</v>
      </c>
      <c r="BM124" s="4">
        <v>59.65</v>
      </c>
      <c r="BN124" s="4">
        <v>59.65</v>
      </c>
      <c r="BO124" s="4">
        <v>73.53</v>
      </c>
      <c r="BP124" s="5">
        <v>46.54</v>
      </c>
      <c r="BQ124" s="5">
        <v>0.28999999999999998</v>
      </c>
      <c r="BR124" s="5">
        <v>45.43</v>
      </c>
      <c r="BS124" s="8">
        <v>0</v>
      </c>
      <c r="BT124" s="8">
        <v>-6.28</v>
      </c>
      <c r="BU124" s="8">
        <v>0</v>
      </c>
      <c r="BV124" s="6">
        <v>75.2</v>
      </c>
      <c r="BW124" s="6">
        <v>1.02</v>
      </c>
      <c r="BX124" s="6">
        <v>63.07</v>
      </c>
      <c r="BY124" s="6">
        <v>81.16</v>
      </c>
      <c r="BZ124" s="6">
        <v>2.66</v>
      </c>
      <c r="CA124" s="6">
        <v>68.23</v>
      </c>
      <c r="CB124" s="8">
        <v>6097.23</v>
      </c>
      <c r="CC124" s="8">
        <v>0.57999999999999996</v>
      </c>
      <c r="CD124" s="8">
        <v>4928.2299999999996</v>
      </c>
      <c r="CE124" s="4">
        <v>145.9</v>
      </c>
      <c r="CF124" s="4">
        <v>18.04</v>
      </c>
      <c r="CG124" s="4">
        <v>163.74</v>
      </c>
      <c r="CH124" s="4">
        <v>15.14</v>
      </c>
      <c r="CN124" s="4">
        <v>208.79</v>
      </c>
      <c r="CQ124" s="9">
        <v>288841</v>
      </c>
      <c r="CR124" s="9">
        <v>0</v>
      </c>
      <c r="CS124" s="9">
        <v>529073</v>
      </c>
      <c r="CT124" s="10">
        <v>1625</v>
      </c>
      <c r="CU124" s="10">
        <v>0</v>
      </c>
      <c r="CV124" s="10">
        <v>1461</v>
      </c>
      <c r="CW124" s="11">
        <v>153.1</v>
      </c>
      <c r="CY124" s="11">
        <v>152.80000000000001</v>
      </c>
    </row>
    <row r="125" spans="1:103" x14ac:dyDescent="0.35">
      <c r="A125" s="15">
        <v>45307</v>
      </c>
      <c r="B125" s="4">
        <v>290.77</v>
      </c>
      <c r="C125" s="4">
        <v>0.51</v>
      </c>
      <c r="D125" s="4">
        <v>312.26</v>
      </c>
      <c r="E125" s="4">
        <v>196.83</v>
      </c>
      <c r="F125" s="4">
        <v>0.35</v>
      </c>
      <c r="G125" s="4">
        <v>191.75</v>
      </c>
      <c r="H125" s="4">
        <v>307.06</v>
      </c>
      <c r="I125" s="4">
        <v>133.86000000000001</v>
      </c>
      <c r="J125" s="4">
        <v>334.88</v>
      </c>
      <c r="K125" s="4">
        <v>214.57</v>
      </c>
      <c r="L125" s="4">
        <v>4.26</v>
      </c>
      <c r="M125" s="4">
        <v>209.17</v>
      </c>
      <c r="N125" s="5">
        <v>15.89</v>
      </c>
      <c r="P125" s="5">
        <v>15.73</v>
      </c>
      <c r="Q125" s="4">
        <v>65.239999999999995</v>
      </c>
      <c r="R125" s="4">
        <v>3.61</v>
      </c>
      <c r="S125" s="4">
        <v>65.58</v>
      </c>
      <c r="T125" s="5">
        <v>661.46</v>
      </c>
      <c r="U125" s="5">
        <v>-0.33</v>
      </c>
      <c r="V125" s="5">
        <v>693.94</v>
      </c>
      <c r="W125" s="6">
        <v>546.23</v>
      </c>
      <c r="X125" s="6">
        <v>0</v>
      </c>
      <c r="Y125" s="6">
        <v>576.99</v>
      </c>
      <c r="Z125" s="4">
        <v>73.040000000000006</v>
      </c>
      <c r="AA125" s="4">
        <v>11.8</v>
      </c>
      <c r="AB125" s="4">
        <v>74.77</v>
      </c>
      <c r="AC125" s="4">
        <v>84.84</v>
      </c>
      <c r="AD125" s="4">
        <v>11.17</v>
      </c>
      <c r="AE125" s="4">
        <v>84.79</v>
      </c>
      <c r="AF125" s="4">
        <v>88.05</v>
      </c>
      <c r="AG125" s="4">
        <v>4.83</v>
      </c>
      <c r="AH125" s="4">
        <v>90.6</v>
      </c>
      <c r="AI125" s="4">
        <v>131.80000000000001</v>
      </c>
      <c r="AJ125" s="4">
        <v>7.02</v>
      </c>
      <c r="AK125" s="4">
        <v>150.11000000000001</v>
      </c>
      <c r="AL125" s="4">
        <v>150.76</v>
      </c>
      <c r="AM125" s="4">
        <v>985.17</v>
      </c>
      <c r="AN125" s="4">
        <v>165.26</v>
      </c>
      <c r="AO125" s="4">
        <v>492.56</v>
      </c>
      <c r="AP125" s="4">
        <v>0.16</v>
      </c>
      <c r="AQ125" s="4">
        <v>512.04</v>
      </c>
      <c r="AR125" s="4">
        <v>15.62</v>
      </c>
      <c r="AT125" s="4">
        <v>14.95</v>
      </c>
      <c r="AU125" s="4">
        <v>60.14</v>
      </c>
      <c r="AV125" s="4">
        <v>0.03</v>
      </c>
      <c r="AW125" s="4">
        <v>71.680000000000007</v>
      </c>
      <c r="AX125" s="4">
        <v>26.59</v>
      </c>
      <c r="AY125" s="4">
        <v>0.03</v>
      </c>
      <c r="AZ125" s="4">
        <v>24.86</v>
      </c>
      <c r="BA125" s="4">
        <v>70.97</v>
      </c>
      <c r="BB125" s="4">
        <v>49.63</v>
      </c>
      <c r="BC125" s="4">
        <v>70.260000000000005</v>
      </c>
      <c r="BD125" s="5">
        <v>2.2799999999999998</v>
      </c>
      <c r="BE125" s="5">
        <v>-0.01</v>
      </c>
      <c r="BF125" s="5">
        <v>2.37</v>
      </c>
      <c r="BG125" s="4">
        <v>74.599999999999994</v>
      </c>
      <c r="BI125" s="4">
        <v>70.2</v>
      </c>
      <c r="BJ125" s="7">
        <v>12.5</v>
      </c>
      <c r="BK125" s="7">
        <v>0</v>
      </c>
      <c r="BL125" s="7">
        <v>10.9</v>
      </c>
      <c r="BM125" s="4">
        <v>59.65</v>
      </c>
      <c r="BN125" s="4">
        <v>59.65</v>
      </c>
      <c r="BO125" s="4">
        <v>73.489999999999995</v>
      </c>
      <c r="BP125" s="5">
        <v>42.23</v>
      </c>
      <c r="BQ125" s="5">
        <v>0.28999999999999998</v>
      </c>
      <c r="BR125" s="5">
        <v>47.34</v>
      </c>
      <c r="BS125" s="8">
        <v>0</v>
      </c>
      <c r="BT125" s="8">
        <v>-6.28</v>
      </c>
      <c r="BU125" s="8">
        <v>0</v>
      </c>
      <c r="BV125" s="6">
        <v>75.2</v>
      </c>
      <c r="BW125" s="6">
        <v>1.02</v>
      </c>
      <c r="BX125" s="6">
        <v>63.19</v>
      </c>
      <c r="BY125" s="6">
        <v>81.16</v>
      </c>
      <c r="BZ125" s="6">
        <v>2.66</v>
      </c>
      <c r="CA125" s="6">
        <v>68.53</v>
      </c>
      <c r="CB125" s="8">
        <v>6097.23</v>
      </c>
      <c r="CC125" s="8">
        <v>0.57999999999999996</v>
      </c>
      <c r="CD125" s="8">
        <v>4938.25</v>
      </c>
      <c r="CE125" s="4">
        <v>145.9</v>
      </c>
      <c r="CF125" s="4">
        <v>18.04</v>
      </c>
      <c r="CG125" s="4">
        <v>163.91</v>
      </c>
      <c r="CH125" s="4">
        <v>17.02</v>
      </c>
      <c r="CN125" s="4">
        <v>213.92</v>
      </c>
      <c r="CQ125" s="9">
        <v>282489</v>
      </c>
      <c r="CR125" s="9">
        <v>0</v>
      </c>
      <c r="CS125" s="9">
        <v>594144</v>
      </c>
      <c r="CT125" s="10">
        <v>1590</v>
      </c>
      <c r="CU125" s="10">
        <v>23.46</v>
      </c>
      <c r="CV125" s="10">
        <v>1470</v>
      </c>
      <c r="CW125" s="11">
        <v>148.4</v>
      </c>
      <c r="CY125" s="11">
        <v>160.19999999999999</v>
      </c>
    </row>
    <row r="126" spans="1:103" x14ac:dyDescent="0.35">
      <c r="A126" s="15">
        <v>45308</v>
      </c>
      <c r="B126" s="4">
        <v>306.25</v>
      </c>
      <c r="C126" s="4">
        <v>0.51</v>
      </c>
      <c r="D126" s="4">
        <v>310.75</v>
      </c>
      <c r="E126" s="4">
        <v>190.86</v>
      </c>
      <c r="F126" s="4">
        <v>0.34</v>
      </c>
      <c r="G126" s="4">
        <v>198.64</v>
      </c>
      <c r="H126" s="4">
        <v>322.14</v>
      </c>
      <c r="I126" s="4">
        <v>144.91999999999999</v>
      </c>
      <c r="J126" s="4">
        <v>331.82</v>
      </c>
      <c r="K126" s="4">
        <v>214.56</v>
      </c>
      <c r="L126" s="4">
        <v>8.7799999999999994</v>
      </c>
      <c r="M126" s="4">
        <v>209.46</v>
      </c>
      <c r="N126" s="5">
        <v>15.88</v>
      </c>
      <c r="P126" s="5">
        <v>15.47</v>
      </c>
      <c r="Q126" s="4">
        <v>65.09</v>
      </c>
      <c r="R126" s="4">
        <v>1.33</v>
      </c>
      <c r="S126" s="4">
        <v>66.75</v>
      </c>
      <c r="T126" s="5">
        <v>661.46</v>
      </c>
      <c r="U126" s="5">
        <v>-0.33</v>
      </c>
      <c r="V126" s="5">
        <v>696.51</v>
      </c>
      <c r="W126" s="6">
        <v>546.23</v>
      </c>
      <c r="X126" s="6">
        <v>0</v>
      </c>
      <c r="Y126" s="6">
        <v>578.54999999999995</v>
      </c>
      <c r="Z126" s="4">
        <v>73.040000000000006</v>
      </c>
      <c r="AA126" s="4">
        <v>11.8</v>
      </c>
      <c r="AB126" s="4">
        <v>74.36</v>
      </c>
      <c r="AC126" s="4">
        <v>84.84</v>
      </c>
      <c r="AD126" s="4">
        <v>11.17</v>
      </c>
      <c r="AE126" s="4">
        <v>84.37</v>
      </c>
      <c r="AF126" s="4">
        <v>88.13</v>
      </c>
      <c r="AG126" s="4">
        <v>3.8</v>
      </c>
      <c r="AH126" s="4">
        <v>90.66</v>
      </c>
      <c r="AI126" s="4">
        <v>131.88</v>
      </c>
      <c r="AJ126" s="4">
        <v>6.4</v>
      </c>
      <c r="AK126" s="4">
        <v>150.12</v>
      </c>
      <c r="AL126" s="4">
        <v>165.59</v>
      </c>
      <c r="AM126" s="4">
        <v>989.85</v>
      </c>
      <c r="AN126" s="4">
        <v>163.19999999999999</v>
      </c>
      <c r="AO126" s="4">
        <v>490.26</v>
      </c>
      <c r="AP126" s="4">
        <v>0.18</v>
      </c>
      <c r="AQ126" s="4">
        <v>513.52</v>
      </c>
      <c r="AR126" s="4">
        <v>16.09</v>
      </c>
      <c r="AT126" s="4">
        <v>14.88</v>
      </c>
      <c r="AU126" s="4">
        <v>53.85</v>
      </c>
      <c r="AV126" s="4">
        <v>0.04</v>
      </c>
      <c r="AW126" s="4">
        <v>70.62</v>
      </c>
      <c r="AX126" s="4">
        <v>34.409999999999997</v>
      </c>
      <c r="AY126" s="4">
        <v>0</v>
      </c>
      <c r="AZ126" s="4">
        <v>26.55</v>
      </c>
      <c r="BA126" s="4">
        <v>71.540000000000006</v>
      </c>
      <c r="BB126" s="4">
        <v>49.63</v>
      </c>
      <c r="BC126" s="4">
        <v>70.27</v>
      </c>
      <c r="BD126" s="5">
        <v>2.2799999999999998</v>
      </c>
      <c r="BE126" s="5">
        <v>-0.01</v>
      </c>
      <c r="BF126" s="5">
        <v>2.36</v>
      </c>
      <c r="BG126" s="4">
        <v>73.760000000000005</v>
      </c>
      <c r="BI126" s="4">
        <v>69.11</v>
      </c>
      <c r="BJ126" s="7">
        <v>10.3</v>
      </c>
      <c r="BK126" s="7">
        <v>0</v>
      </c>
      <c r="BL126" s="7">
        <v>11.7</v>
      </c>
      <c r="BM126" s="4">
        <v>59.65</v>
      </c>
      <c r="BN126" s="4">
        <v>59.65</v>
      </c>
      <c r="BO126" s="4">
        <v>73.540000000000006</v>
      </c>
      <c r="BP126" s="5">
        <v>35.14</v>
      </c>
      <c r="BQ126" s="5">
        <v>0.28999999999999998</v>
      </c>
      <c r="BR126" s="5">
        <v>45.89</v>
      </c>
      <c r="BS126" s="8">
        <v>0</v>
      </c>
      <c r="BT126" s="8">
        <v>-6.28</v>
      </c>
      <c r="BU126" s="8">
        <v>0</v>
      </c>
      <c r="BV126" s="6">
        <v>75.2</v>
      </c>
      <c r="BW126" s="6">
        <v>1.02</v>
      </c>
      <c r="BX126" s="6">
        <v>58.33</v>
      </c>
      <c r="BY126" s="6">
        <v>81.16</v>
      </c>
      <c r="BZ126" s="6">
        <v>2.66</v>
      </c>
      <c r="CA126" s="6">
        <v>69.14</v>
      </c>
      <c r="CB126" s="8">
        <v>6097.23</v>
      </c>
      <c r="CC126" s="8">
        <v>0.57999999999999996</v>
      </c>
      <c r="CD126" s="8">
        <v>4965.6499999999996</v>
      </c>
      <c r="CE126" s="4">
        <v>145.9</v>
      </c>
      <c r="CF126" s="4">
        <v>18.04</v>
      </c>
      <c r="CG126" s="4">
        <v>163.75</v>
      </c>
      <c r="CH126" s="4">
        <v>17.23</v>
      </c>
      <c r="CN126" s="4">
        <v>216.67</v>
      </c>
      <c r="CQ126" s="9">
        <v>323219</v>
      </c>
      <c r="CR126" s="9">
        <v>0</v>
      </c>
      <c r="CS126" s="9">
        <v>524658</v>
      </c>
      <c r="CT126" s="10">
        <v>1585</v>
      </c>
      <c r="CU126" s="10">
        <v>23.46</v>
      </c>
      <c r="CV126" s="10">
        <v>1457</v>
      </c>
      <c r="CW126" s="11">
        <v>146.19999999999999</v>
      </c>
      <c r="CY126" s="11">
        <v>151.6</v>
      </c>
    </row>
    <row r="127" spans="1:103" x14ac:dyDescent="0.35">
      <c r="A127" s="15">
        <v>45309</v>
      </c>
      <c r="B127" s="4">
        <v>200.7</v>
      </c>
      <c r="C127" s="4">
        <v>0.51</v>
      </c>
      <c r="D127" s="4">
        <v>324.08999999999997</v>
      </c>
      <c r="E127" s="4">
        <v>155.94</v>
      </c>
      <c r="F127" s="4">
        <v>0.34</v>
      </c>
      <c r="G127" s="4">
        <v>190.17</v>
      </c>
      <c r="H127" s="4">
        <v>240.74</v>
      </c>
      <c r="I127" s="4">
        <v>144.91999999999999</v>
      </c>
      <c r="J127" s="4">
        <v>346.68</v>
      </c>
      <c r="K127" s="4">
        <v>186.46</v>
      </c>
      <c r="L127" s="4">
        <v>8.7799999999999994</v>
      </c>
      <c r="M127" s="4">
        <v>197.64</v>
      </c>
      <c r="N127" s="5">
        <v>15.75</v>
      </c>
      <c r="P127" s="5">
        <v>15.91</v>
      </c>
      <c r="Q127" s="4">
        <v>61.98</v>
      </c>
      <c r="R127" s="4">
        <v>1.33</v>
      </c>
      <c r="S127" s="4">
        <v>66.489999999999995</v>
      </c>
      <c r="T127" s="5">
        <v>661.46</v>
      </c>
      <c r="U127" s="5">
        <v>-0.33</v>
      </c>
      <c r="V127" s="5">
        <v>705.06</v>
      </c>
      <c r="W127" s="6">
        <v>546.23</v>
      </c>
      <c r="X127" s="6">
        <v>0</v>
      </c>
      <c r="Y127" s="6">
        <v>587.47</v>
      </c>
      <c r="Z127" s="4">
        <v>73.040000000000006</v>
      </c>
      <c r="AA127" s="4">
        <v>11.8</v>
      </c>
      <c r="AB127" s="4">
        <v>74</v>
      </c>
      <c r="AC127" s="4">
        <v>84.84</v>
      </c>
      <c r="AD127" s="4">
        <v>11.17</v>
      </c>
      <c r="AE127" s="4">
        <v>84.53</v>
      </c>
      <c r="AF127" s="4">
        <v>85.46</v>
      </c>
      <c r="AG127" s="4">
        <v>3.8</v>
      </c>
      <c r="AH127" s="4">
        <v>90.92</v>
      </c>
      <c r="AI127" s="4">
        <v>129.76</v>
      </c>
      <c r="AJ127" s="4">
        <v>6.4</v>
      </c>
      <c r="AK127" s="4">
        <v>150.26</v>
      </c>
      <c r="AL127" s="4">
        <v>161.22</v>
      </c>
      <c r="AM127" s="4">
        <v>989.85</v>
      </c>
      <c r="AN127" s="4">
        <v>176.66</v>
      </c>
      <c r="AO127" s="4">
        <v>429.48</v>
      </c>
      <c r="AP127" s="4">
        <v>0.18</v>
      </c>
      <c r="AQ127" s="4">
        <v>507.89</v>
      </c>
      <c r="AR127" s="4">
        <v>12.97</v>
      </c>
      <c r="AT127" s="4">
        <v>16.02</v>
      </c>
      <c r="AU127" s="4">
        <v>45.51</v>
      </c>
      <c r="AV127" s="4">
        <v>0.04</v>
      </c>
      <c r="AW127" s="4">
        <v>63.51</v>
      </c>
      <c r="AX127" s="4">
        <v>23.26</v>
      </c>
      <c r="AY127" s="4">
        <v>0</v>
      </c>
      <c r="AZ127" s="4">
        <v>33.090000000000003</v>
      </c>
      <c r="BA127" s="4">
        <v>70.819999999999993</v>
      </c>
      <c r="BB127" s="4">
        <v>49.63</v>
      </c>
      <c r="BC127" s="4">
        <v>69.930000000000007</v>
      </c>
      <c r="BD127" s="5">
        <v>2.2799999999999998</v>
      </c>
      <c r="BE127" s="5">
        <v>-0.01</v>
      </c>
      <c r="BF127" s="5">
        <v>2.39</v>
      </c>
      <c r="BG127" s="4">
        <v>73.52</v>
      </c>
      <c r="BI127" s="4">
        <v>71.41</v>
      </c>
      <c r="BJ127" s="7">
        <v>11.3</v>
      </c>
      <c r="BK127" s="7">
        <v>0</v>
      </c>
      <c r="BL127" s="7">
        <v>10.8</v>
      </c>
      <c r="BM127" s="4">
        <v>59.65</v>
      </c>
      <c r="BN127" s="4">
        <v>59.65</v>
      </c>
      <c r="BO127" s="4">
        <v>73.53</v>
      </c>
      <c r="BP127" s="5">
        <v>31.75</v>
      </c>
      <c r="BQ127" s="5">
        <v>0.28999999999999998</v>
      </c>
      <c r="BR127" s="5">
        <v>42.2</v>
      </c>
      <c r="BS127" s="8">
        <v>0</v>
      </c>
      <c r="BT127" s="8">
        <v>-6.28</v>
      </c>
      <c r="BU127" s="8">
        <v>0</v>
      </c>
      <c r="BV127" s="6">
        <v>75.2</v>
      </c>
      <c r="BW127" s="6">
        <v>1.02</v>
      </c>
      <c r="BX127" s="6">
        <v>62.41</v>
      </c>
      <c r="BY127" s="6">
        <v>81.16</v>
      </c>
      <c r="BZ127" s="6">
        <v>2.66</v>
      </c>
      <c r="CA127" s="6">
        <v>67.83</v>
      </c>
      <c r="CB127" s="8">
        <v>6097.23</v>
      </c>
      <c r="CC127" s="8">
        <v>0.57999999999999996</v>
      </c>
      <c r="CD127" s="8">
        <v>4875.58</v>
      </c>
      <c r="CE127" s="4">
        <v>145.9</v>
      </c>
      <c r="CF127" s="4">
        <v>18.04</v>
      </c>
      <c r="CG127" s="4">
        <v>162.91</v>
      </c>
      <c r="CH127" s="4">
        <v>12.25</v>
      </c>
      <c r="CN127" s="4">
        <v>204.95</v>
      </c>
      <c r="CQ127" s="9">
        <v>196211</v>
      </c>
      <c r="CR127" s="9">
        <v>0</v>
      </c>
      <c r="CS127" s="9">
        <v>523127</v>
      </c>
      <c r="CT127" s="10">
        <v>1480</v>
      </c>
      <c r="CU127" s="10">
        <v>23.46</v>
      </c>
      <c r="CV127" s="10">
        <v>1460</v>
      </c>
      <c r="CW127" s="11">
        <v>177.4</v>
      </c>
      <c r="CY127" s="11">
        <v>150.80000000000001</v>
      </c>
    </row>
    <row r="128" spans="1:103" x14ac:dyDescent="0.35">
      <c r="A128" s="15">
        <v>45310</v>
      </c>
      <c r="B128" s="4">
        <v>260.77</v>
      </c>
      <c r="C128" s="4">
        <v>0.51</v>
      </c>
      <c r="D128" s="4">
        <v>311.47000000000003</v>
      </c>
      <c r="E128" s="4">
        <v>155.79</v>
      </c>
      <c r="F128" s="4">
        <v>0.34</v>
      </c>
      <c r="G128" s="4">
        <v>114.39</v>
      </c>
      <c r="H128" s="4">
        <v>281.58999999999997</v>
      </c>
      <c r="I128" s="4">
        <v>144.91999999999999</v>
      </c>
      <c r="J128" s="4">
        <v>342.11</v>
      </c>
      <c r="K128" s="4">
        <v>182.86</v>
      </c>
      <c r="L128" s="4">
        <v>8.7799999999999994</v>
      </c>
      <c r="M128" s="4">
        <v>147.21</v>
      </c>
      <c r="N128" s="5">
        <v>16.100000000000001</v>
      </c>
      <c r="P128" s="5">
        <v>16.28</v>
      </c>
      <c r="Q128" s="4">
        <v>62.55</v>
      </c>
      <c r="R128" s="4">
        <v>1.33</v>
      </c>
      <c r="S128" s="4">
        <v>65</v>
      </c>
      <c r="T128" s="5">
        <v>661.46</v>
      </c>
      <c r="U128" s="5">
        <v>-0.33</v>
      </c>
      <c r="V128" s="5">
        <v>624.55999999999995</v>
      </c>
      <c r="W128" s="6">
        <v>546.23</v>
      </c>
      <c r="X128" s="6">
        <v>0</v>
      </c>
      <c r="Y128" s="6">
        <v>518.85</v>
      </c>
      <c r="Z128" s="4">
        <v>73.040000000000006</v>
      </c>
      <c r="AA128" s="4">
        <v>11.8</v>
      </c>
      <c r="AB128" s="4">
        <v>73.69</v>
      </c>
      <c r="AC128" s="4">
        <v>84.84</v>
      </c>
      <c r="AD128" s="4">
        <v>11.17</v>
      </c>
      <c r="AE128" s="4">
        <v>84.52</v>
      </c>
      <c r="AF128" s="4">
        <v>88.25</v>
      </c>
      <c r="AG128" s="4">
        <v>3.8</v>
      </c>
      <c r="AH128" s="4">
        <v>90.19</v>
      </c>
      <c r="AI128" s="4">
        <v>129.81</v>
      </c>
      <c r="AJ128" s="4">
        <v>6.4</v>
      </c>
      <c r="AK128" s="4">
        <v>149.88</v>
      </c>
      <c r="AL128" s="4">
        <v>162.78</v>
      </c>
      <c r="AM128" s="4">
        <v>989.85</v>
      </c>
      <c r="AN128" s="4">
        <v>161.97999999999999</v>
      </c>
      <c r="AO128" s="4">
        <v>423.69</v>
      </c>
      <c r="AP128" s="4">
        <v>0.18</v>
      </c>
      <c r="AQ128" s="4">
        <v>474.71</v>
      </c>
      <c r="AR128" s="4">
        <v>15.06</v>
      </c>
      <c r="AT128" s="4">
        <v>14.92</v>
      </c>
      <c r="AU128" s="4">
        <v>50.3</v>
      </c>
      <c r="AV128" s="4">
        <v>0.04</v>
      </c>
      <c r="AW128" s="4">
        <v>67.62</v>
      </c>
      <c r="AX128" s="4">
        <v>22.44</v>
      </c>
      <c r="AY128" s="4">
        <v>0</v>
      </c>
      <c r="AZ128" s="4">
        <v>16.440000000000001</v>
      </c>
      <c r="BA128" s="4">
        <v>69.959999999999994</v>
      </c>
      <c r="BB128" s="4">
        <v>49.63</v>
      </c>
      <c r="BC128" s="4">
        <v>69.56</v>
      </c>
      <c r="BD128" s="5">
        <v>2.2799999999999998</v>
      </c>
      <c r="BE128" s="5">
        <v>-0.01</v>
      </c>
      <c r="BF128" s="5">
        <v>2.35</v>
      </c>
      <c r="BG128" s="4">
        <v>74.38</v>
      </c>
      <c r="BI128" s="4">
        <v>70.58</v>
      </c>
      <c r="BJ128" s="7">
        <v>11.6</v>
      </c>
      <c r="BK128" s="7">
        <v>0</v>
      </c>
      <c r="BL128" s="7">
        <v>10.5</v>
      </c>
      <c r="BM128" s="4">
        <v>59.65</v>
      </c>
      <c r="BN128" s="4">
        <v>59.65</v>
      </c>
      <c r="BO128" s="4">
        <v>73.510000000000005</v>
      </c>
      <c r="BP128" s="5">
        <v>30.7</v>
      </c>
      <c r="BQ128" s="5">
        <v>0.28999999999999998</v>
      </c>
      <c r="BR128" s="5">
        <v>45.33</v>
      </c>
      <c r="BS128" s="8">
        <v>0</v>
      </c>
      <c r="BT128" s="8">
        <v>-6.28</v>
      </c>
      <c r="BU128" s="8">
        <v>0</v>
      </c>
      <c r="BV128" s="6">
        <v>75.2</v>
      </c>
      <c r="BW128" s="6">
        <v>1.02</v>
      </c>
      <c r="BX128" s="6">
        <v>61.68</v>
      </c>
      <c r="BY128" s="6">
        <v>81.16</v>
      </c>
      <c r="BZ128" s="6">
        <v>2.66</v>
      </c>
      <c r="CA128" s="6">
        <v>67.25</v>
      </c>
      <c r="CB128" s="8">
        <v>6097.23</v>
      </c>
      <c r="CC128" s="8">
        <v>0.57999999999999996</v>
      </c>
      <c r="CD128" s="8">
        <v>4831.1899999999996</v>
      </c>
      <c r="CE128" s="4">
        <v>145.9</v>
      </c>
      <c r="CF128" s="4">
        <v>18.04</v>
      </c>
      <c r="CG128" s="4">
        <v>162.19999999999999</v>
      </c>
      <c r="CH128" s="4">
        <v>8.5</v>
      </c>
      <c r="CN128" s="4">
        <v>193.49</v>
      </c>
      <c r="CQ128" s="9">
        <v>209860</v>
      </c>
      <c r="CR128" s="9">
        <v>0</v>
      </c>
      <c r="CS128" s="9">
        <v>468326</v>
      </c>
      <c r="CT128" s="10">
        <v>1500</v>
      </c>
      <c r="CU128" s="10">
        <v>23.46</v>
      </c>
      <c r="CV128" s="10">
        <v>1410</v>
      </c>
      <c r="CW128" s="11">
        <v>156.69999999999999</v>
      </c>
      <c r="CY128" s="11">
        <v>169.3</v>
      </c>
    </row>
    <row r="129" spans="1:103" x14ac:dyDescent="0.35">
      <c r="A129" s="15">
        <v>45311</v>
      </c>
      <c r="B129" s="4">
        <v>300.57</v>
      </c>
      <c r="C129" s="4">
        <v>0.51</v>
      </c>
      <c r="D129" s="4">
        <v>317.74</v>
      </c>
      <c r="E129" s="4">
        <v>189.28</v>
      </c>
      <c r="F129" s="4">
        <v>0.34</v>
      </c>
      <c r="G129" s="4">
        <v>194.12</v>
      </c>
      <c r="H129" s="4">
        <v>321.16000000000003</v>
      </c>
      <c r="I129" s="4">
        <v>144.91999999999999</v>
      </c>
      <c r="J129" s="4">
        <v>338.87</v>
      </c>
      <c r="K129" s="4">
        <v>213.27</v>
      </c>
      <c r="L129" s="4">
        <v>8.7799999999999994</v>
      </c>
      <c r="M129" s="4">
        <v>198.29</v>
      </c>
      <c r="N129" s="5">
        <v>15.35</v>
      </c>
      <c r="P129" s="5">
        <v>15.97</v>
      </c>
      <c r="Q129" s="4">
        <v>63.78</v>
      </c>
      <c r="R129" s="4">
        <v>1.33</v>
      </c>
      <c r="S129" s="4">
        <v>65.8</v>
      </c>
      <c r="T129" s="5">
        <v>661.46</v>
      </c>
      <c r="U129" s="5">
        <v>-0.33</v>
      </c>
      <c r="V129" s="5">
        <v>694.54</v>
      </c>
      <c r="W129" s="6">
        <v>546.23</v>
      </c>
      <c r="X129" s="6">
        <v>0</v>
      </c>
      <c r="Y129" s="6">
        <v>576.27</v>
      </c>
      <c r="Z129" s="4">
        <v>73.040000000000006</v>
      </c>
      <c r="AA129" s="4">
        <v>11.8</v>
      </c>
      <c r="AB129" s="4">
        <v>73.48</v>
      </c>
      <c r="AC129" s="4">
        <v>84.84</v>
      </c>
      <c r="AD129" s="4">
        <v>11.17</v>
      </c>
      <c r="AE129" s="4">
        <v>84.87</v>
      </c>
      <c r="AF129" s="4">
        <v>88.38</v>
      </c>
      <c r="AG129" s="4">
        <v>3.8</v>
      </c>
      <c r="AH129" s="4">
        <v>91.51</v>
      </c>
      <c r="AI129" s="4">
        <v>131.47999999999999</v>
      </c>
      <c r="AJ129" s="4">
        <v>6.4</v>
      </c>
      <c r="AK129" s="4">
        <v>149.93</v>
      </c>
      <c r="AL129" s="4">
        <v>159.54</v>
      </c>
      <c r="AM129" s="4">
        <v>989.85</v>
      </c>
      <c r="AN129" s="4">
        <v>162.06</v>
      </c>
      <c r="AO129" s="4">
        <v>468.31</v>
      </c>
      <c r="AP129" s="4">
        <v>0.18</v>
      </c>
      <c r="AQ129" s="4">
        <v>505.27</v>
      </c>
      <c r="AR129" s="4">
        <v>16.739999999999998</v>
      </c>
      <c r="AT129" s="4">
        <v>15.78</v>
      </c>
      <c r="AU129" s="4">
        <v>54.45</v>
      </c>
      <c r="AV129" s="4">
        <v>0.04</v>
      </c>
      <c r="AW129" s="4">
        <v>70.92</v>
      </c>
      <c r="AX129" s="4">
        <v>32.43</v>
      </c>
      <c r="AY129" s="4">
        <v>0</v>
      </c>
      <c r="AZ129" s="4">
        <v>28.62</v>
      </c>
      <c r="BA129" s="4">
        <v>70.5</v>
      </c>
      <c r="BB129" s="4">
        <v>49.63</v>
      </c>
      <c r="BC129" s="4">
        <v>69.040000000000006</v>
      </c>
      <c r="BD129" s="5">
        <v>2.2799999999999998</v>
      </c>
      <c r="BE129" s="5">
        <v>-0.01</v>
      </c>
      <c r="BF129" s="5">
        <v>2.36</v>
      </c>
      <c r="BG129" s="4">
        <v>73.59</v>
      </c>
      <c r="BI129" s="4">
        <v>68.19</v>
      </c>
      <c r="BJ129" s="7">
        <v>12.9</v>
      </c>
      <c r="BK129" s="7">
        <v>0</v>
      </c>
      <c r="BL129" s="7">
        <v>11.3</v>
      </c>
      <c r="BM129" s="4">
        <v>59.65</v>
      </c>
      <c r="BN129" s="4">
        <v>59.65</v>
      </c>
      <c r="BO129" s="4">
        <v>73.510000000000005</v>
      </c>
      <c r="BP129" s="5">
        <v>34.03</v>
      </c>
      <c r="BQ129" s="5">
        <v>0.28999999999999998</v>
      </c>
      <c r="BR129" s="5">
        <v>45.25</v>
      </c>
      <c r="BS129" s="8">
        <v>0</v>
      </c>
      <c r="BT129" s="8">
        <v>-6.28</v>
      </c>
      <c r="BU129" s="8">
        <v>0</v>
      </c>
      <c r="BV129" s="6">
        <v>75.2</v>
      </c>
      <c r="BW129" s="6">
        <v>1.02</v>
      </c>
      <c r="BX129" s="6">
        <v>62.38</v>
      </c>
      <c r="BY129" s="6">
        <v>81.16</v>
      </c>
      <c r="BZ129" s="6">
        <v>2.66</v>
      </c>
      <c r="CA129" s="6">
        <v>68.099999999999994</v>
      </c>
      <c r="CB129" s="8">
        <v>6097.23</v>
      </c>
      <c r="CC129" s="8">
        <v>0.57999999999999996</v>
      </c>
      <c r="CD129" s="8">
        <v>4883.4399999999996</v>
      </c>
      <c r="CE129" s="4">
        <v>145.9</v>
      </c>
      <c r="CF129" s="4">
        <v>18.04</v>
      </c>
      <c r="CG129" s="4">
        <v>162.76</v>
      </c>
      <c r="CH129" s="4">
        <v>12.84</v>
      </c>
      <c r="CN129" s="4">
        <v>204.48</v>
      </c>
      <c r="CQ129" s="9">
        <v>145718</v>
      </c>
      <c r="CR129" s="9">
        <v>0</v>
      </c>
      <c r="CS129" s="9">
        <v>553063</v>
      </c>
      <c r="CT129" s="10">
        <v>1623</v>
      </c>
      <c r="CU129" s="10">
        <v>23.46</v>
      </c>
      <c r="CV129" s="10">
        <v>1420</v>
      </c>
      <c r="CW129" s="11">
        <v>138.19999999999999</v>
      </c>
      <c r="CY129" s="11">
        <v>150.69999999999999</v>
      </c>
    </row>
    <row r="130" spans="1:103" x14ac:dyDescent="0.35">
      <c r="A130" s="15">
        <v>45312</v>
      </c>
      <c r="B130" s="4">
        <v>90.81</v>
      </c>
      <c r="C130" s="4">
        <v>0.51</v>
      </c>
      <c r="D130" s="4">
        <v>319.48</v>
      </c>
      <c r="E130" s="4">
        <v>52.78</v>
      </c>
      <c r="F130" s="4">
        <v>0.34</v>
      </c>
      <c r="G130" s="4">
        <v>190.05</v>
      </c>
      <c r="H130" s="4">
        <v>214.9</v>
      </c>
      <c r="I130" s="4">
        <v>144.91999999999999</v>
      </c>
      <c r="J130" s="4">
        <v>339.99</v>
      </c>
      <c r="K130" s="4">
        <v>162.72999999999999</v>
      </c>
      <c r="L130" s="4">
        <v>8.7799999999999994</v>
      </c>
      <c r="M130" s="4">
        <v>199.56</v>
      </c>
      <c r="N130" s="5">
        <v>15.81</v>
      </c>
      <c r="P130" s="5">
        <v>16.03</v>
      </c>
      <c r="Q130" s="4">
        <v>45.22</v>
      </c>
      <c r="R130" s="4">
        <v>1.33</v>
      </c>
      <c r="S130" s="4">
        <v>64.900000000000006</v>
      </c>
      <c r="T130" s="5">
        <v>661.46</v>
      </c>
      <c r="U130" s="5">
        <v>-0.33</v>
      </c>
      <c r="V130" s="5">
        <v>687.88</v>
      </c>
      <c r="W130" s="6">
        <v>546.23</v>
      </c>
      <c r="X130" s="6">
        <v>0</v>
      </c>
      <c r="Y130" s="6">
        <v>575.20000000000005</v>
      </c>
      <c r="Z130" s="4">
        <v>73.040000000000006</v>
      </c>
      <c r="AA130" s="4">
        <v>11.8</v>
      </c>
      <c r="AB130" s="4">
        <v>73.36</v>
      </c>
      <c r="AC130" s="4">
        <v>84.84</v>
      </c>
      <c r="AD130" s="4">
        <v>11.17</v>
      </c>
      <c r="AE130" s="4">
        <v>84.79</v>
      </c>
      <c r="AF130" s="4">
        <v>87.75</v>
      </c>
      <c r="AG130" s="4">
        <v>3.8</v>
      </c>
      <c r="AH130" s="4">
        <v>90.81</v>
      </c>
      <c r="AI130" s="4">
        <v>129.04</v>
      </c>
      <c r="AJ130" s="4">
        <v>6.4</v>
      </c>
      <c r="AK130" s="4">
        <v>150.15</v>
      </c>
      <c r="AL130" s="4">
        <v>178.27</v>
      </c>
      <c r="AM130" s="4">
        <v>989.85</v>
      </c>
      <c r="AN130" s="4">
        <v>164.44</v>
      </c>
      <c r="AO130" s="4">
        <v>396.24</v>
      </c>
      <c r="AP130" s="4">
        <v>0.18</v>
      </c>
      <c r="AQ130" s="4">
        <v>503.77</v>
      </c>
      <c r="AR130" s="4">
        <v>14.49</v>
      </c>
      <c r="AT130" s="4">
        <v>15.81</v>
      </c>
      <c r="AU130" s="4">
        <v>32.96</v>
      </c>
      <c r="AV130" s="4">
        <v>0.04</v>
      </c>
      <c r="AW130" s="4">
        <v>69.97</v>
      </c>
      <c r="AX130" s="4">
        <v>17.2</v>
      </c>
      <c r="AY130" s="4">
        <v>0</v>
      </c>
      <c r="AZ130" s="4">
        <v>28.24</v>
      </c>
      <c r="BA130" s="4">
        <v>68.790000000000006</v>
      </c>
      <c r="BB130" s="4">
        <v>49.63</v>
      </c>
      <c r="BC130" s="4">
        <v>69.33</v>
      </c>
      <c r="BD130" s="5">
        <v>2.2799999999999998</v>
      </c>
      <c r="BE130" s="5">
        <v>-0.01</v>
      </c>
      <c r="BF130" s="5">
        <v>2.39</v>
      </c>
      <c r="BG130" s="4">
        <v>71.06</v>
      </c>
      <c r="BI130" s="4">
        <v>70.540000000000006</v>
      </c>
      <c r="BJ130" s="7">
        <v>7.3</v>
      </c>
      <c r="BK130" s="7">
        <v>0</v>
      </c>
      <c r="BL130" s="7">
        <v>11.8</v>
      </c>
      <c r="BM130" s="4">
        <v>59.65</v>
      </c>
      <c r="BN130" s="4">
        <v>59.65</v>
      </c>
      <c r="BO130" s="4">
        <v>73.459999999999994</v>
      </c>
      <c r="BP130" s="5">
        <v>27</v>
      </c>
      <c r="BQ130" s="5">
        <v>0.28999999999999998</v>
      </c>
      <c r="BR130" s="5">
        <v>45.48</v>
      </c>
      <c r="BS130" s="8">
        <v>0</v>
      </c>
      <c r="BT130" s="8">
        <v>-6.28</v>
      </c>
      <c r="BU130" s="8">
        <v>0</v>
      </c>
      <c r="BV130" s="6">
        <v>75.2</v>
      </c>
      <c r="BW130" s="6">
        <v>1.02</v>
      </c>
      <c r="BX130" s="6">
        <v>62.94</v>
      </c>
      <c r="BY130" s="6">
        <v>81.16</v>
      </c>
      <c r="BZ130" s="6">
        <v>2.66</v>
      </c>
      <c r="CA130" s="6">
        <v>68.62</v>
      </c>
      <c r="CB130" s="8">
        <v>6097.23</v>
      </c>
      <c r="CC130" s="8">
        <v>0.57999999999999996</v>
      </c>
      <c r="CD130" s="8">
        <v>4908.01</v>
      </c>
      <c r="CE130" s="4">
        <v>145.9</v>
      </c>
      <c r="CF130" s="4">
        <v>18.04</v>
      </c>
      <c r="CG130" s="4">
        <v>163.19</v>
      </c>
      <c r="CH130" s="4">
        <v>5.2</v>
      </c>
      <c r="CN130" s="4">
        <v>164.28</v>
      </c>
      <c r="CQ130" s="9">
        <v>227804</v>
      </c>
      <c r="CR130" s="9">
        <v>0</v>
      </c>
      <c r="CS130" s="9">
        <v>520707</v>
      </c>
      <c r="CT130" s="10">
        <v>605.6</v>
      </c>
      <c r="CU130" s="10">
        <v>23.46</v>
      </c>
      <c r="CV130" s="10">
        <v>1420</v>
      </c>
      <c r="CW130" s="11">
        <v>248.5</v>
      </c>
      <c r="CY130" s="11">
        <v>148.1</v>
      </c>
    </row>
    <row r="131" spans="1:103" x14ac:dyDescent="0.35">
      <c r="A131" s="15">
        <v>45313</v>
      </c>
      <c r="B131" s="4">
        <v>0.6</v>
      </c>
      <c r="C131" s="4">
        <v>0.51</v>
      </c>
      <c r="D131" s="4">
        <v>292.64999999999998</v>
      </c>
      <c r="E131" s="4">
        <v>0.45</v>
      </c>
      <c r="F131" s="4">
        <v>0.34</v>
      </c>
      <c r="G131" s="4">
        <v>192.8</v>
      </c>
      <c r="H131" s="4">
        <v>39.32</v>
      </c>
      <c r="I131" s="4">
        <v>144.91999999999999</v>
      </c>
      <c r="J131" s="4">
        <v>336.7</v>
      </c>
      <c r="K131" s="4">
        <v>5.79</v>
      </c>
      <c r="L131" s="4">
        <v>8.7799999999999994</v>
      </c>
      <c r="M131" s="4">
        <v>209.2</v>
      </c>
      <c r="P131" s="5">
        <v>16.11</v>
      </c>
      <c r="Q131" s="4">
        <v>11.67</v>
      </c>
      <c r="R131" s="4">
        <v>1.33</v>
      </c>
      <c r="S131" s="4">
        <v>65.09</v>
      </c>
      <c r="T131" s="5">
        <v>661.46</v>
      </c>
      <c r="U131" s="5">
        <v>-0.33</v>
      </c>
      <c r="V131" s="5">
        <v>690.52</v>
      </c>
      <c r="W131" s="6">
        <v>546.23</v>
      </c>
      <c r="X131" s="6">
        <v>0</v>
      </c>
      <c r="Y131" s="6">
        <v>577</v>
      </c>
      <c r="Z131" s="4">
        <v>73.040000000000006</v>
      </c>
      <c r="AA131" s="4">
        <v>11.8</v>
      </c>
      <c r="AB131" s="4">
        <v>73.319999999999993</v>
      </c>
      <c r="AC131" s="4">
        <v>84.84</v>
      </c>
      <c r="AD131" s="4">
        <v>11.17</v>
      </c>
      <c r="AE131" s="4">
        <v>84.74</v>
      </c>
      <c r="AF131" s="4">
        <v>53.96</v>
      </c>
      <c r="AG131" s="4">
        <v>3.8</v>
      </c>
      <c r="AH131" s="4">
        <v>90.41</v>
      </c>
      <c r="AI131" s="4">
        <v>118.25</v>
      </c>
      <c r="AJ131" s="4">
        <v>6.4</v>
      </c>
      <c r="AK131" s="4">
        <v>150.04</v>
      </c>
      <c r="AL131" s="4">
        <v>199.58</v>
      </c>
      <c r="AM131" s="4">
        <v>989.85</v>
      </c>
      <c r="AN131" s="4">
        <v>154.94</v>
      </c>
      <c r="AO131" s="4">
        <v>262.43</v>
      </c>
      <c r="AP131" s="4">
        <v>0.18</v>
      </c>
      <c r="AQ131" s="4">
        <v>500.72</v>
      </c>
      <c r="AT131" s="4">
        <v>14.51</v>
      </c>
      <c r="AU131" s="4">
        <v>2.38</v>
      </c>
      <c r="AV131" s="4">
        <v>0.04</v>
      </c>
      <c r="AW131" s="4">
        <v>75.95</v>
      </c>
      <c r="AX131" s="4">
        <v>0.06</v>
      </c>
      <c r="AY131" s="4">
        <v>0</v>
      </c>
      <c r="AZ131" s="4">
        <v>19.2</v>
      </c>
      <c r="BA131" s="4">
        <v>49.62</v>
      </c>
      <c r="BB131" s="4">
        <v>49.63</v>
      </c>
      <c r="BC131" s="4">
        <v>69.17</v>
      </c>
      <c r="BD131" s="5">
        <v>2.2799999999999998</v>
      </c>
      <c r="BE131" s="5">
        <v>-0.01</v>
      </c>
      <c r="BF131" s="5">
        <v>2.37</v>
      </c>
      <c r="BG131" s="4">
        <v>35.35</v>
      </c>
      <c r="BI131" s="4">
        <v>69.319999999999993</v>
      </c>
      <c r="BJ131" s="7">
        <v>1.9</v>
      </c>
      <c r="BK131" s="7">
        <v>0</v>
      </c>
      <c r="BL131" s="7">
        <v>12.9</v>
      </c>
      <c r="BM131" s="4">
        <v>59.65</v>
      </c>
      <c r="BN131" s="4">
        <v>59.65</v>
      </c>
      <c r="BO131" s="4">
        <v>73.48</v>
      </c>
      <c r="BP131" s="5">
        <v>5.28</v>
      </c>
      <c r="BQ131" s="5">
        <v>0.28999999999999998</v>
      </c>
      <c r="BR131" s="5">
        <v>47.98</v>
      </c>
      <c r="BS131" s="8">
        <v>0</v>
      </c>
      <c r="BT131" s="8">
        <v>-6.28</v>
      </c>
      <c r="BU131" s="8">
        <v>0</v>
      </c>
      <c r="BV131" s="6">
        <v>75.2</v>
      </c>
      <c r="BW131" s="6">
        <v>1.02</v>
      </c>
      <c r="BX131" s="6">
        <v>62.87</v>
      </c>
      <c r="BY131" s="6">
        <v>81.16</v>
      </c>
      <c r="BZ131" s="6">
        <v>2.66</v>
      </c>
      <c r="CA131" s="6">
        <v>68.5</v>
      </c>
      <c r="CB131" s="8">
        <v>6097.23</v>
      </c>
      <c r="CC131" s="8">
        <v>0.57999999999999996</v>
      </c>
      <c r="CD131" s="8">
        <v>4873.41</v>
      </c>
      <c r="CE131" s="4">
        <v>145.9</v>
      </c>
      <c r="CF131" s="4">
        <v>18.04</v>
      </c>
      <c r="CG131" s="4">
        <v>163.21</v>
      </c>
      <c r="CH131" s="4">
        <v>0.28000000000000003</v>
      </c>
      <c r="CN131" s="4">
        <v>92.53</v>
      </c>
      <c r="CQ131" s="9">
        <v>0</v>
      </c>
      <c r="CR131" s="9">
        <v>0</v>
      </c>
      <c r="CS131" s="9">
        <v>532316</v>
      </c>
      <c r="CT131" s="10">
        <v>0</v>
      </c>
      <c r="CU131" s="10">
        <v>23.46</v>
      </c>
      <c r="CV131" s="10">
        <v>1435</v>
      </c>
      <c r="CY131" s="11">
        <v>152.4</v>
      </c>
    </row>
    <row r="132" spans="1:103" x14ac:dyDescent="0.35">
      <c r="A132" s="15">
        <v>45314</v>
      </c>
      <c r="B132" s="4">
        <v>0.59</v>
      </c>
      <c r="C132" s="4">
        <v>0.51</v>
      </c>
      <c r="D132" s="4">
        <v>320.41000000000003</v>
      </c>
      <c r="E132" s="4">
        <v>0.45</v>
      </c>
      <c r="F132" s="4">
        <v>0.34</v>
      </c>
      <c r="G132" s="4">
        <v>196.3</v>
      </c>
      <c r="H132" s="4">
        <v>45.98</v>
      </c>
      <c r="I132" s="4">
        <v>144.91999999999999</v>
      </c>
      <c r="J132" s="4">
        <v>340.68</v>
      </c>
      <c r="K132" s="4">
        <v>0.23</v>
      </c>
      <c r="L132" s="4">
        <v>8.7799999999999994</v>
      </c>
      <c r="M132" s="4">
        <v>210.12</v>
      </c>
      <c r="P132" s="5">
        <v>16.329999999999998</v>
      </c>
      <c r="Q132" s="4">
        <v>10.46</v>
      </c>
      <c r="R132" s="4">
        <v>1.33</v>
      </c>
      <c r="S132" s="4">
        <v>66.040000000000006</v>
      </c>
      <c r="T132" s="5">
        <v>661.46</v>
      </c>
      <c r="U132" s="5">
        <v>-0.33</v>
      </c>
      <c r="V132" s="5">
        <v>704.96</v>
      </c>
      <c r="W132" s="6">
        <v>546.23</v>
      </c>
      <c r="X132" s="6">
        <v>0</v>
      </c>
      <c r="Y132" s="6">
        <v>583.16</v>
      </c>
      <c r="Z132" s="4">
        <v>73.040000000000006</v>
      </c>
      <c r="AA132" s="4">
        <v>11.8</v>
      </c>
      <c r="AB132" s="4">
        <v>73.400000000000006</v>
      </c>
      <c r="AC132" s="4">
        <v>84.84</v>
      </c>
      <c r="AD132" s="4">
        <v>11.17</v>
      </c>
      <c r="AE132" s="4">
        <v>84.87</v>
      </c>
      <c r="AF132" s="4">
        <v>61.28</v>
      </c>
      <c r="AG132" s="4">
        <v>3.8</v>
      </c>
      <c r="AH132" s="4">
        <v>90.45</v>
      </c>
      <c r="AI132" s="4">
        <v>122.95</v>
      </c>
      <c r="AJ132" s="4">
        <v>6.4</v>
      </c>
      <c r="AK132" s="4">
        <v>149.79</v>
      </c>
      <c r="AL132" s="4">
        <v>264.73</v>
      </c>
      <c r="AM132" s="4">
        <v>989.85</v>
      </c>
      <c r="AN132" s="4">
        <v>163.95</v>
      </c>
      <c r="AO132" s="4">
        <v>230.65</v>
      </c>
      <c r="AP132" s="4">
        <v>0.18</v>
      </c>
      <c r="AQ132" s="4">
        <v>503.5</v>
      </c>
      <c r="AT132" s="4">
        <v>15.4</v>
      </c>
      <c r="AU132" s="4">
        <v>0.02</v>
      </c>
      <c r="AV132" s="4">
        <v>0.04</v>
      </c>
      <c r="AW132" s="4">
        <v>73.25</v>
      </c>
      <c r="AX132" s="4">
        <v>0.05</v>
      </c>
      <c r="AY132" s="4">
        <v>0</v>
      </c>
      <c r="AZ132" s="4">
        <v>27.87</v>
      </c>
      <c r="BA132" s="4">
        <v>49.62</v>
      </c>
      <c r="BB132" s="4">
        <v>49.63</v>
      </c>
      <c r="BC132" s="4">
        <v>68.72</v>
      </c>
      <c r="BD132" s="5">
        <v>2.2799999999999998</v>
      </c>
      <c r="BE132" s="5">
        <v>-0.01</v>
      </c>
      <c r="BF132" s="5">
        <v>2.38</v>
      </c>
      <c r="BI132" s="4">
        <v>69.69</v>
      </c>
      <c r="BJ132" s="7">
        <v>1.7</v>
      </c>
      <c r="BK132" s="7">
        <v>0</v>
      </c>
      <c r="BL132" s="7">
        <v>13.4</v>
      </c>
      <c r="BM132" s="4">
        <v>59.65</v>
      </c>
      <c r="BN132" s="4">
        <v>59.65</v>
      </c>
      <c r="BO132" s="4">
        <v>73.53</v>
      </c>
      <c r="BP132" s="5">
        <v>0.28999999999999998</v>
      </c>
      <c r="BQ132" s="5">
        <v>0.28999999999999998</v>
      </c>
      <c r="BR132" s="5">
        <v>47.05</v>
      </c>
      <c r="BS132" s="8">
        <v>0</v>
      </c>
      <c r="BT132" s="8">
        <v>-6.28</v>
      </c>
      <c r="BU132" s="8">
        <v>0</v>
      </c>
      <c r="BV132" s="6">
        <v>75.2</v>
      </c>
      <c r="BW132" s="6">
        <v>1.02</v>
      </c>
      <c r="BX132" s="6">
        <v>62.14</v>
      </c>
      <c r="BY132" s="6">
        <v>81.16</v>
      </c>
      <c r="BZ132" s="6">
        <v>2.66</v>
      </c>
      <c r="CA132" s="6">
        <v>67.63</v>
      </c>
      <c r="CB132" s="8">
        <v>6097.23</v>
      </c>
      <c r="CC132" s="8">
        <v>0.57999999999999996</v>
      </c>
      <c r="CD132" s="8">
        <v>4832.43</v>
      </c>
      <c r="CE132" s="4">
        <v>145.9</v>
      </c>
      <c r="CF132" s="4">
        <v>18.04</v>
      </c>
      <c r="CG132" s="4">
        <v>162.93</v>
      </c>
      <c r="CH132" s="4">
        <v>0.71</v>
      </c>
      <c r="CN132" s="4">
        <v>73.84</v>
      </c>
      <c r="CQ132" s="9">
        <v>0</v>
      </c>
      <c r="CR132" s="9">
        <v>0</v>
      </c>
      <c r="CS132" s="9">
        <v>704813</v>
      </c>
      <c r="CT132" s="10">
        <v>0</v>
      </c>
      <c r="CU132" s="10">
        <v>23.46</v>
      </c>
      <c r="CV132" s="10">
        <v>1434</v>
      </c>
      <c r="CY132" s="11">
        <v>161.30000000000001</v>
      </c>
    </row>
    <row r="133" spans="1:103" x14ac:dyDescent="0.35">
      <c r="A133" s="15">
        <v>45315</v>
      </c>
      <c r="B133" s="4">
        <v>0.61</v>
      </c>
      <c r="C133" s="4">
        <v>0.51</v>
      </c>
      <c r="D133" s="4">
        <v>280.52</v>
      </c>
      <c r="E133" s="4">
        <v>0.46</v>
      </c>
      <c r="F133" s="4">
        <v>0.34</v>
      </c>
      <c r="G133" s="4">
        <v>183.85</v>
      </c>
      <c r="H133" s="4">
        <v>337.91</v>
      </c>
      <c r="I133" s="4">
        <v>144.91999999999999</v>
      </c>
      <c r="J133" s="4">
        <v>294.81</v>
      </c>
      <c r="K133" s="4">
        <v>0.23</v>
      </c>
      <c r="L133" s="4">
        <v>8.7799999999999994</v>
      </c>
      <c r="M133" s="4">
        <v>191.07</v>
      </c>
      <c r="P133" s="5">
        <v>15.6</v>
      </c>
      <c r="Q133" s="4">
        <v>11.89</v>
      </c>
      <c r="R133" s="4">
        <v>1.33</v>
      </c>
      <c r="S133" s="4">
        <v>65.099999999999994</v>
      </c>
      <c r="T133" s="5">
        <v>661.46</v>
      </c>
      <c r="U133" s="5">
        <v>-0.33</v>
      </c>
      <c r="V133" s="5">
        <v>631.22</v>
      </c>
      <c r="W133" s="6">
        <v>546.23</v>
      </c>
      <c r="X133" s="6">
        <v>0</v>
      </c>
      <c r="Y133" s="6">
        <v>518.79</v>
      </c>
      <c r="Z133" s="4">
        <v>73.040000000000006</v>
      </c>
      <c r="AA133" s="4">
        <v>11.8</v>
      </c>
      <c r="AB133" s="4">
        <v>75.17</v>
      </c>
      <c r="AC133" s="4">
        <v>84.84</v>
      </c>
      <c r="AD133" s="4">
        <v>11.17</v>
      </c>
      <c r="AE133" s="4">
        <v>84.85</v>
      </c>
      <c r="AF133" s="4">
        <v>70.040000000000006</v>
      </c>
      <c r="AG133" s="4">
        <v>3.8</v>
      </c>
      <c r="AH133" s="4">
        <v>91.38</v>
      </c>
      <c r="AI133" s="4">
        <v>124.88</v>
      </c>
      <c r="AJ133" s="4">
        <v>6.4</v>
      </c>
      <c r="AK133" s="4">
        <v>149.84</v>
      </c>
      <c r="AL133" s="4">
        <v>938.67</v>
      </c>
      <c r="AM133" s="4">
        <v>989.85</v>
      </c>
      <c r="AN133" s="4">
        <v>162.07</v>
      </c>
      <c r="AO133" s="4">
        <v>229.43</v>
      </c>
      <c r="AP133" s="4">
        <v>0.18</v>
      </c>
      <c r="AQ133" s="4">
        <v>470.99</v>
      </c>
      <c r="AT133" s="4">
        <v>15.34</v>
      </c>
      <c r="AU133" s="4">
        <v>0.02</v>
      </c>
      <c r="AV133" s="4">
        <v>0.04</v>
      </c>
      <c r="AW133" s="4">
        <v>66.650000000000006</v>
      </c>
      <c r="AX133" s="4">
        <v>0.33</v>
      </c>
      <c r="AY133" s="4">
        <v>0</v>
      </c>
      <c r="AZ133" s="4">
        <v>17.61</v>
      </c>
      <c r="BA133" s="4">
        <v>49.63</v>
      </c>
      <c r="BB133" s="4">
        <v>49.63</v>
      </c>
      <c r="BC133" s="4">
        <v>69.400000000000006</v>
      </c>
      <c r="BD133" s="5">
        <v>2.2799999999999998</v>
      </c>
      <c r="BE133" s="5">
        <v>-0.01</v>
      </c>
      <c r="BF133" s="5">
        <v>2.36</v>
      </c>
      <c r="BI133" s="4">
        <v>70.94</v>
      </c>
      <c r="BJ133" s="7">
        <v>0.2</v>
      </c>
      <c r="BK133" s="7">
        <v>0</v>
      </c>
      <c r="BL133" s="7">
        <v>12.5</v>
      </c>
      <c r="BM133" s="4">
        <v>59.65</v>
      </c>
      <c r="BN133" s="4">
        <v>59.65</v>
      </c>
      <c r="BO133" s="4">
        <v>73.56</v>
      </c>
      <c r="BP133" s="5">
        <v>0.28999999999999998</v>
      </c>
      <c r="BQ133" s="5">
        <v>0.28999999999999998</v>
      </c>
      <c r="BR133" s="5">
        <v>42.59</v>
      </c>
      <c r="BS133" s="8">
        <v>0</v>
      </c>
      <c r="BT133" s="8">
        <v>-6.28</v>
      </c>
      <c r="BU133" s="8">
        <v>0</v>
      </c>
      <c r="BV133" s="6">
        <v>75.2</v>
      </c>
      <c r="BW133" s="6">
        <v>1.02</v>
      </c>
      <c r="BX133" s="6">
        <v>61.44</v>
      </c>
      <c r="BY133" s="6">
        <v>81.16</v>
      </c>
      <c r="BZ133" s="6">
        <v>2.66</v>
      </c>
      <c r="CA133" s="6">
        <v>66.88</v>
      </c>
      <c r="CB133" s="8">
        <v>6097.23</v>
      </c>
      <c r="CC133" s="8">
        <v>0.57999999999999996</v>
      </c>
      <c r="CD133" s="8">
        <v>4789.6099999999997</v>
      </c>
      <c r="CE133" s="4">
        <v>145.9</v>
      </c>
      <c r="CF133" s="4">
        <v>18.04</v>
      </c>
      <c r="CG133" s="4">
        <v>162.32</v>
      </c>
      <c r="CH133" s="4">
        <v>0.39</v>
      </c>
      <c r="CN133" s="4">
        <v>58.55</v>
      </c>
      <c r="CQ133" s="9">
        <v>0</v>
      </c>
      <c r="CR133" s="9">
        <v>0</v>
      </c>
      <c r="CS133" s="9">
        <v>466924</v>
      </c>
      <c r="CT133" s="10">
        <v>0</v>
      </c>
      <c r="CU133" s="10">
        <v>23.46</v>
      </c>
      <c r="CV133" s="10">
        <v>1415</v>
      </c>
      <c r="CY133" s="11">
        <v>157.6</v>
      </c>
    </row>
    <row r="134" spans="1:103" x14ac:dyDescent="0.35">
      <c r="A134" s="15">
        <v>45316</v>
      </c>
      <c r="B134" s="4">
        <v>0.84</v>
      </c>
      <c r="C134" s="4">
        <v>0.51</v>
      </c>
      <c r="D134" s="4">
        <v>277.94</v>
      </c>
      <c r="E134" s="4">
        <v>0.45</v>
      </c>
      <c r="F134" s="4">
        <v>0.34</v>
      </c>
      <c r="G134" s="4">
        <v>167.94</v>
      </c>
      <c r="H134" s="4">
        <v>138.26</v>
      </c>
      <c r="I134" s="4">
        <v>144.91999999999999</v>
      </c>
      <c r="J134" s="4">
        <v>293.49</v>
      </c>
      <c r="K134" s="4">
        <v>0.23</v>
      </c>
      <c r="L134" s="4">
        <v>8.7799999999999994</v>
      </c>
      <c r="M134" s="4">
        <v>173.55</v>
      </c>
      <c r="P134" s="5">
        <v>15.99</v>
      </c>
      <c r="Q134" s="4">
        <v>11.01</v>
      </c>
      <c r="R134" s="4">
        <v>1.33</v>
      </c>
      <c r="S134" s="4">
        <v>63.44</v>
      </c>
      <c r="T134" s="5">
        <v>661.46</v>
      </c>
      <c r="U134" s="5">
        <v>-0.33</v>
      </c>
      <c r="V134" s="5">
        <v>606.36</v>
      </c>
      <c r="W134" s="6">
        <v>546.23</v>
      </c>
      <c r="X134" s="6">
        <v>0</v>
      </c>
      <c r="Y134" s="6">
        <v>498.02</v>
      </c>
      <c r="Z134" s="4">
        <v>73.040000000000006</v>
      </c>
      <c r="AA134" s="4">
        <v>11.8</v>
      </c>
      <c r="AB134" s="4">
        <v>75.59</v>
      </c>
      <c r="AC134" s="4">
        <v>84.84</v>
      </c>
      <c r="AD134" s="4">
        <v>11.17</v>
      </c>
      <c r="AE134" s="4">
        <v>84.79</v>
      </c>
      <c r="AF134" s="4">
        <v>73.94</v>
      </c>
      <c r="AG134" s="4">
        <v>3.8</v>
      </c>
      <c r="AH134" s="4">
        <v>90.25</v>
      </c>
      <c r="AI134" s="4">
        <v>94.04</v>
      </c>
      <c r="AJ134" s="4">
        <v>6.4</v>
      </c>
      <c r="AK134" s="4">
        <v>150.69999999999999</v>
      </c>
      <c r="AL134" s="4">
        <v>1027.17</v>
      </c>
      <c r="AM134" s="4">
        <v>989.85</v>
      </c>
      <c r="AN134" s="4">
        <v>158.96</v>
      </c>
      <c r="AO134" s="4">
        <v>200.76</v>
      </c>
      <c r="AP134" s="4">
        <v>0.18</v>
      </c>
      <c r="AQ134" s="4">
        <v>457.17</v>
      </c>
      <c r="AT134" s="4">
        <v>15.54</v>
      </c>
      <c r="AU134" s="4">
        <v>0.02</v>
      </c>
      <c r="AV134" s="4">
        <v>0.04</v>
      </c>
      <c r="AW134" s="4">
        <v>53.41</v>
      </c>
      <c r="AX134" s="4">
        <v>0.06</v>
      </c>
      <c r="AY134" s="4">
        <v>0</v>
      </c>
      <c r="AZ134" s="4">
        <v>30.52</v>
      </c>
      <c r="BA134" s="4">
        <v>49.63</v>
      </c>
      <c r="BB134" s="4">
        <v>49.63</v>
      </c>
      <c r="BC134" s="4">
        <v>69.989999999999995</v>
      </c>
      <c r="BD134" s="5">
        <v>2.2799999999999998</v>
      </c>
      <c r="BE134" s="5">
        <v>-0.01</v>
      </c>
      <c r="BF134" s="5">
        <v>2.41</v>
      </c>
      <c r="BI134" s="4">
        <v>71.38</v>
      </c>
      <c r="BJ134" s="7">
        <v>0</v>
      </c>
      <c r="BK134" s="7">
        <v>0</v>
      </c>
      <c r="BL134" s="7">
        <v>11.2</v>
      </c>
      <c r="BM134" s="4">
        <v>59.65</v>
      </c>
      <c r="BN134" s="4">
        <v>59.65</v>
      </c>
      <c r="BO134" s="4">
        <v>73.5</v>
      </c>
      <c r="BP134" s="5">
        <v>0.28999999999999998</v>
      </c>
      <c r="BQ134" s="5">
        <v>0.28999999999999998</v>
      </c>
      <c r="BR134" s="5">
        <v>34.619999999999997</v>
      </c>
      <c r="BS134" s="8">
        <v>0</v>
      </c>
      <c r="BT134" s="8">
        <v>-6.28</v>
      </c>
      <c r="BU134" s="8">
        <v>0</v>
      </c>
      <c r="BV134" s="6">
        <v>75.2</v>
      </c>
      <c r="BW134" s="6">
        <v>1.02</v>
      </c>
      <c r="BX134" s="6">
        <v>60.56</v>
      </c>
      <c r="BY134" s="6">
        <v>81.16</v>
      </c>
      <c r="BZ134" s="6">
        <v>2.66</v>
      </c>
      <c r="CA134" s="6">
        <v>65.81</v>
      </c>
      <c r="CB134" s="8">
        <v>6097.23</v>
      </c>
      <c r="CC134" s="8">
        <v>0.57999999999999996</v>
      </c>
      <c r="CD134" s="8">
        <v>4721.99</v>
      </c>
      <c r="CE134" s="4">
        <v>145.9</v>
      </c>
      <c r="CF134" s="4">
        <v>18.04</v>
      </c>
      <c r="CG134" s="4">
        <v>161.79</v>
      </c>
      <c r="CH134" s="4">
        <v>0.87</v>
      </c>
      <c r="CN134" s="4">
        <v>41.48</v>
      </c>
      <c r="CQ134" s="9">
        <v>0</v>
      </c>
      <c r="CR134" s="9">
        <v>0</v>
      </c>
      <c r="CS134" s="9">
        <v>417348</v>
      </c>
      <c r="CT134" s="10">
        <v>0</v>
      </c>
      <c r="CU134" s="10">
        <v>23.46</v>
      </c>
      <c r="CV134" s="10">
        <v>1415</v>
      </c>
      <c r="CY134" s="11">
        <v>159.69999999999999</v>
      </c>
    </row>
    <row r="135" spans="1:103" x14ac:dyDescent="0.35">
      <c r="A135" s="15">
        <v>45317</v>
      </c>
      <c r="B135" s="4">
        <v>0.56000000000000005</v>
      </c>
      <c r="C135" s="4">
        <v>0.51</v>
      </c>
      <c r="D135" s="4">
        <v>307.58999999999997</v>
      </c>
      <c r="E135" s="4">
        <v>0.4</v>
      </c>
      <c r="F135" s="4">
        <v>0.34</v>
      </c>
      <c r="G135" s="4">
        <v>181.84</v>
      </c>
      <c r="H135" s="4">
        <v>0.69</v>
      </c>
      <c r="I135" s="4">
        <v>144.91999999999999</v>
      </c>
      <c r="J135" s="4">
        <v>336.45</v>
      </c>
      <c r="K135" s="4">
        <v>0.23</v>
      </c>
      <c r="L135" s="4">
        <v>8.7799999999999994</v>
      </c>
      <c r="M135" s="4">
        <v>193.88</v>
      </c>
      <c r="P135" s="5">
        <v>15.75</v>
      </c>
      <c r="Q135" s="4">
        <v>8.19</v>
      </c>
      <c r="R135" s="4">
        <v>1.33</v>
      </c>
      <c r="S135" s="4">
        <v>63.96</v>
      </c>
      <c r="T135" s="5">
        <v>661.46</v>
      </c>
      <c r="U135" s="5">
        <v>-0.33</v>
      </c>
      <c r="V135" s="5">
        <v>543.76</v>
      </c>
      <c r="W135" s="6">
        <v>546.23</v>
      </c>
      <c r="X135" s="6">
        <v>0</v>
      </c>
      <c r="Y135" s="6">
        <v>447.66</v>
      </c>
      <c r="Z135" s="4">
        <v>73.040000000000006</v>
      </c>
      <c r="AA135" s="4">
        <v>11.8</v>
      </c>
      <c r="AB135" s="4">
        <v>76.78</v>
      </c>
      <c r="AC135" s="4">
        <v>84.84</v>
      </c>
      <c r="AD135" s="4">
        <v>11.17</v>
      </c>
      <c r="AE135" s="4">
        <v>84.61</v>
      </c>
      <c r="AF135" s="4">
        <v>52.08</v>
      </c>
      <c r="AG135" s="4">
        <v>3.8</v>
      </c>
      <c r="AH135" s="4">
        <v>91.01</v>
      </c>
      <c r="AI135" s="4">
        <v>52.03</v>
      </c>
      <c r="AJ135" s="4">
        <v>6.4</v>
      </c>
      <c r="AK135" s="4">
        <v>149.97</v>
      </c>
      <c r="AL135" s="4">
        <v>1034.21</v>
      </c>
      <c r="AM135" s="4">
        <v>989.85</v>
      </c>
      <c r="AN135" s="4">
        <v>168.37</v>
      </c>
      <c r="AO135" s="4">
        <v>48.25</v>
      </c>
      <c r="AP135" s="4">
        <v>0.18</v>
      </c>
      <c r="AQ135" s="4">
        <v>482.62</v>
      </c>
      <c r="AT135" s="4">
        <v>15.67</v>
      </c>
      <c r="AU135" s="4">
        <v>0.03</v>
      </c>
      <c r="AV135" s="4">
        <v>0.04</v>
      </c>
      <c r="AW135" s="4">
        <v>63.31</v>
      </c>
      <c r="AX135" s="4">
        <v>0.05</v>
      </c>
      <c r="AY135" s="4">
        <v>0</v>
      </c>
      <c r="AZ135" s="4">
        <v>29.25</v>
      </c>
      <c r="BA135" s="4">
        <v>49.63</v>
      </c>
      <c r="BB135" s="4">
        <v>49.63</v>
      </c>
      <c r="BC135" s="4">
        <v>68.8</v>
      </c>
      <c r="BD135" s="5">
        <v>2.2799999999999998</v>
      </c>
      <c r="BE135" s="5">
        <v>-0.01</v>
      </c>
      <c r="BF135" s="5">
        <v>2.41</v>
      </c>
      <c r="BI135" s="4">
        <v>71.16</v>
      </c>
      <c r="BJ135" s="7">
        <v>0</v>
      </c>
      <c r="BK135" s="7">
        <v>0</v>
      </c>
      <c r="BL135" s="7">
        <v>12</v>
      </c>
      <c r="BM135" s="4">
        <v>59.65</v>
      </c>
      <c r="BN135" s="4">
        <v>59.65</v>
      </c>
      <c r="BO135" s="4">
        <v>73.459999999999994</v>
      </c>
      <c r="BP135" s="5">
        <v>0.28999999999999998</v>
      </c>
      <c r="BQ135" s="5">
        <v>0.28999999999999998</v>
      </c>
      <c r="BR135" s="5">
        <v>40.83</v>
      </c>
      <c r="BS135" s="8">
        <v>0</v>
      </c>
      <c r="BT135" s="8">
        <v>-6.28</v>
      </c>
      <c r="BU135" s="8">
        <v>0</v>
      </c>
      <c r="BV135" s="6">
        <v>75.2</v>
      </c>
      <c r="BW135" s="6">
        <v>1.02</v>
      </c>
      <c r="BX135" s="6">
        <v>59.88</v>
      </c>
      <c r="BY135" s="6">
        <v>81.16</v>
      </c>
      <c r="BZ135" s="6">
        <v>2.66</v>
      </c>
      <c r="CA135" s="6">
        <v>64.989999999999995</v>
      </c>
      <c r="CB135" s="8">
        <v>6097.23</v>
      </c>
      <c r="CC135" s="8">
        <v>0.57999999999999996</v>
      </c>
      <c r="CD135" s="8">
        <v>4663.7700000000004</v>
      </c>
      <c r="CE135" s="4">
        <v>145.9</v>
      </c>
      <c r="CF135" s="4">
        <v>18.04</v>
      </c>
      <c r="CG135" s="4">
        <v>160.99</v>
      </c>
      <c r="CH135" s="4">
        <v>0.4</v>
      </c>
      <c r="CN135" s="4">
        <v>17.3</v>
      </c>
      <c r="CQ135" s="9">
        <v>0</v>
      </c>
      <c r="CR135" s="9">
        <v>0</v>
      </c>
      <c r="CS135" s="9">
        <v>487194</v>
      </c>
      <c r="CT135" s="10">
        <v>0</v>
      </c>
      <c r="CU135" s="10">
        <v>23.46</v>
      </c>
      <c r="CV135" s="10">
        <v>1410</v>
      </c>
      <c r="CY135" s="11">
        <v>145.69999999999999</v>
      </c>
    </row>
    <row r="136" spans="1:103" x14ac:dyDescent="0.35">
      <c r="A136" s="15">
        <v>45318</v>
      </c>
      <c r="B136" s="4">
        <v>0.55000000000000004</v>
      </c>
      <c r="C136" s="4">
        <v>0.51</v>
      </c>
      <c r="D136" s="4">
        <v>305.66000000000003</v>
      </c>
      <c r="E136" s="4">
        <v>0.34</v>
      </c>
      <c r="F136" s="4">
        <v>0.34</v>
      </c>
      <c r="G136" s="4">
        <v>188.14</v>
      </c>
      <c r="H136" s="4">
        <v>0.69</v>
      </c>
      <c r="I136" s="4">
        <v>144.91999999999999</v>
      </c>
      <c r="J136" s="4">
        <v>329.31</v>
      </c>
      <c r="K136" s="4">
        <v>0.23</v>
      </c>
      <c r="L136" s="4">
        <v>8.7799999999999994</v>
      </c>
      <c r="M136" s="4">
        <v>204.99</v>
      </c>
      <c r="P136" s="5">
        <v>15.24</v>
      </c>
      <c r="Q136" s="4">
        <v>3.53</v>
      </c>
      <c r="R136" s="4">
        <v>1.33</v>
      </c>
      <c r="S136" s="4">
        <v>64.17</v>
      </c>
      <c r="T136" s="5">
        <v>661.46</v>
      </c>
      <c r="U136" s="5">
        <v>-0.33</v>
      </c>
      <c r="V136" s="5">
        <v>632.84</v>
      </c>
      <c r="W136" s="6">
        <v>546.23</v>
      </c>
      <c r="X136" s="6">
        <v>0</v>
      </c>
      <c r="Y136" s="6">
        <v>521.16999999999996</v>
      </c>
      <c r="Z136" s="4">
        <v>73.040000000000006</v>
      </c>
      <c r="AA136" s="4">
        <v>11.8</v>
      </c>
      <c r="AB136" s="4">
        <v>74.3</v>
      </c>
      <c r="AC136" s="4">
        <v>84.84</v>
      </c>
      <c r="AD136" s="4">
        <v>11.17</v>
      </c>
      <c r="AE136" s="4">
        <v>84.74</v>
      </c>
      <c r="AF136" s="4">
        <v>23.43</v>
      </c>
      <c r="AG136" s="4">
        <v>3.8</v>
      </c>
      <c r="AH136" s="4">
        <v>90.66</v>
      </c>
      <c r="AI136" s="4">
        <v>22.01</v>
      </c>
      <c r="AJ136" s="4">
        <v>6.4</v>
      </c>
      <c r="AK136" s="4">
        <v>150.33000000000001</v>
      </c>
      <c r="AL136" s="4">
        <v>1037.04</v>
      </c>
      <c r="AM136" s="4">
        <v>989.85</v>
      </c>
      <c r="AN136" s="4">
        <v>153.1</v>
      </c>
      <c r="AO136" s="4">
        <v>0.18</v>
      </c>
      <c r="AP136" s="4">
        <v>0.18</v>
      </c>
      <c r="AQ136" s="4">
        <v>482.53</v>
      </c>
      <c r="AT136" s="4">
        <v>15.93</v>
      </c>
      <c r="AU136" s="4">
        <v>0.04</v>
      </c>
      <c r="AV136" s="4">
        <v>0.04</v>
      </c>
      <c r="AW136" s="4">
        <v>63.08</v>
      </c>
      <c r="AX136" s="4">
        <v>0.04</v>
      </c>
      <c r="AY136" s="4">
        <v>0</v>
      </c>
      <c r="AZ136" s="4">
        <v>31.8</v>
      </c>
      <c r="BA136" s="4">
        <v>49.63</v>
      </c>
      <c r="BB136" s="4">
        <v>49.63</v>
      </c>
      <c r="BC136" s="4">
        <v>69.02</v>
      </c>
      <c r="BD136" s="5">
        <v>2.2799999999999998</v>
      </c>
      <c r="BE136" s="5">
        <v>-0.01</v>
      </c>
      <c r="BF136" s="5">
        <v>2.42</v>
      </c>
      <c r="BI136" s="4">
        <v>69.63</v>
      </c>
      <c r="BJ136" s="7">
        <v>0</v>
      </c>
      <c r="BK136" s="7">
        <v>0</v>
      </c>
      <c r="BL136" s="7">
        <v>11.5</v>
      </c>
      <c r="BM136" s="4">
        <v>59.65</v>
      </c>
      <c r="BN136" s="4">
        <v>59.65</v>
      </c>
      <c r="BO136" s="4">
        <v>73.510000000000005</v>
      </c>
      <c r="BP136" s="5">
        <v>0.28999999999999998</v>
      </c>
      <c r="BQ136" s="5">
        <v>0.28999999999999998</v>
      </c>
      <c r="BR136" s="5">
        <v>41.39</v>
      </c>
      <c r="BS136" s="8">
        <v>0</v>
      </c>
      <c r="BT136" s="8">
        <v>-6.28</v>
      </c>
      <c r="BU136" s="8">
        <v>0</v>
      </c>
      <c r="BV136" s="6">
        <v>75.2</v>
      </c>
      <c r="BW136" s="6">
        <v>1.02</v>
      </c>
      <c r="BX136" s="6">
        <v>60.8</v>
      </c>
      <c r="BY136" s="6">
        <v>81.16</v>
      </c>
      <c r="BZ136" s="6">
        <v>2.66</v>
      </c>
      <c r="CA136" s="6">
        <v>65.64</v>
      </c>
      <c r="CB136" s="8">
        <v>6097.23</v>
      </c>
      <c r="CC136" s="8">
        <v>0.57999999999999996</v>
      </c>
      <c r="CD136" s="8">
        <v>4726.84</v>
      </c>
      <c r="CE136" s="4">
        <v>145.9</v>
      </c>
      <c r="CF136" s="4">
        <v>18.04</v>
      </c>
      <c r="CG136" s="4">
        <v>162.38</v>
      </c>
      <c r="CH136" s="4">
        <v>0</v>
      </c>
      <c r="CN136" s="4">
        <v>5.96</v>
      </c>
      <c r="CQ136" s="9">
        <v>0</v>
      </c>
      <c r="CR136" s="9">
        <v>0</v>
      </c>
      <c r="CS136" s="9">
        <v>454131</v>
      </c>
      <c r="CT136" s="10">
        <v>0</v>
      </c>
      <c r="CU136" s="10">
        <v>23.46</v>
      </c>
      <c r="CV136" s="10">
        <v>1400</v>
      </c>
      <c r="CY136" s="11">
        <v>145.4</v>
      </c>
    </row>
    <row r="137" spans="1:103" x14ac:dyDescent="0.35">
      <c r="A137" s="15">
        <v>45319</v>
      </c>
      <c r="B137" s="4">
        <v>0.55000000000000004</v>
      </c>
      <c r="C137" s="4">
        <v>0.51</v>
      </c>
      <c r="D137" s="4">
        <v>319.72000000000003</v>
      </c>
      <c r="E137" s="4">
        <v>0.35</v>
      </c>
      <c r="F137" s="4">
        <v>0.34</v>
      </c>
      <c r="G137" s="4">
        <v>198.11</v>
      </c>
      <c r="H137" s="4">
        <v>0.69</v>
      </c>
      <c r="I137" s="4">
        <v>144.91999999999999</v>
      </c>
      <c r="J137" s="4">
        <v>334.37</v>
      </c>
      <c r="K137" s="4">
        <v>0.23</v>
      </c>
      <c r="L137" s="4">
        <v>8.7799999999999994</v>
      </c>
      <c r="M137" s="4">
        <v>203.07</v>
      </c>
      <c r="P137" s="5">
        <v>15.36</v>
      </c>
      <c r="Q137" s="4">
        <v>5.84</v>
      </c>
      <c r="R137" s="4">
        <v>1.33</v>
      </c>
      <c r="S137" s="4">
        <v>64.8</v>
      </c>
      <c r="T137" s="5">
        <v>661.46</v>
      </c>
      <c r="U137" s="5">
        <v>-0.33</v>
      </c>
      <c r="V137" s="5">
        <v>695.37</v>
      </c>
      <c r="W137" s="6">
        <v>546.23</v>
      </c>
      <c r="X137" s="6">
        <v>0</v>
      </c>
      <c r="Y137" s="6">
        <v>575.51</v>
      </c>
      <c r="Z137" s="4">
        <v>73.040000000000006</v>
      </c>
      <c r="AA137" s="4">
        <v>11.8</v>
      </c>
      <c r="AB137" s="4">
        <v>73</v>
      </c>
      <c r="AC137" s="4">
        <v>84.84</v>
      </c>
      <c r="AD137" s="4">
        <v>11.17</v>
      </c>
      <c r="AE137" s="4">
        <v>84.94</v>
      </c>
      <c r="AF137" s="4">
        <v>7.32</v>
      </c>
      <c r="AG137" s="4">
        <v>3.8</v>
      </c>
      <c r="AH137" s="4">
        <v>90.82</v>
      </c>
      <c r="AI137" s="4">
        <v>8</v>
      </c>
      <c r="AJ137" s="4">
        <v>6.4</v>
      </c>
      <c r="AK137" s="4">
        <v>150.13999999999999</v>
      </c>
      <c r="AL137" s="4">
        <v>1028.6300000000001</v>
      </c>
      <c r="AM137" s="4">
        <v>989.85</v>
      </c>
      <c r="AN137" s="4">
        <v>151.54</v>
      </c>
      <c r="AO137" s="4">
        <v>10.7</v>
      </c>
      <c r="AP137" s="4">
        <v>0.18</v>
      </c>
      <c r="AQ137" s="4">
        <v>488.16</v>
      </c>
      <c r="AT137" s="4">
        <v>16.57</v>
      </c>
      <c r="AU137" s="4">
        <v>0.04</v>
      </c>
      <c r="AV137" s="4">
        <v>0.04</v>
      </c>
      <c r="AW137" s="4">
        <v>64.08</v>
      </c>
      <c r="AX137" s="4">
        <v>0.04</v>
      </c>
      <c r="AY137" s="4">
        <v>0</v>
      </c>
      <c r="AZ137" s="4">
        <v>34.119999999999997</v>
      </c>
      <c r="BA137" s="4">
        <v>49.63</v>
      </c>
      <c r="BB137" s="4">
        <v>49.63</v>
      </c>
      <c r="BC137" s="4">
        <v>68.56</v>
      </c>
      <c r="BD137" s="5">
        <v>2.2799999999999998</v>
      </c>
      <c r="BE137" s="5">
        <v>-0.01</v>
      </c>
      <c r="BF137" s="5">
        <v>2.42</v>
      </c>
      <c r="BI137" s="4">
        <v>69.569999999999993</v>
      </c>
      <c r="BJ137" s="7">
        <v>0</v>
      </c>
      <c r="BK137" s="7">
        <v>0</v>
      </c>
      <c r="BL137" s="7">
        <v>11.9</v>
      </c>
      <c r="BM137" s="4">
        <v>59.65</v>
      </c>
      <c r="BN137" s="4">
        <v>59.65</v>
      </c>
      <c r="BO137" s="4">
        <v>73.52</v>
      </c>
      <c r="BP137" s="5">
        <v>0.28999999999999998</v>
      </c>
      <c r="BQ137" s="5">
        <v>0.28999999999999998</v>
      </c>
      <c r="BR137" s="5">
        <v>41.84</v>
      </c>
      <c r="BS137" s="8">
        <v>0</v>
      </c>
      <c r="BT137" s="8">
        <v>-6.28</v>
      </c>
      <c r="BU137" s="8">
        <v>0</v>
      </c>
      <c r="BV137" s="6">
        <v>75.2</v>
      </c>
      <c r="BW137" s="6">
        <v>1.02</v>
      </c>
      <c r="BX137" s="6">
        <v>60.1</v>
      </c>
      <c r="BY137" s="6">
        <v>81.16</v>
      </c>
      <c r="BZ137" s="6">
        <v>2.66</v>
      </c>
      <c r="CA137" s="6">
        <v>64.55</v>
      </c>
      <c r="CB137" s="8">
        <v>6097.23</v>
      </c>
      <c r="CC137" s="8">
        <v>0.57999999999999996</v>
      </c>
      <c r="CD137" s="8">
        <v>4660.9799999999996</v>
      </c>
      <c r="CE137" s="4">
        <v>145.9</v>
      </c>
      <c r="CF137" s="4">
        <v>18.04</v>
      </c>
      <c r="CG137" s="4">
        <v>162.71</v>
      </c>
      <c r="CH137" s="4">
        <v>0.02</v>
      </c>
      <c r="CN137" s="4">
        <v>6.45</v>
      </c>
      <c r="CQ137" s="9">
        <v>0</v>
      </c>
      <c r="CR137" s="9">
        <v>0</v>
      </c>
      <c r="CS137" s="9">
        <v>467155</v>
      </c>
      <c r="CT137" s="10">
        <v>0</v>
      </c>
      <c r="CU137" s="10">
        <v>23.46</v>
      </c>
      <c r="CV137" s="10">
        <v>1400</v>
      </c>
      <c r="CY137" s="11">
        <v>140.4</v>
      </c>
    </row>
    <row r="138" spans="1:103" x14ac:dyDescent="0.35">
      <c r="A138" s="15">
        <v>45320</v>
      </c>
      <c r="B138" s="4">
        <v>0.55000000000000004</v>
      </c>
      <c r="C138" s="4">
        <v>0.51</v>
      </c>
      <c r="D138" s="4">
        <v>321.97000000000003</v>
      </c>
      <c r="E138" s="4">
        <v>0.37</v>
      </c>
      <c r="F138" s="4">
        <v>0.34</v>
      </c>
      <c r="G138" s="4">
        <v>198.85</v>
      </c>
      <c r="H138" s="4">
        <v>0.69</v>
      </c>
      <c r="I138" s="4">
        <v>144.91999999999999</v>
      </c>
      <c r="J138" s="4">
        <v>334.33</v>
      </c>
      <c r="K138" s="4">
        <v>0.23</v>
      </c>
      <c r="L138" s="4">
        <v>8.7799999999999994</v>
      </c>
      <c r="M138" s="4">
        <v>206.44</v>
      </c>
      <c r="P138" s="5">
        <v>15.14</v>
      </c>
      <c r="Q138" s="4">
        <v>9.91</v>
      </c>
      <c r="R138" s="4">
        <v>1.33</v>
      </c>
      <c r="S138" s="4">
        <v>64.739999999999995</v>
      </c>
      <c r="T138" s="5">
        <v>661.46</v>
      </c>
      <c r="U138" s="5">
        <v>-0.33</v>
      </c>
      <c r="V138" s="5">
        <v>693.79</v>
      </c>
      <c r="W138" s="6">
        <v>546.23</v>
      </c>
      <c r="X138" s="6">
        <v>0</v>
      </c>
      <c r="Y138" s="6">
        <v>572.34</v>
      </c>
      <c r="Z138" s="4">
        <v>73.040000000000006</v>
      </c>
      <c r="AA138" s="4">
        <v>11.8</v>
      </c>
      <c r="AB138" s="4">
        <v>73.05</v>
      </c>
      <c r="AC138" s="4">
        <v>84.84</v>
      </c>
      <c r="AD138" s="4">
        <v>11.17</v>
      </c>
      <c r="AE138" s="4">
        <v>84.95</v>
      </c>
      <c r="AF138" s="4">
        <v>9.0500000000000007</v>
      </c>
      <c r="AG138" s="4">
        <v>3.8</v>
      </c>
      <c r="AH138" s="4">
        <v>90.85</v>
      </c>
      <c r="AI138" s="4">
        <v>9.0399999999999991</v>
      </c>
      <c r="AJ138" s="4">
        <v>6.4</v>
      </c>
      <c r="AK138" s="4">
        <v>149.72999999999999</v>
      </c>
      <c r="AL138" s="4">
        <v>1027.4100000000001</v>
      </c>
      <c r="AM138" s="4">
        <v>989.85</v>
      </c>
      <c r="AN138" s="4">
        <v>158.37</v>
      </c>
      <c r="AO138" s="4">
        <v>54.7</v>
      </c>
      <c r="AP138" s="4">
        <v>0.18</v>
      </c>
      <c r="AQ138" s="4">
        <v>486.18</v>
      </c>
      <c r="AT138" s="4">
        <v>16.3</v>
      </c>
      <c r="AU138" s="4">
        <v>0.04</v>
      </c>
      <c r="AV138" s="4">
        <v>0.04</v>
      </c>
      <c r="AW138" s="4">
        <v>66.099999999999994</v>
      </c>
      <c r="AX138" s="4">
        <v>0.04</v>
      </c>
      <c r="AY138" s="4">
        <v>0</v>
      </c>
      <c r="AZ138" s="4">
        <v>30.89</v>
      </c>
      <c r="BA138" s="4">
        <v>49.63</v>
      </c>
      <c r="BB138" s="4">
        <v>49.63</v>
      </c>
      <c r="BC138" s="4">
        <v>67.72</v>
      </c>
      <c r="BD138" s="5">
        <v>2.2799999999999998</v>
      </c>
      <c r="BE138" s="5">
        <v>-0.01</v>
      </c>
      <c r="BF138" s="5">
        <v>2.42</v>
      </c>
      <c r="BI138" s="4">
        <v>69.930000000000007</v>
      </c>
      <c r="BJ138" s="7">
        <v>0</v>
      </c>
      <c r="BK138" s="7">
        <v>0</v>
      </c>
      <c r="BL138" s="7">
        <v>12</v>
      </c>
      <c r="BM138" s="4">
        <v>59.65</v>
      </c>
      <c r="BN138" s="4">
        <v>59.65</v>
      </c>
      <c r="BO138" s="4">
        <v>73.53</v>
      </c>
      <c r="BP138" s="5">
        <v>0.28999999999999998</v>
      </c>
      <c r="BQ138" s="5">
        <v>0.28999999999999998</v>
      </c>
      <c r="BR138" s="5">
        <v>41.75</v>
      </c>
      <c r="BS138" s="8">
        <v>0</v>
      </c>
      <c r="BT138" s="8">
        <v>-6.28</v>
      </c>
      <c r="BU138" s="8">
        <v>0</v>
      </c>
      <c r="BV138" s="6">
        <v>75.2</v>
      </c>
      <c r="BW138" s="6">
        <v>1.02</v>
      </c>
      <c r="BX138" s="6">
        <v>61.06</v>
      </c>
      <c r="BY138" s="6">
        <v>81.16</v>
      </c>
      <c r="BZ138" s="6">
        <v>2.66</v>
      </c>
      <c r="CA138" s="6">
        <v>65.47</v>
      </c>
      <c r="CB138" s="8">
        <v>6097.23</v>
      </c>
      <c r="CC138" s="8">
        <v>0.57999999999999996</v>
      </c>
      <c r="CD138" s="8">
        <v>4739.99</v>
      </c>
      <c r="CE138" s="4">
        <v>145.9</v>
      </c>
      <c r="CF138" s="4">
        <v>18.04</v>
      </c>
      <c r="CG138" s="4">
        <v>163.28</v>
      </c>
      <c r="CH138" s="4">
        <v>0.09</v>
      </c>
      <c r="CN138" s="4">
        <v>10.31</v>
      </c>
      <c r="CQ138" s="9">
        <v>0</v>
      </c>
      <c r="CR138" s="9">
        <v>0</v>
      </c>
      <c r="CS138" s="9">
        <v>646512</v>
      </c>
      <c r="CT138" s="10">
        <v>0</v>
      </c>
      <c r="CU138" s="10">
        <v>23.46</v>
      </c>
      <c r="CV138" s="10">
        <v>1330</v>
      </c>
      <c r="CY138" s="11">
        <v>149.1</v>
      </c>
    </row>
    <row r="139" spans="1:103" x14ac:dyDescent="0.35">
      <c r="A139" s="15">
        <v>45321</v>
      </c>
      <c r="B139" s="4">
        <v>0.55000000000000004</v>
      </c>
      <c r="C139" s="4">
        <v>0.51</v>
      </c>
      <c r="D139" s="4">
        <v>94.04</v>
      </c>
      <c r="E139" s="4">
        <v>0.39</v>
      </c>
      <c r="F139" s="4">
        <v>0.34</v>
      </c>
      <c r="G139" s="4">
        <v>55.27</v>
      </c>
      <c r="H139" s="4">
        <v>0.69</v>
      </c>
      <c r="I139" s="4">
        <v>144.91999999999999</v>
      </c>
      <c r="J139" s="4">
        <v>194.7</v>
      </c>
      <c r="K139" s="4">
        <v>0.23</v>
      </c>
      <c r="L139" s="4">
        <v>8.7799999999999994</v>
      </c>
      <c r="M139" s="4">
        <v>119.88</v>
      </c>
      <c r="P139" s="5">
        <v>15.69</v>
      </c>
      <c r="Q139" s="4">
        <v>8.16</v>
      </c>
      <c r="R139" s="4">
        <v>1.33</v>
      </c>
      <c r="S139" s="4">
        <v>49.29</v>
      </c>
      <c r="T139" s="5">
        <v>661.46</v>
      </c>
      <c r="U139" s="5">
        <v>-0.33</v>
      </c>
      <c r="V139" s="5">
        <v>436.64</v>
      </c>
      <c r="W139" s="6">
        <v>546.23</v>
      </c>
      <c r="X139" s="6">
        <v>0</v>
      </c>
      <c r="Y139" s="6">
        <v>363.26</v>
      </c>
      <c r="Z139" s="4">
        <v>73.040000000000006</v>
      </c>
      <c r="AA139" s="4">
        <v>11.8</v>
      </c>
      <c r="AB139" s="4">
        <v>74.31</v>
      </c>
      <c r="AC139" s="4">
        <v>84.84</v>
      </c>
      <c r="AD139" s="4">
        <v>11.17</v>
      </c>
      <c r="AE139" s="4">
        <v>83.32</v>
      </c>
      <c r="AF139" s="4">
        <v>9.57</v>
      </c>
      <c r="AG139" s="4">
        <v>3.8</v>
      </c>
      <c r="AH139" s="4">
        <v>81.760000000000005</v>
      </c>
      <c r="AI139" s="4">
        <v>10.28</v>
      </c>
      <c r="AJ139" s="4">
        <v>6.4</v>
      </c>
      <c r="AK139" s="4">
        <v>148.68</v>
      </c>
      <c r="AL139" s="4">
        <v>1032.97</v>
      </c>
      <c r="AM139" s="4">
        <v>989.85</v>
      </c>
      <c r="AN139" s="4">
        <v>176.45</v>
      </c>
      <c r="AO139" s="4">
        <v>56.3</v>
      </c>
      <c r="AP139" s="4">
        <v>0.18</v>
      </c>
      <c r="AQ139" s="4">
        <v>387.65</v>
      </c>
      <c r="AT139" s="4">
        <v>14.88</v>
      </c>
      <c r="AU139" s="4">
        <v>0.04</v>
      </c>
      <c r="AV139" s="4">
        <v>0.04</v>
      </c>
      <c r="AW139" s="4">
        <v>36.5</v>
      </c>
      <c r="AX139" s="4">
        <v>0.04</v>
      </c>
      <c r="AY139" s="4">
        <v>0</v>
      </c>
      <c r="AZ139" s="4">
        <v>17.96</v>
      </c>
      <c r="BA139" s="4">
        <v>49.63</v>
      </c>
      <c r="BB139" s="4">
        <v>49.63</v>
      </c>
      <c r="BC139" s="4">
        <v>69.73</v>
      </c>
      <c r="BD139" s="5">
        <v>2.2799999999999998</v>
      </c>
      <c r="BE139" s="5">
        <v>-0.01</v>
      </c>
      <c r="BF139" s="5">
        <v>2.2200000000000002</v>
      </c>
      <c r="BI139" s="4">
        <v>69.22</v>
      </c>
      <c r="BJ139" s="7">
        <v>0</v>
      </c>
      <c r="BK139" s="7">
        <v>0</v>
      </c>
      <c r="BL139" s="7">
        <v>18.5</v>
      </c>
      <c r="BM139" s="4">
        <v>59.65</v>
      </c>
      <c r="BN139" s="4">
        <v>59.65</v>
      </c>
      <c r="BO139" s="4">
        <v>73.599999999999994</v>
      </c>
      <c r="BP139" s="5">
        <v>0.28999999999999998</v>
      </c>
      <c r="BQ139" s="5">
        <v>0.28999999999999998</v>
      </c>
      <c r="BR139" s="5">
        <v>32.06</v>
      </c>
      <c r="BS139" s="8">
        <v>0</v>
      </c>
      <c r="BT139" s="8">
        <v>-6.28</v>
      </c>
      <c r="BU139" s="8">
        <v>0</v>
      </c>
      <c r="BV139" s="6">
        <v>75.2</v>
      </c>
      <c r="BW139" s="6">
        <v>1.02</v>
      </c>
      <c r="BX139" s="6">
        <v>56.08</v>
      </c>
      <c r="BY139" s="6">
        <v>81.16</v>
      </c>
      <c r="BZ139" s="6">
        <v>2.66</v>
      </c>
      <c r="CA139" s="6">
        <v>60.07</v>
      </c>
      <c r="CB139" s="8">
        <v>6097.23</v>
      </c>
      <c r="CC139" s="8">
        <v>0.57999999999999996</v>
      </c>
      <c r="CD139" s="8">
        <v>4355.32</v>
      </c>
      <c r="CE139" s="4">
        <v>145.9</v>
      </c>
      <c r="CF139" s="4">
        <v>18.04</v>
      </c>
      <c r="CG139" s="4">
        <v>159.09</v>
      </c>
      <c r="CH139" s="4">
        <v>0.09</v>
      </c>
      <c r="CN139" s="4">
        <v>8.9600000000000009</v>
      </c>
      <c r="CQ139" s="9">
        <v>0</v>
      </c>
      <c r="CR139" s="9">
        <v>0</v>
      </c>
      <c r="CS139" s="9">
        <v>182188</v>
      </c>
      <c r="CT139" s="10">
        <v>0</v>
      </c>
      <c r="CU139" s="10">
        <v>23.46</v>
      </c>
      <c r="CV139" s="10">
        <v>376</v>
      </c>
      <c r="CY139" s="11">
        <v>147.5</v>
      </c>
    </row>
    <row r="140" spans="1:103" x14ac:dyDescent="0.35">
      <c r="A140" s="2"/>
      <c r="B140" s="4"/>
      <c r="C140" s="4"/>
      <c r="E140" s="4"/>
      <c r="F140" s="4"/>
      <c r="H140" s="4"/>
      <c r="I140" s="4"/>
      <c r="K140" s="4"/>
      <c r="L140" s="4"/>
      <c r="Q140" s="4"/>
      <c r="R140" s="4"/>
      <c r="T140" s="5"/>
      <c r="U140" s="5"/>
      <c r="W140" s="6"/>
      <c r="X140" s="6"/>
      <c r="Z140" s="4"/>
      <c r="AA140" s="4"/>
      <c r="AC140" s="4"/>
      <c r="AD140" s="4"/>
      <c r="AF140" s="4"/>
      <c r="AG140" s="4"/>
      <c r="AI140" s="4"/>
      <c r="AJ140" s="4"/>
      <c r="AL140" s="4"/>
      <c r="AM140" s="4"/>
      <c r="AO140" s="4"/>
      <c r="AP140" s="4"/>
      <c r="AU140" s="4"/>
      <c r="AV140" s="4"/>
      <c r="AW140" s="4"/>
      <c r="AX140" s="4"/>
      <c r="AY140" s="4"/>
      <c r="AZ140" s="4"/>
      <c r="BA140" s="4"/>
      <c r="BB140" s="4"/>
      <c r="BC140" s="4"/>
      <c r="BD140" s="5"/>
      <c r="BE140" s="5"/>
      <c r="BF140" s="5"/>
      <c r="BI140" s="4"/>
      <c r="BJ140" s="7"/>
      <c r="BK140" s="7"/>
      <c r="BL140" s="7"/>
      <c r="BM140" s="4"/>
      <c r="BN140" s="4"/>
      <c r="BO140" s="4"/>
      <c r="BP140" s="5"/>
      <c r="BQ140" s="5"/>
      <c r="BR140" s="5"/>
      <c r="BS140" s="8"/>
      <c r="BT140" s="8"/>
      <c r="BU140" s="8"/>
      <c r="BV140" s="6"/>
      <c r="BW140" s="6"/>
      <c r="BX140" s="6"/>
      <c r="BY140" s="6"/>
      <c r="BZ140" s="6"/>
      <c r="CA140" s="6"/>
      <c r="CB140" s="8"/>
      <c r="CC140" s="8"/>
      <c r="CD140" s="8"/>
      <c r="CE140" s="4"/>
      <c r="CF140" s="4"/>
      <c r="CG140" s="4"/>
      <c r="CH140" s="4"/>
      <c r="CN140" s="4"/>
      <c r="CQ140" s="9"/>
      <c r="CR140" s="9"/>
      <c r="CS140" s="9"/>
      <c r="CT140" s="10"/>
      <c r="CU140" s="10"/>
      <c r="CV140" s="10"/>
    </row>
    <row r="141" spans="1:103" x14ac:dyDescent="0.35">
      <c r="A141" s="2"/>
      <c r="B141" s="4"/>
      <c r="C141" s="4"/>
      <c r="E141" s="4"/>
      <c r="F141" s="4"/>
      <c r="H141" s="4"/>
      <c r="I141" s="4"/>
      <c r="K141" s="4"/>
      <c r="L141" s="4"/>
      <c r="Q141" s="4"/>
      <c r="R141" s="4"/>
      <c r="T141" s="5"/>
      <c r="U141" s="5"/>
      <c r="W141" s="6"/>
      <c r="X141" s="6"/>
      <c r="Z141" s="4"/>
      <c r="AA141" s="4"/>
      <c r="AC141" s="4"/>
      <c r="AD141" s="4"/>
      <c r="AF141" s="4"/>
      <c r="AG141" s="4"/>
      <c r="AI141" s="4"/>
      <c r="AJ141" s="4"/>
      <c r="AL141" s="4"/>
      <c r="AM141" s="4"/>
      <c r="AO141" s="4"/>
      <c r="AP141" s="4"/>
      <c r="AU141" s="4"/>
      <c r="AV141" s="4"/>
      <c r="AW141" s="4"/>
      <c r="AX141" s="4"/>
      <c r="AY141" s="4"/>
      <c r="AZ141" s="4"/>
      <c r="BA141" s="4"/>
      <c r="BB141" s="4"/>
      <c r="BC141" s="4"/>
      <c r="BD141" s="5"/>
      <c r="BE141" s="5"/>
      <c r="BF141" s="5"/>
      <c r="BJ141" s="7"/>
      <c r="BK141" s="7"/>
      <c r="BL141" s="7"/>
      <c r="BM141" s="4"/>
      <c r="BN141" s="4"/>
      <c r="BO141" s="4"/>
      <c r="BP141" s="5"/>
      <c r="BQ141" s="5"/>
      <c r="BR141" s="5"/>
      <c r="BS141" s="8"/>
      <c r="BT141" s="8"/>
      <c r="BU141" s="8"/>
      <c r="BV141" s="6"/>
      <c r="BW141" s="6"/>
      <c r="BX141" s="6"/>
      <c r="BY141" s="6"/>
      <c r="BZ141" s="6"/>
      <c r="CA141" s="6"/>
      <c r="CB141" s="8"/>
      <c r="CC141" s="8"/>
      <c r="CD141" s="8"/>
      <c r="CE141" s="4"/>
      <c r="CF141" s="4"/>
      <c r="CG141" s="4"/>
      <c r="CH141" s="4"/>
      <c r="CN141" s="4"/>
      <c r="CQ141" s="9"/>
      <c r="CR141" s="9"/>
      <c r="CS141" s="9"/>
      <c r="CT141" s="10"/>
      <c r="CU141" s="10"/>
      <c r="CV141" s="10"/>
    </row>
    <row r="142" spans="1:103" x14ac:dyDescent="0.35">
      <c r="A142" s="2"/>
      <c r="B142" s="4"/>
      <c r="C142" s="4"/>
      <c r="E142" s="4"/>
      <c r="F142" s="4"/>
      <c r="H142" s="4"/>
      <c r="I142" s="4"/>
      <c r="K142" s="4"/>
      <c r="L142" s="4"/>
      <c r="Q142" s="4"/>
      <c r="R142" s="4"/>
      <c r="T142" s="5"/>
      <c r="U142" s="5"/>
      <c r="W142" s="6"/>
      <c r="X142" s="6"/>
      <c r="Z142" s="4"/>
      <c r="AA142" s="4"/>
      <c r="AC142" s="4"/>
      <c r="AD142" s="4"/>
      <c r="AF142" s="4"/>
      <c r="AG142" s="4"/>
      <c r="AI142" s="4"/>
      <c r="AJ142" s="4"/>
      <c r="AL142" s="4"/>
      <c r="AM142" s="4"/>
      <c r="AO142" s="4"/>
      <c r="AP142" s="4"/>
      <c r="AU142" s="4"/>
      <c r="AV142" s="4"/>
      <c r="AW142" s="4"/>
      <c r="AX142" s="4"/>
      <c r="AY142" s="4"/>
      <c r="AZ142" s="4"/>
      <c r="BA142" s="4"/>
      <c r="BB142" s="4"/>
      <c r="BC142" s="4"/>
      <c r="BD142" s="5"/>
      <c r="BE142" s="5"/>
      <c r="BF142" s="5"/>
      <c r="BJ142" s="7"/>
      <c r="BK142" s="7"/>
      <c r="BL142" s="7"/>
      <c r="BM142" s="4"/>
      <c r="BN142" s="4"/>
      <c r="BO142" s="4"/>
      <c r="BP142" s="5"/>
      <c r="BQ142" s="5"/>
      <c r="BR142" s="5"/>
      <c r="BS142" s="8"/>
      <c r="BT142" s="8"/>
      <c r="BU142" s="8"/>
      <c r="BV142" s="6"/>
      <c r="BW142" s="6"/>
      <c r="BX142" s="6"/>
      <c r="BY142" s="6"/>
      <c r="BZ142" s="6"/>
      <c r="CA142" s="6"/>
      <c r="CB142" s="8"/>
      <c r="CC142" s="8"/>
      <c r="CD142" s="8"/>
      <c r="CE142" s="4"/>
      <c r="CF142" s="4"/>
      <c r="CG142" s="4"/>
      <c r="CH142" s="4"/>
      <c r="CN142" s="4"/>
      <c r="CQ142" s="9"/>
      <c r="CR142" s="9"/>
      <c r="CS142" s="9"/>
      <c r="CT142" s="10"/>
      <c r="CU142" s="10"/>
      <c r="CV142" s="10"/>
    </row>
    <row r="143" spans="1:103" x14ac:dyDescent="0.35">
      <c r="A143" s="2"/>
      <c r="B143" s="4"/>
      <c r="C143" s="4"/>
      <c r="E143" s="4"/>
      <c r="F143" s="4"/>
      <c r="H143" s="4"/>
      <c r="I143" s="4"/>
      <c r="K143" s="4"/>
      <c r="L143" s="4"/>
      <c r="Q143" s="4"/>
      <c r="R143" s="4"/>
      <c r="T143" s="5"/>
      <c r="U143" s="5"/>
      <c r="W143" s="6"/>
      <c r="X143" s="6"/>
      <c r="Z143" s="4"/>
      <c r="AA143" s="4"/>
      <c r="AC143" s="4"/>
      <c r="AD143" s="4"/>
      <c r="AF143" s="4"/>
      <c r="AG143" s="4"/>
      <c r="AI143" s="4"/>
      <c r="AJ143" s="4"/>
      <c r="AL143" s="4"/>
      <c r="AM143" s="4"/>
      <c r="AO143" s="4"/>
      <c r="AP143" s="4"/>
      <c r="AU143" s="4"/>
      <c r="AV143" s="4"/>
      <c r="AW143" s="4"/>
      <c r="AX143" s="4"/>
      <c r="AY143" s="4"/>
      <c r="AZ143" s="4"/>
      <c r="BA143" s="4"/>
      <c r="BB143" s="4"/>
      <c r="BC143" s="4"/>
      <c r="BD143" s="5"/>
      <c r="BE143" s="5"/>
      <c r="BF143" s="5"/>
      <c r="BJ143" s="7"/>
      <c r="BK143" s="7"/>
      <c r="BL143" s="7"/>
      <c r="BM143" s="4"/>
      <c r="BN143" s="4"/>
      <c r="BO143" s="4"/>
      <c r="BP143" s="5"/>
      <c r="BQ143" s="5"/>
      <c r="BR143" s="5"/>
      <c r="BS143" s="8"/>
      <c r="BT143" s="8"/>
      <c r="BU143" s="8"/>
      <c r="BV143" s="6"/>
      <c r="BW143" s="6"/>
      <c r="BX143" s="6"/>
      <c r="BY143" s="6"/>
      <c r="BZ143" s="6"/>
      <c r="CA143" s="6"/>
      <c r="CB143" s="8"/>
      <c r="CC143" s="8"/>
      <c r="CD143" s="8"/>
      <c r="CE143" s="4"/>
      <c r="CF143" s="4"/>
      <c r="CG143" s="4"/>
      <c r="CH143" s="4"/>
      <c r="CN143" s="4"/>
      <c r="CQ143" s="9"/>
      <c r="CR143" s="9"/>
      <c r="CS143" s="9"/>
      <c r="CT143" s="10"/>
      <c r="CU143" s="10"/>
      <c r="CV143" s="10"/>
    </row>
    <row r="144" spans="1:103" x14ac:dyDescent="0.35">
      <c r="A144" s="2"/>
      <c r="B144" s="4"/>
      <c r="C144" s="4"/>
      <c r="E144" s="4"/>
      <c r="F144" s="4"/>
      <c r="H144" s="4"/>
      <c r="I144" s="4"/>
      <c r="K144" s="4"/>
      <c r="L144" s="4"/>
      <c r="Q144" s="4"/>
      <c r="R144" s="4"/>
      <c r="T144" s="5"/>
      <c r="U144" s="5"/>
      <c r="W144" s="6"/>
      <c r="X144" s="6"/>
      <c r="Z144" s="4"/>
      <c r="AA144" s="4"/>
      <c r="AC144" s="4"/>
      <c r="AD144" s="4"/>
      <c r="AF144" s="4"/>
      <c r="AG144" s="4"/>
      <c r="AI144" s="4"/>
      <c r="AJ144" s="4"/>
      <c r="AL144" s="4"/>
      <c r="AM144" s="4"/>
      <c r="AO144" s="4"/>
      <c r="AP144" s="4"/>
      <c r="AU144" s="4"/>
      <c r="AV144" s="4"/>
      <c r="AW144" s="4"/>
      <c r="AX144" s="4"/>
      <c r="AY144" s="4"/>
      <c r="AZ144" s="4"/>
      <c r="BA144" s="4"/>
      <c r="BB144" s="4"/>
      <c r="BC144" s="4"/>
      <c r="BD144" s="5"/>
      <c r="BE144" s="5"/>
      <c r="BF144" s="5"/>
      <c r="BJ144" s="7"/>
      <c r="BK144" s="7"/>
      <c r="BL144" s="7"/>
      <c r="BM144" s="4"/>
      <c r="BN144" s="4"/>
      <c r="BO144" s="4"/>
      <c r="BP144" s="5"/>
      <c r="BQ144" s="5"/>
      <c r="BR144" s="5"/>
      <c r="BS144" s="8"/>
      <c r="BT144" s="8"/>
      <c r="BU144" s="8"/>
      <c r="BV144" s="6"/>
      <c r="BW144" s="6"/>
      <c r="BX144" s="6"/>
      <c r="BY144" s="6"/>
      <c r="BZ144" s="6"/>
      <c r="CA144" s="6"/>
      <c r="CB144" s="8"/>
      <c r="CC144" s="8"/>
      <c r="CD144" s="8"/>
      <c r="CE144" s="4"/>
      <c r="CF144" s="4"/>
      <c r="CG144" s="4"/>
      <c r="CH144" s="4"/>
      <c r="CN144" s="4"/>
      <c r="CQ144" s="9"/>
      <c r="CR144" s="9"/>
      <c r="CS144" s="9"/>
      <c r="CT144" s="10"/>
      <c r="CU144" s="10"/>
      <c r="CV144" s="10"/>
    </row>
    <row r="145" spans="1:100" x14ac:dyDescent="0.35">
      <c r="A145" s="2"/>
      <c r="B145" s="4"/>
      <c r="C145" s="4"/>
      <c r="E145" s="4"/>
      <c r="F145" s="4"/>
      <c r="H145" s="4"/>
      <c r="I145" s="4"/>
      <c r="K145" s="4"/>
      <c r="L145" s="4"/>
      <c r="Q145" s="4"/>
      <c r="R145" s="4"/>
      <c r="T145" s="5"/>
      <c r="U145" s="5"/>
      <c r="W145" s="6"/>
      <c r="X145" s="6"/>
      <c r="Z145" s="4"/>
      <c r="AA145" s="4"/>
      <c r="AC145" s="4"/>
      <c r="AD145" s="4"/>
      <c r="AF145" s="4"/>
      <c r="AG145" s="4"/>
      <c r="AI145" s="4"/>
      <c r="AJ145" s="4"/>
      <c r="AL145" s="4"/>
      <c r="AM145" s="4"/>
      <c r="AO145" s="4"/>
      <c r="AP145" s="4"/>
      <c r="AU145" s="4"/>
      <c r="AV145" s="4"/>
      <c r="AW145" s="4"/>
      <c r="AX145" s="4"/>
      <c r="AY145" s="4"/>
      <c r="AZ145" s="4"/>
      <c r="BA145" s="4"/>
      <c r="BB145" s="4"/>
      <c r="BC145" s="4"/>
      <c r="BD145" s="5"/>
      <c r="BE145" s="5"/>
      <c r="BF145" s="5"/>
      <c r="BJ145" s="7"/>
      <c r="BK145" s="7"/>
      <c r="BL145" s="7"/>
      <c r="BM145" s="4"/>
      <c r="BN145" s="4"/>
      <c r="BO145" s="4"/>
      <c r="BP145" s="5"/>
      <c r="BQ145" s="5"/>
      <c r="BR145" s="5"/>
      <c r="BS145" s="8"/>
      <c r="BT145" s="8"/>
      <c r="BU145" s="8"/>
      <c r="BV145" s="6"/>
      <c r="BW145" s="6"/>
      <c r="BX145" s="6"/>
      <c r="BY145" s="6"/>
      <c r="BZ145" s="6"/>
      <c r="CA145" s="6"/>
      <c r="CB145" s="8"/>
      <c r="CC145" s="8"/>
      <c r="CD145" s="8"/>
      <c r="CE145" s="4"/>
      <c r="CF145" s="4"/>
      <c r="CG145" s="4"/>
      <c r="CH145" s="4"/>
      <c r="CN145" s="4"/>
      <c r="CQ145" s="9"/>
      <c r="CR145" s="9"/>
      <c r="CS145" s="9"/>
      <c r="CT145" s="10"/>
      <c r="CU145" s="10"/>
      <c r="CV145" s="10"/>
    </row>
    <row r="146" spans="1:100" x14ac:dyDescent="0.35">
      <c r="A146" s="2"/>
      <c r="B146" s="4"/>
      <c r="C146" s="4"/>
      <c r="E146" s="4"/>
      <c r="F146" s="4"/>
      <c r="H146" s="4"/>
      <c r="I146" s="4"/>
      <c r="K146" s="4"/>
      <c r="L146" s="4"/>
      <c r="Q146" s="4"/>
      <c r="R146" s="4"/>
      <c r="T146" s="5"/>
      <c r="U146" s="5"/>
      <c r="W146" s="6"/>
      <c r="X146" s="6"/>
      <c r="Z146" s="4"/>
      <c r="AA146" s="4"/>
      <c r="AC146" s="4"/>
      <c r="AD146" s="4"/>
      <c r="AF146" s="4"/>
      <c r="AG146" s="4"/>
      <c r="AI146" s="4"/>
      <c r="AJ146" s="4"/>
      <c r="AL146" s="4"/>
      <c r="AM146" s="4"/>
      <c r="AO146" s="4"/>
      <c r="AP146" s="4"/>
      <c r="AU146" s="4"/>
      <c r="AV146" s="4"/>
      <c r="AW146" s="4"/>
      <c r="AX146" s="4"/>
      <c r="AY146" s="4"/>
      <c r="AZ146" s="4"/>
      <c r="BA146" s="4"/>
      <c r="BB146" s="4"/>
      <c r="BC146" s="4"/>
      <c r="BD146" s="5"/>
      <c r="BE146" s="5"/>
      <c r="BF146" s="5"/>
      <c r="BJ146" s="7"/>
      <c r="BK146" s="7"/>
      <c r="BL146" s="7"/>
      <c r="BM146" s="4"/>
      <c r="BN146" s="4"/>
      <c r="BO146" s="4"/>
      <c r="BP146" s="5"/>
      <c r="BQ146" s="5"/>
      <c r="BR146" s="5"/>
      <c r="BS146" s="8"/>
      <c r="BT146" s="8"/>
      <c r="BU146" s="8"/>
      <c r="BV146" s="6"/>
      <c r="BW146" s="6"/>
      <c r="BX146" s="6"/>
      <c r="BY146" s="6"/>
      <c r="BZ146" s="6"/>
      <c r="CA146" s="6"/>
      <c r="CB146" s="8"/>
      <c r="CC146" s="8"/>
      <c r="CD146" s="8"/>
      <c r="CE146" s="4"/>
      <c r="CF146" s="4"/>
      <c r="CG146" s="4"/>
      <c r="CH146" s="4"/>
      <c r="CN146" s="4"/>
      <c r="CQ146" s="9"/>
      <c r="CR146" s="9"/>
      <c r="CS146" s="9"/>
      <c r="CT146" s="10"/>
      <c r="CU146" s="10"/>
      <c r="CV146" s="10"/>
    </row>
    <row r="147" spans="1:100" x14ac:dyDescent="0.35">
      <c r="A147" s="2"/>
      <c r="B147" s="4"/>
      <c r="C147" s="4"/>
      <c r="E147" s="4"/>
      <c r="F147" s="4"/>
      <c r="H147" s="4"/>
      <c r="I147" s="4"/>
      <c r="K147" s="4"/>
      <c r="L147" s="4"/>
      <c r="Q147" s="4"/>
      <c r="R147" s="4"/>
      <c r="T147" s="5"/>
      <c r="U147" s="5"/>
      <c r="W147" s="6"/>
      <c r="X147" s="6"/>
      <c r="Z147" s="4"/>
      <c r="AA147" s="4"/>
      <c r="AC147" s="4"/>
      <c r="AD147" s="4"/>
      <c r="AF147" s="4"/>
      <c r="AG147" s="4"/>
      <c r="AI147" s="4"/>
      <c r="AJ147" s="4"/>
      <c r="AL147" s="4"/>
      <c r="AM147" s="4"/>
      <c r="AO147" s="4"/>
      <c r="AP147" s="4"/>
      <c r="AU147" s="4"/>
      <c r="AV147" s="4"/>
      <c r="AW147" s="4"/>
      <c r="AX147" s="4"/>
      <c r="AY147" s="4"/>
      <c r="AZ147" s="4"/>
      <c r="BA147" s="4"/>
      <c r="BB147" s="4"/>
      <c r="BC147" s="4"/>
      <c r="BD147" s="5"/>
      <c r="BE147" s="5"/>
      <c r="BF147" s="5"/>
      <c r="BJ147" s="7"/>
      <c r="BK147" s="7"/>
      <c r="BL147" s="7"/>
      <c r="BM147" s="4"/>
      <c r="BN147" s="4"/>
      <c r="BO147" s="4"/>
      <c r="BP147" s="5"/>
      <c r="BQ147" s="5"/>
      <c r="BR147" s="5"/>
      <c r="BS147" s="8"/>
      <c r="BT147" s="8"/>
      <c r="BU147" s="8"/>
      <c r="BV147" s="6"/>
      <c r="BW147" s="6"/>
      <c r="BX147" s="6"/>
      <c r="BY147" s="6"/>
      <c r="BZ147" s="6"/>
      <c r="CA147" s="6"/>
      <c r="CB147" s="8"/>
      <c r="CC147" s="8"/>
      <c r="CD147" s="8"/>
      <c r="CE147" s="4"/>
      <c r="CF147" s="4"/>
      <c r="CG147" s="4"/>
      <c r="CH147" s="4"/>
      <c r="CN147" s="4"/>
      <c r="CQ147" s="9"/>
      <c r="CR147" s="9"/>
      <c r="CT147" s="10"/>
      <c r="CU147" s="10"/>
      <c r="CV147" s="10"/>
    </row>
    <row r="148" spans="1:100" x14ac:dyDescent="0.35">
      <c r="A148" s="2"/>
      <c r="B148" s="4"/>
      <c r="C148" s="4"/>
      <c r="E148" s="4"/>
      <c r="F148" s="4"/>
      <c r="H148" s="4"/>
      <c r="I148" s="4"/>
      <c r="K148" s="4"/>
      <c r="L148" s="4"/>
      <c r="Q148" s="4"/>
      <c r="R148" s="4"/>
      <c r="T148" s="5"/>
      <c r="U148" s="5"/>
      <c r="W148" s="6"/>
      <c r="X148" s="6"/>
      <c r="Z148" s="4"/>
      <c r="AA148" s="4"/>
      <c r="AC148" s="4"/>
      <c r="AD148" s="4"/>
      <c r="AF148" s="4"/>
      <c r="AG148" s="4"/>
      <c r="AI148" s="4"/>
      <c r="AJ148" s="4"/>
      <c r="AL148" s="4"/>
      <c r="AM148" s="4"/>
      <c r="AO148" s="4"/>
      <c r="AP148" s="4"/>
      <c r="AU148" s="4"/>
      <c r="AV148" s="4"/>
      <c r="AW148" s="4"/>
      <c r="AX148" s="4"/>
      <c r="AY148" s="4"/>
      <c r="AZ148" s="4"/>
      <c r="BA148" s="4"/>
      <c r="BB148" s="4"/>
      <c r="BC148" s="4"/>
      <c r="BD148" s="5"/>
      <c r="BE148" s="5"/>
      <c r="BF148" s="5"/>
      <c r="BJ148" s="7"/>
      <c r="BK148" s="7"/>
      <c r="BL148" s="7"/>
      <c r="BM148" s="4"/>
      <c r="BN148" s="4"/>
      <c r="BO148" s="4"/>
      <c r="BP148" s="5"/>
      <c r="BQ148" s="5"/>
      <c r="BR148" s="5"/>
      <c r="BS148" s="8"/>
      <c r="BT148" s="8"/>
      <c r="BU148" s="8"/>
      <c r="BV148" s="6"/>
      <c r="BW148" s="6"/>
      <c r="BX148" s="6"/>
      <c r="BY148" s="6"/>
      <c r="BZ148" s="6"/>
      <c r="CA148" s="6"/>
      <c r="CB148" s="8"/>
      <c r="CC148" s="8"/>
      <c r="CD148" s="8"/>
      <c r="CE148" s="4"/>
      <c r="CF148" s="4"/>
      <c r="CG148" s="4"/>
      <c r="CH148" s="4"/>
      <c r="CN148" s="4"/>
      <c r="CQ148" s="9"/>
      <c r="CR148" s="9"/>
      <c r="CT148" s="10"/>
      <c r="CU148" s="10"/>
      <c r="CV148" s="10"/>
    </row>
    <row r="149" spans="1:100" x14ac:dyDescent="0.35">
      <c r="A149" s="2"/>
      <c r="B149" s="4"/>
      <c r="C149" s="4"/>
      <c r="E149" s="4"/>
      <c r="F149" s="4"/>
      <c r="H149" s="4"/>
      <c r="I149" s="4"/>
      <c r="K149" s="4"/>
      <c r="L149" s="4"/>
      <c r="Q149" s="4"/>
      <c r="R149" s="4"/>
      <c r="T149" s="5"/>
      <c r="U149" s="5"/>
      <c r="W149" s="6"/>
      <c r="X149" s="6"/>
      <c r="Z149" s="4"/>
      <c r="AA149" s="4"/>
      <c r="AC149" s="4"/>
      <c r="AD149" s="4"/>
      <c r="AF149" s="4"/>
      <c r="AG149" s="4"/>
      <c r="AI149" s="4"/>
      <c r="AJ149" s="4"/>
      <c r="AL149" s="4"/>
      <c r="AM149" s="4"/>
      <c r="AO149" s="4"/>
      <c r="AP149" s="4"/>
      <c r="AU149" s="4"/>
      <c r="AV149" s="4"/>
      <c r="AW149" s="4"/>
      <c r="AX149" s="4"/>
      <c r="AY149" s="4"/>
      <c r="AZ149" s="4"/>
      <c r="BA149" s="4"/>
      <c r="BB149" s="4"/>
      <c r="BC149" s="4"/>
      <c r="BD149" s="5"/>
      <c r="BE149" s="5"/>
      <c r="BF149" s="5"/>
      <c r="BJ149" s="7"/>
      <c r="BK149" s="7"/>
      <c r="BL149" s="7"/>
      <c r="BM149" s="4"/>
      <c r="BN149" s="4"/>
      <c r="BO149" s="4"/>
      <c r="BP149" s="5"/>
      <c r="BQ149" s="5"/>
      <c r="BR149" s="5"/>
      <c r="BS149" s="8"/>
      <c r="BT149" s="8"/>
      <c r="BU149" s="8"/>
      <c r="BV149" s="6"/>
      <c r="BW149" s="6"/>
      <c r="BX149" s="6"/>
      <c r="BY149" s="6"/>
      <c r="BZ149" s="6"/>
      <c r="CA149" s="6"/>
      <c r="CB149" s="8"/>
      <c r="CC149" s="8"/>
      <c r="CD149" s="8"/>
      <c r="CE149" s="4"/>
      <c r="CF149" s="4"/>
      <c r="CG149" s="4"/>
      <c r="CH149" s="4"/>
      <c r="CN149" s="4"/>
      <c r="CQ149" s="9"/>
      <c r="CR149" s="9"/>
      <c r="CT149" s="10"/>
      <c r="CU149" s="10"/>
      <c r="CV149" s="10"/>
    </row>
    <row r="150" spans="1:100" x14ac:dyDescent="0.35">
      <c r="A150" s="2"/>
      <c r="B150" s="4"/>
      <c r="C150" s="4"/>
      <c r="E150" s="4"/>
      <c r="F150" s="4"/>
      <c r="H150" s="4"/>
      <c r="I150" s="4"/>
      <c r="K150" s="4"/>
      <c r="L150" s="4"/>
      <c r="Q150" s="4"/>
      <c r="R150" s="4"/>
      <c r="T150" s="5"/>
      <c r="U150" s="5"/>
      <c r="W150" s="6"/>
      <c r="X150" s="6"/>
      <c r="Z150" s="4"/>
      <c r="AA150" s="4"/>
      <c r="AC150" s="4"/>
      <c r="AD150" s="4"/>
      <c r="AF150" s="4"/>
      <c r="AG150" s="4"/>
      <c r="AI150" s="4"/>
      <c r="AJ150" s="4"/>
      <c r="AL150" s="4"/>
      <c r="AM150" s="4"/>
      <c r="AO150" s="4"/>
      <c r="AP150" s="4"/>
      <c r="AU150" s="4"/>
      <c r="AV150" s="4"/>
      <c r="AW150" s="4"/>
      <c r="AX150" s="4"/>
      <c r="AY150" s="4"/>
      <c r="AZ150" s="4"/>
      <c r="BA150" s="4"/>
      <c r="BB150" s="4"/>
      <c r="BC150" s="4"/>
      <c r="BD150" s="5"/>
      <c r="BE150" s="5"/>
      <c r="BF150" s="5"/>
      <c r="BJ150" s="7"/>
      <c r="BK150" s="7"/>
      <c r="BL150" s="7"/>
      <c r="BM150" s="4"/>
      <c r="BN150" s="4"/>
      <c r="BO150" s="4"/>
      <c r="BP150" s="5"/>
      <c r="BQ150" s="5"/>
      <c r="BR150" s="5"/>
      <c r="BS150" s="8"/>
      <c r="BT150" s="8"/>
      <c r="BU150" s="8"/>
      <c r="BV150" s="6"/>
      <c r="BW150" s="6"/>
      <c r="BX150" s="6"/>
      <c r="BY150" s="6"/>
      <c r="BZ150" s="6"/>
      <c r="CA150" s="6"/>
      <c r="CB150" s="8"/>
      <c r="CC150" s="8"/>
      <c r="CD150" s="8"/>
      <c r="CE150" s="4"/>
      <c r="CF150" s="4"/>
      <c r="CG150" s="4"/>
      <c r="CH150" s="4"/>
      <c r="CN150" s="4"/>
      <c r="CQ150" s="9"/>
      <c r="CR150" s="9"/>
      <c r="CT150" s="10"/>
      <c r="CU150" s="10"/>
      <c r="CV150" s="10"/>
    </row>
    <row r="151" spans="1:100" x14ac:dyDescent="0.35">
      <c r="A151" s="2"/>
      <c r="B151" s="4"/>
      <c r="C151" s="4"/>
      <c r="E151" s="4"/>
      <c r="F151" s="4"/>
      <c r="H151" s="4"/>
      <c r="I151" s="4"/>
      <c r="K151" s="4"/>
      <c r="L151" s="4"/>
      <c r="Q151" s="4"/>
      <c r="R151" s="4"/>
      <c r="T151" s="5"/>
      <c r="U151" s="5"/>
      <c r="W151" s="6"/>
      <c r="X151" s="6"/>
      <c r="Z151" s="4"/>
      <c r="AA151" s="4"/>
      <c r="AC151" s="4"/>
      <c r="AD151" s="4"/>
      <c r="AF151" s="4"/>
      <c r="AG151" s="4"/>
      <c r="AI151" s="4"/>
      <c r="AJ151" s="4"/>
      <c r="AL151" s="4"/>
      <c r="AM151" s="4"/>
      <c r="AO151" s="4"/>
      <c r="AP151" s="4"/>
      <c r="AU151" s="4"/>
      <c r="AV151" s="4"/>
      <c r="AW151" s="4"/>
      <c r="AX151" s="4"/>
      <c r="AY151" s="4"/>
      <c r="AZ151" s="4"/>
      <c r="BA151" s="4"/>
      <c r="BB151" s="4"/>
      <c r="BC151" s="4"/>
      <c r="BD151" s="5"/>
      <c r="BE151" s="5"/>
      <c r="BF151" s="5"/>
      <c r="BJ151" s="7"/>
      <c r="BK151" s="7"/>
      <c r="BL151" s="7"/>
      <c r="BM151" s="4"/>
      <c r="BN151" s="4"/>
      <c r="BO151" s="4"/>
      <c r="BP151" s="5"/>
      <c r="BQ151" s="5"/>
      <c r="BR151" s="5"/>
      <c r="BS151" s="8"/>
      <c r="BT151" s="8"/>
      <c r="BU151" s="8"/>
      <c r="BV151" s="6"/>
      <c r="BW151" s="6"/>
      <c r="BX151" s="6"/>
      <c r="BY151" s="6"/>
      <c r="BZ151" s="6"/>
      <c r="CA151" s="6"/>
      <c r="CB151" s="8"/>
      <c r="CC151" s="8"/>
      <c r="CD151" s="8"/>
      <c r="CE151" s="4"/>
      <c r="CF151" s="4"/>
      <c r="CG151" s="4"/>
      <c r="CH151" s="4"/>
      <c r="CN151" s="4"/>
      <c r="CQ151" s="9"/>
      <c r="CR151" s="9"/>
      <c r="CT151" s="10"/>
      <c r="CU151" s="10"/>
      <c r="CV151" s="10"/>
    </row>
    <row r="152" spans="1:100" x14ac:dyDescent="0.35">
      <c r="A152" s="2"/>
      <c r="B152" s="4"/>
      <c r="C152" s="4"/>
      <c r="E152" s="4"/>
      <c r="F152" s="4"/>
      <c r="H152" s="4"/>
      <c r="I152" s="4"/>
      <c r="K152" s="4"/>
      <c r="L152" s="4"/>
      <c r="Q152" s="4"/>
      <c r="R152" s="4"/>
      <c r="T152" s="5"/>
      <c r="U152" s="5"/>
      <c r="W152" s="6"/>
      <c r="X152" s="6"/>
      <c r="Z152" s="4"/>
      <c r="AA152" s="4"/>
      <c r="AC152" s="4"/>
      <c r="AD152" s="4"/>
      <c r="AF152" s="4"/>
      <c r="AG152" s="4"/>
      <c r="AI152" s="4"/>
      <c r="AJ152" s="4"/>
      <c r="AL152" s="4"/>
      <c r="AM152" s="4"/>
      <c r="AO152" s="4"/>
      <c r="AP152" s="4"/>
      <c r="AU152" s="4"/>
      <c r="AV152" s="4"/>
      <c r="AW152" s="4"/>
      <c r="AX152" s="4"/>
      <c r="AY152" s="4"/>
      <c r="AZ152" s="4"/>
      <c r="BA152" s="4"/>
      <c r="BB152" s="4"/>
      <c r="BC152" s="4"/>
      <c r="BD152" s="5"/>
      <c r="BE152" s="5"/>
      <c r="BF152" s="5"/>
      <c r="BJ152" s="7"/>
      <c r="BK152" s="7"/>
      <c r="BL152" s="7"/>
      <c r="BM152" s="4"/>
      <c r="BN152" s="4"/>
      <c r="BO152" s="4"/>
      <c r="BP152" s="5"/>
      <c r="BQ152" s="5"/>
      <c r="BR152" s="5"/>
      <c r="BS152" s="8"/>
      <c r="BT152" s="8"/>
      <c r="BU152" s="8"/>
      <c r="BV152" s="6"/>
      <c r="BW152" s="6"/>
      <c r="BX152" s="6"/>
      <c r="BY152" s="6"/>
      <c r="BZ152" s="6"/>
      <c r="CA152" s="6"/>
      <c r="CB152" s="8"/>
      <c r="CC152" s="8"/>
      <c r="CD152" s="8"/>
      <c r="CE152" s="4"/>
      <c r="CF152" s="4"/>
      <c r="CG152" s="4"/>
      <c r="CH152" s="4"/>
      <c r="CN152" s="4"/>
      <c r="CQ152" s="9"/>
      <c r="CR152" s="9"/>
      <c r="CT152" s="10"/>
      <c r="CU152" s="10"/>
      <c r="CV152" s="10"/>
    </row>
    <row r="153" spans="1:100" x14ac:dyDescent="0.35">
      <c r="A153" s="2"/>
      <c r="B153" s="4"/>
      <c r="C153" s="4"/>
      <c r="E153" s="4"/>
      <c r="F153" s="4"/>
      <c r="H153" s="4"/>
      <c r="I153" s="4"/>
      <c r="K153" s="4"/>
      <c r="L153" s="4"/>
      <c r="Q153" s="4"/>
      <c r="R153" s="4"/>
      <c r="T153" s="5"/>
      <c r="U153" s="5"/>
      <c r="W153" s="6"/>
      <c r="X153" s="6"/>
      <c r="Z153" s="4"/>
      <c r="AA153" s="4"/>
      <c r="AC153" s="4"/>
      <c r="AD153" s="4"/>
      <c r="AF153" s="4"/>
      <c r="AG153" s="4"/>
      <c r="AI153" s="4"/>
      <c r="AJ153" s="4"/>
      <c r="AL153" s="4"/>
      <c r="AM153" s="4"/>
      <c r="AO153" s="4"/>
      <c r="AP153" s="4"/>
      <c r="AU153" s="4"/>
      <c r="AV153" s="4"/>
      <c r="AW153" s="4"/>
      <c r="AX153" s="4"/>
      <c r="AY153" s="4"/>
      <c r="AZ153" s="4"/>
      <c r="BA153" s="4"/>
      <c r="BB153" s="4"/>
      <c r="BC153" s="4"/>
      <c r="BD153" s="5"/>
      <c r="BE153" s="5"/>
      <c r="BF153" s="5"/>
      <c r="BJ153" s="7"/>
      <c r="BK153" s="7"/>
      <c r="BL153" s="7"/>
      <c r="BM153" s="4"/>
      <c r="BN153" s="4"/>
      <c r="BO153" s="4"/>
      <c r="BP153" s="5"/>
      <c r="BQ153" s="5"/>
      <c r="BR153" s="5"/>
      <c r="BS153" s="8"/>
      <c r="BT153" s="8"/>
      <c r="BU153" s="8"/>
      <c r="BV153" s="6"/>
      <c r="BW153" s="6"/>
      <c r="BX153" s="6"/>
      <c r="BY153" s="6"/>
      <c r="BZ153" s="6"/>
      <c r="CA153" s="6"/>
      <c r="CB153" s="8"/>
      <c r="CC153" s="8"/>
      <c r="CD153" s="8"/>
      <c r="CE153" s="4"/>
      <c r="CF153" s="4"/>
      <c r="CG153" s="4"/>
      <c r="CH153" s="4"/>
      <c r="CN153" s="4"/>
      <c r="CQ153" s="9"/>
      <c r="CR153" s="9"/>
      <c r="CT153" s="10"/>
      <c r="CU153" s="10"/>
      <c r="CV153" s="10"/>
    </row>
    <row r="154" spans="1:100" x14ac:dyDescent="0.35">
      <c r="A154" s="2"/>
      <c r="B154" s="4"/>
      <c r="C154" s="4"/>
      <c r="E154" s="4"/>
      <c r="F154" s="4"/>
      <c r="H154" s="4"/>
      <c r="I154" s="4"/>
      <c r="K154" s="4"/>
      <c r="L154" s="4"/>
      <c r="Q154" s="4"/>
      <c r="R154" s="4"/>
      <c r="T154" s="5"/>
      <c r="U154" s="5"/>
      <c r="W154" s="6"/>
      <c r="X154" s="6"/>
      <c r="Z154" s="4"/>
      <c r="AA154" s="4"/>
      <c r="AC154" s="4"/>
      <c r="AD154" s="4"/>
      <c r="AF154" s="4"/>
      <c r="AG154" s="4"/>
      <c r="AI154" s="4"/>
      <c r="AJ154" s="4"/>
      <c r="AL154" s="4"/>
      <c r="AM154" s="4"/>
      <c r="AO154" s="4"/>
      <c r="AP154" s="4"/>
      <c r="AU154" s="4"/>
      <c r="AV154" s="4"/>
      <c r="AW154" s="4"/>
      <c r="AX154" s="4"/>
      <c r="AY154" s="4"/>
      <c r="AZ154" s="4"/>
      <c r="BA154" s="4"/>
      <c r="BB154" s="4"/>
      <c r="BC154" s="4"/>
      <c r="BD154" s="5"/>
      <c r="BE154" s="5"/>
      <c r="BF154" s="5"/>
      <c r="BJ154" s="7"/>
      <c r="BK154" s="7"/>
      <c r="BL154" s="7"/>
      <c r="BM154" s="4"/>
      <c r="BN154" s="4"/>
      <c r="BO154" s="4"/>
      <c r="BP154" s="5"/>
      <c r="BQ154" s="5"/>
      <c r="BR154" s="5"/>
      <c r="BS154" s="8"/>
      <c r="BT154" s="8"/>
      <c r="BU154" s="8"/>
      <c r="BV154" s="6"/>
      <c r="BW154" s="6"/>
      <c r="BX154" s="6"/>
      <c r="BY154" s="6"/>
      <c r="BZ154" s="6"/>
      <c r="CA154" s="6"/>
      <c r="CB154" s="8"/>
      <c r="CC154" s="8"/>
      <c r="CD154" s="8"/>
      <c r="CE154" s="4"/>
      <c r="CF154" s="4"/>
      <c r="CG154" s="4"/>
      <c r="CH154" s="4"/>
      <c r="CN154" s="4"/>
      <c r="CQ154" s="9"/>
      <c r="CR154" s="9"/>
      <c r="CT154" s="10"/>
      <c r="CU154" s="10"/>
      <c r="CV154" s="10"/>
    </row>
    <row r="155" spans="1:100" x14ac:dyDescent="0.35">
      <c r="A155" s="2"/>
      <c r="B155" s="4"/>
      <c r="C155" s="4"/>
      <c r="E155" s="4"/>
      <c r="F155" s="4"/>
      <c r="H155" s="4"/>
      <c r="I155" s="4"/>
      <c r="K155" s="4"/>
      <c r="L155" s="4"/>
      <c r="Q155" s="4"/>
      <c r="R155" s="4"/>
      <c r="T155" s="5"/>
      <c r="U155" s="5"/>
      <c r="W155" s="6"/>
      <c r="X155" s="6"/>
      <c r="Z155" s="4"/>
      <c r="AA155" s="4"/>
      <c r="AC155" s="4"/>
      <c r="AD155" s="4"/>
      <c r="AF155" s="4"/>
      <c r="AG155" s="4"/>
      <c r="AI155" s="4"/>
      <c r="AJ155" s="4"/>
      <c r="AL155" s="4"/>
      <c r="AM155" s="4"/>
      <c r="AO155" s="4"/>
      <c r="AP155" s="4"/>
      <c r="AU155" s="4"/>
      <c r="AV155" s="4"/>
      <c r="AW155" s="4"/>
      <c r="AX155" s="4"/>
      <c r="AY155" s="4"/>
      <c r="AZ155" s="4"/>
      <c r="BA155" s="4"/>
      <c r="BB155" s="4"/>
      <c r="BC155" s="4"/>
      <c r="BD155" s="5"/>
      <c r="BE155" s="5"/>
      <c r="BF155" s="5"/>
      <c r="BJ155" s="7"/>
      <c r="BK155" s="7"/>
      <c r="BL155" s="7"/>
      <c r="BM155" s="4"/>
      <c r="BN155" s="4"/>
      <c r="BO155" s="4"/>
      <c r="BP155" s="5"/>
      <c r="BQ155" s="5"/>
      <c r="BR155" s="5"/>
      <c r="BS155" s="8"/>
      <c r="BT155" s="8"/>
      <c r="BU155" s="8"/>
      <c r="BV155" s="6"/>
      <c r="BW155" s="6"/>
      <c r="BX155" s="6"/>
      <c r="BY155" s="6"/>
      <c r="BZ155" s="6"/>
      <c r="CA155" s="6"/>
      <c r="CB155" s="8"/>
      <c r="CC155" s="8"/>
      <c r="CD155" s="8"/>
      <c r="CE155" s="4"/>
      <c r="CF155" s="4"/>
      <c r="CG155" s="4"/>
      <c r="CH155" s="4"/>
      <c r="CN155" s="4"/>
      <c r="CQ155" s="9"/>
      <c r="CR155" s="9"/>
      <c r="CT155" s="10"/>
      <c r="CU155" s="10"/>
      <c r="CV155" s="10"/>
    </row>
    <row r="156" spans="1:100" x14ac:dyDescent="0.35">
      <c r="A156" s="2"/>
      <c r="B156" s="4"/>
      <c r="C156" s="4"/>
      <c r="E156" s="4"/>
      <c r="F156" s="4"/>
      <c r="H156" s="4"/>
      <c r="I156" s="4"/>
      <c r="K156" s="4"/>
      <c r="L156" s="4"/>
      <c r="Q156" s="4"/>
      <c r="R156" s="4"/>
      <c r="T156" s="5"/>
      <c r="U156" s="5"/>
      <c r="W156" s="6"/>
      <c r="X156" s="6"/>
      <c r="Z156" s="4"/>
      <c r="AA156" s="4"/>
      <c r="AC156" s="4"/>
      <c r="AD156" s="4"/>
      <c r="AF156" s="4"/>
      <c r="AG156" s="4"/>
      <c r="AI156" s="4"/>
      <c r="AJ156" s="4"/>
      <c r="AL156" s="4"/>
      <c r="AM156" s="4"/>
      <c r="AO156" s="4"/>
      <c r="AP156" s="4"/>
      <c r="AU156" s="4"/>
      <c r="AV156" s="4"/>
      <c r="AW156" s="4"/>
      <c r="AX156" s="4"/>
      <c r="AY156" s="4"/>
      <c r="AZ156" s="4"/>
      <c r="BA156" s="4"/>
      <c r="BB156" s="4"/>
      <c r="BC156" s="4"/>
      <c r="BD156" s="5"/>
      <c r="BE156" s="5"/>
      <c r="BF156" s="5"/>
      <c r="BJ156" s="7"/>
      <c r="BK156" s="7"/>
      <c r="BL156" s="7"/>
      <c r="BM156" s="4"/>
      <c r="BN156" s="4"/>
      <c r="BO156" s="4"/>
      <c r="BP156" s="5"/>
      <c r="BQ156" s="5"/>
      <c r="BR156" s="5"/>
      <c r="BS156" s="8"/>
      <c r="BT156" s="8"/>
      <c r="BU156" s="8"/>
      <c r="BV156" s="6"/>
      <c r="BW156" s="6"/>
      <c r="BX156" s="6"/>
      <c r="BY156" s="6"/>
      <c r="BZ156" s="6"/>
      <c r="CA156" s="6"/>
      <c r="CB156" s="8"/>
      <c r="CC156" s="8"/>
      <c r="CD156" s="8"/>
      <c r="CE156" s="4"/>
      <c r="CF156" s="4"/>
      <c r="CG156" s="4"/>
      <c r="CH156" s="4"/>
      <c r="CN156" s="4"/>
      <c r="CQ156" s="9"/>
      <c r="CR156" s="9"/>
      <c r="CT156" s="10"/>
      <c r="CU156" s="10"/>
      <c r="CV156" s="10"/>
    </row>
    <row r="157" spans="1:100" x14ac:dyDescent="0.35">
      <c r="A157" s="2"/>
      <c r="B157" s="4"/>
      <c r="C157" s="4"/>
      <c r="E157" s="4"/>
      <c r="F157" s="4"/>
      <c r="H157" s="4"/>
      <c r="I157" s="4"/>
      <c r="K157" s="4"/>
      <c r="L157" s="4"/>
      <c r="Q157" s="4"/>
      <c r="R157" s="4"/>
      <c r="T157" s="5"/>
      <c r="U157" s="5"/>
      <c r="W157" s="6"/>
      <c r="X157" s="6"/>
      <c r="Z157" s="4"/>
      <c r="AA157" s="4"/>
      <c r="AC157" s="4"/>
      <c r="AD157" s="4"/>
      <c r="AF157" s="4"/>
      <c r="AG157" s="4"/>
      <c r="AI157" s="4"/>
      <c r="AJ157" s="4"/>
      <c r="AL157" s="4"/>
      <c r="AM157" s="4"/>
      <c r="AO157" s="4"/>
      <c r="AP157" s="4"/>
      <c r="AU157" s="4"/>
      <c r="AV157" s="4"/>
      <c r="AW157" s="4"/>
      <c r="AX157" s="4"/>
      <c r="AY157" s="4"/>
      <c r="AZ157" s="4"/>
      <c r="BA157" s="4"/>
      <c r="BB157" s="4"/>
      <c r="BC157" s="4"/>
      <c r="BD157" s="5"/>
      <c r="BE157" s="5"/>
      <c r="BF157" s="5"/>
      <c r="BJ157" s="7"/>
      <c r="BK157" s="7"/>
      <c r="BL157" s="7"/>
      <c r="BM157" s="4"/>
      <c r="BN157" s="4"/>
      <c r="BO157" s="4"/>
      <c r="BP157" s="5"/>
      <c r="BQ157" s="5"/>
      <c r="BR157" s="5"/>
      <c r="BS157" s="8"/>
      <c r="BT157" s="8"/>
      <c r="BU157" s="8"/>
      <c r="BV157" s="6"/>
      <c r="BW157" s="6"/>
      <c r="BX157" s="6"/>
      <c r="BY157" s="6"/>
      <c r="BZ157" s="6"/>
      <c r="CA157" s="6"/>
      <c r="CB157" s="8"/>
      <c r="CC157" s="8"/>
      <c r="CD157" s="8"/>
      <c r="CE157" s="4"/>
      <c r="CF157" s="4"/>
      <c r="CG157" s="4"/>
      <c r="CH157" s="4"/>
      <c r="CN157" s="4"/>
      <c r="CQ157" s="9"/>
      <c r="CR157" s="9"/>
      <c r="CT157" s="10"/>
      <c r="CU157" s="10"/>
      <c r="CV157" s="10"/>
    </row>
    <row r="158" spans="1:100" x14ac:dyDescent="0.35">
      <c r="A158" s="2"/>
      <c r="B158" s="4"/>
      <c r="C158" s="4"/>
      <c r="E158" s="4"/>
      <c r="F158" s="4"/>
      <c r="H158" s="4"/>
      <c r="I158" s="4"/>
      <c r="K158" s="4"/>
      <c r="L158" s="4"/>
      <c r="Q158" s="4"/>
      <c r="R158" s="4"/>
      <c r="T158" s="5"/>
      <c r="U158" s="5"/>
      <c r="W158" s="6"/>
      <c r="X158" s="6"/>
      <c r="Z158" s="4"/>
      <c r="AA158" s="4"/>
      <c r="AC158" s="4"/>
      <c r="AD158" s="4"/>
      <c r="AF158" s="4"/>
      <c r="AG158" s="4"/>
      <c r="AI158" s="4"/>
      <c r="AJ158" s="4"/>
      <c r="AL158" s="4"/>
      <c r="AM158" s="4"/>
      <c r="AO158" s="4"/>
      <c r="AP158" s="4"/>
      <c r="AU158" s="4"/>
      <c r="AV158" s="4"/>
      <c r="AW158" s="4"/>
      <c r="AX158" s="4"/>
      <c r="AY158" s="4"/>
      <c r="AZ158" s="4"/>
      <c r="BA158" s="4"/>
      <c r="BB158" s="4"/>
      <c r="BC158" s="4"/>
      <c r="BD158" s="5"/>
      <c r="BE158" s="5"/>
      <c r="BF158" s="5"/>
      <c r="BJ158" s="7"/>
      <c r="BK158" s="7"/>
      <c r="BL158" s="7"/>
      <c r="BM158" s="4"/>
      <c r="BN158" s="4"/>
      <c r="BO158" s="4"/>
      <c r="BP158" s="5"/>
      <c r="BQ158" s="5"/>
      <c r="BR158" s="5"/>
      <c r="BS158" s="8"/>
      <c r="BT158" s="8"/>
      <c r="BU158" s="8"/>
      <c r="BV158" s="6"/>
      <c r="BW158" s="6"/>
      <c r="BX158" s="6"/>
      <c r="BY158" s="6"/>
      <c r="BZ158" s="6"/>
      <c r="CA158" s="6"/>
      <c r="CB158" s="8"/>
      <c r="CC158" s="8"/>
      <c r="CD158" s="8"/>
      <c r="CE158" s="4"/>
      <c r="CF158" s="4"/>
      <c r="CG158" s="4"/>
      <c r="CH158" s="4"/>
      <c r="CN158" s="4"/>
      <c r="CQ158" s="9"/>
      <c r="CR158" s="9"/>
      <c r="CT158" s="10"/>
      <c r="CU158" s="10"/>
      <c r="CV158" s="10"/>
    </row>
    <row r="159" spans="1:100" x14ac:dyDescent="0.35">
      <c r="A159" s="2"/>
      <c r="B159" s="4"/>
      <c r="C159" s="4"/>
      <c r="E159" s="4"/>
      <c r="F159" s="4"/>
      <c r="H159" s="4"/>
      <c r="I159" s="4"/>
      <c r="K159" s="4"/>
      <c r="L159" s="4"/>
      <c r="Q159" s="4"/>
      <c r="R159" s="4"/>
      <c r="T159" s="5"/>
      <c r="U159" s="5"/>
      <c r="W159" s="6"/>
      <c r="X159" s="6"/>
      <c r="Z159" s="4"/>
      <c r="AA159" s="4"/>
      <c r="AC159" s="4"/>
      <c r="AD159" s="4"/>
      <c r="AF159" s="4"/>
      <c r="AG159" s="4"/>
      <c r="AI159" s="4"/>
      <c r="AJ159" s="4"/>
      <c r="AL159" s="4"/>
      <c r="AM159" s="4"/>
      <c r="AO159" s="4"/>
      <c r="AP159" s="4"/>
      <c r="AU159" s="4"/>
      <c r="AV159" s="4"/>
      <c r="AW159" s="4"/>
      <c r="AX159" s="4"/>
      <c r="AY159" s="4"/>
      <c r="AZ159" s="4"/>
      <c r="BA159" s="4"/>
      <c r="BB159" s="4"/>
      <c r="BC159" s="4"/>
      <c r="BD159" s="5"/>
      <c r="BE159" s="5"/>
      <c r="BF159" s="5"/>
      <c r="BJ159" s="7"/>
      <c r="BK159" s="7"/>
      <c r="BL159" s="7"/>
      <c r="BM159" s="4"/>
      <c r="BN159" s="4"/>
      <c r="BO159" s="4"/>
      <c r="BP159" s="5"/>
      <c r="BQ159" s="5"/>
      <c r="BR159" s="5"/>
      <c r="BS159" s="8"/>
      <c r="BT159" s="8"/>
      <c r="BU159" s="8"/>
      <c r="BV159" s="6"/>
      <c r="BW159" s="6"/>
      <c r="BX159" s="6"/>
      <c r="BY159" s="6"/>
      <c r="BZ159" s="6"/>
      <c r="CA159" s="6"/>
      <c r="CB159" s="8"/>
      <c r="CC159" s="8"/>
      <c r="CD159" s="8"/>
      <c r="CE159" s="4"/>
      <c r="CF159" s="4"/>
      <c r="CG159" s="4"/>
      <c r="CH159" s="4"/>
      <c r="CN159" s="4"/>
      <c r="CQ159" s="9"/>
      <c r="CR159" s="9"/>
      <c r="CT159" s="10"/>
      <c r="CU159" s="10"/>
      <c r="CV159" s="10"/>
    </row>
    <row r="160" spans="1:100" x14ac:dyDescent="0.35">
      <c r="A160" s="2"/>
      <c r="B160" s="4"/>
      <c r="C160" s="4"/>
      <c r="E160" s="4"/>
      <c r="F160" s="4"/>
      <c r="H160" s="4"/>
      <c r="I160" s="4"/>
      <c r="K160" s="4"/>
      <c r="L160" s="4"/>
      <c r="Q160" s="4"/>
      <c r="R160" s="4"/>
      <c r="T160" s="5"/>
      <c r="U160" s="5"/>
      <c r="W160" s="6"/>
      <c r="X160" s="6"/>
      <c r="Z160" s="4"/>
      <c r="AA160" s="4"/>
      <c r="AC160" s="4"/>
      <c r="AD160" s="4"/>
      <c r="AF160" s="4"/>
      <c r="AG160" s="4"/>
      <c r="AI160" s="4"/>
      <c r="AJ160" s="4"/>
      <c r="AL160" s="4"/>
      <c r="AM160" s="4"/>
      <c r="AO160" s="4"/>
      <c r="AP160" s="4"/>
      <c r="AU160" s="4"/>
      <c r="AV160" s="4"/>
      <c r="AW160" s="4"/>
      <c r="AX160" s="4"/>
      <c r="AY160" s="4"/>
      <c r="AZ160" s="4"/>
      <c r="BA160" s="4"/>
      <c r="BB160" s="4"/>
      <c r="BC160" s="4"/>
      <c r="BD160" s="5"/>
      <c r="BE160" s="5"/>
      <c r="BF160" s="5"/>
      <c r="BJ160" s="7"/>
      <c r="BK160" s="7"/>
      <c r="BL160" s="7"/>
      <c r="BM160" s="4"/>
      <c r="BN160" s="4"/>
      <c r="BO160" s="4"/>
      <c r="BP160" s="5"/>
      <c r="BQ160" s="5"/>
      <c r="BR160" s="5"/>
      <c r="BS160" s="8"/>
      <c r="BT160" s="8"/>
      <c r="BU160" s="8"/>
      <c r="BV160" s="6"/>
      <c r="BW160" s="6"/>
      <c r="BX160" s="6"/>
      <c r="BY160" s="6"/>
      <c r="BZ160" s="6"/>
      <c r="CA160" s="6"/>
      <c r="CB160" s="8"/>
      <c r="CC160" s="8"/>
      <c r="CD160" s="8"/>
      <c r="CE160" s="4"/>
      <c r="CF160" s="4"/>
      <c r="CG160" s="4"/>
      <c r="CH160" s="4"/>
      <c r="CN160" s="4"/>
      <c r="CQ160" s="9"/>
      <c r="CR160" s="9"/>
      <c r="CT160" s="10"/>
      <c r="CU160" s="10"/>
      <c r="CV160" s="10"/>
    </row>
    <row r="161" spans="1:100" x14ac:dyDescent="0.35">
      <c r="A161" s="2"/>
      <c r="B161" s="4"/>
      <c r="C161" s="4"/>
      <c r="E161" s="4"/>
      <c r="F161" s="4"/>
      <c r="H161" s="4"/>
      <c r="I161" s="4"/>
      <c r="K161" s="4"/>
      <c r="L161" s="4"/>
      <c r="Q161" s="4"/>
      <c r="R161" s="4"/>
      <c r="T161" s="5"/>
      <c r="U161" s="5"/>
      <c r="W161" s="6"/>
      <c r="X161" s="6"/>
      <c r="Z161" s="4"/>
      <c r="AA161" s="4"/>
      <c r="AC161" s="4"/>
      <c r="AD161" s="4"/>
      <c r="AF161" s="4"/>
      <c r="AG161" s="4"/>
      <c r="AI161" s="4"/>
      <c r="AJ161" s="4"/>
      <c r="AL161" s="4"/>
      <c r="AM161" s="4"/>
      <c r="AO161" s="4"/>
      <c r="AP161" s="4"/>
      <c r="AU161" s="4"/>
      <c r="AV161" s="4"/>
      <c r="AW161" s="4"/>
      <c r="AX161" s="4"/>
      <c r="AY161" s="4"/>
      <c r="AZ161" s="4"/>
      <c r="BA161" s="4"/>
      <c r="BB161" s="4"/>
      <c r="BC161" s="4"/>
      <c r="BD161" s="5"/>
      <c r="BE161" s="5"/>
      <c r="BF161" s="5"/>
      <c r="BJ161" s="7"/>
      <c r="BK161" s="7"/>
      <c r="BL161" s="7"/>
      <c r="BM161" s="4"/>
      <c r="BN161" s="4"/>
      <c r="BO161" s="4"/>
      <c r="BP161" s="5"/>
      <c r="BQ161" s="5"/>
      <c r="BR161" s="5"/>
      <c r="BS161" s="8"/>
      <c r="BT161" s="8"/>
      <c r="BU161" s="8"/>
      <c r="BV161" s="6"/>
      <c r="BW161" s="6"/>
      <c r="BX161" s="6"/>
      <c r="BY161" s="6"/>
      <c r="BZ161" s="6"/>
      <c r="CA161" s="6"/>
      <c r="CB161" s="8"/>
      <c r="CC161" s="8"/>
      <c r="CD161" s="8"/>
      <c r="CE161" s="4"/>
      <c r="CF161" s="4"/>
      <c r="CG161" s="4"/>
      <c r="CH161" s="4"/>
      <c r="CN161" s="4"/>
      <c r="CQ161" s="9"/>
      <c r="CR161" s="9"/>
      <c r="CT161" s="10"/>
      <c r="CU161" s="10"/>
      <c r="CV161" s="10"/>
    </row>
    <row r="162" spans="1:100" x14ac:dyDescent="0.35">
      <c r="A162" s="2"/>
      <c r="B162" s="4"/>
      <c r="C162" s="4"/>
      <c r="E162" s="4"/>
      <c r="F162" s="4"/>
      <c r="H162" s="4"/>
      <c r="I162" s="4"/>
      <c r="K162" s="4"/>
      <c r="L162" s="4"/>
      <c r="Q162" s="4"/>
      <c r="R162" s="4"/>
      <c r="T162" s="5"/>
      <c r="U162" s="5"/>
      <c r="W162" s="6"/>
      <c r="X162" s="6"/>
      <c r="Z162" s="4"/>
      <c r="AA162" s="4"/>
      <c r="AC162" s="4"/>
      <c r="AD162" s="4"/>
      <c r="AF162" s="4"/>
      <c r="AG162" s="4"/>
      <c r="AI162" s="4"/>
      <c r="AJ162" s="4"/>
      <c r="AL162" s="4"/>
      <c r="AM162" s="4"/>
      <c r="AO162" s="4"/>
      <c r="AP162" s="4"/>
      <c r="AU162" s="4"/>
      <c r="AV162" s="4"/>
      <c r="AW162" s="4"/>
      <c r="AX162" s="4"/>
      <c r="AY162" s="4"/>
      <c r="AZ162" s="4"/>
      <c r="BA162" s="4"/>
      <c r="BB162" s="4"/>
      <c r="BC162" s="4"/>
      <c r="BD162" s="5"/>
      <c r="BE162" s="5"/>
      <c r="BF162" s="5"/>
      <c r="BH162" s="4"/>
      <c r="BJ162" s="7"/>
      <c r="BK162" s="7"/>
      <c r="BL162" s="7"/>
      <c r="BM162" s="4"/>
      <c r="BN162" s="4"/>
      <c r="BO162" s="4"/>
      <c r="BP162" s="5"/>
      <c r="BQ162" s="5"/>
      <c r="BR162" s="5"/>
      <c r="BS162" s="8"/>
      <c r="BT162" s="8"/>
      <c r="BU162" s="8"/>
      <c r="BV162" s="6"/>
      <c r="BW162" s="6"/>
      <c r="BX162" s="6"/>
      <c r="BY162" s="6"/>
      <c r="BZ162" s="6"/>
      <c r="CA162" s="6"/>
      <c r="CB162" s="8"/>
      <c r="CC162" s="8"/>
      <c r="CD162" s="8"/>
      <c r="CE162" s="4"/>
      <c r="CF162" s="4"/>
      <c r="CG162" s="4"/>
      <c r="CH162" s="4"/>
      <c r="CN162" s="4"/>
      <c r="CQ162" s="9"/>
      <c r="CR162" s="9"/>
      <c r="CT162" s="10"/>
      <c r="CU162" s="10"/>
      <c r="CV162" s="10"/>
    </row>
    <row r="163" spans="1:100" x14ac:dyDescent="0.35">
      <c r="A163" s="2"/>
      <c r="B163" s="4"/>
      <c r="C163" s="4"/>
      <c r="E163" s="4"/>
      <c r="F163" s="4"/>
      <c r="H163" s="4"/>
      <c r="I163" s="4"/>
      <c r="K163" s="4"/>
      <c r="L163" s="4"/>
      <c r="Q163" s="4"/>
      <c r="R163" s="4"/>
      <c r="T163" s="5"/>
      <c r="U163" s="5"/>
      <c r="W163" s="6"/>
      <c r="X163" s="6"/>
      <c r="Z163" s="4"/>
      <c r="AA163" s="4"/>
      <c r="AC163" s="4"/>
      <c r="AD163" s="4"/>
      <c r="AF163" s="4"/>
      <c r="AG163" s="4"/>
      <c r="AI163" s="4"/>
      <c r="AJ163" s="4"/>
      <c r="AL163" s="4"/>
      <c r="AM163" s="4"/>
      <c r="AO163" s="4"/>
      <c r="AP163" s="4"/>
      <c r="AU163" s="4"/>
      <c r="AV163" s="4"/>
      <c r="AW163" s="4"/>
      <c r="AX163" s="4"/>
      <c r="AY163" s="4"/>
      <c r="AZ163" s="4"/>
      <c r="BA163" s="4"/>
      <c r="BB163" s="4"/>
      <c r="BC163" s="4"/>
      <c r="BD163" s="5"/>
      <c r="BE163" s="5"/>
      <c r="BF163" s="5"/>
      <c r="BH163" s="4"/>
      <c r="BJ163" s="7"/>
      <c r="BK163" s="7"/>
      <c r="BL163" s="7"/>
      <c r="BM163" s="4"/>
      <c r="BN163" s="4"/>
      <c r="BO163" s="4"/>
      <c r="BP163" s="5"/>
      <c r="BQ163" s="5"/>
      <c r="BR163" s="5"/>
      <c r="BS163" s="8"/>
      <c r="BT163" s="8"/>
      <c r="BU163" s="8"/>
      <c r="BV163" s="6"/>
      <c r="BW163" s="6"/>
      <c r="BX163" s="6"/>
      <c r="BY163" s="6"/>
      <c r="BZ163" s="6"/>
      <c r="CA163" s="6"/>
      <c r="CB163" s="8"/>
      <c r="CC163" s="8"/>
      <c r="CD163" s="8"/>
      <c r="CE163" s="4"/>
      <c r="CF163" s="4"/>
      <c r="CG163" s="4"/>
      <c r="CH163" s="4"/>
      <c r="CN163" s="4"/>
      <c r="CQ163" s="9"/>
      <c r="CR163" s="9"/>
      <c r="CT163" s="10"/>
      <c r="CU163" s="10"/>
      <c r="CV163" s="10"/>
    </row>
    <row r="164" spans="1:100" x14ac:dyDescent="0.35">
      <c r="A164" s="2"/>
      <c r="B164" s="4"/>
      <c r="C164" s="4"/>
      <c r="E164" s="4"/>
      <c r="F164" s="4"/>
      <c r="H164" s="4"/>
      <c r="I164" s="4"/>
      <c r="K164" s="4"/>
      <c r="L164" s="4"/>
      <c r="Q164" s="4"/>
      <c r="R164" s="4"/>
      <c r="T164" s="5"/>
      <c r="U164" s="5"/>
      <c r="W164" s="6"/>
      <c r="X164" s="6"/>
      <c r="Z164" s="4"/>
      <c r="AA164" s="4"/>
      <c r="AC164" s="4"/>
      <c r="AD164" s="4"/>
      <c r="AF164" s="4"/>
      <c r="AG164" s="4"/>
      <c r="AI164" s="4"/>
      <c r="AJ164" s="4"/>
      <c r="AL164" s="4"/>
      <c r="AM164" s="4"/>
      <c r="AO164" s="4"/>
      <c r="AP164" s="4"/>
      <c r="AU164" s="4"/>
      <c r="AV164" s="4"/>
      <c r="AW164" s="4"/>
      <c r="AX164" s="4"/>
      <c r="AY164" s="4"/>
      <c r="AZ164" s="4"/>
      <c r="BA164" s="4"/>
      <c r="BB164" s="4"/>
      <c r="BC164" s="4"/>
      <c r="BD164" s="5"/>
      <c r="BE164" s="5"/>
      <c r="BF164" s="5"/>
      <c r="BH164" s="4"/>
      <c r="BJ164" s="7"/>
      <c r="BK164" s="7"/>
      <c r="BL164" s="7"/>
      <c r="BM164" s="4"/>
      <c r="BN164" s="4"/>
      <c r="BO164" s="4"/>
      <c r="BP164" s="5"/>
      <c r="BQ164" s="5"/>
      <c r="BR164" s="5"/>
      <c r="BS164" s="8"/>
      <c r="BT164" s="8"/>
      <c r="BU164" s="8"/>
      <c r="BV164" s="6"/>
      <c r="BW164" s="6"/>
      <c r="BX164" s="6"/>
      <c r="BY164" s="6"/>
      <c r="BZ164" s="6"/>
      <c r="CA164" s="6"/>
      <c r="CB164" s="8"/>
      <c r="CC164" s="8"/>
      <c r="CD164" s="8"/>
      <c r="CE164" s="4"/>
      <c r="CF164" s="4"/>
      <c r="CG164" s="4"/>
      <c r="CH164" s="4"/>
      <c r="CN164" s="4"/>
      <c r="CQ164" s="9"/>
      <c r="CR164" s="9"/>
      <c r="CT164" s="10"/>
      <c r="CU164" s="10"/>
      <c r="CV164" s="1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489B-FA97-4EFF-A0C2-513A99D1E287}">
  <sheetPr>
    <tabColor theme="1"/>
  </sheetPr>
  <dimension ref="A1:E429"/>
  <sheetViews>
    <sheetView topLeftCell="A118" workbookViewId="0">
      <selection activeCell="L141" sqref="L141"/>
    </sheetView>
  </sheetViews>
  <sheetFormatPr baseColWidth="10" defaultRowHeight="14.5" x14ac:dyDescent="0.35"/>
  <cols>
    <col min="1" max="1" width="13" style="3" bestFit="1" customWidth="1"/>
    <col min="2" max="2" width="16.1796875" style="12" customWidth="1"/>
    <col min="3" max="3" width="15.90625" style="12" customWidth="1"/>
    <col min="4" max="4" width="16.1796875" style="13" customWidth="1"/>
    <col min="5" max="5" width="13.36328125" style="14" bestFit="1" customWidth="1"/>
  </cols>
  <sheetData>
    <row r="1" spans="1:5" x14ac:dyDescent="0.35">
      <c r="B1" s="12" t="s">
        <v>77</v>
      </c>
      <c r="C1" s="12" t="s">
        <v>78</v>
      </c>
      <c r="D1" s="13" t="s">
        <v>79</v>
      </c>
      <c r="E1" s="14" t="s">
        <v>80</v>
      </c>
    </row>
    <row r="2" spans="1:5" x14ac:dyDescent="0.35">
      <c r="A2" s="15">
        <v>45292</v>
      </c>
      <c r="B2" s="12">
        <v>11.9</v>
      </c>
      <c r="C2" s="12">
        <v>6.2</v>
      </c>
      <c r="D2" s="13">
        <v>7.7</v>
      </c>
      <c r="E2" s="14">
        <v>0.1</v>
      </c>
    </row>
    <row r="3" spans="1:5" x14ac:dyDescent="0.35">
      <c r="A3" s="15">
        <v>45293</v>
      </c>
      <c r="B3" s="12">
        <v>12.8</v>
      </c>
      <c r="C3" s="12">
        <v>8.4</v>
      </c>
      <c r="D3" s="13">
        <v>15.6</v>
      </c>
      <c r="E3" s="14">
        <v>0</v>
      </c>
    </row>
    <row r="4" spans="1:5" x14ac:dyDescent="0.35">
      <c r="A4" s="15">
        <v>45294</v>
      </c>
      <c r="B4" s="12">
        <v>11.5</v>
      </c>
      <c r="C4" s="12">
        <v>8.8000000000000007</v>
      </c>
      <c r="D4" s="13">
        <v>11.1</v>
      </c>
      <c r="E4" s="14">
        <v>1.2</v>
      </c>
    </row>
    <row r="5" spans="1:5" x14ac:dyDescent="0.35">
      <c r="A5" s="15">
        <v>45295</v>
      </c>
      <c r="B5" s="12">
        <v>10.8</v>
      </c>
      <c r="C5" s="12">
        <v>7</v>
      </c>
      <c r="D5" s="13">
        <v>0.4</v>
      </c>
      <c r="E5" s="14">
        <v>2.6</v>
      </c>
    </row>
    <row r="6" spans="1:5" x14ac:dyDescent="0.35">
      <c r="A6" s="15">
        <v>45296</v>
      </c>
      <c r="B6" s="12">
        <v>9.3000000000000007</v>
      </c>
      <c r="C6" s="12">
        <v>4.7</v>
      </c>
      <c r="D6" s="13">
        <v>0</v>
      </c>
      <c r="E6" s="14">
        <v>5</v>
      </c>
    </row>
    <row r="7" spans="1:5" x14ac:dyDescent="0.35">
      <c r="A7" s="15">
        <v>45297</v>
      </c>
      <c r="B7" s="12">
        <v>7.2</v>
      </c>
      <c r="C7" s="12">
        <v>1.4</v>
      </c>
      <c r="D7" s="13">
        <v>0.2</v>
      </c>
      <c r="E7" s="14">
        <v>0.8</v>
      </c>
    </row>
    <row r="8" spans="1:5" x14ac:dyDescent="0.35">
      <c r="A8" s="15">
        <v>45298</v>
      </c>
      <c r="B8" s="12">
        <v>3.4</v>
      </c>
      <c r="C8" s="12">
        <v>1</v>
      </c>
      <c r="D8" s="13">
        <v>0</v>
      </c>
      <c r="E8" s="14">
        <v>0</v>
      </c>
    </row>
    <row r="9" spans="1:5" x14ac:dyDescent="0.35">
      <c r="A9" s="15">
        <v>45299</v>
      </c>
      <c r="B9" s="12">
        <v>-1.1000000000000001</v>
      </c>
      <c r="C9" s="12">
        <v>-2.2999999999999998</v>
      </c>
      <c r="D9" s="13">
        <v>0</v>
      </c>
      <c r="E9" s="14">
        <v>0.7</v>
      </c>
    </row>
    <row r="10" spans="1:5" x14ac:dyDescent="0.35">
      <c r="A10" s="15">
        <v>45300</v>
      </c>
      <c r="B10" s="12">
        <v>-1.3</v>
      </c>
      <c r="C10" s="12">
        <v>-3.9</v>
      </c>
      <c r="D10" s="13">
        <v>0</v>
      </c>
      <c r="E10" s="14">
        <v>3.3</v>
      </c>
    </row>
    <row r="11" spans="1:5" x14ac:dyDescent="0.35">
      <c r="A11" s="15">
        <v>45301</v>
      </c>
      <c r="B11" s="12">
        <v>-1.2</v>
      </c>
      <c r="C11" s="12">
        <v>-4.0999999999999996</v>
      </c>
      <c r="D11" s="13">
        <v>0</v>
      </c>
      <c r="E11" s="14">
        <v>1.5</v>
      </c>
    </row>
    <row r="12" spans="1:5" x14ac:dyDescent="0.35">
      <c r="A12" s="15">
        <v>45302</v>
      </c>
      <c r="B12" s="12">
        <v>2.9</v>
      </c>
      <c r="C12" s="12">
        <v>-4.3</v>
      </c>
      <c r="D12" s="13">
        <v>0</v>
      </c>
      <c r="E12" s="14">
        <v>6.6</v>
      </c>
    </row>
    <row r="13" spans="1:5" x14ac:dyDescent="0.35">
      <c r="A13" s="15">
        <v>45303</v>
      </c>
      <c r="B13" s="12">
        <v>3.3</v>
      </c>
      <c r="C13" s="12">
        <v>-0.3</v>
      </c>
      <c r="D13" s="13">
        <v>0</v>
      </c>
      <c r="E13" s="14">
        <v>0</v>
      </c>
    </row>
    <row r="14" spans="1:5" x14ac:dyDescent="0.35">
      <c r="A14" s="15">
        <v>45304</v>
      </c>
      <c r="B14" s="12">
        <v>-0.2</v>
      </c>
      <c r="C14" s="12">
        <v>-1.8</v>
      </c>
      <c r="D14" s="13">
        <v>0</v>
      </c>
      <c r="E14" s="14">
        <v>0</v>
      </c>
    </row>
    <row r="15" spans="1:5" x14ac:dyDescent="0.35">
      <c r="A15" s="15">
        <v>45305</v>
      </c>
      <c r="B15" s="12">
        <v>1.5</v>
      </c>
      <c r="C15" s="12">
        <v>-2.9</v>
      </c>
      <c r="D15" s="13">
        <v>0</v>
      </c>
      <c r="E15" s="14">
        <v>0</v>
      </c>
    </row>
    <row r="16" spans="1:5" x14ac:dyDescent="0.35">
      <c r="A16" s="15">
        <v>45306</v>
      </c>
      <c r="B16" s="12">
        <v>4.5999999999999996</v>
      </c>
      <c r="C16" s="12">
        <v>-2</v>
      </c>
      <c r="D16" s="13">
        <v>0</v>
      </c>
      <c r="E16" s="14">
        <v>5.9</v>
      </c>
    </row>
    <row r="17" spans="1:5" x14ac:dyDescent="0.35">
      <c r="A17" s="15">
        <v>45307</v>
      </c>
      <c r="B17" s="12">
        <v>4.2</v>
      </c>
      <c r="C17" s="12">
        <v>-7</v>
      </c>
      <c r="D17" s="13">
        <v>3.4</v>
      </c>
      <c r="E17" s="14">
        <v>6.5</v>
      </c>
    </row>
    <row r="18" spans="1:5" x14ac:dyDescent="0.35">
      <c r="A18" s="15">
        <v>45308</v>
      </c>
      <c r="B18" s="12">
        <v>0.7</v>
      </c>
      <c r="C18" s="12">
        <v>-3.3</v>
      </c>
      <c r="D18" s="13">
        <v>22</v>
      </c>
      <c r="E18" s="14">
        <v>0</v>
      </c>
    </row>
    <row r="19" spans="1:5" x14ac:dyDescent="0.35">
      <c r="A19" s="15">
        <v>45309</v>
      </c>
      <c r="B19" s="12">
        <v>1.3</v>
      </c>
      <c r="C19" s="12">
        <v>-6.1</v>
      </c>
      <c r="D19" s="13">
        <v>0.4</v>
      </c>
      <c r="E19" s="14">
        <v>6.7</v>
      </c>
    </row>
    <row r="20" spans="1:5" x14ac:dyDescent="0.35">
      <c r="A20" s="15">
        <v>45310</v>
      </c>
      <c r="B20" s="12">
        <v>1.6</v>
      </c>
      <c r="C20" s="12">
        <v>-11.2</v>
      </c>
      <c r="D20" s="13">
        <v>0</v>
      </c>
      <c r="E20" s="14">
        <v>7.7</v>
      </c>
    </row>
    <row r="21" spans="1:5" x14ac:dyDescent="0.35">
      <c r="A21" s="15">
        <v>45311</v>
      </c>
      <c r="B21" s="12">
        <v>1.2</v>
      </c>
      <c r="C21" s="12">
        <v>-7.8</v>
      </c>
      <c r="D21" s="13">
        <v>0.2</v>
      </c>
      <c r="E21" s="14">
        <v>1.5</v>
      </c>
    </row>
    <row r="22" spans="1:5" x14ac:dyDescent="0.35">
      <c r="A22" s="15">
        <v>45312</v>
      </c>
      <c r="B22" s="12">
        <v>12.1</v>
      </c>
      <c r="C22" s="12">
        <v>-7.3</v>
      </c>
      <c r="D22" s="13">
        <v>1.8</v>
      </c>
      <c r="E22" s="14">
        <v>0.3</v>
      </c>
    </row>
    <row r="23" spans="1:5" x14ac:dyDescent="0.35">
      <c r="A23" s="15">
        <v>45313</v>
      </c>
      <c r="B23" s="12">
        <v>11.9</v>
      </c>
      <c r="C23" s="12">
        <v>6.1</v>
      </c>
      <c r="D23" s="13">
        <v>4.5</v>
      </c>
      <c r="E23" s="14">
        <v>2</v>
      </c>
    </row>
    <row r="24" spans="1:5" x14ac:dyDescent="0.35">
      <c r="A24" s="15">
        <v>45314</v>
      </c>
      <c r="B24" s="12">
        <v>13.9</v>
      </c>
      <c r="C24" s="12">
        <v>6.2</v>
      </c>
      <c r="D24" s="13">
        <v>1.6</v>
      </c>
      <c r="E24" s="14">
        <v>0</v>
      </c>
    </row>
    <row r="25" spans="1:5" x14ac:dyDescent="0.35">
      <c r="A25" s="15">
        <v>45315</v>
      </c>
      <c r="B25" s="12">
        <v>13.2</v>
      </c>
      <c r="C25" s="12">
        <v>11</v>
      </c>
      <c r="D25" s="13">
        <v>0.2</v>
      </c>
      <c r="E25" s="14">
        <v>3.2</v>
      </c>
    </row>
    <row r="26" spans="1:5" x14ac:dyDescent="0.35">
      <c r="A26" s="15">
        <v>45316</v>
      </c>
      <c r="B26" s="12">
        <v>13.5</v>
      </c>
      <c r="C26" s="12">
        <v>8.4</v>
      </c>
      <c r="D26" s="13">
        <v>0.4</v>
      </c>
      <c r="E26" s="14">
        <v>0.7</v>
      </c>
    </row>
    <row r="27" spans="1:5" x14ac:dyDescent="0.35">
      <c r="A27" s="15">
        <v>45317</v>
      </c>
      <c r="B27" s="12">
        <v>11.7</v>
      </c>
      <c r="C27" s="12">
        <v>2.4</v>
      </c>
      <c r="D27" s="13">
        <v>0.4</v>
      </c>
      <c r="E27" s="14">
        <v>4.5999999999999996</v>
      </c>
    </row>
    <row r="28" spans="1:5" x14ac:dyDescent="0.35">
      <c r="A28" s="15">
        <v>45318</v>
      </c>
      <c r="B28" s="12">
        <v>7.1</v>
      </c>
      <c r="C28" s="12">
        <v>-3.8</v>
      </c>
      <c r="D28" s="13">
        <v>0</v>
      </c>
      <c r="E28" s="14">
        <v>4.2</v>
      </c>
    </row>
    <row r="29" spans="1:5" x14ac:dyDescent="0.35">
      <c r="A29" s="15">
        <v>45319</v>
      </c>
      <c r="B29" s="12">
        <v>8</v>
      </c>
      <c r="C29" s="12">
        <v>-2.5</v>
      </c>
      <c r="D29" s="13">
        <v>0</v>
      </c>
      <c r="E29" s="14">
        <v>4.5999999999999996</v>
      </c>
    </row>
    <row r="30" spans="1:5" x14ac:dyDescent="0.35">
      <c r="A30" s="15">
        <v>45320</v>
      </c>
      <c r="B30" s="12">
        <v>12.4</v>
      </c>
      <c r="C30" s="12">
        <v>0.6</v>
      </c>
      <c r="D30" s="13">
        <v>0</v>
      </c>
      <c r="E30" s="14">
        <v>4</v>
      </c>
    </row>
    <row r="31" spans="1:5" x14ac:dyDescent="0.35">
      <c r="A31" s="15">
        <v>45321</v>
      </c>
      <c r="B31" s="12">
        <v>11.3</v>
      </c>
      <c r="C31" s="12">
        <v>7.8</v>
      </c>
      <c r="D31" s="13">
        <v>0</v>
      </c>
      <c r="E31" s="14">
        <v>1.1000000000000001</v>
      </c>
    </row>
    <row r="32" spans="1:5" x14ac:dyDescent="0.35">
      <c r="A32" s="15">
        <v>45322</v>
      </c>
      <c r="B32" s="12">
        <v>10.199999999999999</v>
      </c>
      <c r="C32" s="12">
        <v>2.6</v>
      </c>
      <c r="D32" s="13">
        <v>0.4</v>
      </c>
      <c r="E32" s="14">
        <v>2.1</v>
      </c>
    </row>
    <row r="33" spans="1:5" x14ac:dyDescent="0.35">
      <c r="A33" s="15">
        <v>45261</v>
      </c>
      <c r="B33" s="12">
        <v>1.8</v>
      </c>
      <c r="C33" s="12">
        <v>-0.5</v>
      </c>
      <c r="D33" s="13">
        <v>0</v>
      </c>
      <c r="E33" s="14">
        <v>0</v>
      </c>
    </row>
    <row r="34" spans="1:5" x14ac:dyDescent="0.35">
      <c r="A34" s="15">
        <v>45262</v>
      </c>
      <c r="B34" s="12">
        <v>3.6</v>
      </c>
      <c r="C34" s="12">
        <v>-5.0999999999999996</v>
      </c>
      <c r="D34" s="13">
        <v>0</v>
      </c>
      <c r="E34" s="14">
        <v>5.4</v>
      </c>
    </row>
    <row r="35" spans="1:5" x14ac:dyDescent="0.35">
      <c r="A35" s="15">
        <v>45263</v>
      </c>
      <c r="B35" s="12">
        <v>3.5</v>
      </c>
      <c r="C35" s="12">
        <v>-4.3</v>
      </c>
      <c r="D35" s="13">
        <v>2.4</v>
      </c>
      <c r="E35" s="14">
        <v>0.1</v>
      </c>
    </row>
    <row r="36" spans="1:5" x14ac:dyDescent="0.35">
      <c r="A36" s="15">
        <v>45264</v>
      </c>
      <c r="B36" s="12">
        <v>8.8000000000000007</v>
      </c>
      <c r="C36" s="12">
        <v>0.6</v>
      </c>
      <c r="D36" s="13">
        <v>12.6</v>
      </c>
      <c r="E36" s="14">
        <v>0</v>
      </c>
    </row>
    <row r="37" spans="1:5" x14ac:dyDescent="0.35">
      <c r="A37" s="15">
        <v>45265</v>
      </c>
      <c r="B37" s="12">
        <v>7.6</v>
      </c>
      <c r="C37" s="12">
        <v>6</v>
      </c>
      <c r="D37" s="13">
        <v>1.8</v>
      </c>
      <c r="E37" s="14">
        <v>0</v>
      </c>
    </row>
    <row r="38" spans="1:5" x14ac:dyDescent="0.35">
      <c r="A38" s="15">
        <v>45266</v>
      </c>
      <c r="B38" s="12">
        <v>8.4</v>
      </c>
      <c r="C38" s="12">
        <v>-0.6</v>
      </c>
      <c r="D38" s="13">
        <v>0</v>
      </c>
      <c r="E38" s="14">
        <v>6.1</v>
      </c>
    </row>
    <row r="39" spans="1:5" x14ac:dyDescent="0.35">
      <c r="A39" s="15">
        <v>45267</v>
      </c>
      <c r="B39" s="12">
        <v>7.6</v>
      </c>
      <c r="C39" s="12">
        <v>-0.2</v>
      </c>
      <c r="D39" s="13">
        <v>6.1</v>
      </c>
      <c r="E39" s="14">
        <v>0.3</v>
      </c>
    </row>
    <row r="40" spans="1:5" x14ac:dyDescent="0.35">
      <c r="A40" s="15">
        <v>45268</v>
      </c>
      <c r="B40" s="12">
        <v>11.5</v>
      </c>
      <c r="C40" s="12">
        <v>4.5</v>
      </c>
      <c r="D40" s="13">
        <v>0.6</v>
      </c>
      <c r="E40" s="14">
        <v>1.6</v>
      </c>
    </row>
    <row r="41" spans="1:5" x14ac:dyDescent="0.35">
      <c r="A41" s="15">
        <v>45269</v>
      </c>
      <c r="B41" s="12">
        <v>13.7</v>
      </c>
      <c r="C41" s="12">
        <v>5</v>
      </c>
      <c r="D41" s="13">
        <v>11.9</v>
      </c>
      <c r="E41" s="14">
        <v>0</v>
      </c>
    </row>
    <row r="42" spans="1:5" x14ac:dyDescent="0.35">
      <c r="A42" s="15">
        <v>45270</v>
      </c>
      <c r="B42" s="12">
        <v>12.2</v>
      </c>
      <c r="C42" s="12">
        <v>8.6999999999999993</v>
      </c>
      <c r="D42" s="13">
        <v>0.4</v>
      </c>
      <c r="E42" s="14">
        <v>0</v>
      </c>
    </row>
    <row r="43" spans="1:5" x14ac:dyDescent="0.35">
      <c r="A43" s="15">
        <v>45271</v>
      </c>
      <c r="B43" s="12">
        <v>12.2</v>
      </c>
      <c r="C43" s="12">
        <v>7.1</v>
      </c>
      <c r="D43" s="13">
        <v>1.8</v>
      </c>
      <c r="E43" s="14">
        <v>0.4</v>
      </c>
    </row>
    <row r="44" spans="1:5" x14ac:dyDescent="0.35">
      <c r="A44" s="15">
        <v>45272</v>
      </c>
      <c r="B44" s="12">
        <v>13.7</v>
      </c>
      <c r="C44" s="12">
        <v>5.9</v>
      </c>
      <c r="D44" s="13">
        <v>1</v>
      </c>
      <c r="E44" s="14">
        <v>0.9</v>
      </c>
    </row>
    <row r="45" spans="1:5" x14ac:dyDescent="0.35">
      <c r="A45" s="15">
        <v>45273</v>
      </c>
      <c r="B45" s="12">
        <v>9.4</v>
      </c>
      <c r="C45" s="12">
        <v>6.3</v>
      </c>
      <c r="D45" s="13">
        <v>1.8</v>
      </c>
      <c r="E45" s="14">
        <v>0.7</v>
      </c>
    </row>
    <row r="46" spans="1:5" x14ac:dyDescent="0.35">
      <c r="A46" s="15">
        <v>45274</v>
      </c>
      <c r="B46" s="12">
        <v>8.1</v>
      </c>
      <c r="C46" s="12">
        <v>6.6</v>
      </c>
      <c r="D46" s="13">
        <v>0.2</v>
      </c>
      <c r="E46" s="14">
        <v>0.3</v>
      </c>
    </row>
    <row r="47" spans="1:5" x14ac:dyDescent="0.35">
      <c r="A47" s="15">
        <v>45275</v>
      </c>
      <c r="B47" s="12">
        <v>11.2</v>
      </c>
      <c r="C47" s="12">
        <v>6.6</v>
      </c>
      <c r="D47" s="13">
        <v>0</v>
      </c>
      <c r="E47" s="14">
        <v>0.8</v>
      </c>
    </row>
    <row r="48" spans="1:5" x14ac:dyDescent="0.35">
      <c r="A48" s="15">
        <v>45276</v>
      </c>
      <c r="B48" s="12">
        <v>11.3</v>
      </c>
      <c r="C48" s="12">
        <v>4</v>
      </c>
      <c r="D48" s="13">
        <v>0</v>
      </c>
      <c r="E48" s="14">
        <v>6.1</v>
      </c>
    </row>
    <row r="49" spans="1:5" x14ac:dyDescent="0.35">
      <c r="A49" s="15">
        <v>45277</v>
      </c>
      <c r="B49" s="12">
        <v>9.3000000000000007</v>
      </c>
      <c r="C49" s="12">
        <v>-1.4</v>
      </c>
      <c r="D49" s="13">
        <v>0</v>
      </c>
      <c r="E49" s="14">
        <v>5.8</v>
      </c>
    </row>
    <row r="50" spans="1:5" x14ac:dyDescent="0.35">
      <c r="A50" s="15">
        <v>45278</v>
      </c>
      <c r="B50" s="12">
        <v>5.8</v>
      </c>
      <c r="C50" s="12">
        <v>-1.4</v>
      </c>
      <c r="D50" s="13">
        <v>0</v>
      </c>
      <c r="E50" s="14">
        <v>0</v>
      </c>
    </row>
    <row r="51" spans="1:5" x14ac:dyDescent="0.35">
      <c r="A51" s="15">
        <v>45279</v>
      </c>
      <c r="B51" s="12">
        <v>9.4</v>
      </c>
      <c r="C51" s="12">
        <v>3.9</v>
      </c>
      <c r="D51" s="13">
        <v>1.6</v>
      </c>
      <c r="E51" s="14">
        <v>0</v>
      </c>
    </row>
    <row r="52" spans="1:5" x14ac:dyDescent="0.35">
      <c r="A52" s="15">
        <v>45280</v>
      </c>
      <c r="B52" s="12">
        <v>10</v>
      </c>
      <c r="C52" s="12">
        <v>3.5</v>
      </c>
      <c r="D52" s="13">
        <v>1.8</v>
      </c>
      <c r="E52" s="14">
        <v>2.2999999999999998</v>
      </c>
    </row>
    <row r="53" spans="1:5" x14ac:dyDescent="0.35">
      <c r="A53" s="15">
        <v>45281</v>
      </c>
      <c r="B53" s="12">
        <v>12.2</v>
      </c>
      <c r="C53" s="12">
        <v>8.8000000000000007</v>
      </c>
      <c r="D53" s="13">
        <v>0.4</v>
      </c>
      <c r="E53" s="14">
        <v>0</v>
      </c>
    </row>
    <row r="54" spans="1:5" x14ac:dyDescent="0.35">
      <c r="A54" s="15">
        <v>45282</v>
      </c>
      <c r="B54" s="12">
        <v>11.4</v>
      </c>
      <c r="C54" s="12">
        <v>9.8000000000000007</v>
      </c>
      <c r="D54" s="13">
        <v>0.8</v>
      </c>
      <c r="E54" s="14">
        <v>0</v>
      </c>
    </row>
    <row r="55" spans="1:5" x14ac:dyDescent="0.35">
      <c r="A55" s="15">
        <v>45283</v>
      </c>
      <c r="B55" s="12">
        <v>11.6</v>
      </c>
      <c r="C55" s="12">
        <v>8.5</v>
      </c>
      <c r="D55" s="13">
        <v>0</v>
      </c>
      <c r="E55" s="14">
        <v>0.2</v>
      </c>
    </row>
    <row r="56" spans="1:5" x14ac:dyDescent="0.35">
      <c r="A56" s="15">
        <v>45284</v>
      </c>
      <c r="B56" s="12">
        <v>13.3</v>
      </c>
      <c r="C56" s="12">
        <v>9.5</v>
      </c>
      <c r="D56" s="13">
        <v>0</v>
      </c>
      <c r="E56" s="14">
        <v>0</v>
      </c>
    </row>
    <row r="57" spans="1:5" x14ac:dyDescent="0.35">
      <c r="A57" s="15">
        <v>45285</v>
      </c>
      <c r="B57" s="12">
        <v>12</v>
      </c>
      <c r="C57" s="12">
        <v>10.6</v>
      </c>
      <c r="D57" s="13">
        <v>0</v>
      </c>
      <c r="E57" s="14">
        <v>0</v>
      </c>
    </row>
    <row r="58" spans="1:5" x14ac:dyDescent="0.35">
      <c r="A58" s="15">
        <v>45286</v>
      </c>
      <c r="B58" s="12">
        <v>12.1</v>
      </c>
      <c r="C58" s="12">
        <v>9.6</v>
      </c>
      <c r="D58" s="13">
        <v>0</v>
      </c>
      <c r="E58" s="14">
        <v>1.5</v>
      </c>
    </row>
    <row r="59" spans="1:5" x14ac:dyDescent="0.35">
      <c r="A59" s="15">
        <v>45287</v>
      </c>
      <c r="B59" s="12">
        <v>10.7</v>
      </c>
      <c r="C59" s="12">
        <v>8.6</v>
      </c>
      <c r="D59" s="13">
        <v>0</v>
      </c>
      <c r="E59" s="14">
        <v>0</v>
      </c>
    </row>
    <row r="60" spans="1:5" x14ac:dyDescent="0.35">
      <c r="A60" s="15">
        <v>45288</v>
      </c>
      <c r="B60" s="12">
        <v>12.2</v>
      </c>
      <c r="C60" s="12">
        <v>8.1999999999999993</v>
      </c>
      <c r="D60" s="13">
        <v>0</v>
      </c>
      <c r="E60" s="14">
        <v>3.7</v>
      </c>
    </row>
    <row r="61" spans="1:5" x14ac:dyDescent="0.35">
      <c r="A61" s="15">
        <v>45289</v>
      </c>
      <c r="B61" s="12">
        <v>11.8</v>
      </c>
      <c r="C61" s="12">
        <v>8.6</v>
      </c>
      <c r="D61" s="13">
        <v>0.4</v>
      </c>
      <c r="E61" s="14">
        <v>0.1</v>
      </c>
    </row>
    <row r="62" spans="1:5" x14ac:dyDescent="0.35">
      <c r="A62" s="15">
        <v>45290</v>
      </c>
      <c r="B62" s="12">
        <v>11.2</v>
      </c>
      <c r="C62" s="12">
        <v>6.9</v>
      </c>
      <c r="D62" s="13">
        <v>0.8</v>
      </c>
      <c r="E62" s="14">
        <v>2.4</v>
      </c>
    </row>
    <row r="63" spans="1:5" x14ac:dyDescent="0.35">
      <c r="A63" s="15">
        <v>45291</v>
      </c>
      <c r="B63" s="12">
        <v>11</v>
      </c>
      <c r="C63" s="12">
        <v>7.8</v>
      </c>
      <c r="D63" s="13">
        <v>0.8</v>
      </c>
      <c r="E63" s="14">
        <v>3.4</v>
      </c>
    </row>
    <row r="64" spans="1:5" x14ac:dyDescent="0.35">
      <c r="A64" s="15">
        <v>45231</v>
      </c>
      <c r="B64" s="12">
        <v>14.4</v>
      </c>
      <c r="C64" s="12">
        <v>10.3</v>
      </c>
      <c r="D64" s="13">
        <v>3.4</v>
      </c>
      <c r="E64" s="14">
        <v>1.4</v>
      </c>
    </row>
    <row r="65" spans="1:5" x14ac:dyDescent="0.35">
      <c r="A65" s="15">
        <v>45232</v>
      </c>
      <c r="B65" s="12">
        <v>13.3</v>
      </c>
      <c r="C65" s="12">
        <v>8.6999999999999993</v>
      </c>
      <c r="D65" s="13">
        <v>0.4</v>
      </c>
      <c r="E65" s="14">
        <v>3.4</v>
      </c>
    </row>
    <row r="66" spans="1:5" x14ac:dyDescent="0.35">
      <c r="A66" s="15">
        <v>45233</v>
      </c>
      <c r="B66" s="12">
        <v>10.5</v>
      </c>
      <c r="C66" s="12">
        <v>5.6</v>
      </c>
      <c r="D66" s="13">
        <v>0.4</v>
      </c>
      <c r="E66" s="14">
        <v>3.6</v>
      </c>
    </row>
    <row r="67" spans="1:5" x14ac:dyDescent="0.35">
      <c r="A67" s="15">
        <v>45234</v>
      </c>
      <c r="B67" s="12">
        <v>13.9</v>
      </c>
      <c r="C67" s="12">
        <v>7.1</v>
      </c>
      <c r="D67" s="13">
        <v>5.6</v>
      </c>
      <c r="E67" s="14">
        <v>1.8</v>
      </c>
    </row>
    <row r="68" spans="1:5" x14ac:dyDescent="0.35">
      <c r="A68" s="15">
        <v>45235</v>
      </c>
      <c r="B68" s="12">
        <v>12.9</v>
      </c>
      <c r="C68" s="12">
        <v>10</v>
      </c>
      <c r="D68" s="13">
        <v>3.4</v>
      </c>
      <c r="E68" s="14">
        <v>2</v>
      </c>
    </row>
    <row r="69" spans="1:5" x14ac:dyDescent="0.35">
      <c r="A69" s="15">
        <v>45236</v>
      </c>
      <c r="B69" s="12">
        <v>13.4</v>
      </c>
      <c r="C69" s="12">
        <v>7.9</v>
      </c>
      <c r="D69" s="13">
        <v>0</v>
      </c>
      <c r="E69" s="14">
        <v>5</v>
      </c>
    </row>
    <row r="70" spans="1:5" x14ac:dyDescent="0.35">
      <c r="A70" s="15">
        <v>45237</v>
      </c>
      <c r="B70" s="12">
        <v>12.8</v>
      </c>
      <c r="C70" s="12">
        <v>6.7</v>
      </c>
      <c r="D70" s="13">
        <v>1.6</v>
      </c>
      <c r="E70" s="14">
        <v>5.8</v>
      </c>
    </row>
    <row r="71" spans="1:5" x14ac:dyDescent="0.35">
      <c r="A71" s="15">
        <v>45238</v>
      </c>
      <c r="B71" s="12">
        <v>12</v>
      </c>
      <c r="C71" s="12">
        <v>5.7</v>
      </c>
      <c r="D71" s="13">
        <v>4.5999999999999996</v>
      </c>
      <c r="E71" s="14">
        <v>1.1000000000000001</v>
      </c>
    </row>
    <row r="72" spans="1:5" x14ac:dyDescent="0.35">
      <c r="A72" s="15">
        <v>45239</v>
      </c>
      <c r="B72" s="12">
        <v>12.6</v>
      </c>
      <c r="C72" s="12">
        <v>6.7</v>
      </c>
      <c r="D72" s="13">
        <v>1.8</v>
      </c>
      <c r="E72" s="14">
        <v>2.2000000000000002</v>
      </c>
    </row>
    <row r="73" spans="1:5" x14ac:dyDescent="0.35">
      <c r="A73" s="15">
        <v>45240</v>
      </c>
      <c r="B73" s="12">
        <v>10.7</v>
      </c>
      <c r="C73" s="12">
        <v>5.9</v>
      </c>
      <c r="D73" s="13">
        <v>4</v>
      </c>
      <c r="E73" s="14">
        <v>2.1</v>
      </c>
    </row>
    <row r="74" spans="1:5" x14ac:dyDescent="0.35">
      <c r="A74" s="15">
        <v>45241</v>
      </c>
      <c r="B74" s="12">
        <v>11.5</v>
      </c>
      <c r="C74" s="12">
        <v>2.8</v>
      </c>
      <c r="D74" s="13">
        <v>1.4</v>
      </c>
      <c r="E74" s="14">
        <v>4</v>
      </c>
    </row>
    <row r="75" spans="1:5" x14ac:dyDescent="0.35">
      <c r="A75" s="15">
        <v>45242</v>
      </c>
      <c r="B75" s="12">
        <v>13.5</v>
      </c>
      <c r="C75" s="12">
        <v>3.2</v>
      </c>
      <c r="D75" s="13">
        <v>5.6</v>
      </c>
      <c r="E75" s="14">
        <v>0</v>
      </c>
    </row>
    <row r="76" spans="1:5" x14ac:dyDescent="0.35">
      <c r="A76" s="15">
        <v>45243</v>
      </c>
      <c r="B76" s="12">
        <v>16.899999999999999</v>
      </c>
      <c r="C76" s="12">
        <v>9.6999999999999993</v>
      </c>
      <c r="D76" s="13">
        <v>3.2</v>
      </c>
      <c r="E76" s="14">
        <v>0.3</v>
      </c>
    </row>
    <row r="77" spans="1:5" x14ac:dyDescent="0.35">
      <c r="A77" s="15">
        <v>45244</v>
      </c>
      <c r="B77" s="12">
        <v>13.3</v>
      </c>
      <c r="C77" s="12">
        <v>9.8000000000000007</v>
      </c>
      <c r="D77" s="13">
        <v>7.7</v>
      </c>
      <c r="E77" s="14">
        <v>0.1</v>
      </c>
    </row>
    <row r="78" spans="1:5" x14ac:dyDescent="0.35">
      <c r="A78" s="15">
        <v>45245</v>
      </c>
      <c r="B78" s="12">
        <v>12.9</v>
      </c>
      <c r="C78" s="12">
        <v>8.1999999999999993</v>
      </c>
      <c r="D78" s="13">
        <v>0.6</v>
      </c>
      <c r="E78" s="14">
        <v>3.1</v>
      </c>
    </row>
    <row r="79" spans="1:5" x14ac:dyDescent="0.35">
      <c r="A79" s="15">
        <v>45246</v>
      </c>
      <c r="B79" s="12">
        <v>9</v>
      </c>
      <c r="C79" s="12">
        <v>6.3</v>
      </c>
      <c r="D79" s="13">
        <v>18.5</v>
      </c>
      <c r="E79" s="14">
        <v>0</v>
      </c>
    </row>
    <row r="80" spans="1:5" x14ac:dyDescent="0.35">
      <c r="A80" s="15">
        <v>45247</v>
      </c>
      <c r="B80" s="12">
        <v>11.7</v>
      </c>
      <c r="C80" s="12">
        <v>5.4</v>
      </c>
      <c r="D80" s="13">
        <v>1.4</v>
      </c>
      <c r="E80" s="14">
        <v>3.2</v>
      </c>
    </row>
    <row r="81" spans="1:5" x14ac:dyDescent="0.35">
      <c r="A81" s="15">
        <v>45248</v>
      </c>
      <c r="B81" s="12">
        <v>14.8</v>
      </c>
      <c r="C81" s="12">
        <v>5.4</v>
      </c>
      <c r="D81" s="13">
        <v>13.7</v>
      </c>
      <c r="E81" s="14">
        <v>0</v>
      </c>
    </row>
    <row r="82" spans="1:5" x14ac:dyDescent="0.35">
      <c r="A82" s="15">
        <v>45249</v>
      </c>
      <c r="B82" s="12">
        <v>14.6</v>
      </c>
      <c r="C82" s="12">
        <v>11.5</v>
      </c>
      <c r="D82" s="13">
        <v>0</v>
      </c>
      <c r="E82" s="14">
        <v>3.1</v>
      </c>
    </row>
    <row r="83" spans="1:5" x14ac:dyDescent="0.35">
      <c r="A83" s="15">
        <v>45250</v>
      </c>
      <c r="B83" s="12">
        <v>11.6</v>
      </c>
      <c r="C83" s="12">
        <v>9.8000000000000007</v>
      </c>
      <c r="D83" s="13">
        <v>1.4</v>
      </c>
      <c r="E83" s="14">
        <v>2.1</v>
      </c>
    </row>
    <row r="84" spans="1:5" x14ac:dyDescent="0.35">
      <c r="A84" s="15">
        <v>45251</v>
      </c>
      <c r="B84" s="12">
        <v>12.1</v>
      </c>
      <c r="C84" s="12">
        <v>6.3</v>
      </c>
      <c r="D84" s="13">
        <v>0.2</v>
      </c>
      <c r="E84" s="14">
        <v>0.3</v>
      </c>
    </row>
    <row r="85" spans="1:5" x14ac:dyDescent="0.35">
      <c r="A85" s="15">
        <v>45252</v>
      </c>
      <c r="B85" s="12">
        <v>9.8000000000000007</v>
      </c>
      <c r="C85" s="12">
        <v>2.6</v>
      </c>
      <c r="D85" s="13">
        <v>0</v>
      </c>
      <c r="E85" s="14">
        <v>5.8</v>
      </c>
    </row>
    <row r="86" spans="1:5" x14ac:dyDescent="0.35">
      <c r="A86" s="15">
        <v>45253</v>
      </c>
      <c r="B86" s="12">
        <v>13</v>
      </c>
      <c r="C86" s="12">
        <v>4.0999999999999996</v>
      </c>
      <c r="D86" s="13">
        <v>0</v>
      </c>
      <c r="E86" s="14">
        <v>1.5</v>
      </c>
    </row>
    <row r="87" spans="1:5" x14ac:dyDescent="0.35">
      <c r="A87" s="15">
        <v>45254</v>
      </c>
      <c r="B87" s="12">
        <v>9.6999999999999993</v>
      </c>
      <c r="C87" s="12">
        <v>5</v>
      </c>
      <c r="D87" s="13">
        <v>0</v>
      </c>
      <c r="E87" s="14">
        <v>0</v>
      </c>
    </row>
    <row r="88" spans="1:5" x14ac:dyDescent="0.35">
      <c r="A88" s="15">
        <v>45255</v>
      </c>
      <c r="B88" s="12">
        <v>8.3000000000000007</v>
      </c>
      <c r="C88" s="12">
        <v>-0.6</v>
      </c>
      <c r="D88" s="13">
        <v>0</v>
      </c>
      <c r="E88" s="14">
        <v>5.4</v>
      </c>
    </row>
    <row r="89" spans="1:5" x14ac:dyDescent="0.35">
      <c r="A89" s="15">
        <v>45256</v>
      </c>
      <c r="B89" s="12">
        <v>5.5</v>
      </c>
      <c r="C89" s="12">
        <v>-2.6</v>
      </c>
      <c r="D89" s="13">
        <v>1.2</v>
      </c>
      <c r="E89" s="14">
        <v>1.1000000000000001</v>
      </c>
    </row>
    <row r="90" spans="1:5" x14ac:dyDescent="0.35">
      <c r="A90" s="15">
        <v>45257</v>
      </c>
      <c r="B90" s="12">
        <v>8.8000000000000007</v>
      </c>
      <c r="C90" s="12">
        <v>4</v>
      </c>
      <c r="D90" s="13">
        <v>7.8</v>
      </c>
      <c r="E90" s="14">
        <v>0</v>
      </c>
    </row>
    <row r="91" spans="1:5" x14ac:dyDescent="0.35">
      <c r="A91" s="15">
        <v>45258</v>
      </c>
      <c r="B91" s="12">
        <v>7.1</v>
      </c>
      <c r="C91" s="12">
        <v>1.4</v>
      </c>
      <c r="D91" s="13">
        <v>0</v>
      </c>
      <c r="E91" s="14">
        <v>4.9000000000000004</v>
      </c>
    </row>
    <row r="92" spans="1:5" x14ac:dyDescent="0.35">
      <c r="A92" s="15">
        <v>45259</v>
      </c>
      <c r="B92" s="12">
        <v>6.6</v>
      </c>
      <c r="C92" s="12">
        <v>-1.7</v>
      </c>
      <c r="D92" s="13">
        <v>0</v>
      </c>
      <c r="E92" s="14">
        <v>0.4</v>
      </c>
    </row>
    <row r="93" spans="1:5" x14ac:dyDescent="0.35">
      <c r="A93" s="15">
        <v>45260</v>
      </c>
      <c r="B93" s="12">
        <v>7.5</v>
      </c>
      <c r="C93" s="12">
        <v>0.9</v>
      </c>
      <c r="D93" s="13">
        <v>0.6</v>
      </c>
      <c r="E93" s="14">
        <v>3.9</v>
      </c>
    </row>
    <row r="94" spans="1:5" x14ac:dyDescent="0.35">
      <c r="A94" s="15">
        <v>45200</v>
      </c>
      <c r="B94" s="12">
        <v>25.5</v>
      </c>
      <c r="C94" s="12">
        <v>8.9</v>
      </c>
      <c r="D94" s="13">
        <v>0.2</v>
      </c>
      <c r="E94" s="14">
        <v>8.8000000000000007</v>
      </c>
    </row>
    <row r="95" spans="1:5" x14ac:dyDescent="0.35">
      <c r="A95" s="15">
        <v>45201</v>
      </c>
      <c r="B95" s="12">
        <v>26.8</v>
      </c>
      <c r="C95" s="12">
        <v>11.1</v>
      </c>
      <c r="D95" s="13">
        <v>0</v>
      </c>
      <c r="E95" s="14">
        <v>8.1</v>
      </c>
    </row>
    <row r="96" spans="1:5" x14ac:dyDescent="0.35">
      <c r="A96" s="15">
        <v>45202</v>
      </c>
      <c r="B96" s="12">
        <v>19.5</v>
      </c>
      <c r="C96" s="12">
        <v>14.3</v>
      </c>
      <c r="D96" s="13">
        <v>0.6</v>
      </c>
      <c r="E96" s="14">
        <v>4.0999999999999996</v>
      </c>
    </row>
    <row r="97" spans="1:5" x14ac:dyDescent="0.35">
      <c r="A97" s="15">
        <v>45203</v>
      </c>
      <c r="B97" s="12">
        <v>18.7</v>
      </c>
      <c r="C97" s="12">
        <v>7.9</v>
      </c>
      <c r="D97" s="13">
        <v>0</v>
      </c>
      <c r="E97" s="14">
        <v>5.5</v>
      </c>
    </row>
    <row r="98" spans="1:5" x14ac:dyDescent="0.35">
      <c r="A98" s="15">
        <v>45204</v>
      </c>
      <c r="B98" s="12">
        <v>19.399999999999999</v>
      </c>
      <c r="C98" s="12">
        <v>6.3</v>
      </c>
      <c r="D98" s="13">
        <v>0.2</v>
      </c>
      <c r="E98" s="14">
        <v>4.3</v>
      </c>
    </row>
    <row r="99" spans="1:5" x14ac:dyDescent="0.35">
      <c r="A99" s="15">
        <v>45205</v>
      </c>
      <c r="B99" s="12">
        <v>21.4</v>
      </c>
      <c r="C99" s="12">
        <v>5.4</v>
      </c>
      <c r="D99" s="13">
        <v>0.2</v>
      </c>
      <c r="E99" s="14">
        <v>9.5</v>
      </c>
    </row>
    <row r="100" spans="1:5" x14ac:dyDescent="0.35">
      <c r="A100" s="15">
        <v>45206</v>
      </c>
      <c r="B100" s="12">
        <v>23.9</v>
      </c>
      <c r="C100" s="12">
        <v>7.2</v>
      </c>
      <c r="D100" s="13">
        <v>0</v>
      </c>
      <c r="E100" s="14">
        <v>9.1</v>
      </c>
    </row>
    <row r="101" spans="1:5" x14ac:dyDescent="0.35">
      <c r="A101" s="15">
        <v>45207</v>
      </c>
      <c r="B101" s="12">
        <v>26.7</v>
      </c>
      <c r="C101" s="12">
        <v>7</v>
      </c>
      <c r="D101" s="13">
        <v>0.2</v>
      </c>
      <c r="E101" s="14">
        <v>8.9</v>
      </c>
    </row>
    <row r="102" spans="1:5" x14ac:dyDescent="0.35">
      <c r="A102" s="15">
        <v>45208</v>
      </c>
      <c r="B102" s="12">
        <v>25.3</v>
      </c>
      <c r="C102" s="12">
        <v>7</v>
      </c>
      <c r="D102" s="13">
        <v>0</v>
      </c>
      <c r="E102" s="14">
        <v>7.3</v>
      </c>
    </row>
    <row r="103" spans="1:5" x14ac:dyDescent="0.35">
      <c r="A103" s="15">
        <v>45209</v>
      </c>
      <c r="B103" s="12">
        <v>27.4</v>
      </c>
      <c r="C103" s="12">
        <v>8.1</v>
      </c>
      <c r="D103" s="13">
        <v>0</v>
      </c>
      <c r="E103" s="14">
        <v>7.7</v>
      </c>
    </row>
    <row r="104" spans="1:5" x14ac:dyDescent="0.35">
      <c r="A104" s="15">
        <v>45210</v>
      </c>
      <c r="B104" s="12">
        <v>24</v>
      </c>
      <c r="C104" s="12">
        <v>7.3</v>
      </c>
      <c r="D104" s="13">
        <v>0</v>
      </c>
      <c r="E104" s="14">
        <v>7.2</v>
      </c>
    </row>
    <row r="105" spans="1:5" x14ac:dyDescent="0.35">
      <c r="A105" s="15">
        <v>45211</v>
      </c>
      <c r="B105" s="12">
        <v>20.2</v>
      </c>
      <c r="C105" s="12">
        <v>15</v>
      </c>
      <c r="D105" s="13">
        <v>0</v>
      </c>
      <c r="E105" s="14">
        <v>0</v>
      </c>
    </row>
    <row r="106" spans="1:5" x14ac:dyDescent="0.35">
      <c r="A106" s="15">
        <v>45212</v>
      </c>
      <c r="B106" s="12">
        <v>25.2</v>
      </c>
      <c r="C106" s="12">
        <v>17.5</v>
      </c>
      <c r="D106" s="13">
        <v>0</v>
      </c>
      <c r="E106" s="14">
        <v>2.1</v>
      </c>
    </row>
    <row r="107" spans="1:5" x14ac:dyDescent="0.35">
      <c r="A107" s="15">
        <v>45213</v>
      </c>
      <c r="B107" s="12">
        <v>15.9</v>
      </c>
      <c r="C107" s="12">
        <v>7.3</v>
      </c>
      <c r="D107" s="13">
        <v>0</v>
      </c>
      <c r="E107" s="14">
        <v>3.7</v>
      </c>
    </row>
    <row r="108" spans="1:5" x14ac:dyDescent="0.35">
      <c r="A108" s="15">
        <v>45214</v>
      </c>
      <c r="B108" s="12">
        <v>12.9</v>
      </c>
      <c r="C108" s="12">
        <v>3.3</v>
      </c>
      <c r="D108" s="13">
        <v>0</v>
      </c>
      <c r="E108" s="14">
        <v>7.2</v>
      </c>
    </row>
    <row r="109" spans="1:5" x14ac:dyDescent="0.35">
      <c r="A109" s="15">
        <v>45215</v>
      </c>
      <c r="B109" s="12">
        <v>12.8</v>
      </c>
      <c r="C109" s="12">
        <v>-0.9</v>
      </c>
      <c r="D109" s="13">
        <v>0</v>
      </c>
      <c r="E109" s="14">
        <v>7.4</v>
      </c>
    </row>
    <row r="110" spans="1:5" x14ac:dyDescent="0.35">
      <c r="A110" s="15">
        <v>45216</v>
      </c>
      <c r="B110" s="12">
        <v>15.4</v>
      </c>
      <c r="C110" s="12">
        <v>3.5</v>
      </c>
      <c r="D110" s="13">
        <v>0</v>
      </c>
      <c r="E110" s="14">
        <v>8.3000000000000007</v>
      </c>
    </row>
    <row r="111" spans="1:5" x14ac:dyDescent="0.35">
      <c r="A111" s="15">
        <v>45217</v>
      </c>
      <c r="B111" s="12">
        <v>18.8</v>
      </c>
      <c r="C111" s="12">
        <v>8.4</v>
      </c>
      <c r="D111" s="13">
        <v>0</v>
      </c>
      <c r="E111" s="14">
        <v>0.9</v>
      </c>
    </row>
    <row r="112" spans="1:5" x14ac:dyDescent="0.35">
      <c r="A112" s="15">
        <v>45218</v>
      </c>
      <c r="B112" s="12">
        <v>21.3</v>
      </c>
      <c r="C112" s="12">
        <v>14.6</v>
      </c>
      <c r="D112" s="13">
        <v>0</v>
      </c>
      <c r="E112" s="14">
        <v>2.6</v>
      </c>
    </row>
    <row r="113" spans="1:5" x14ac:dyDescent="0.35">
      <c r="A113" s="15">
        <v>45219</v>
      </c>
      <c r="B113" s="12">
        <v>17.899999999999999</v>
      </c>
      <c r="C113" s="12">
        <v>13.1</v>
      </c>
      <c r="D113" s="13">
        <v>3.4</v>
      </c>
      <c r="E113" s="14">
        <v>2.4</v>
      </c>
    </row>
    <row r="114" spans="1:5" x14ac:dyDescent="0.35">
      <c r="A114" s="15">
        <v>45220</v>
      </c>
      <c r="B114" s="12">
        <v>13.4</v>
      </c>
      <c r="C114" s="12">
        <v>11.7</v>
      </c>
      <c r="D114" s="13">
        <v>6.8</v>
      </c>
      <c r="E114" s="14">
        <v>0.7</v>
      </c>
    </row>
    <row r="115" spans="1:5" x14ac:dyDescent="0.35">
      <c r="A115" s="15">
        <v>45221</v>
      </c>
      <c r="B115" s="12">
        <v>16.5</v>
      </c>
      <c r="C115" s="12">
        <v>10</v>
      </c>
      <c r="D115" s="13">
        <v>0</v>
      </c>
      <c r="E115" s="14">
        <v>4.0999999999999996</v>
      </c>
    </row>
    <row r="116" spans="1:5" x14ac:dyDescent="0.35">
      <c r="A116" s="15">
        <v>45222</v>
      </c>
      <c r="B116" s="12">
        <v>11.5</v>
      </c>
      <c r="C116" s="12">
        <v>4.3</v>
      </c>
      <c r="D116" s="13">
        <v>9.6999999999999993</v>
      </c>
      <c r="E116" s="14">
        <v>0.1</v>
      </c>
    </row>
    <row r="117" spans="1:5" x14ac:dyDescent="0.35">
      <c r="A117" s="15">
        <v>45223</v>
      </c>
      <c r="B117" s="12">
        <v>15.7</v>
      </c>
      <c r="C117" s="12">
        <v>10.1</v>
      </c>
      <c r="D117" s="13">
        <v>5.4</v>
      </c>
      <c r="E117" s="14">
        <v>5.7</v>
      </c>
    </row>
    <row r="118" spans="1:5" x14ac:dyDescent="0.35">
      <c r="A118" s="15">
        <v>45224</v>
      </c>
      <c r="B118" s="12">
        <v>14.8</v>
      </c>
      <c r="C118" s="12">
        <v>10.1</v>
      </c>
      <c r="D118" s="13">
        <v>5</v>
      </c>
      <c r="E118" s="14">
        <v>0.7</v>
      </c>
    </row>
    <row r="119" spans="1:5" x14ac:dyDescent="0.35">
      <c r="A119" s="15">
        <v>45225</v>
      </c>
      <c r="B119" s="12">
        <v>15.3</v>
      </c>
      <c r="C119" s="12">
        <v>8</v>
      </c>
      <c r="D119" s="13">
        <v>7.1</v>
      </c>
      <c r="E119" s="14">
        <v>1.3</v>
      </c>
    </row>
    <row r="120" spans="1:5" x14ac:dyDescent="0.35">
      <c r="A120" s="15">
        <v>45226</v>
      </c>
      <c r="B120" s="12">
        <v>15.5</v>
      </c>
      <c r="C120" s="12">
        <v>10.4</v>
      </c>
      <c r="D120" s="13">
        <v>0</v>
      </c>
      <c r="E120" s="14">
        <v>3.3</v>
      </c>
    </row>
    <row r="121" spans="1:5" x14ac:dyDescent="0.35">
      <c r="A121" s="15">
        <v>45227</v>
      </c>
      <c r="B121" s="12">
        <v>15.2</v>
      </c>
      <c r="C121" s="12">
        <v>10</v>
      </c>
      <c r="D121" s="13">
        <v>6.2</v>
      </c>
      <c r="E121" s="14">
        <v>1.2</v>
      </c>
    </row>
    <row r="122" spans="1:5" x14ac:dyDescent="0.35">
      <c r="A122" s="15">
        <v>45228</v>
      </c>
      <c r="B122" s="12">
        <v>16.2</v>
      </c>
      <c r="C122" s="12">
        <v>10.199999999999999</v>
      </c>
      <c r="D122" s="13">
        <v>2</v>
      </c>
      <c r="E122" s="14">
        <v>4.5</v>
      </c>
    </row>
    <row r="123" spans="1:5" x14ac:dyDescent="0.35">
      <c r="A123" s="15">
        <v>45229</v>
      </c>
      <c r="B123" s="12">
        <v>11.4</v>
      </c>
      <c r="C123" s="12">
        <v>9.6</v>
      </c>
      <c r="D123" s="13">
        <v>5.4</v>
      </c>
      <c r="E123" s="14">
        <v>0</v>
      </c>
    </row>
    <row r="124" spans="1:5" x14ac:dyDescent="0.35">
      <c r="A124" s="15">
        <v>45230</v>
      </c>
      <c r="B124" s="12">
        <v>14.7</v>
      </c>
      <c r="C124" s="12">
        <v>5.6</v>
      </c>
      <c r="D124" s="13">
        <v>0.6</v>
      </c>
      <c r="E124" s="14">
        <v>0.3</v>
      </c>
    </row>
    <row r="125" spans="1:5" x14ac:dyDescent="0.35">
      <c r="A125" s="15">
        <v>45170</v>
      </c>
      <c r="B125" s="12">
        <v>23.6</v>
      </c>
      <c r="C125" s="12">
        <v>16.3</v>
      </c>
      <c r="D125" s="13">
        <v>2.8</v>
      </c>
      <c r="E125" s="14">
        <v>1.6</v>
      </c>
    </row>
    <row r="126" spans="1:5" x14ac:dyDescent="0.35">
      <c r="A126" s="15">
        <v>45171</v>
      </c>
      <c r="B126" s="12">
        <v>26.7</v>
      </c>
      <c r="C126" s="12">
        <v>12.8</v>
      </c>
      <c r="D126" s="13">
        <v>0</v>
      </c>
      <c r="E126" s="14">
        <v>9.1</v>
      </c>
    </row>
    <row r="127" spans="1:5" x14ac:dyDescent="0.35">
      <c r="A127" s="15">
        <v>45172</v>
      </c>
      <c r="B127" s="12">
        <v>28.5</v>
      </c>
      <c r="C127" s="12">
        <v>16.2</v>
      </c>
      <c r="D127" s="13">
        <v>0.2</v>
      </c>
      <c r="E127" s="14">
        <v>10</v>
      </c>
    </row>
    <row r="128" spans="1:5" x14ac:dyDescent="0.35">
      <c r="A128" s="15">
        <v>45173</v>
      </c>
      <c r="B128" s="12">
        <v>28.1</v>
      </c>
      <c r="C128" s="12">
        <v>14.2</v>
      </c>
      <c r="D128" s="13">
        <v>0</v>
      </c>
      <c r="E128" s="14">
        <v>12.2</v>
      </c>
    </row>
    <row r="129" spans="1:5" x14ac:dyDescent="0.35">
      <c r="A129" s="15">
        <v>45174</v>
      </c>
      <c r="B129" s="12">
        <v>31.2</v>
      </c>
      <c r="C129" s="12">
        <v>13.6</v>
      </c>
      <c r="D129" s="13">
        <v>0</v>
      </c>
      <c r="E129" s="14">
        <v>10.3</v>
      </c>
    </row>
    <row r="130" spans="1:5" x14ac:dyDescent="0.35">
      <c r="A130" s="15">
        <v>45175</v>
      </c>
      <c r="B130" s="12">
        <v>31.7</v>
      </c>
      <c r="C130" s="12">
        <v>15.1</v>
      </c>
      <c r="D130" s="13">
        <v>0.2</v>
      </c>
      <c r="E130" s="14">
        <v>11.5</v>
      </c>
    </row>
    <row r="131" spans="1:5" x14ac:dyDescent="0.35">
      <c r="A131" s="15">
        <v>45176</v>
      </c>
      <c r="B131" s="12">
        <v>31.7</v>
      </c>
      <c r="C131" s="12">
        <v>11.5</v>
      </c>
      <c r="D131" s="13">
        <v>0</v>
      </c>
      <c r="E131" s="14">
        <v>11.3</v>
      </c>
    </row>
    <row r="132" spans="1:5" x14ac:dyDescent="0.35">
      <c r="A132" s="15">
        <v>45177</v>
      </c>
      <c r="B132" s="12">
        <v>34.6</v>
      </c>
      <c r="C132" s="12">
        <v>14.7</v>
      </c>
      <c r="D132" s="13">
        <v>0</v>
      </c>
      <c r="E132" s="14">
        <v>10.7</v>
      </c>
    </row>
    <row r="133" spans="1:5" x14ac:dyDescent="0.35">
      <c r="A133" s="15">
        <v>45178</v>
      </c>
      <c r="B133" s="12">
        <v>34</v>
      </c>
      <c r="C133" s="12">
        <v>16.600000000000001</v>
      </c>
      <c r="D133" s="13">
        <v>0</v>
      </c>
      <c r="E133" s="14">
        <v>10.6</v>
      </c>
    </row>
    <row r="134" spans="1:5" x14ac:dyDescent="0.35">
      <c r="A134" s="15">
        <v>45179</v>
      </c>
      <c r="B134" s="12">
        <v>33.9</v>
      </c>
      <c r="C134" s="12">
        <v>16.3</v>
      </c>
      <c r="D134" s="13">
        <v>0</v>
      </c>
      <c r="E134" s="14">
        <v>9.5</v>
      </c>
    </row>
    <row r="135" spans="1:5" x14ac:dyDescent="0.35">
      <c r="A135" s="15">
        <v>45180</v>
      </c>
      <c r="B135" s="12">
        <v>24.9</v>
      </c>
      <c r="C135" s="12">
        <v>14.1</v>
      </c>
      <c r="D135" s="13">
        <v>0.6</v>
      </c>
      <c r="E135" s="14">
        <v>5</v>
      </c>
    </row>
    <row r="136" spans="1:5" x14ac:dyDescent="0.35">
      <c r="A136" s="15">
        <v>45181</v>
      </c>
      <c r="B136" s="12">
        <v>19.8</v>
      </c>
      <c r="C136" s="12">
        <v>16.2</v>
      </c>
      <c r="D136" s="13">
        <v>4.2</v>
      </c>
      <c r="E136" s="14">
        <v>1.9</v>
      </c>
    </row>
    <row r="137" spans="1:5" x14ac:dyDescent="0.35">
      <c r="A137" s="15">
        <v>45182</v>
      </c>
      <c r="B137" s="12">
        <v>24.1</v>
      </c>
      <c r="C137" s="12">
        <v>13.5</v>
      </c>
      <c r="D137" s="13">
        <v>0</v>
      </c>
      <c r="E137" s="14">
        <v>3.5</v>
      </c>
    </row>
    <row r="138" spans="1:5" x14ac:dyDescent="0.35">
      <c r="A138" s="15">
        <v>45183</v>
      </c>
      <c r="B138" s="12">
        <v>24.1</v>
      </c>
      <c r="C138" s="12">
        <v>11.6</v>
      </c>
      <c r="D138" s="13">
        <v>0</v>
      </c>
      <c r="E138" s="14">
        <v>6</v>
      </c>
    </row>
    <row r="139" spans="1:5" x14ac:dyDescent="0.35">
      <c r="A139" s="15">
        <v>45184</v>
      </c>
      <c r="B139" s="12">
        <v>26.2</v>
      </c>
      <c r="C139" s="12">
        <v>10.7</v>
      </c>
      <c r="D139" s="13">
        <v>0</v>
      </c>
      <c r="E139" s="14">
        <v>9.1</v>
      </c>
    </row>
    <row r="140" spans="1:5" x14ac:dyDescent="0.35">
      <c r="A140" s="15">
        <v>45185</v>
      </c>
      <c r="B140" s="12">
        <v>24.7</v>
      </c>
      <c r="C140" s="12">
        <v>10.8</v>
      </c>
      <c r="D140" s="13">
        <v>0.2</v>
      </c>
      <c r="E140" s="14">
        <v>5.0999999999999996</v>
      </c>
    </row>
    <row r="141" spans="1:5" x14ac:dyDescent="0.35">
      <c r="A141" s="15">
        <v>45186</v>
      </c>
      <c r="B141" s="12">
        <v>24.9</v>
      </c>
      <c r="C141" s="12">
        <v>13</v>
      </c>
      <c r="D141" s="13">
        <v>18.2</v>
      </c>
      <c r="E141" s="14">
        <v>1.9</v>
      </c>
    </row>
    <row r="142" spans="1:5" x14ac:dyDescent="0.35">
      <c r="A142" s="15">
        <v>45187</v>
      </c>
      <c r="B142" s="12">
        <v>23.8</v>
      </c>
      <c r="C142" s="12">
        <v>15.8</v>
      </c>
      <c r="D142" s="13">
        <v>9.6999999999999993</v>
      </c>
      <c r="E142" s="14">
        <v>5.0999999999999996</v>
      </c>
    </row>
    <row r="143" spans="1:5" x14ac:dyDescent="0.35">
      <c r="A143" s="15">
        <v>45188</v>
      </c>
      <c r="B143" s="12">
        <v>19.899999999999999</v>
      </c>
      <c r="C143" s="12">
        <v>12.7</v>
      </c>
      <c r="D143" s="13">
        <v>0</v>
      </c>
      <c r="E143" s="14">
        <v>4.9000000000000004</v>
      </c>
    </row>
    <row r="144" spans="1:5" x14ac:dyDescent="0.35">
      <c r="A144" s="15">
        <v>45189</v>
      </c>
      <c r="B144" s="12">
        <v>22.9</v>
      </c>
      <c r="C144" s="12">
        <v>16</v>
      </c>
      <c r="D144" s="13">
        <v>4.2</v>
      </c>
      <c r="E144" s="14">
        <v>4.0999999999999996</v>
      </c>
    </row>
    <row r="145" spans="1:5" x14ac:dyDescent="0.35">
      <c r="A145" s="15">
        <v>45190</v>
      </c>
      <c r="B145" s="12">
        <v>17.3</v>
      </c>
      <c r="C145" s="12">
        <v>14.3</v>
      </c>
      <c r="D145" s="13">
        <v>6.3</v>
      </c>
      <c r="E145" s="14">
        <v>1.3</v>
      </c>
    </row>
    <row r="146" spans="1:5" x14ac:dyDescent="0.35">
      <c r="A146" s="15">
        <v>45191</v>
      </c>
      <c r="B146" s="12">
        <v>15.8</v>
      </c>
      <c r="C146" s="12">
        <v>10.7</v>
      </c>
      <c r="D146" s="13">
        <v>11.5</v>
      </c>
      <c r="E146" s="14">
        <v>1.8</v>
      </c>
    </row>
    <row r="147" spans="1:5" x14ac:dyDescent="0.35">
      <c r="A147" s="15">
        <v>45192</v>
      </c>
      <c r="B147" s="12">
        <v>18.899999999999999</v>
      </c>
      <c r="C147" s="12">
        <v>9</v>
      </c>
      <c r="D147" s="13">
        <v>0.2</v>
      </c>
      <c r="E147" s="14">
        <v>6.7</v>
      </c>
    </row>
    <row r="148" spans="1:5" x14ac:dyDescent="0.35">
      <c r="A148" s="15">
        <v>45193</v>
      </c>
      <c r="B148" s="12">
        <v>19.8</v>
      </c>
      <c r="C148" s="12">
        <v>5.4</v>
      </c>
      <c r="D148" s="13">
        <v>0.2</v>
      </c>
      <c r="E148" s="14">
        <v>10.4</v>
      </c>
    </row>
    <row r="149" spans="1:5" x14ac:dyDescent="0.35">
      <c r="A149" s="15">
        <v>45194</v>
      </c>
      <c r="B149" s="12">
        <v>23.7</v>
      </c>
      <c r="C149" s="12">
        <v>7.9</v>
      </c>
      <c r="D149" s="13">
        <v>0</v>
      </c>
      <c r="E149" s="14">
        <v>5.2</v>
      </c>
    </row>
    <row r="150" spans="1:5" x14ac:dyDescent="0.35">
      <c r="A150" s="15">
        <v>45195</v>
      </c>
      <c r="B150" s="12">
        <v>24.7</v>
      </c>
      <c r="C150" s="12">
        <v>11.7</v>
      </c>
      <c r="D150" s="13">
        <v>0.2</v>
      </c>
      <c r="E150" s="14">
        <v>6.4</v>
      </c>
    </row>
    <row r="151" spans="1:5" x14ac:dyDescent="0.35">
      <c r="A151" s="15">
        <v>45196</v>
      </c>
      <c r="B151" s="12">
        <v>24.6</v>
      </c>
      <c r="C151" s="12">
        <v>11</v>
      </c>
      <c r="D151" s="13">
        <v>0</v>
      </c>
      <c r="E151" s="14">
        <v>4.9000000000000004</v>
      </c>
    </row>
    <row r="152" spans="1:5" x14ac:dyDescent="0.35">
      <c r="A152" s="15">
        <v>45197</v>
      </c>
      <c r="B152" s="12">
        <v>21</v>
      </c>
      <c r="C152" s="12">
        <v>11.9</v>
      </c>
      <c r="D152" s="13">
        <v>0</v>
      </c>
      <c r="E152" s="14">
        <v>5.3</v>
      </c>
    </row>
    <row r="153" spans="1:5" x14ac:dyDescent="0.35">
      <c r="A153" s="15">
        <v>45198</v>
      </c>
      <c r="B153" s="12">
        <v>20.8</v>
      </c>
      <c r="C153" s="12">
        <v>13.1</v>
      </c>
      <c r="D153" s="13">
        <v>0.2</v>
      </c>
      <c r="E153" s="14">
        <v>4.4000000000000004</v>
      </c>
    </row>
    <row r="154" spans="1:5" x14ac:dyDescent="0.35">
      <c r="A154" s="15">
        <v>45199</v>
      </c>
      <c r="B154" s="16">
        <v>21.1</v>
      </c>
      <c r="C154" s="16">
        <v>4.7</v>
      </c>
      <c r="D154" s="17">
        <v>0.2</v>
      </c>
      <c r="E154" s="18">
        <v>8.9</v>
      </c>
    </row>
    <row r="155" spans="1:5" x14ac:dyDescent="0.35">
      <c r="A155" s="15">
        <v>44896</v>
      </c>
      <c r="B155" s="12">
        <v>5.8</v>
      </c>
      <c r="C155" s="12">
        <v>2</v>
      </c>
      <c r="D155" s="13">
        <v>0</v>
      </c>
      <c r="E155" s="14">
        <v>0</v>
      </c>
    </row>
    <row r="156" spans="1:5" x14ac:dyDescent="0.35">
      <c r="A156" s="15">
        <v>44897</v>
      </c>
      <c r="B156" s="12">
        <v>5.0999999999999996</v>
      </c>
      <c r="C156" s="12">
        <v>1.4</v>
      </c>
      <c r="D156" s="13">
        <v>0</v>
      </c>
      <c r="E156" s="14">
        <v>0</v>
      </c>
    </row>
    <row r="157" spans="1:5" x14ac:dyDescent="0.35">
      <c r="A157" s="15">
        <v>44898</v>
      </c>
      <c r="B157" s="12">
        <v>2.9</v>
      </c>
      <c r="C157" s="12">
        <v>2</v>
      </c>
      <c r="D157" s="13">
        <v>0</v>
      </c>
      <c r="E157" s="14">
        <v>0</v>
      </c>
    </row>
    <row r="158" spans="1:5" x14ac:dyDescent="0.35">
      <c r="A158" s="15">
        <v>44899</v>
      </c>
      <c r="B158" s="12">
        <v>2.8</v>
      </c>
      <c r="C158" s="12">
        <v>1.3</v>
      </c>
      <c r="D158" s="13">
        <v>0.8</v>
      </c>
      <c r="E158" s="14">
        <v>0</v>
      </c>
    </row>
    <row r="159" spans="1:5" x14ac:dyDescent="0.35">
      <c r="A159" s="15">
        <v>44900</v>
      </c>
      <c r="B159" s="12">
        <v>3.5</v>
      </c>
      <c r="C159" s="12">
        <v>0.4</v>
      </c>
      <c r="D159" s="13">
        <v>0.2</v>
      </c>
      <c r="E159" s="14">
        <v>0.2</v>
      </c>
    </row>
    <row r="160" spans="1:5" x14ac:dyDescent="0.35">
      <c r="A160" s="15">
        <v>44901</v>
      </c>
      <c r="B160" s="12">
        <v>6.4</v>
      </c>
      <c r="C160" s="12">
        <v>-1.2</v>
      </c>
      <c r="D160" s="13">
        <v>0</v>
      </c>
      <c r="E160" s="14">
        <v>2.2999999999999998</v>
      </c>
    </row>
    <row r="161" spans="1:5" x14ac:dyDescent="0.35">
      <c r="A161" s="15">
        <v>44902</v>
      </c>
      <c r="B161" s="12">
        <v>5.6</v>
      </c>
      <c r="C161" s="12">
        <v>-3.8</v>
      </c>
      <c r="D161" s="13">
        <v>0.6</v>
      </c>
      <c r="E161" s="14">
        <v>1.6</v>
      </c>
    </row>
    <row r="162" spans="1:5" x14ac:dyDescent="0.35">
      <c r="A162" s="15">
        <v>44903</v>
      </c>
      <c r="B162" s="12">
        <v>2.9</v>
      </c>
      <c r="C162" s="12">
        <v>-1.7</v>
      </c>
      <c r="D162" s="13">
        <v>0</v>
      </c>
      <c r="E162" s="14">
        <v>0</v>
      </c>
    </row>
    <row r="163" spans="1:5" x14ac:dyDescent="0.35">
      <c r="A163" s="15">
        <v>44904</v>
      </c>
      <c r="B163" s="12">
        <v>3.3</v>
      </c>
      <c r="C163" s="12">
        <v>-3.9</v>
      </c>
      <c r="D163" s="13">
        <v>0</v>
      </c>
      <c r="E163" s="14">
        <v>1.9</v>
      </c>
    </row>
    <row r="164" spans="1:5" x14ac:dyDescent="0.35">
      <c r="A164" s="15">
        <v>44905</v>
      </c>
      <c r="B164" s="12">
        <v>1.3</v>
      </c>
      <c r="C164" s="12">
        <v>-2</v>
      </c>
      <c r="D164" s="13">
        <v>0</v>
      </c>
      <c r="E164" s="14">
        <v>0.1</v>
      </c>
    </row>
    <row r="165" spans="1:5" x14ac:dyDescent="0.35">
      <c r="A165" s="15">
        <v>44906</v>
      </c>
      <c r="B165" s="12">
        <v>1</v>
      </c>
      <c r="C165" s="12">
        <v>-3.1</v>
      </c>
      <c r="D165" s="13">
        <v>0</v>
      </c>
      <c r="E165" s="14">
        <v>1.6</v>
      </c>
    </row>
    <row r="166" spans="1:5" x14ac:dyDescent="0.35">
      <c r="A166" s="15">
        <v>44907</v>
      </c>
      <c r="B166" s="12">
        <v>0</v>
      </c>
      <c r="C166" s="12">
        <v>-4</v>
      </c>
      <c r="D166" s="13">
        <v>0</v>
      </c>
      <c r="E166" s="14">
        <v>2.5</v>
      </c>
    </row>
    <row r="167" spans="1:5" x14ac:dyDescent="0.35">
      <c r="A167" s="15">
        <v>44908</v>
      </c>
      <c r="B167" s="12">
        <v>-0.1</v>
      </c>
      <c r="C167" s="12">
        <v>-5.4</v>
      </c>
      <c r="D167" s="13">
        <v>0</v>
      </c>
      <c r="E167" s="14">
        <v>4</v>
      </c>
    </row>
    <row r="168" spans="1:5" x14ac:dyDescent="0.35">
      <c r="A168" s="15">
        <v>44909</v>
      </c>
      <c r="B168" s="12">
        <v>1.4</v>
      </c>
      <c r="C168" s="12">
        <v>-2.5</v>
      </c>
      <c r="D168" s="13">
        <v>0</v>
      </c>
      <c r="E168" s="14">
        <v>3.4</v>
      </c>
    </row>
    <row r="169" spans="1:5" x14ac:dyDescent="0.35">
      <c r="A169" s="15">
        <v>44910</v>
      </c>
      <c r="B169" s="12">
        <v>2.8</v>
      </c>
      <c r="C169" s="12">
        <v>-7.4</v>
      </c>
      <c r="D169" s="13">
        <v>0</v>
      </c>
      <c r="E169" s="14">
        <v>4.3</v>
      </c>
    </row>
    <row r="170" spans="1:5" x14ac:dyDescent="0.35">
      <c r="A170" s="15">
        <v>44911</v>
      </c>
      <c r="B170" s="12">
        <v>4.2</v>
      </c>
      <c r="C170" s="12">
        <v>-7.4</v>
      </c>
      <c r="D170" s="13">
        <v>0</v>
      </c>
      <c r="E170" s="14">
        <v>6.5</v>
      </c>
    </row>
    <row r="171" spans="1:5" x14ac:dyDescent="0.35">
      <c r="A171" s="15">
        <v>44912</v>
      </c>
      <c r="B171" s="12">
        <v>-2.5</v>
      </c>
      <c r="C171" s="12">
        <v>-7.2</v>
      </c>
      <c r="D171" s="13">
        <v>0</v>
      </c>
      <c r="E171" s="14">
        <v>0</v>
      </c>
    </row>
    <row r="172" spans="1:5" x14ac:dyDescent="0.35">
      <c r="A172" s="15">
        <v>44913</v>
      </c>
      <c r="B172" s="12">
        <v>7.1</v>
      </c>
      <c r="C172" s="12">
        <v>-8</v>
      </c>
      <c r="D172" s="13">
        <v>7</v>
      </c>
      <c r="E172" s="14">
        <v>0</v>
      </c>
    </row>
    <row r="173" spans="1:5" x14ac:dyDescent="0.35">
      <c r="A173" s="15">
        <v>44914</v>
      </c>
      <c r="B173" s="12">
        <v>12.1</v>
      </c>
      <c r="C173" s="12">
        <v>0.4</v>
      </c>
      <c r="D173" s="13">
        <v>1.6</v>
      </c>
      <c r="E173" s="14">
        <v>0</v>
      </c>
    </row>
    <row r="174" spans="1:5" x14ac:dyDescent="0.35">
      <c r="A174" s="15">
        <v>44915</v>
      </c>
      <c r="B174" s="12">
        <v>11.4</v>
      </c>
      <c r="C174" s="12">
        <v>9.6999999999999993</v>
      </c>
      <c r="D174" s="13">
        <v>12.7</v>
      </c>
      <c r="E174" s="14">
        <v>0</v>
      </c>
    </row>
    <row r="175" spans="1:5" x14ac:dyDescent="0.35">
      <c r="A175" s="15">
        <v>44916</v>
      </c>
      <c r="B175" s="12">
        <v>12.5</v>
      </c>
      <c r="C175" s="12">
        <v>6.7</v>
      </c>
      <c r="D175" s="13">
        <v>8.6</v>
      </c>
      <c r="E175" s="14">
        <v>0.5</v>
      </c>
    </row>
    <row r="176" spans="1:5" x14ac:dyDescent="0.35">
      <c r="A176" s="15">
        <v>44917</v>
      </c>
      <c r="B176" s="12">
        <v>12.3</v>
      </c>
      <c r="C176" s="12">
        <v>9.5</v>
      </c>
      <c r="D176" s="13">
        <v>13.9</v>
      </c>
      <c r="E176" s="14">
        <v>0.1</v>
      </c>
    </row>
    <row r="177" spans="1:5" x14ac:dyDescent="0.35">
      <c r="A177" s="15">
        <v>44918</v>
      </c>
      <c r="B177" s="12">
        <v>15</v>
      </c>
      <c r="C177" s="12">
        <v>10.199999999999999</v>
      </c>
      <c r="D177" s="13">
        <v>5.9</v>
      </c>
      <c r="E177" s="14">
        <v>0.1</v>
      </c>
    </row>
    <row r="178" spans="1:5" x14ac:dyDescent="0.35">
      <c r="A178" s="15">
        <v>44919</v>
      </c>
      <c r="B178" s="12">
        <v>11.9</v>
      </c>
      <c r="C178" s="12">
        <v>8.9</v>
      </c>
      <c r="D178" s="13">
        <v>0.8</v>
      </c>
      <c r="E178" s="14">
        <v>1.9</v>
      </c>
    </row>
    <row r="179" spans="1:5" x14ac:dyDescent="0.35">
      <c r="A179" s="15">
        <v>44920</v>
      </c>
      <c r="B179" s="12">
        <v>12.4</v>
      </c>
      <c r="C179" s="12">
        <v>9.3000000000000007</v>
      </c>
      <c r="D179" s="13">
        <v>1.6</v>
      </c>
      <c r="E179" s="14">
        <v>0</v>
      </c>
    </row>
    <row r="180" spans="1:5" x14ac:dyDescent="0.35">
      <c r="A180" s="15">
        <v>44921</v>
      </c>
      <c r="B180" s="12">
        <v>10.7</v>
      </c>
      <c r="C180" s="12">
        <v>5.0999999999999996</v>
      </c>
      <c r="D180" s="13">
        <v>0.6</v>
      </c>
      <c r="E180" s="14">
        <v>0.8</v>
      </c>
    </row>
    <row r="181" spans="1:5" x14ac:dyDescent="0.35">
      <c r="A181" s="15">
        <v>44922</v>
      </c>
      <c r="B181" s="12">
        <v>9.5</v>
      </c>
      <c r="C181" s="12">
        <v>2.9</v>
      </c>
      <c r="D181" s="13">
        <v>0</v>
      </c>
      <c r="E181" s="14">
        <v>5.6</v>
      </c>
    </row>
    <row r="182" spans="1:5" x14ac:dyDescent="0.35">
      <c r="A182" s="15">
        <v>44923</v>
      </c>
      <c r="B182" s="12">
        <v>11.9</v>
      </c>
      <c r="C182" s="12">
        <v>6.3</v>
      </c>
      <c r="D182" s="13">
        <v>2</v>
      </c>
      <c r="E182" s="14">
        <v>0.3</v>
      </c>
    </row>
    <row r="183" spans="1:5" x14ac:dyDescent="0.35">
      <c r="A183" s="15">
        <v>44924</v>
      </c>
      <c r="B183" s="12">
        <v>11.1</v>
      </c>
      <c r="C183" s="12">
        <v>7.5</v>
      </c>
      <c r="D183" s="13">
        <v>0</v>
      </c>
      <c r="E183" s="14">
        <v>2.2999999999999998</v>
      </c>
    </row>
    <row r="184" spans="1:5" x14ac:dyDescent="0.35">
      <c r="A184" s="15">
        <v>44925</v>
      </c>
      <c r="B184" s="12">
        <v>16.399999999999999</v>
      </c>
      <c r="C184" s="12">
        <v>2.2000000000000002</v>
      </c>
      <c r="D184" s="13">
        <v>6.4</v>
      </c>
      <c r="E184" s="14">
        <v>0.1</v>
      </c>
    </row>
    <row r="185" spans="1:5" x14ac:dyDescent="0.35">
      <c r="A185" s="15">
        <v>44926</v>
      </c>
      <c r="B185" s="12">
        <v>16.399999999999999</v>
      </c>
      <c r="C185" s="12">
        <v>13.8</v>
      </c>
      <c r="D185" s="13">
        <v>0</v>
      </c>
      <c r="E185" s="14">
        <v>0.4</v>
      </c>
    </row>
    <row r="186" spans="1:5" x14ac:dyDescent="0.35">
      <c r="A186" s="15">
        <v>44866</v>
      </c>
      <c r="B186" s="12">
        <v>16.5</v>
      </c>
      <c r="C186" s="12">
        <v>9.8000000000000007</v>
      </c>
      <c r="D186" s="13">
        <v>0.2</v>
      </c>
      <c r="E186" s="14">
        <v>5.6</v>
      </c>
    </row>
    <row r="187" spans="1:5" x14ac:dyDescent="0.35">
      <c r="A187" s="15">
        <v>44867</v>
      </c>
      <c r="B187" s="12">
        <v>15.6</v>
      </c>
      <c r="C187" s="12">
        <v>9</v>
      </c>
      <c r="D187" s="13">
        <v>0</v>
      </c>
      <c r="E187" s="14">
        <v>6.5</v>
      </c>
    </row>
    <row r="188" spans="1:5" x14ac:dyDescent="0.35">
      <c r="A188" s="15">
        <v>44868</v>
      </c>
      <c r="B188" s="12">
        <v>15.1</v>
      </c>
      <c r="C188" s="12">
        <v>10.3</v>
      </c>
      <c r="D188" s="13">
        <v>7.8</v>
      </c>
      <c r="E188" s="14">
        <v>0.6</v>
      </c>
    </row>
    <row r="189" spans="1:5" x14ac:dyDescent="0.35">
      <c r="A189" s="15">
        <v>44869</v>
      </c>
      <c r="B189" s="12">
        <v>12.7</v>
      </c>
      <c r="C189" s="12">
        <v>6.3</v>
      </c>
      <c r="D189" s="13">
        <v>0.2</v>
      </c>
      <c r="E189" s="14">
        <v>2.8</v>
      </c>
    </row>
    <row r="190" spans="1:5" x14ac:dyDescent="0.35">
      <c r="A190" s="15">
        <v>44870</v>
      </c>
      <c r="B190" s="12">
        <v>11.5</v>
      </c>
      <c r="C190" s="12">
        <v>1.3</v>
      </c>
      <c r="D190" s="13">
        <v>0.2</v>
      </c>
      <c r="E190" s="14">
        <v>0.6</v>
      </c>
    </row>
    <row r="191" spans="1:5" x14ac:dyDescent="0.35">
      <c r="A191" s="15">
        <v>44871</v>
      </c>
      <c r="B191" s="12">
        <v>12.2</v>
      </c>
      <c r="C191" s="12">
        <v>9.1</v>
      </c>
      <c r="D191" s="13">
        <v>7.7</v>
      </c>
      <c r="E191" s="14">
        <v>0</v>
      </c>
    </row>
    <row r="192" spans="1:5" x14ac:dyDescent="0.35">
      <c r="A192" s="15">
        <v>44872</v>
      </c>
      <c r="B192" s="12">
        <v>16.2</v>
      </c>
      <c r="C192" s="12">
        <v>11</v>
      </c>
      <c r="D192" s="13">
        <v>0</v>
      </c>
      <c r="E192" s="14">
        <v>2.1</v>
      </c>
    </row>
    <row r="193" spans="1:5" x14ac:dyDescent="0.35">
      <c r="A193" s="15">
        <v>44873</v>
      </c>
      <c r="B193" s="12">
        <v>16.100000000000001</v>
      </c>
      <c r="C193" s="12">
        <v>9.6</v>
      </c>
      <c r="D193" s="13">
        <v>0.4</v>
      </c>
      <c r="E193" s="14">
        <v>2.2000000000000002</v>
      </c>
    </row>
    <row r="194" spans="1:5" x14ac:dyDescent="0.35">
      <c r="A194" s="15">
        <v>44874</v>
      </c>
      <c r="B194" s="12">
        <v>15.1</v>
      </c>
      <c r="C194" s="12">
        <v>10.1</v>
      </c>
      <c r="D194" s="13">
        <v>0</v>
      </c>
      <c r="E194" s="14">
        <v>5</v>
      </c>
    </row>
    <row r="195" spans="1:5" x14ac:dyDescent="0.35">
      <c r="A195" s="15">
        <v>44875</v>
      </c>
      <c r="B195" s="12">
        <v>15.1</v>
      </c>
      <c r="C195" s="12">
        <v>2.2999999999999998</v>
      </c>
      <c r="D195" s="13">
        <v>0</v>
      </c>
      <c r="E195" s="14">
        <v>7.2</v>
      </c>
    </row>
    <row r="196" spans="1:5" x14ac:dyDescent="0.35">
      <c r="A196" s="15">
        <v>44876</v>
      </c>
      <c r="B196" s="12">
        <v>12.2</v>
      </c>
      <c r="C196" s="12">
        <v>6.9</v>
      </c>
      <c r="D196" s="13">
        <v>0</v>
      </c>
      <c r="E196" s="14">
        <v>2.8</v>
      </c>
    </row>
    <row r="197" spans="1:5" x14ac:dyDescent="0.35">
      <c r="A197" s="15">
        <v>44877</v>
      </c>
      <c r="B197" s="12">
        <v>9.9</v>
      </c>
      <c r="C197" s="12">
        <v>3.4</v>
      </c>
      <c r="D197" s="13">
        <v>0.4</v>
      </c>
      <c r="E197" s="14">
        <v>0.2</v>
      </c>
    </row>
    <row r="198" spans="1:5" x14ac:dyDescent="0.35">
      <c r="A198" s="15">
        <v>44878</v>
      </c>
      <c r="B198" s="12">
        <v>9.5</v>
      </c>
      <c r="C198" s="12">
        <v>4.2</v>
      </c>
      <c r="D198" s="13">
        <v>0.2</v>
      </c>
      <c r="E198" s="14">
        <v>0.3</v>
      </c>
    </row>
    <row r="199" spans="1:5" x14ac:dyDescent="0.35">
      <c r="A199" s="15">
        <v>44879</v>
      </c>
      <c r="B199" s="12">
        <v>12.6</v>
      </c>
      <c r="C199" s="12">
        <v>4.8</v>
      </c>
      <c r="D199" s="13">
        <v>0.2</v>
      </c>
      <c r="E199" s="14">
        <v>1.3</v>
      </c>
    </row>
    <row r="200" spans="1:5" x14ac:dyDescent="0.35">
      <c r="A200" s="15">
        <v>44880</v>
      </c>
      <c r="B200" s="12">
        <v>12.7</v>
      </c>
      <c r="C200" s="12">
        <v>5.0999999999999996</v>
      </c>
      <c r="D200" s="13">
        <v>2.8</v>
      </c>
      <c r="E200" s="14">
        <v>0.5</v>
      </c>
    </row>
    <row r="201" spans="1:5" x14ac:dyDescent="0.35">
      <c r="A201" s="15">
        <v>44881</v>
      </c>
      <c r="B201" s="12">
        <v>12.9</v>
      </c>
      <c r="C201" s="12">
        <v>7.5</v>
      </c>
      <c r="D201" s="13">
        <v>13.5</v>
      </c>
      <c r="E201" s="14">
        <v>0.4</v>
      </c>
    </row>
    <row r="202" spans="1:5" x14ac:dyDescent="0.35">
      <c r="A202" s="15">
        <v>44882</v>
      </c>
      <c r="B202" s="12">
        <v>13.7</v>
      </c>
      <c r="C202" s="12">
        <v>10.1</v>
      </c>
      <c r="D202" s="13">
        <v>0</v>
      </c>
      <c r="E202" s="14">
        <v>2.8</v>
      </c>
    </row>
    <row r="203" spans="1:5" x14ac:dyDescent="0.35">
      <c r="A203" s="15">
        <v>44883</v>
      </c>
      <c r="B203" s="12">
        <v>11.7</v>
      </c>
      <c r="C203" s="12">
        <v>8</v>
      </c>
      <c r="D203" s="13">
        <v>1.8</v>
      </c>
      <c r="E203" s="14">
        <v>2.2999999999999998</v>
      </c>
    </row>
    <row r="204" spans="1:5" x14ac:dyDescent="0.35">
      <c r="A204" s="15">
        <v>44884</v>
      </c>
      <c r="B204" s="12">
        <v>11.2</v>
      </c>
      <c r="C204" s="12">
        <v>2.6</v>
      </c>
      <c r="D204" s="13">
        <v>1.2</v>
      </c>
      <c r="E204" s="14">
        <v>1.7</v>
      </c>
    </row>
    <row r="205" spans="1:5" x14ac:dyDescent="0.35">
      <c r="A205" s="15">
        <v>44885</v>
      </c>
      <c r="B205" s="12">
        <v>10.9</v>
      </c>
      <c r="C205" s="12">
        <v>4.9000000000000004</v>
      </c>
      <c r="D205" s="13">
        <v>1.8</v>
      </c>
      <c r="E205" s="14">
        <v>1.3</v>
      </c>
    </row>
    <row r="206" spans="1:5" x14ac:dyDescent="0.35">
      <c r="A206" s="15">
        <v>44886</v>
      </c>
      <c r="B206" s="12">
        <v>8</v>
      </c>
      <c r="C206" s="12">
        <v>5.2</v>
      </c>
      <c r="D206" s="13">
        <v>2</v>
      </c>
      <c r="E206" s="14">
        <v>0</v>
      </c>
    </row>
    <row r="207" spans="1:5" x14ac:dyDescent="0.35">
      <c r="A207" s="15">
        <v>44887</v>
      </c>
      <c r="B207" s="12">
        <v>10.8</v>
      </c>
      <c r="C207" s="12">
        <v>4.3</v>
      </c>
      <c r="D207" s="13">
        <v>4.5999999999999996</v>
      </c>
      <c r="E207" s="14">
        <v>0.7</v>
      </c>
    </row>
    <row r="208" spans="1:5" x14ac:dyDescent="0.35">
      <c r="A208" s="15">
        <v>44888</v>
      </c>
      <c r="B208" s="12">
        <v>12.3</v>
      </c>
      <c r="C208" s="12">
        <v>3.6</v>
      </c>
      <c r="D208" s="13">
        <v>7.1</v>
      </c>
      <c r="E208" s="14">
        <v>2.2000000000000002</v>
      </c>
    </row>
    <row r="209" spans="1:5" x14ac:dyDescent="0.35">
      <c r="A209" s="15">
        <v>44889</v>
      </c>
      <c r="B209" s="12">
        <v>13.2</v>
      </c>
      <c r="C209" s="12">
        <v>6.7</v>
      </c>
      <c r="D209" s="13">
        <v>4.4000000000000004</v>
      </c>
      <c r="E209" s="14">
        <v>5.5</v>
      </c>
    </row>
    <row r="210" spans="1:5" x14ac:dyDescent="0.35">
      <c r="A210" s="15">
        <v>44890</v>
      </c>
      <c r="B210" s="12">
        <v>12.2</v>
      </c>
      <c r="C210" s="12">
        <v>6.5</v>
      </c>
      <c r="D210" s="13">
        <v>0</v>
      </c>
      <c r="E210" s="14">
        <v>6.7</v>
      </c>
    </row>
    <row r="211" spans="1:5" x14ac:dyDescent="0.35">
      <c r="A211" s="15">
        <v>44891</v>
      </c>
      <c r="B211" s="12">
        <v>10</v>
      </c>
      <c r="C211" s="12">
        <v>0</v>
      </c>
      <c r="D211" s="13">
        <v>0</v>
      </c>
      <c r="E211" s="14">
        <v>3.3</v>
      </c>
    </row>
    <row r="212" spans="1:5" x14ac:dyDescent="0.35">
      <c r="A212" s="15">
        <v>44892</v>
      </c>
      <c r="B212" s="12">
        <v>9.1999999999999993</v>
      </c>
      <c r="C212" s="12">
        <v>6</v>
      </c>
      <c r="D212" s="13">
        <v>8.1999999999999993</v>
      </c>
      <c r="E212" s="14">
        <v>0</v>
      </c>
    </row>
    <row r="213" spans="1:5" x14ac:dyDescent="0.35">
      <c r="A213" s="15">
        <v>44893</v>
      </c>
      <c r="B213" s="12">
        <v>10.7</v>
      </c>
      <c r="C213" s="12">
        <v>5.7</v>
      </c>
      <c r="D213" s="13">
        <v>0</v>
      </c>
      <c r="E213" s="14">
        <v>0.8</v>
      </c>
    </row>
    <row r="214" spans="1:5" x14ac:dyDescent="0.35">
      <c r="A214" s="15">
        <v>44894</v>
      </c>
      <c r="B214" s="12">
        <v>6</v>
      </c>
      <c r="C214" s="12">
        <v>0.2</v>
      </c>
      <c r="D214" s="13">
        <v>0</v>
      </c>
      <c r="E214" s="14">
        <v>0</v>
      </c>
    </row>
    <row r="215" spans="1:5" x14ac:dyDescent="0.35">
      <c r="A215" s="15">
        <v>44895</v>
      </c>
      <c r="B215" s="12">
        <v>6.8</v>
      </c>
      <c r="C215" s="12">
        <v>2.7</v>
      </c>
      <c r="D215" s="13">
        <v>0</v>
      </c>
      <c r="E215" s="14">
        <v>0</v>
      </c>
    </row>
    <row r="216" spans="1:5" x14ac:dyDescent="0.35">
      <c r="A216" s="15">
        <v>44835</v>
      </c>
      <c r="B216" s="12">
        <v>19.100000000000001</v>
      </c>
      <c r="C216" s="12">
        <v>11.9</v>
      </c>
      <c r="D216" s="13">
        <v>0.6</v>
      </c>
      <c r="E216" s="14">
        <v>3.4</v>
      </c>
    </row>
    <row r="217" spans="1:5" x14ac:dyDescent="0.35">
      <c r="A217" s="15">
        <v>44836</v>
      </c>
      <c r="B217" s="12">
        <v>16.2</v>
      </c>
      <c r="C217" s="12">
        <v>12.8</v>
      </c>
      <c r="D217" s="13">
        <v>15.1</v>
      </c>
      <c r="E217" s="14">
        <v>0.3</v>
      </c>
    </row>
    <row r="218" spans="1:5" x14ac:dyDescent="0.35">
      <c r="A218" s="15">
        <v>44837</v>
      </c>
      <c r="B218" s="12">
        <v>13</v>
      </c>
      <c r="C218" s="12">
        <v>5.6</v>
      </c>
      <c r="D218" s="13">
        <v>0.4</v>
      </c>
      <c r="E218" s="14">
        <v>0.6</v>
      </c>
    </row>
    <row r="219" spans="1:5" x14ac:dyDescent="0.35">
      <c r="A219" s="15">
        <v>44838</v>
      </c>
      <c r="B219" s="12">
        <v>20</v>
      </c>
      <c r="C219" s="12">
        <v>5</v>
      </c>
      <c r="D219" s="13">
        <v>0</v>
      </c>
      <c r="E219" s="14">
        <v>6.2</v>
      </c>
    </row>
    <row r="220" spans="1:5" x14ac:dyDescent="0.35">
      <c r="A220" s="15">
        <v>44839</v>
      </c>
      <c r="B220" s="12">
        <v>21</v>
      </c>
      <c r="C220" s="12">
        <v>13.6</v>
      </c>
      <c r="D220" s="13">
        <v>0</v>
      </c>
      <c r="E220" s="14">
        <v>3</v>
      </c>
    </row>
    <row r="221" spans="1:5" x14ac:dyDescent="0.35">
      <c r="A221" s="15">
        <v>44840</v>
      </c>
      <c r="B221" s="12">
        <v>18.8</v>
      </c>
      <c r="C221" s="12">
        <v>8.5</v>
      </c>
      <c r="D221" s="13">
        <v>0</v>
      </c>
      <c r="E221" s="14">
        <v>7.9</v>
      </c>
    </row>
    <row r="222" spans="1:5" x14ac:dyDescent="0.35">
      <c r="A222" s="15">
        <v>44841</v>
      </c>
      <c r="B222" s="12">
        <v>18.7</v>
      </c>
      <c r="C222" s="12">
        <v>2.5</v>
      </c>
      <c r="D222" s="13">
        <v>0.2</v>
      </c>
      <c r="E222" s="14">
        <v>9.6999999999999993</v>
      </c>
    </row>
    <row r="223" spans="1:5" x14ac:dyDescent="0.35">
      <c r="A223" s="15">
        <v>44842</v>
      </c>
      <c r="B223" s="12">
        <v>17.8</v>
      </c>
      <c r="C223" s="12">
        <v>6.2</v>
      </c>
      <c r="D223" s="13">
        <v>0</v>
      </c>
      <c r="E223" s="14">
        <v>8.8000000000000007</v>
      </c>
    </row>
    <row r="224" spans="1:5" x14ac:dyDescent="0.35">
      <c r="A224" s="15">
        <v>44843</v>
      </c>
      <c r="B224" s="12">
        <v>18.8</v>
      </c>
      <c r="C224" s="12">
        <v>0.5</v>
      </c>
      <c r="D224" s="13">
        <v>0.6</v>
      </c>
      <c r="E224" s="14">
        <v>9.6999999999999993</v>
      </c>
    </row>
    <row r="225" spans="1:5" x14ac:dyDescent="0.35">
      <c r="A225" s="15">
        <v>44844</v>
      </c>
      <c r="B225" s="12">
        <v>20.100000000000001</v>
      </c>
      <c r="C225" s="12">
        <v>5.2</v>
      </c>
      <c r="D225" s="13">
        <v>0.2</v>
      </c>
      <c r="E225" s="14">
        <v>4.5</v>
      </c>
    </row>
    <row r="226" spans="1:5" x14ac:dyDescent="0.35">
      <c r="A226" s="15">
        <v>44845</v>
      </c>
      <c r="B226" s="12">
        <v>16.600000000000001</v>
      </c>
      <c r="C226" s="12">
        <v>1.7</v>
      </c>
      <c r="D226" s="13">
        <v>0</v>
      </c>
      <c r="E226" s="14">
        <v>9.4</v>
      </c>
    </row>
    <row r="227" spans="1:5" x14ac:dyDescent="0.35">
      <c r="A227" s="15">
        <v>44846</v>
      </c>
      <c r="B227" s="12">
        <v>19.3</v>
      </c>
      <c r="C227" s="12">
        <v>0.1</v>
      </c>
      <c r="D227" s="13">
        <v>0</v>
      </c>
      <c r="E227" s="14">
        <v>8.4</v>
      </c>
    </row>
    <row r="228" spans="1:5" x14ac:dyDescent="0.35">
      <c r="A228" s="15">
        <v>44847</v>
      </c>
      <c r="B228" s="12">
        <v>14.8</v>
      </c>
      <c r="C228" s="12">
        <v>8.4</v>
      </c>
      <c r="D228" s="13">
        <v>1.8</v>
      </c>
      <c r="E228" s="14">
        <v>0</v>
      </c>
    </row>
    <row r="229" spans="1:5" x14ac:dyDescent="0.35">
      <c r="A229" s="15">
        <v>44848</v>
      </c>
      <c r="B229" s="12">
        <v>15.9</v>
      </c>
      <c r="C229" s="12">
        <v>13.8</v>
      </c>
      <c r="D229" s="13">
        <v>3.4</v>
      </c>
      <c r="E229" s="14">
        <v>0</v>
      </c>
    </row>
    <row r="230" spans="1:5" x14ac:dyDescent="0.35">
      <c r="A230" s="15">
        <v>44849</v>
      </c>
      <c r="B230" s="12">
        <v>18.3</v>
      </c>
      <c r="C230" s="12">
        <v>13.6</v>
      </c>
      <c r="D230" s="13">
        <v>0.2</v>
      </c>
      <c r="E230" s="14">
        <v>2.7</v>
      </c>
    </row>
    <row r="231" spans="1:5" x14ac:dyDescent="0.35">
      <c r="A231" s="15">
        <v>44850</v>
      </c>
      <c r="B231" s="12">
        <v>18.5</v>
      </c>
      <c r="C231" s="12">
        <v>11.8</v>
      </c>
      <c r="D231" s="13">
        <v>7.4</v>
      </c>
      <c r="E231" s="14">
        <v>1.8</v>
      </c>
    </row>
    <row r="232" spans="1:5" x14ac:dyDescent="0.35">
      <c r="A232" s="15">
        <v>44851</v>
      </c>
      <c r="B232" s="12">
        <v>18.8</v>
      </c>
      <c r="C232" s="12">
        <v>13.8</v>
      </c>
      <c r="D232" s="13">
        <v>1.2</v>
      </c>
      <c r="E232" s="14">
        <v>0.1</v>
      </c>
    </row>
    <row r="233" spans="1:5" x14ac:dyDescent="0.35">
      <c r="A233" s="15">
        <v>44852</v>
      </c>
      <c r="B233" s="12">
        <v>20</v>
      </c>
      <c r="C233" s="12">
        <v>14.9</v>
      </c>
      <c r="D233" s="13">
        <v>0</v>
      </c>
      <c r="E233" s="14">
        <v>0.3</v>
      </c>
    </row>
    <row r="234" spans="1:5" x14ac:dyDescent="0.35">
      <c r="A234" s="15">
        <v>44853</v>
      </c>
      <c r="B234" s="12">
        <v>20.5</v>
      </c>
      <c r="C234" s="12">
        <v>12.7</v>
      </c>
      <c r="D234" s="13">
        <v>4.8</v>
      </c>
      <c r="E234" s="14">
        <v>2.7</v>
      </c>
    </row>
    <row r="235" spans="1:5" x14ac:dyDescent="0.35">
      <c r="A235" s="15">
        <v>44854</v>
      </c>
      <c r="B235" s="12">
        <v>21.6</v>
      </c>
      <c r="C235" s="12">
        <v>13</v>
      </c>
      <c r="D235" s="13">
        <v>1.6</v>
      </c>
      <c r="E235" s="14">
        <v>6.9</v>
      </c>
    </row>
    <row r="236" spans="1:5" x14ac:dyDescent="0.35">
      <c r="A236" s="15">
        <v>44855</v>
      </c>
      <c r="B236" s="12">
        <v>20.399999999999999</v>
      </c>
      <c r="C236" s="12">
        <v>13.2</v>
      </c>
      <c r="D236" s="13">
        <v>0.2</v>
      </c>
      <c r="E236" s="14">
        <v>2.9</v>
      </c>
    </row>
    <row r="237" spans="1:5" x14ac:dyDescent="0.35">
      <c r="A237" s="15">
        <v>44856</v>
      </c>
      <c r="B237" s="12">
        <v>20.399999999999999</v>
      </c>
      <c r="C237" s="12">
        <v>13.4</v>
      </c>
      <c r="D237" s="13">
        <v>1</v>
      </c>
      <c r="E237" s="14">
        <v>5.2</v>
      </c>
    </row>
    <row r="238" spans="1:5" x14ac:dyDescent="0.35">
      <c r="A238" s="15">
        <v>44857</v>
      </c>
      <c r="B238" s="12">
        <v>22.5</v>
      </c>
      <c r="C238" s="12">
        <v>12.4</v>
      </c>
      <c r="D238" s="13">
        <v>0.6</v>
      </c>
      <c r="E238" s="14">
        <v>2.5</v>
      </c>
    </row>
    <row r="239" spans="1:5" x14ac:dyDescent="0.35">
      <c r="A239" s="15">
        <v>44858</v>
      </c>
      <c r="B239" s="12">
        <v>18.600000000000001</v>
      </c>
      <c r="C239" s="12">
        <v>14.1</v>
      </c>
      <c r="D239" s="13">
        <v>0.6</v>
      </c>
      <c r="E239" s="14">
        <v>3.2</v>
      </c>
    </row>
    <row r="240" spans="1:5" x14ac:dyDescent="0.35">
      <c r="A240" s="15">
        <v>44859</v>
      </c>
      <c r="B240" s="12">
        <v>18.600000000000001</v>
      </c>
      <c r="C240" s="12">
        <v>11.1</v>
      </c>
      <c r="D240" s="13">
        <v>0</v>
      </c>
      <c r="E240" s="14">
        <v>2.4</v>
      </c>
    </row>
    <row r="241" spans="1:5" x14ac:dyDescent="0.35">
      <c r="A241" s="15">
        <v>44860</v>
      </c>
      <c r="B241" s="12">
        <v>21.7</v>
      </c>
      <c r="C241" s="12">
        <v>12.7</v>
      </c>
      <c r="D241" s="13">
        <v>0.2</v>
      </c>
      <c r="E241" s="14">
        <v>7.3</v>
      </c>
    </row>
    <row r="242" spans="1:5" x14ac:dyDescent="0.35">
      <c r="A242" s="15">
        <v>44861</v>
      </c>
      <c r="B242" s="12">
        <v>22.9</v>
      </c>
      <c r="C242" s="12">
        <v>10.8</v>
      </c>
      <c r="D242" s="13">
        <v>0</v>
      </c>
      <c r="E242" s="14">
        <v>3.7</v>
      </c>
    </row>
    <row r="243" spans="1:5" x14ac:dyDescent="0.35">
      <c r="A243" s="15">
        <v>44862</v>
      </c>
      <c r="B243" s="12">
        <v>22.6</v>
      </c>
      <c r="C243" s="12">
        <v>12.7</v>
      </c>
      <c r="D243" s="13">
        <v>0.2</v>
      </c>
      <c r="E243" s="14">
        <v>5.2</v>
      </c>
    </row>
    <row r="244" spans="1:5" x14ac:dyDescent="0.35">
      <c r="A244" s="15">
        <v>44863</v>
      </c>
      <c r="B244" s="12">
        <v>23.4</v>
      </c>
      <c r="C244" s="12">
        <v>14.1</v>
      </c>
      <c r="D244" s="13">
        <v>0</v>
      </c>
      <c r="E244" s="14">
        <v>2.2999999999999998</v>
      </c>
    </row>
    <row r="245" spans="1:5" x14ac:dyDescent="0.35">
      <c r="A245" s="15">
        <v>44864</v>
      </c>
      <c r="B245" s="12">
        <v>16.7</v>
      </c>
      <c r="C245" s="12">
        <v>9.8000000000000007</v>
      </c>
      <c r="D245" s="13">
        <v>0.2</v>
      </c>
      <c r="E245" s="14">
        <v>0.8</v>
      </c>
    </row>
    <row r="246" spans="1:5" x14ac:dyDescent="0.35">
      <c r="A246" s="15">
        <v>44865</v>
      </c>
      <c r="B246" s="12">
        <v>19.600000000000001</v>
      </c>
      <c r="C246" s="12">
        <v>6.5</v>
      </c>
      <c r="D246" s="13">
        <v>1.8</v>
      </c>
      <c r="E246" s="14">
        <v>2.7</v>
      </c>
    </row>
    <row r="247" spans="1:5" x14ac:dyDescent="0.35">
      <c r="A247" s="15">
        <v>44805</v>
      </c>
      <c r="B247" s="12">
        <v>28.2</v>
      </c>
      <c r="C247" s="12">
        <v>13.9</v>
      </c>
      <c r="D247" s="13">
        <v>7.5</v>
      </c>
      <c r="E247" s="14">
        <v>5.4</v>
      </c>
    </row>
    <row r="248" spans="1:5" x14ac:dyDescent="0.35">
      <c r="A248" s="15">
        <v>44806</v>
      </c>
      <c r="B248" s="12">
        <v>21.3</v>
      </c>
      <c r="C248" s="12">
        <v>15.5</v>
      </c>
      <c r="D248" s="13">
        <v>3.8</v>
      </c>
      <c r="E248" s="14">
        <v>0.6</v>
      </c>
    </row>
    <row r="249" spans="1:5" x14ac:dyDescent="0.35">
      <c r="A249" s="15">
        <v>44807</v>
      </c>
      <c r="B249" s="12">
        <v>24.9</v>
      </c>
      <c r="C249" s="12">
        <v>15.9</v>
      </c>
      <c r="D249" s="13">
        <v>0.6</v>
      </c>
      <c r="E249" s="14">
        <v>3.3</v>
      </c>
    </row>
    <row r="250" spans="1:5" x14ac:dyDescent="0.35">
      <c r="A250" s="15">
        <v>44808</v>
      </c>
      <c r="B250" s="12">
        <v>28.1</v>
      </c>
      <c r="C250" s="12">
        <v>11.4</v>
      </c>
      <c r="D250" s="13">
        <v>0.8</v>
      </c>
      <c r="E250" s="14">
        <v>10.6</v>
      </c>
    </row>
    <row r="251" spans="1:5" x14ac:dyDescent="0.35">
      <c r="A251" s="15">
        <v>44809</v>
      </c>
      <c r="B251" s="12">
        <v>24.5</v>
      </c>
      <c r="C251" s="12">
        <v>14.1</v>
      </c>
      <c r="D251" s="13">
        <v>4.4000000000000004</v>
      </c>
      <c r="E251" s="14">
        <v>3.9</v>
      </c>
    </row>
    <row r="252" spans="1:5" x14ac:dyDescent="0.35">
      <c r="A252" s="15">
        <v>44810</v>
      </c>
      <c r="B252" s="12">
        <v>26.2</v>
      </c>
      <c r="C252" s="12">
        <v>11.6</v>
      </c>
      <c r="D252" s="13">
        <v>0.2</v>
      </c>
      <c r="E252" s="14">
        <v>4.5</v>
      </c>
    </row>
    <row r="253" spans="1:5" x14ac:dyDescent="0.35">
      <c r="A253" s="15">
        <v>44811</v>
      </c>
      <c r="B253" s="12">
        <v>24.2</v>
      </c>
      <c r="C253" s="12">
        <v>13</v>
      </c>
      <c r="D253" s="13">
        <v>1.2</v>
      </c>
      <c r="E253" s="14">
        <v>4.4000000000000004</v>
      </c>
    </row>
    <row r="254" spans="1:5" x14ac:dyDescent="0.35">
      <c r="A254" s="15">
        <v>44812</v>
      </c>
      <c r="B254" s="12">
        <v>23.4</v>
      </c>
      <c r="C254" s="12">
        <v>14.5</v>
      </c>
      <c r="D254" s="13">
        <v>2</v>
      </c>
      <c r="E254" s="14">
        <v>4.4000000000000004</v>
      </c>
    </row>
    <row r="255" spans="1:5" x14ac:dyDescent="0.35">
      <c r="A255" s="15">
        <v>44813</v>
      </c>
      <c r="B255" s="12">
        <v>20</v>
      </c>
      <c r="C255" s="12">
        <v>13.5</v>
      </c>
      <c r="D255" s="13">
        <v>11.1</v>
      </c>
      <c r="E255" s="14">
        <v>2.2999999999999998</v>
      </c>
    </row>
    <row r="256" spans="1:5" x14ac:dyDescent="0.35">
      <c r="A256" s="15">
        <v>44814</v>
      </c>
      <c r="B256" s="12">
        <v>19.7</v>
      </c>
      <c r="C256" s="12">
        <v>14.7</v>
      </c>
      <c r="D256" s="13">
        <v>3.8</v>
      </c>
      <c r="E256" s="14">
        <v>1.5</v>
      </c>
    </row>
    <row r="257" spans="1:5" x14ac:dyDescent="0.35">
      <c r="A257" s="15">
        <v>44815</v>
      </c>
      <c r="B257" s="12">
        <v>22.5</v>
      </c>
      <c r="C257" s="12">
        <v>9.1999999999999993</v>
      </c>
      <c r="D257" s="13">
        <v>0.2</v>
      </c>
      <c r="E257" s="14">
        <v>7.9</v>
      </c>
    </row>
    <row r="258" spans="1:5" x14ac:dyDescent="0.35">
      <c r="A258" s="15">
        <v>44816</v>
      </c>
      <c r="B258" s="12">
        <v>27.2</v>
      </c>
      <c r="C258" s="12">
        <v>10.5</v>
      </c>
      <c r="D258" s="13">
        <v>0</v>
      </c>
      <c r="E258" s="14">
        <v>9.9</v>
      </c>
    </row>
    <row r="259" spans="1:5" x14ac:dyDescent="0.35">
      <c r="A259" s="15">
        <v>44817</v>
      </c>
      <c r="B259" s="12">
        <v>24.1</v>
      </c>
      <c r="C259" s="12">
        <v>17</v>
      </c>
      <c r="D259" s="13">
        <v>0.2</v>
      </c>
      <c r="E259" s="14">
        <v>0.1</v>
      </c>
    </row>
    <row r="260" spans="1:5" x14ac:dyDescent="0.35">
      <c r="A260" s="15">
        <v>44818</v>
      </c>
      <c r="B260" s="12">
        <v>24.2</v>
      </c>
      <c r="C260" s="12">
        <v>16.899999999999999</v>
      </c>
      <c r="D260" s="13">
        <v>0.2</v>
      </c>
      <c r="E260" s="14">
        <v>2.2000000000000002</v>
      </c>
    </row>
    <row r="261" spans="1:5" x14ac:dyDescent="0.35">
      <c r="A261" s="15">
        <v>44819</v>
      </c>
      <c r="B261" s="12">
        <v>21</v>
      </c>
      <c r="C261" s="12">
        <v>10</v>
      </c>
      <c r="D261" s="13">
        <v>0</v>
      </c>
      <c r="E261" s="14">
        <v>4.0999999999999996</v>
      </c>
    </row>
    <row r="262" spans="1:5" x14ac:dyDescent="0.35">
      <c r="A262" s="15">
        <v>44820</v>
      </c>
      <c r="B262" s="12">
        <v>17.5</v>
      </c>
      <c r="C262" s="12">
        <v>8.8000000000000007</v>
      </c>
      <c r="D262" s="13">
        <v>0.4</v>
      </c>
      <c r="E262" s="14">
        <v>1.5</v>
      </c>
    </row>
    <row r="263" spans="1:5" x14ac:dyDescent="0.35">
      <c r="A263" s="15">
        <v>44821</v>
      </c>
      <c r="B263" s="12">
        <v>16.8</v>
      </c>
      <c r="C263" s="12">
        <v>4.5999999999999996</v>
      </c>
      <c r="D263" s="13">
        <v>0</v>
      </c>
      <c r="E263" s="14">
        <v>8.6999999999999993</v>
      </c>
    </row>
    <row r="264" spans="1:5" x14ac:dyDescent="0.35">
      <c r="A264" s="15">
        <v>44822</v>
      </c>
      <c r="B264" s="12">
        <v>19</v>
      </c>
      <c r="C264" s="12">
        <v>2.1</v>
      </c>
      <c r="D264" s="13">
        <v>0</v>
      </c>
      <c r="E264" s="14">
        <v>8.8000000000000007</v>
      </c>
    </row>
    <row r="265" spans="1:5" x14ac:dyDescent="0.35">
      <c r="A265" s="15">
        <v>44823</v>
      </c>
      <c r="B265" s="12">
        <v>18.5</v>
      </c>
      <c r="C265" s="12">
        <v>4.5999999999999996</v>
      </c>
      <c r="D265" s="13">
        <v>0</v>
      </c>
      <c r="E265" s="14">
        <v>8.6</v>
      </c>
    </row>
    <row r="266" spans="1:5" x14ac:dyDescent="0.35">
      <c r="A266" s="15">
        <v>44824</v>
      </c>
      <c r="B266" s="12">
        <v>18</v>
      </c>
      <c r="C266" s="12">
        <v>3.7</v>
      </c>
      <c r="D266" s="13">
        <v>0</v>
      </c>
      <c r="E266" s="14">
        <v>0.8</v>
      </c>
    </row>
    <row r="267" spans="1:5" x14ac:dyDescent="0.35">
      <c r="A267" s="15">
        <v>44825</v>
      </c>
      <c r="B267" s="12">
        <v>19.100000000000001</v>
      </c>
      <c r="C267" s="12">
        <v>4.2</v>
      </c>
      <c r="D267" s="13">
        <v>0</v>
      </c>
      <c r="E267" s="14">
        <v>9.6999999999999993</v>
      </c>
    </row>
    <row r="268" spans="1:5" x14ac:dyDescent="0.35">
      <c r="A268" s="15">
        <v>44826</v>
      </c>
      <c r="B268" s="12">
        <v>21</v>
      </c>
      <c r="C268" s="12">
        <v>2.6</v>
      </c>
      <c r="D268" s="13">
        <v>0</v>
      </c>
      <c r="E268" s="14">
        <v>10.1</v>
      </c>
    </row>
    <row r="269" spans="1:5" x14ac:dyDescent="0.35">
      <c r="A269" s="15">
        <v>44827</v>
      </c>
      <c r="B269" s="12">
        <v>18.899999999999999</v>
      </c>
      <c r="C269" s="12">
        <v>5.5</v>
      </c>
      <c r="D269" s="13">
        <v>0.2</v>
      </c>
      <c r="E269" s="14">
        <v>0.6</v>
      </c>
    </row>
    <row r="270" spans="1:5" x14ac:dyDescent="0.35">
      <c r="A270" s="15">
        <v>44828</v>
      </c>
      <c r="B270" s="12">
        <v>17.3</v>
      </c>
      <c r="C270" s="12">
        <v>11</v>
      </c>
      <c r="D270" s="13">
        <v>0.2</v>
      </c>
      <c r="E270" s="14">
        <v>0.9</v>
      </c>
    </row>
    <row r="271" spans="1:5" x14ac:dyDescent="0.35">
      <c r="A271" s="15">
        <v>44829</v>
      </c>
      <c r="B271" s="12">
        <v>19</v>
      </c>
      <c r="C271" s="12">
        <v>6.5</v>
      </c>
      <c r="D271" s="13">
        <v>0</v>
      </c>
      <c r="E271" s="14">
        <v>7.1</v>
      </c>
    </row>
    <row r="272" spans="1:5" x14ac:dyDescent="0.35">
      <c r="A272" s="15">
        <v>44830</v>
      </c>
      <c r="B272" s="12">
        <v>14.7</v>
      </c>
      <c r="C272" s="12">
        <v>9.1</v>
      </c>
      <c r="D272" s="13">
        <v>9.6999999999999993</v>
      </c>
      <c r="E272" s="14">
        <v>0.3</v>
      </c>
    </row>
    <row r="273" spans="1:5" x14ac:dyDescent="0.35">
      <c r="A273" s="15">
        <v>44831</v>
      </c>
      <c r="B273" s="12">
        <v>14.7</v>
      </c>
      <c r="C273" s="12">
        <v>8.8000000000000007</v>
      </c>
      <c r="D273" s="13">
        <v>7.1</v>
      </c>
      <c r="E273" s="14">
        <v>2.9</v>
      </c>
    </row>
    <row r="274" spans="1:5" x14ac:dyDescent="0.35">
      <c r="A274" s="15">
        <v>44832</v>
      </c>
      <c r="B274" s="12">
        <v>15.8</v>
      </c>
      <c r="C274" s="12">
        <v>6.7</v>
      </c>
      <c r="D274" s="13">
        <v>0</v>
      </c>
      <c r="E274" s="14">
        <v>5.9</v>
      </c>
    </row>
    <row r="275" spans="1:5" x14ac:dyDescent="0.35">
      <c r="A275" s="15">
        <v>44833</v>
      </c>
      <c r="B275" s="12">
        <v>17</v>
      </c>
      <c r="C275" s="12">
        <v>2.7</v>
      </c>
      <c r="D275" s="13">
        <v>0</v>
      </c>
      <c r="E275" s="14">
        <v>7</v>
      </c>
    </row>
    <row r="276" spans="1:5" x14ac:dyDescent="0.35">
      <c r="A276" s="15">
        <v>44834</v>
      </c>
      <c r="B276" s="12">
        <v>17.8</v>
      </c>
      <c r="C276" s="12">
        <v>3.1</v>
      </c>
      <c r="D276" s="13">
        <v>6.2</v>
      </c>
      <c r="E276" s="14">
        <v>7.4</v>
      </c>
    </row>
    <row r="277" spans="1:5" x14ac:dyDescent="0.35">
      <c r="A277" s="15">
        <v>44562</v>
      </c>
      <c r="B277" s="12">
        <v>15.2</v>
      </c>
      <c r="C277" s="12">
        <v>8.1999999999999993</v>
      </c>
      <c r="D277" s="13">
        <v>0.2</v>
      </c>
      <c r="E277" s="14">
        <v>5.8</v>
      </c>
    </row>
    <row r="278" spans="1:5" x14ac:dyDescent="0.35">
      <c r="A278" s="15">
        <v>44563</v>
      </c>
      <c r="B278" s="12">
        <v>13.6</v>
      </c>
      <c r="C278" s="12">
        <v>8.3000000000000007</v>
      </c>
      <c r="D278" s="13">
        <v>0</v>
      </c>
      <c r="E278" s="14">
        <v>1.2</v>
      </c>
    </row>
    <row r="279" spans="1:5" x14ac:dyDescent="0.35">
      <c r="A279" s="15">
        <v>44564</v>
      </c>
      <c r="B279" s="12">
        <v>12.4</v>
      </c>
      <c r="C279" s="12">
        <v>9.3000000000000007</v>
      </c>
      <c r="D279" s="13">
        <v>16.7</v>
      </c>
      <c r="E279" s="14">
        <v>0</v>
      </c>
    </row>
    <row r="280" spans="1:5" x14ac:dyDescent="0.35">
      <c r="A280" s="15">
        <v>44565</v>
      </c>
      <c r="B280" s="12">
        <v>9.3000000000000007</v>
      </c>
      <c r="C280" s="12">
        <v>7</v>
      </c>
      <c r="D280" s="13">
        <v>1.4</v>
      </c>
      <c r="E280" s="14">
        <v>0.1</v>
      </c>
    </row>
    <row r="281" spans="1:5" x14ac:dyDescent="0.35">
      <c r="A281" s="15">
        <v>44566</v>
      </c>
      <c r="B281" s="12">
        <v>7.2</v>
      </c>
      <c r="C281" s="12">
        <v>0.8</v>
      </c>
      <c r="D281" s="13">
        <v>0</v>
      </c>
      <c r="E281" s="14">
        <v>5.3</v>
      </c>
    </row>
    <row r="282" spans="1:5" x14ac:dyDescent="0.35">
      <c r="A282" s="15">
        <v>44567</v>
      </c>
      <c r="B282" s="12">
        <v>6.2</v>
      </c>
      <c r="C282" s="12">
        <v>-2.8</v>
      </c>
      <c r="D282" s="13">
        <v>0</v>
      </c>
      <c r="E282" s="14">
        <v>5</v>
      </c>
    </row>
    <row r="283" spans="1:5" x14ac:dyDescent="0.35">
      <c r="A283" s="15">
        <v>44568</v>
      </c>
      <c r="B283" s="12">
        <v>8.1</v>
      </c>
      <c r="C283" s="12">
        <v>3.1</v>
      </c>
      <c r="D283" s="13">
        <v>6</v>
      </c>
      <c r="E283" s="14">
        <v>2.5</v>
      </c>
    </row>
    <row r="284" spans="1:5" x14ac:dyDescent="0.35">
      <c r="A284" s="15">
        <v>44569</v>
      </c>
      <c r="B284" s="12">
        <v>8.6</v>
      </c>
      <c r="C284" s="12">
        <v>0</v>
      </c>
      <c r="D284" s="13">
        <v>11.3</v>
      </c>
      <c r="E284" s="14">
        <v>0</v>
      </c>
    </row>
    <row r="285" spans="1:5" x14ac:dyDescent="0.35">
      <c r="A285" s="15">
        <v>44570</v>
      </c>
      <c r="B285" s="12">
        <v>6.9</v>
      </c>
      <c r="C285" s="12">
        <v>3.1</v>
      </c>
      <c r="D285" s="13">
        <v>4.2</v>
      </c>
      <c r="E285" s="14">
        <v>2.2999999999999998</v>
      </c>
    </row>
    <row r="286" spans="1:5" x14ac:dyDescent="0.35">
      <c r="A286" s="15">
        <v>44571</v>
      </c>
      <c r="B286" s="12">
        <v>2.6</v>
      </c>
      <c r="C286" s="12">
        <v>-1.5</v>
      </c>
      <c r="D286" s="13">
        <v>0</v>
      </c>
      <c r="E286" s="14">
        <v>0.9</v>
      </c>
    </row>
    <row r="287" spans="1:5" x14ac:dyDescent="0.35">
      <c r="A287" s="15">
        <v>44572</v>
      </c>
      <c r="B287" s="12">
        <v>2.5</v>
      </c>
      <c r="C287" s="12">
        <v>-1</v>
      </c>
      <c r="D287" s="13">
        <v>0</v>
      </c>
      <c r="E287" s="14">
        <v>0.7</v>
      </c>
    </row>
    <row r="288" spans="1:5" x14ac:dyDescent="0.35">
      <c r="A288" s="15">
        <v>44573</v>
      </c>
      <c r="B288" s="12">
        <v>4.3</v>
      </c>
      <c r="C288" s="12">
        <v>-1.9</v>
      </c>
      <c r="D288" s="13">
        <v>0</v>
      </c>
      <c r="E288" s="14">
        <v>0</v>
      </c>
    </row>
    <row r="289" spans="1:5" x14ac:dyDescent="0.35">
      <c r="A289" s="15">
        <v>44574</v>
      </c>
      <c r="B289" s="12">
        <v>4.7</v>
      </c>
      <c r="C289" s="12">
        <v>-0.2</v>
      </c>
      <c r="D289" s="13">
        <v>0</v>
      </c>
      <c r="E289" s="14">
        <v>2.6</v>
      </c>
    </row>
    <row r="290" spans="1:5" x14ac:dyDescent="0.35">
      <c r="A290" s="15">
        <v>44575</v>
      </c>
      <c r="B290" s="12">
        <v>8.1</v>
      </c>
      <c r="C290" s="12">
        <v>-3</v>
      </c>
      <c r="D290" s="13">
        <v>0</v>
      </c>
      <c r="E290" s="14">
        <v>6.7</v>
      </c>
    </row>
    <row r="291" spans="1:5" x14ac:dyDescent="0.35">
      <c r="A291" s="15">
        <v>44576</v>
      </c>
      <c r="B291" s="12">
        <v>5.0999999999999996</v>
      </c>
      <c r="C291" s="12">
        <v>-2.5</v>
      </c>
      <c r="D291" s="13">
        <v>0</v>
      </c>
      <c r="E291" s="14">
        <v>2.4</v>
      </c>
    </row>
    <row r="292" spans="1:5" x14ac:dyDescent="0.35">
      <c r="A292" s="15">
        <v>44577</v>
      </c>
      <c r="B292" s="12">
        <v>6.5</v>
      </c>
      <c r="C292" s="12">
        <v>-1.1000000000000001</v>
      </c>
      <c r="D292" s="13">
        <v>0</v>
      </c>
      <c r="E292" s="14">
        <v>1.3</v>
      </c>
    </row>
    <row r="293" spans="1:5" x14ac:dyDescent="0.35">
      <c r="A293" s="15">
        <v>44578</v>
      </c>
      <c r="B293" s="12">
        <v>8.1999999999999993</v>
      </c>
      <c r="C293" s="12">
        <v>2</v>
      </c>
      <c r="D293" s="13">
        <v>0</v>
      </c>
      <c r="E293" s="14">
        <v>1.1000000000000001</v>
      </c>
    </row>
    <row r="294" spans="1:5" x14ac:dyDescent="0.35">
      <c r="A294" s="15">
        <v>44579</v>
      </c>
      <c r="B294" s="12">
        <v>8.6</v>
      </c>
      <c r="C294" s="12">
        <v>-2.7</v>
      </c>
      <c r="D294" s="13">
        <v>0</v>
      </c>
      <c r="E294" s="14">
        <v>4.0999999999999996</v>
      </c>
    </row>
    <row r="295" spans="1:5" x14ac:dyDescent="0.35">
      <c r="A295" s="15">
        <v>44580</v>
      </c>
      <c r="B295" s="12">
        <v>6.5</v>
      </c>
      <c r="C295" s="12">
        <v>0.4</v>
      </c>
      <c r="D295" s="13">
        <v>0.4</v>
      </c>
      <c r="E295" s="14">
        <v>0.1</v>
      </c>
    </row>
    <row r="296" spans="1:5" x14ac:dyDescent="0.35">
      <c r="A296" s="15">
        <v>44581</v>
      </c>
      <c r="B296" s="12">
        <v>6.9</v>
      </c>
      <c r="C296" s="12">
        <v>-1.5</v>
      </c>
      <c r="D296" s="13">
        <v>0.2</v>
      </c>
      <c r="E296" s="14">
        <v>0.8</v>
      </c>
    </row>
    <row r="297" spans="1:5" x14ac:dyDescent="0.35">
      <c r="A297" s="15">
        <v>44582</v>
      </c>
      <c r="B297" s="12">
        <v>6.6</v>
      </c>
      <c r="C297" s="12">
        <v>-0.5</v>
      </c>
      <c r="D297" s="13">
        <v>0</v>
      </c>
      <c r="E297" s="14">
        <v>0.6</v>
      </c>
    </row>
    <row r="298" spans="1:5" x14ac:dyDescent="0.35">
      <c r="A298" s="15">
        <v>44583</v>
      </c>
      <c r="B298" s="12">
        <v>5.8</v>
      </c>
      <c r="C298" s="12">
        <v>1.7</v>
      </c>
      <c r="D298" s="13">
        <v>0</v>
      </c>
      <c r="E298" s="14">
        <v>0</v>
      </c>
    </row>
    <row r="299" spans="1:5" x14ac:dyDescent="0.35">
      <c r="A299" s="15">
        <v>44584</v>
      </c>
      <c r="B299" s="12">
        <v>3.7</v>
      </c>
      <c r="C299" s="12">
        <v>2.8</v>
      </c>
      <c r="D299" s="13">
        <v>0</v>
      </c>
      <c r="E299" s="14">
        <v>0</v>
      </c>
    </row>
    <row r="300" spans="1:5" x14ac:dyDescent="0.35">
      <c r="A300" s="15">
        <v>44585</v>
      </c>
      <c r="B300" s="12">
        <v>5.9</v>
      </c>
      <c r="C300" s="12">
        <v>-2.5</v>
      </c>
      <c r="D300" s="13">
        <v>0</v>
      </c>
      <c r="E300" s="14">
        <v>7.2</v>
      </c>
    </row>
    <row r="301" spans="1:5" x14ac:dyDescent="0.35">
      <c r="A301" s="15">
        <v>44586</v>
      </c>
      <c r="B301" s="12">
        <v>1</v>
      </c>
      <c r="C301" s="12">
        <v>-5.0999999999999996</v>
      </c>
      <c r="D301" s="13">
        <v>0</v>
      </c>
      <c r="E301" s="14">
        <v>0</v>
      </c>
    </row>
    <row r="302" spans="1:5" x14ac:dyDescent="0.35">
      <c r="A302" s="15">
        <v>44587</v>
      </c>
      <c r="B302" s="12">
        <v>4.4000000000000004</v>
      </c>
      <c r="C302" s="12">
        <v>-0.4</v>
      </c>
      <c r="D302" s="13">
        <v>0</v>
      </c>
      <c r="E302" s="14">
        <v>0</v>
      </c>
    </row>
    <row r="303" spans="1:5" x14ac:dyDescent="0.35">
      <c r="A303" s="15">
        <v>44588</v>
      </c>
      <c r="B303" s="12">
        <v>8.4</v>
      </c>
      <c r="C303" s="12">
        <v>3</v>
      </c>
      <c r="D303" s="13">
        <v>0.2</v>
      </c>
      <c r="E303" s="14">
        <v>0.7</v>
      </c>
    </row>
    <row r="304" spans="1:5" x14ac:dyDescent="0.35">
      <c r="A304" s="15">
        <v>44589</v>
      </c>
      <c r="B304" s="12">
        <v>7.7</v>
      </c>
      <c r="C304" s="12">
        <v>-2.1</v>
      </c>
      <c r="D304" s="13">
        <v>0</v>
      </c>
      <c r="E304" s="14">
        <v>1.9</v>
      </c>
    </row>
    <row r="305" spans="1:5" x14ac:dyDescent="0.35">
      <c r="A305" s="15">
        <v>44590</v>
      </c>
      <c r="B305" s="12">
        <v>10.5</v>
      </c>
      <c r="C305" s="12">
        <v>5.5</v>
      </c>
      <c r="D305" s="13">
        <v>0</v>
      </c>
      <c r="E305" s="14">
        <v>0</v>
      </c>
    </row>
    <row r="306" spans="1:5" x14ac:dyDescent="0.35">
      <c r="A306" s="15">
        <v>44591</v>
      </c>
      <c r="B306" s="12">
        <v>10</v>
      </c>
      <c r="C306" s="12">
        <v>0.5</v>
      </c>
      <c r="D306" s="13">
        <v>0</v>
      </c>
      <c r="E306" s="14">
        <v>5.0999999999999996</v>
      </c>
    </row>
    <row r="307" spans="1:5" x14ac:dyDescent="0.35">
      <c r="A307" s="15">
        <v>44592</v>
      </c>
      <c r="B307" s="12">
        <v>8.6999999999999993</v>
      </c>
      <c r="C307" s="12">
        <v>2.9</v>
      </c>
      <c r="D307" s="13">
        <v>0</v>
      </c>
      <c r="E307" s="14">
        <v>2.8</v>
      </c>
    </row>
    <row r="308" spans="1:5" x14ac:dyDescent="0.35">
      <c r="A308" s="15">
        <v>44531</v>
      </c>
      <c r="B308" s="12">
        <v>10.4</v>
      </c>
      <c r="C308" s="12">
        <v>6.4</v>
      </c>
      <c r="D308" s="13">
        <v>2.2000000000000002</v>
      </c>
      <c r="E308" s="14">
        <v>1.4</v>
      </c>
    </row>
    <row r="309" spans="1:5" x14ac:dyDescent="0.35">
      <c r="A309" s="15">
        <v>44532</v>
      </c>
      <c r="B309" s="12">
        <v>5.9</v>
      </c>
      <c r="C309" s="12">
        <v>0.8</v>
      </c>
      <c r="D309" s="13">
        <v>0.2</v>
      </c>
      <c r="E309" s="14">
        <v>2.2999999999999998</v>
      </c>
    </row>
    <row r="310" spans="1:5" x14ac:dyDescent="0.35">
      <c r="A310" s="15">
        <v>44533</v>
      </c>
      <c r="B310" s="12">
        <v>6.6</v>
      </c>
      <c r="C310" s="12">
        <v>-2.2999999999999998</v>
      </c>
      <c r="D310" s="13">
        <v>16.7</v>
      </c>
      <c r="E310" s="14">
        <v>0</v>
      </c>
    </row>
    <row r="311" spans="1:5" x14ac:dyDescent="0.35">
      <c r="A311" s="15">
        <v>44534</v>
      </c>
      <c r="B311" s="12">
        <v>9.9</v>
      </c>
      <c r="C311" s="12">
        <v>4.5</v>
      </c>
      <c r="D311" s="13">
        <v>2.8</v>
      </c>
      <c r="E311" s="14">
        <v>0.6</v>
      </c>
    </row>
    <row r="312" spans="1:5" x14ac:dyDescent="0.35">
      <c r="A312" s="15">
        <v>44535</v>
      </c>
      <c r="B312" s="12">
        <v>6</v>
      </c>
      <c r="C312" s="12">
        <v>2.9</v>
      </c>
      <c r="D312" s="13">
        <v>6.6</v>
      </c>
      <c r="E312" s="14">
        <v>0.5</v>
      </c>
    </row>
    <row r="313" spans="1:5" x14ac:dyDescent="0.35">
      <c r="A313" s="15">
        <v>44536</v>
      </c>
      <c r="B313" s="12">
        <v>6.9</v>
      </c>
      <c r="C313" s="12">
        <v>1.7</v>
      </c>
      <c r="D313" s="13">
        <v>2</v>
      </c>
      <c r="E313" s="14">
        <v>1.9</v>
      </c>
    </row>
    <row r="314" spans="1:5" x14ac:dyDescent="0.35">
      <c r="A314" s="15">
        <v>44537</v>
      </c>
      <c r="B314" s="12">
        <v>7.1</v>
      </c>
      <c r="C314" s="12">
        <v>1.3</v>
      </c>
      <c r="D314" s="13">
        <v>2.4</v>
      </c>
      <c r="E314" s="14">
        <v>0.9</v>
      </c>
    </row>
    <row r="315" spans="1:5" x14ac:dyDescent="0.35">
      <c r="A315" s="15">
        <v>44538</v>
      </c>
      <c r="B315" s="12">
        <v>6.7</v>
      </c>
      <c r="C315" s="12">
        <v>3.2</v>
      </c>
      <c r="D315" s="13">
        <v>0.2</v>
      </c>
      <c r="E315" s="14">
        <v>3.4</v>
      </c>
    </row>
    <row r="316" spans="1:5" x14ac:dyDescent="0.35">
      <c r="A316" s="15">
        <v>44539</v>
      </c>
      <c r="B316" s="12">
        <v>8</v>
      </c>
      <c r="C316" s="12">
        <v>1.9</v>
      </c>
      <c r="D316" s="13">
        <v>12.5</v>
      </c>
      <c r="E316" s="14">
        <v>4.4000000000000004</v>
      </c>
    </row>
    <row r="317" spans="1:5" x14ac:dyDescent="0.35">
      <c r="A317" s="15">
        <v>44540</v>
      </c>
      <c r="B317" s="12">
        <v>7.5</v>
      </c>
      <c r="C317" s="12">
        <v>4.0999999999999996</v>
      </c>
      <c r="D317" s="13">
        <v>1.6</v>
      </c>
      <c r="E317" s="14">
        <v>3</v>
      </c>
    </row>
    <row r="318" spans="1:5" x14ac:dyDescent="0.35">
      <c r="A318" s="15">
        <v>44541</v>
      </c>
      <c r="B318" s="12">
        <v>8</v>
      </c>
      <c r="C318" s="12">
        <v>-2.6</v>
      </c>
      <c r="D318" s="13">
        <v>0.4</v>
      </c>
      <c r="E318" s="14">
        <v>1.8</v>
      </c>
    </row>
    <row r="319" spans="1:5" x14ac:dyDescent="0.35">
      <c r="A319" s="15">
        <v>44542</v>
      </c>
      <c r="B319" s="12">
        <v>11.1</v>
      </c>
      <c r="C319" s="12">
        <v>4.0999999999999996</v>
      </c>
      <c r="D319" s="13">
        <v>0</v>
      </c>
      <c r="E319" s="14">
        <v>0.1</v>
      </c>
    </row>
    <row r="320" spans="1:5" x14ac:dyDescent="0.35">
      <c r="A320" s="15">
        <v>44543</v>
      </c>
      <c r="B320" s="12">
        <v>9.6</v>
      </c>
      <c r="C320" s="12">
        <v>7.2</v>
      </c>
      <c r="D320" s="13">
        <v>0</v>
      </c>
      <c r="E320" s="14">
        <v>0</v>
      </c>
    </row>
    <row r="321" spans="1:5" x14ac:dyDescent="0.35">
      <c r="A321" s="15">
        <v>44544</v>
      </c>
      <c r="B321" s="12">
        <v>8.6999999999999993</v>
      </c>
      <c r="C321" s="12">
        <v>5.4</v>
      </c>
      <c r="D321" s="13">
        <v>0</v>
      </c>
      <c r="E321" s="14">
        <v>0</v>
      </c>
    </row>
    <row r="322" spans="1:5" x14ac:dyDescent="0.35">
      <c r="A322" s="15">
        <v>44545</v>
      </c>
      <c r="B322" s="12">
        <v>9.8000000000000007</v>
      </c>
      <c r="C322" s="12">
        <v>7.4</v>
      </c>
      <c r="D322" s="13">
        <v>0</v>
      </c>
      <c r="E322" s="14">
        <v>0</v>
      </c>
    </row>
    <row r="323" spans="1:5" x14ac:dyDescent="0.35">
      <c r="A323" s="15">
        <v>44546</v>
      </c>
      <c r="B323" s="12">
        <v>10.199999999999999</v>
      </c>
      <c r="C323" s="12">
        <v>7.5</v>
      </c>
      <c r="D323" s="13">
        <v>0</v>
      </c>
      <c r="E323" s="14">
        <v>0</v>
      </c>
    </row>
    <row r="324" spans="1:5" x14ac:dyDescent="0.35">
      <c r="A324" s="15">
        <v>44547</v>
      </c>
      <c r="B324" s="12">
        <v>7.1</v>
      </c>
      <c r="C324" s="12">
        <v>2.4</v>
      </c>
      <c r="D324" s="13">
        <v>0</v>
      </c>
      <c r="E324" s="14">
        <v>0</v>
      </c>
    </row>
    <row r="325" spans="1:5" x14ac:dyDescent="0.35">
      <c r="A325" s="15">
        <v>44548</v>
      </c>
      <c r="B325" s="12">
        <v>7.8</v>
      </c>
      <c r="C325" s="12">
        <v>2.7</v>
      </c>
      <c r="D325" s="13">
        <v>0</v>
      </c>
      <c r="E325" s="14">
        <v>4</v>
      </c>
    </row>
    <row r="326" spans="1:5" x14ac:dyDescent="0.35">
      <c r="A326" s="15">
        <v>44549</v>
      </c>
      <c r="B326" s="12">
        <v>5.8</v>
      </c>
      <c r="C326" s="12">
        <v>4.3</v>
      </c>
      <c r="D326" s="13">
        <v>0</v>
      </c>
      <c r="E326" s="14">
        <v>0</v>
      </c>
    </row>
    <row r="327" spans="1:5" x14ac:dyDescent="0.35">
      <c r="A327" s="15">
        <v>44550</v>
      </c>
      <c r="B327" s="12">
        <v>6</v>
      </c>
      <c r="C327" s="12">
        <v>4.5999999999999996</v>
      </c>
      <c r="D327" s="13">
        <v>0</v>
      </c>
      <c r="E327" s="14">
        <v>0</v>
      </c>
    </row>
    <row r="328" spans="1:5" x14ac:dyDescent="0.35">
      <c r="A328" s="15">
        <v>44551</v>
      </c>
      <c r="B328" s="12">
        <v>4</v>
      </c>
      <c r="C328" s="12">
        <v>-1.8</v>
      </c>
      <c r="D328" s="13">
        <v>0</v>
      </c>
      <c r="E328" s="14">
        <v>6.7</v>
      </c>
    </row>
    <row r="329" spans="1:5" x14ac:dyDescent="0.35">
      <c r="A329" s="15">
        <v>44552</v>
      </c>
      <c r="B329" s="12">
        <v>-0.7</v>
      </c>
      <c r="C329" s="12">
        <v>-5.9</v>
      </c>
      <c r="D329" s="13">
        <v>0</v>
      </c>
      <c r="E329" s="14">
        <v>0</v>
      </c>
    </row>
    <row r="330" spans="1:5" x14ac:dyDescent="0.35">
      <c r="A330" s="15">
        <v>44553</v>
      </c>
      <c r="B330" s="12">
        <v>8.6999999999999993</v>
      </c>
      <c r="C330" s="12">
        <v>-3.2</v>
      </c>
      <c r="D330" s="13">
        <v>0</v>
      </c>
      <c r="E330" s="14">
        <v>0</v>
      </c>
    </row>
    <row r="331" spans="1:5" x14ac:dyDescent="0.35">
      <c r="A331" s="15">
        <v>44554</v>
      </c>
      <c r="B331" s="12">
        <v>9.4</v>
      </c>
      <c r="C331" s="12">
        <v>6</v>
      </c>
      <c r="D331" s="13">
        <v>2.8</v>
      </c>
      <c r="E331" s="14">
        <v>0</v>
      </c>
    </row>
    <row r="332" spans="1:5" x14ac:dyDescent="0.35">
      <c r="A332" s="15">
        <v>44555</v>
      </c>
      <c r="B332" s="12">
        <v>9.6999999999999993</v>
      </c>
      <c r="C332" s="12">
        <v>7.9</v>
      </c>
      <c r="D332" s="13">
        <v>0.6</v>
      </c>
      <c r="E332" s="14">
        <v>0</v>
      </c>
    </row>
    <row r="333" spans="1:5" x14ac:dyDescent="0.35">
      <c r="A333" s="15">
        <v>44556</v>
      </c>
      <c r="B333" s="12">
        <v>10.3</v>
      </c>
      <c r="C333" s="12">
        <v>8.3000000000000007</v>
      </c>
      <c r="D333" s="13">
        <v>3.6</v>
      </c>
      <c r="E333" s="14">
        <v>0.1</v>
      </c>
    </row>
    <row r="334" spans="1:5" x14ac:dyDescent="0.35">
      <c r="A334" s="15">
        <v>44557</v>
      </c>
      <c r="B334" s="12">
        <v>11.9</v>
      </c>
      <c r="C334" s="12">
        <v>4.9000000000000004</v>
      </c>
      <c r="D334" s="13">
        <v>3.8</v>
      </c>
      <c r="E334" s="14">
        <v>0.3</v>
      </c>
    </row>
    <row r="335" spans="1:5" x14ac:dyDescent="0.35">
      <c r="A335" s="15">
        <v>44558</v>
      </c>
      <c r="B335" s="12">
        <v>12</v>
      </c>
      <c r="C335" s="12">
        <v>9.6</v>
      </c>
      <c r="D335" s="13">
        <v>0.6</v>
      </c>
      <c r="E335" s="14">
        <v>0.7</v>
      </c>
    </row>
    <row r="336" spans="1:5" x14ac:dyDescent="0.35">
      <c r="A336" s="15">
        <v>44559</v>
      </c>
      <c r="B336" s="12">
        <v>14.7</v>
      </c>
      <c r="C336" s="12">
        <v>8.6999999999999993</v>
      </c>
      <c r="D336" s="13">
        <v>3.8</v>
      </c>
      <c r="E336" s="14">
        <v>0</v>
      </c>
    </row>
    <row r="337" spans="1:5" x14ac:dyDescent="0.35">
      <c r="A337" s="15">
        <v>44560</v>
      </c>
      <c r="B337" s="12">
        <v>14.9</v>
      </c>
      <c r="C337" s="12">
        <v>12.8</v>
      </c>
      <c r="D337" s="13">
        <v>0</v>
      </c>
      <c r="E337" s="14">
        <v>0.3</v>
      </c>
    </row>
    <row r="338" spans="1:5" x14ac:dyDescent="0.35">
      <c r="A338" s="15">
        <v>44561</v>
      </c>
      <c r="B338" s="12">
        <v>15.1</v>
      </c>
      <c r="C338" s="12">
        <v>7.1</v>
      </c>
      <c r="D338" s="13">
        <v>0</v>
      </c>
      <c r="E338" s="14">
        <v>3.4</v>
      </c>
    </row>
    <row r="339" spans="1:5" x14ac:dyDescent="0.35">
      <c r="A339" s="15">
        <v>44501</v>
      </c>
      <c r="B339" s="12">
        <v>13.7</v>
      </c>
      <c r="C339" s="12">
        <v>7.6</v>
      </c>
      <c r="D339" s="13">
        <v>0.2</v>
      </c>
      <c r="E339" s="14">
        <v>6.3</v>
      </c>
    </row>
    <row r="340" spans="1:5" x14ac:dyDescent="0.35">
      <c r="A340" s="15">
        <v>44502</v>
      </c>
      <c r="B340" s="12">
        <v>13</v>
      </c>
      <c r="C340" s="12">
        <v>5.4</v>
      </c>
      <c r="D340" s="13">
        <v>0.2</v>
      </c>
      <c r="E340" s="14">
        <v>5.9</v>
      </c>
    </row>
    <row r="341" spans="1:5" x14ac:dyDescent="0.35">
      <c r="A341" s="15">
        <v>44503</v>
      </c>
      <c r="B341" s="12">
        <v>12</v>
      </c>
      <c r="C341" s="12">
        <v>2.9</v>
      </c>
      <c r="D341" s="13">
        <v>0.4</v>
      </c>
      <c r="E341" s="14">
        <v>6.3</v>
      </c>
    </row>
    <row r="342" spans="1:5" x14ac:dyDescent="0.35">
      <c r="A342" s="15">
        <v>44504</v>
      </c>
      <c r="B342" s="12">
        <v>10.7</v>
      </c>
      <c r="C342" s="12">
        <v>0.9</v>
      </c>
      <c r="D342" s="13">
        <v>4.5999999999999996</v>
      </c>
      <c r="E342" s="14">
        <v>1.5</v>
      </c>
    </row>
    <row r="343" spans="1:5" x14ac:dyDescent="0.35">
      <c r="A343" s="15">
        <v>44505</v>
      </c>
      <c r="B343" s="12">
        <v>12.3</v>
      </c>
      <c r="C343" s="12">
        <v>5</v>
      </c>
      <c r="D343" s="13">
        <v>0</v>
      </c>
      <c r="E343" s="14">
        <v>6.1</v>
      </c>
    </row>
    <row r="344" spans="1:5" x14ac:dyDescent="0.35">
      <c r="A344" s="15">
        <v>44506</v>
      </c>
      <c r="B344" s="12">
        <v>10.5</v>
      </c>
      <c r="C344" s="12">
        <v>-1.8</v>
      </c>
      <c r="D344" s="13">
        <v>0</v>
      </c>
      <c r="E344" s="14">
        <v>3.7</v>
      </c>
    </row>
    <row r="345" spans="1:5" x14ac:dyDescent="0.35">
      <c r="A345" s="15">
        <v>44507</v>
      </c>
      <c r="B345" s="12">
        <v>13</v>
      </c>
      <c r="C345" s="12">
        <v>6.7</v>
      </c>
      <c r="D345" s="13">
        <v>0.2</v>
      </c>
      <c r="E345" s="14">
        <v>2.7</v>
      </c>
    </row>
    <row r="346" spans="1:5" x14ac:dyDescent="0.35">
      <c r="A346" s="15">
        <v>44508</v>
      </c>
      <c r="B346" s="12">
        <v>12.6</v>
      </c>
      <c r="C346" s="12">
        <v>1.6</v>
      </c>
      <c r="D346" s="13">
        <v>0</v>
      </c>
      <c r="E346" s="14">
        <v>6.4</v>
      </c>
    </row>
    <row r="347" spans="1:5" x14ac:dyDescent="0.35">
      <c r="A347" s="15">
        <v>44509</v>
      </c>
      <c r="B347" s="12">
        <v>12.4</v>
      </c>
      <c r="C347" s="12">
        <v>-0.3</v>
      </c>
      <c r="D347" s="13">
        <v>0</v>
      </c>
      <c r="E347" s="14">
        <v>6.5</v>
      </c>
    </row>
    <row r="348" spans="1:5" x14ac:dyDescent="0.35">
      <c r="A348" s="15">
        <v>44510</v>
      </c>
      <c r="B348" s="12">
        <v>11.2</v>
      </c>
      <c r="C348" s="12">
        <v>-1.4</v>
      </c>
      <c r="D348" s="13">
        <v>0</v>
      </c>
      <c r="E348" s="14">
        <v>5.9</v>
      </c>
    </row>
    <row r="349" spans="1:5" x14ac:dyDescent="0.35">
      <c r="A349" s="15">
        <v>44511</v>
      </c>
      <c r="B349" s="12">
        <v>14</v>
      </c>
      <c r="C349" s="12">
        <v>-0.5</v>
      </c>
      <c r="D349" s="13">
        <v>0</v>
      </c>
      <c r="E349" s="14">
        <v>4.4000000000000004</v>
      </c>
    </row>
    <row r="350" spans="1:5" x14ac:dyDescent="0.35">
      <c r="A350" s="15">
        <v>44512</v>
      </c>
      <c r="B350" s="12">
        <v>13</v>
      </c>
      <c r="C350" s="12">
        <v>0.2</v>
      </c>
      <c r="D350" s="13">
        <v>0</v>
      </c>
      <c r="E350" s="14">
        <v>5.2</v>
      </c>
    </row>
    <row r="351" spans="1:5" x14ac:dyDescent="0.35">
      <c r="A351" s="15">
        <v>44513</v>
      </c>
      <c r="B351" s="12">
        <v>12.6</v>
      </c>
      <c r="C351" s="12">
        <v>9.9</v>
      </c>
      <c r="D351" s="13">
        <v>0.8</v>
      </c>
      <c r="E351" s="14">
        <v>0.1</v>
      </c>
    </row>
    <row r="352" spans="1:5" x14ac:dyDescent="0.35">
      <c r="A352" s="15">
        <v>44514</v>
      </c>
      <c r="B352" s="12">
        <v>12.2</v>
      </c>
      <c r="C352" s="12">
        <v>8.8000000000000007</v>
      </c>
      <c r="D352" s="13">
        <v>0</v>
      </c>
      <c r="E352" s="14">
        <v>0.9</v>
      </c>
    </row>
    <row r="353" spans="1:5" x14ac:dyDescent="0.35">
      <c r="A353" s="15">
        <v>44515</v>
      </c>
      <c r="B353" s="12">
        <v>7</v>
      </c>
      <c r="C353" s="12">
        <v>4.7</v>
      </c>
      <c r="D353" s="13">
        <v>0</v>
      </c>
      <c r="E353" s="14">
        <v>0</v>
      </c>
    </row>
    <row r="354" spans="1:5" x14ac:dyDescent="0.35">
      <c r="A354" s="15">
        <v>44516</v>
      </c>
      <c r="B354" s="12">
        <v>8.1</v>
      </c>
      <c r="C354" s="12">
        <v>5.9</v>
      </c>
      <c r="D354" s="13">
        <v>0.2</v>
      </c>
      <c r="E354" s="14">
        <v>0</v>
      </c>
    </row>
    <row r="355" spans="1:5" x14ac:dyDescent="0.35">
      <c r="A355" s="15">
        <v>44517</v>
      </c>
      <c r="B355" s="12">
        <v>13.5</v>
      </c>
      <c r="C355" s="12">
        <v>4.9000000000000004</v>
      </c>
      <c r="D355" s="13">
        <v>0</v>
      </c>
      <c r="E355" s="14">
        <v>2.5</v>
      </c>
    </row>
    <row r="356" spans="1:5" x14ac:dyDescent="0.35">
      <c r="A356" s="15">
        <v>44518</v>
      </c>
      <c r="B356" s="12">
        <v>13</v>
      </c>
      <c r="C356" s="12">
        <v>-0.5</v>
      </c>
      <c r="D356" s="13">
        <v>0</v>
      </c>
      <c r="E356" s="14">
        <v>2</v>
      </c>
    </row>
    <row r="357" spans="1:5" x14ac:dyDescent="0.35">
      <c r="A357" s="15">
        <v>44519</v>
      </c>
      <c r="B357" s="12">
        <v>12</v>
      </c>
      <c r="C357" s="12">
        <v>8.5</v>
      </c>
      <c r="D357" s="13">
        <v>0</v>
      </c>
      <c r="E357" s="14">
        <v>0</v>
      </c>
    </row>
    <row r="358" spans="1:5" x14ac:dyDescent="0.35">
      <c r="A358" s="15">
        <v>44520</v>
      </c>
      <c r="B358" s="12">
        <v>7.9</v>
      </c>
      <c r="C358" s="12">
        <v>6.5</v>
      </c>
      <c r="D358" s="13">
        <v>0.4</v>
      </c>
      <c r="E358" s="14">
        <v>0</v>
      </c>
    </row>
    <row r="359" spans="1:5" x14ac:dyDescent="0.35">
      <c r="A359" s="15">
        <v>44521</v>
      </c>
      <c r="B359" s="12">
        <v>9.9</v>
      </c>
      <c r="C359" s="12">
        <v>6.1</v>
      </c>
      <c r="D359" s="13">
        <v>1</v>
      </c>
      <c r="E359" s="14">
        <v>0</v>
      </c>
    </row>
    <row r="360" spans="1:5" x14ac:dyDescent="0.35">
      <c r="A360" s="15">
        <v>44522</v>
      </c>
      <c r="B360" s="12">
        <v>7.2</v>
      </c>
      <c r="C360" s="12">
        <v>3.5</v>
      </c>
      <c r="D360" s="13">
        <v>0</v>
      </c>
      <c r="E360" s="14">
        <v>2.7</v>
      </c>
    </row>
    <row r="361" spans="1:5" x14ac:dyDescent="0.35">
      <c r="A361" s="15">
        <v>44523</v>
      </c>
      <c r="B361" s="12">
        <v>8.5</v>
      </c>
      <c r="C361" s="12">
        <v>0.5</v>
      </c>
      <c r="D361" s="13">
        <v>0</v>
      </c>
      <c r="E361" s="14">
        <v>7</v>
      </c>
    </row>
    <row r="362" spans="1:5" x14ac:dyDescent="0.35">
      <c r="A362" s="15">
        <v>44524</v>
      </c>
      <c r="B362" s="12">
        <v>7</v>
      </c>
      <c r="C362" s="12">
        <v>2.4</v>
      </c>
      <c r="D362" s="13">
        <v>0</v>
      </c>
      <c r="E362" s="14">
        <v>1.2</v>
      </c>
    </row>
    <row r="363" spans="1:5" x14ac:dyDescent="0.35">
      <c r="A363" s="15">
        <v>44525</v>
      </c>
      <c r="B363" s="12">
        <v>7.6</v>
      </c>
      <c r="C363" s="12">
        <v>-1.6</v>
      </c>
      <c r="D363" s="13">
        <v>0.4</v>
      </c>
      <c r="E363" s="14">
        <v>0</v>
      </c>
    </row>
    <row r="364" spans="1:5" x14ac:dyDescent="0.35">
      <c r="A364" s="15">
        <v>44526</v>
      </c>
      <c r="B364" s="12">
        <v>6.2</v>
      </c>
      <c r="C364" s="12">
        <v>0.8</v>
      </c>
      <c r="D364" s="13">
        <v>9</v>
      </c>
      <c r="E364" s="14">
        <v>0</v>
      </c>
    </row>
    <row r="365" spans="1:5" x14ac:dyDescent="0.35">
      <c r="A365" s="15">
        <v>44527</v>
      </c>
      <c r="B365" s="12">
        <v>5.0999999999999996</v>
      </c>
      <c r="C365" s="12">
        <v>0.8</v>
      </c>
      <c r="D365" s="13">
        <v>6</v>
      </c>
      <c r="E365" s="14">
        <v>0.3</v>
      </c>
    </row>
    <row r="366" spans="1:5" x14ac:dyDescent="0.35">
      <c r="A366" s="15">
        <v>44528</v>
      </c>
      <c r="B366" s="12">
        <v>5.7</v>
      </c>
      <c r="C366" s="12">
        <v>2</v>
      </c>
      <c r="D366" s="13">
        <v>0.2</v>
      </c>
      <c r="E366" s="14">
        <v>1.1000000000000001</v>
      </c>
    </row>
    <row r="367" spans="1:5" x14ac:dyDescent="0.35">
      <c r="A367" s="15">
        <v>44529</v>
      </c>
      <c r="B367" s="12">
        <v>6.5</v>
      </c>
      <c r="C367" s="12">
        <v>-2.7</v>
      </c>
      <c r="D367" s="13">
        <v>0</v>
      </c>
      <c r="E367" s="14">
        <v>6.2</v>
      </c>
    </row>
    <row r="368" spans="1:5" x14ac:dyDescent="0.35">
      <c r="A368" s="15">
        <v>44530</v>
      </c>
      <c r="B368" s="12">
        <v>9.6999999999999993</v>
      </c>
      <c r="C368" s="12">
        <v>0.3</v>
      </c>
      <c r="D368" s="13">
        <v>2</v>
      </c>
      <c r="E368" s="14">
        <v>0.3</v>
      </c>
    </row>
    <row r="369" spans="1:5" x14ac:dyDescent="0.35">
      <c r="A369" s="15">
        <v>44470</v>
      </c>
      <c r="B369" s="12">
        <v>16.7</v>
      </c>
      <c r="C369" s="12">
        <v>8.1999999999999993</v>
      </c>
      <c r="D369" s="13">
        <v>2.6</v>
      </c>
      <c r="E369" s="14">
        <v>1.3</v>
      </c>
    </row>
    <row r="370" spans="1:5" x14ac:dyDescent="0.35">
      <c r="A370" s="15">
        <v>44471</v>
      </c>
      <c r="B370" s="12">
        <v>17.100000000000001</v>
      </c>
      <c r="C370" s="12">
        <v>11.3</v>
      </c>
      <c r="D370" s="13">
        <v>33.299999999999997</v>
      </c>
      <c r="E370" s="14">
        <v>1.1000000000000001</v>
      </c>
    </row>
    <row r="371" spans="1:5" x14ac:dyDescent="0.35">
      <c r="A371" s="15">
        <v>44472</v>
      </c>
      <c r="B371" s="12">
        <v>15.7</v>
      </c>
      <c r="C371" s="12">
        <v>11.6</v>
      </c>
      <c r="D371" s="13">
        <v>7.6</v>
      </c>
      <c r="E371" s="14">
        <v>2.6</v>
      </c>
    </row>
    <row r="372" spans="1:5" x14ac:dyDescent="0.35">
      <c r="A372" s="15">
        <v>44473</v>
      </c>
      <c r="B372" s="12">
        <v>18</v>
      </c>
      <c r="C372" s="12">
        <v>6.5</v>
      </c>
      <c r="D372" s="13">
        <v>0.2</v>
      </c>
      <c r="E372" s="14">
        <v>6.4</v>
      </c>
    </row>
    <row r="373" spans="1:5" x14ac:dyDescent="0.35">
      <c r="A373" s="15">
        <v>44474</v>
      </c>
      <c r="B373" s="12">
        <v>16</v>
      </c>
      <c r="C373" s="12">
        <v>11.4</v>
      </c>
      <c r="D373" s="13">
        <v>9.9</v>
      </c>
      <c r="E373" s="14">
        <v>4.3</v>
      </c>
    </row>
    <row r="374" spans="1:5" x14ac:dyDescent="0.35">
      <c r="A374" s="15">
        <v>44475</v>
      </c>
      <c r="B374" s="12">
        <v>16.8</v>
      </c>
      <c r="C374" s="12">
        <v>9.6</v>
      </c>
      <c r="D374" s="13">
        <v>0</v>
      </c>
      <c r="E374" s="14">
        <v>8.6999999999999993</v>
      </c>
    </row>
    <row r="375" spans="1:5" x14ac:dyDescent="0.35">
      <c r="A375" s="15">
        <v>44476</v>
      </c>
      <c r="B375" s="12">
        <v>18.2</v>
      </c>
      <c r="C375" s="12">
        <v>4.0999999999999996</v>
      </c>
      <c r="D375" s="13">
        <v>0</v>
      </c>
      <c r="E375" s="14">
        <v>4.2</v>
      </c>
    </row>
    <row r="376" spans="1:5" x14ac:dyDescent="0.35">
      <c r="A376" s="15">
        <v>44477</v>
      </c>
      <c r="B376" s="12">
        <v>18.100000000000001</v>
      </c>
      <c r="C376" s="12">
        <v>4.4000000000000004</v>
      </c>
      <c r="D376" s="13">
        <v>0</v>
      </c>
      <c r="E376" s="14">
        <v>9.9</v>
      </c>
    </row>
    <row r="377" spans="1:5" x14ac:dyDescent="0.35">
      <c r="A377" s="15">
        <v>44478</v>
      </c>
      <c r="B377" s="12">
        <v>18.100000000000001</v>
      </c>
      <c r="C377" s="12">
        <v>4.0999999999999996</v>
      </c>
      <c r="D377" s="13">
        <v>0</v>
      </c>
      <c r="E377" s="14">
        <v>9.6999999999999993</v>
      </c>
    </row>
    <row r="378" spans="1:5" x14ac:dyDescent="0.35">
      <c r="A378" s="15">
        <v>44479</v>
      </c>
      <c r="B378" s="12">
        <v>17</v>
      </c>
      <c r="C378" s="12">
        <v>3.4</v>
      </c>
      <c r="D378" s="13">
        <v>0</v>
      </c>
      <c r="E378" s="14">
        <v>7</v>
      </c>
    </row>
    <row r="379" spans="1:5" x14ac:dyDescent="0.35">
      <c r="A379" s="15">
        <v>44480</v>
      </c>
      <c r="B379" s="12">
        <v>16</v>
      </c>
      <c r="C379" s="12">
        <v>6.8</v>
      </c>
      <c r="D379" s="13">
        <v>0</v>
      </c>
      <c r="E379" s="14">
        <v>4.5</v>
      </c>
    </row>
    <row r="380" spans="1:5" x14ac:dyDescent="0.35">
      <c r="A380" s="15">
        <v>44481</v>
      </c>
      <c r="B380" s="12">
        <v>16.3</v>
      </c>
      <c r="C380" s="12">
        <v>3</v>
      </c>
      <c r="D380" s="13">
        <v>0</v>
      </c>
      <c r="E380" s="14">
        <v>4.9000000000000004</v>
      </c>
    </row>
    <row r="381" spans="1:5" x14ac:dyDescent="0.35">
      <c r="A381" s="15">
        <v>44482</v>
      </c>
      <c r="B381" s="12">
        <v>15.8</v>
      </c>
      <c r="C381" s="12">
        <v>3.2</v>
      </c>
      <c r="D381" s="13">
        <v>0</v>
      </c>
      <c r="E381" s="14">
        <v>8.5</v>
      </c>
    </row>
    <row r="382" spans="1:5" x14ac:dyDescent="0.35">
      <c r="A382" s="15">
        <v>44483</v>
      </c>
      <c r="B382" s="12">
        <v>16.7</v>
      </c>
      <c r="C382" s="12">
        <v>1</v>
      </c>
      <c r="D382" s="13">
        <v>0</v>
      </c>
      <c r="E382" s="14">
        <v>9.1999999999999993</v>
      </c>
    </row>
    <row r="383" spans="1:5" x14ac:dyDescent="0.35">
      <c r="A383" s="15">
        <v>44484</v>
      </c>
      <c r="B383" s="12">
        <v>18.2</v>
      </c>
      <c r="C383" s="12">
        <v>2.5</v>
      </c>
      <c r="D383" s="13">
        <v>0</v>
      </c>
      <c r="E383" s="14">
        <v>4.9000000000000004</v>
      </c>
    </row>
    <row r="384" spans="1:5" x14ac:dyDescent="0.35">
      <c r="A384" s="15">
        <v>44485</v>
      </c>
      <c r="B384" s="12">
        <v>17.3</v>
      </c>
      <c r="C384" s="12">
        <v>7</v>
      </c>
      <c r="D384" s="13">
        <v>0</v>
      </c>
      <c r="E384" s="14">
        <v>8.6999999999999993</v>
      </c>
    </row>
    <row r="385" spans="1:5" x14ac:dyDescent="0.35">
      <c r="A385" s="15">
        <v>44486</v>
      </c>
      <c r="B385" s="12">
        <v>15.7</v>
      </c>
      <c r="C385" s="12">
        <v>1.6</v>
      </c>
      <c r="D385" s="13">
        <v>0</v>
      </c>
      <c r="E385" s="14">
        <v>5.4</v>
      </c>
    </row>
    <row r="386" spans="1:5" x14ac:dyDescent="0.35">
      <c r="A386" s="15">
        <v>44487</v>
      </c>
      <c r="B386" s="12">
        <v>17.8</v>
      </c>
      <c r="C386" s="12">
        <v>2.5</v>
      </c>
      <c r="D386" s="13">
        <v>15.3</v>
      </c>
      <c r="E386" s="14">
        <v>2</v>
      </c>
    </row>
    <row r="387" spans="1:5" x14ac:dyDescent="0.35">
      <c r="A387" s="15">
        <v>44488</v>
      </c>
      <c r="B387" s="12">
        <v>22</v>
      </c>
      <c r="C387" s="12">
        <v>14.7</v>
      </c>
      <c r="D387" s="13">
        <v>0.6</v>
      </c>
      <c r="E387" s="14">
        <v>4.9000000000000004</v>
      </c>
    </row>
    <row r="388" spans="1:5" x14ac:dyDescent="0.35">
      <c r="A388" s="15">
        <v>44489</v>
      </c>
      <c r="B388" s="12">
        <v>18.600000000000001</v>
      </c>
      <c r="C388" s="12">
        <v>14.2</v>
      </c>
      <c r="D388" s="13">
        <v>5.4</v>
      </c>
      <c r="E388" s="14">
        <v>0.5</v>
      </c>
    </row>
    <row r="389" spans="1:5" x14ac:dyDescent="0.35">
      <c r="A389" s="15">
        <v>44490</v>
      </c>
      <c r="B389" s="12">
        <v>13.4</v>
      </c>
      <c r="C389" s="12">
        <v>5.2</v>
      </c>
      <c r="D389" s="13">
        <v>1.2</v>
      </c>
      <c r="E389" s="14">
        <v>4.5</v>
      </c>
    </row>
    <row r="390" spans="1:5" x14ac:dyDescent="0.35">
      <c r="A390" s="15">
        <v>44491</v>
      </c>
      <c r="B390" s="12">
        <v>12</v>
      </c>
      <c r="C390" s="12">
        <v>0.1</v>
      </c>
      <c r="D390" s="13">
        <v>0</v>
      </c>
      <c r="E390" s="14">
        <v>3.4</v>
      </c>
    </row>
    <row r="391" spans="1:5" x14ac:dyDescent="0.35">
      <c r="A391" s="15">
        <v>44492</v>
      </c>
      <c r="B391" s="12">
        <v>15.9</v>
      </c>
      <c r="C391" s="12">
        <v>8.3000000000000007</v>
      </c>
      <c r="D391" s="13">
        <v>0</v>
      </c>
      <c r="E391" s="14">
        <v>3.4</v>
      </c>
    </row>
    <row r="392" spans="1:5" x14ac:dyDescent="0.35">
      <c r="A392" s="15">
        <v>44493</v>
      </c>
      <c r="B392" s="12">
        <v>13.9</v>
      </c>
      <c r="C392" s="12">
        <v>0</v>
      </c>
      <c r="D392" s="13">
        <v>1.2</v>
      </c>
      <c r="E392" s="14">
        <v>8.6999999999999993</v>
      </c>
    </row>
    <row r="393" spans="1:5" x14ac:dyDescent="0.35">
      <c r="A393" s="15">
        <v>44494</v>
      </c>
      <c r="B393" s="12">
        <v>15.7</v>
      </c>
      <c r="C393" s="12">
        <v>6.2</v>
      </c>
      <c r="D393" s="13">
        <v>0</v>
      </c>
      <c r="E393" s="14">
        <v>1.2</v>
      </c>
    </row>
    <row r="394" spans="1:5" x14ac:dyDescent="0.35">
      <c r="A394" s="15">
        <v>44495</v>
      </c>
      <c r="B394" s="12">
        <v>14.7</v>
      </c>
      <c r="C394" s="12">
        <v>4.5999999999999996</v>
      </c>
      <c r="D394" s="13">
        <v>0</v>
      </c>
      <c r="E394" s="14">
        <v>2.1</v>
      </c>
    </row>
    <row r="395" spans="1:5" x14ac:dyDescent="0.35">
      <c r="A395" s="15">
        <v>44496</v>
      </c>
      <c r="B395" s="12">
        <v>16.100000000000001</v>
      </c>
      <c r="C395" s="12">
        <v>6.6</v>
      </c>
      <c r="D395" s="13">
        <v>0</v>
      </c>
      <c r="E395" s="14">
        <v>4</v>
      </c>
    </row>
    <row r="396" spans="1:5" x14ac:dyDescent="0.35">
      <c r="A396" s="15">
        <v>44497</v>
      </c>
      <c r="B396" s="12">
        <v>17.100000000000001</v>
      </c>
      <c r="C396" s="12">
        <v>4.5</v>
      </c>
      <c r="D396" s="13">
        <v>0</v>
      </c>
      <c r="E396" s="14">
        <v>8.4</v>
      </c>
    </row>
    <row r="397" spans="1:5" x14ac:dyDescent="0.35">
      <c r="A397" s="15">
        <v>44498</v>
      </c>
      <c r="B397" s="12">
        <v>14.3</v>
      </c>
      <c r="C397" s="12">
        <v>6.9</v>
      </c>
      <c r="D397" s="13">
        <v>2.2000000000000002</v>
      </c>
      <c r="E397" s="14">
        <v>0.5</v>
      </c>
    </row>
    <row r="398" spans="1:5" x14ac:dyDescent="0.35">
      <c r="A398" s="15">
        <v>44499</v>
      </c>
      <c r="B398" s="12">
        <v>14.4</v>
      </c>
      <c r="C398" s="12">
        <v>10.4</v>
      </c>
      <c r="D398" s="13">
        <v>4</v>
      </c>
      <c r="E398" s="14">
        <v>0.2</v>
      </c>
    </row>
    <row r="399" spans="1:5" x14ac:dyDescent="0.35">
      <c r="A399" s="15">
        <v>44500</v>
      </c>
      <c r="B399" s="12">
        <v>15.4</v>
      </c>
      <c r="C399" s="12">
        <v>8.8000000000000007</v>
      </c>
      <c r="D399" s="13">
        <v>3</v>
      </c>
      <c r="E399" s="14">
        <v>1.4</v>
      </c>
    </row>
    <row r="400" spans="1:5" x14ac:dyDescent="0.35">
      <c r="A400" s="15">
        <v>44440</v>
      </c>
      <c r="B400" s="12">
        <v>21.4</v>
      </c>
      <c r="C400" s="12">
        <v>11.8</v>
      </c>
      <c r="D400" s="13">
        <v>0</v>
      </c>
      <c r="E400" s="14">
        <v>8.3000000000000007</v>
      </c>
    </row>
    <row r="401" spans="1:5" x14ac:dyDescent="0.35">
      <c r="A401" s="15">
        <v>44441</v>
      </c>
      <c r="B401" s="12">
        <v>24.3</v>
      </c>
      <c r="C401" s="12">
        <v>9.6999999999999993</v>
      </c>
      <c r="D401" s="13">
        <v>0</v>
      </c>
      <c r="E401" s="14">
        <v>11.5</v>
      </c>
    </row>
    <row r="402" spans="1:5" x14ac:dyDescent="0.35">
      <c r="A402" s="15">
        <v>44442</v>
      </c>
      <c r="B402" s="12">
        <v>27.5</v>
      </c>
      <c r="C402" s="12">
        <v>8.1999999999999993</v>
      </c>
      <c r="D402" s="13">
        <v>0</v>
      </c>
      <c r="E402" s="14">
        <v>11.3</v>
      </c>
    </row>
    <row r="403" spans="1:5" x14ac:dyDescent="0.35">
      <c r="A403" s="15">
        <v>44443</v>
      </c>
      <c r="B403" s="12">
        <v>25.3</v>
      </c>
      <c r="C403" s="12">
        <v>14.6</v>
      </c>
      <c r="D403" s="13">
        <v>6.3</v>
      </c>
      <c r="E403" s="14">
        <v>4</v>
      </c>
    </row>
    <row r="404" spans="1:5" x14ac:dyDescent="0.35">
      <c r="A404" s="15">
        <v>44444</v>
      </c>
      <c r="B404" s="12">
        <v>28.2</v>
      </c>
      <c r="C404" s="12">
        <v>15.1</v>
      </c>
      <c r="D404" s="13">
        <v>0</v>
      </c>
      <c r="E404" s="14">
        <v>8.6</v>
      </c>
    </row>
    <row r="405" spans="1:5" x14ac:dyDescent="0.35">
      <c r="A405" s="15">
        <v>44445</v>
      </c>
      <c r="B405" s="12">
        <v>29.1</v>
      </c>
      <c r="C405" s="12">
        <v>12.4</v>
      </c>
      <c r="D405" s="13">
        <v>0</v>
      </c>
      <c r="E405" s="14">
        <v>9.5</v>
      </c>
    </row>
    <row r="406" spans="1:5" x14ac:dyDescent="0.35">
      <c r="A406" s="15">
        <v>44446</v>
      </c>
      <c r="B406" s="12">
        <v>29.4</v>
      </c>
      <c r="C406" s="12">
        <v>10.6</v>
      </c>
      <c r="D406" s="13">
        <v>0</v>
      </c>
      <c r="E406" s="14">
        <v>11.1</v>
      </c>
    </row>
    <row r="407" spans="1:5" x14ac:dyDescent="0.35">
      <c r="A407" s="15">
        <v>44447</v>
      </c>
      <c r="B407" s="12">
        <v>29.4</v>
      </c>
      <c r="C407" s="12">
        <v>11.4</v>
      </c>
      <c r="D407" s="13">
        <v>0.2</v>
      </c>
      <c r="E407" s="14">
        <v>10.6</v>
      </c>
    </row>
    <row r="408" spans="1:5" x14ac:dyDescent="0.35">
      <c r="A408" s="15">
        <v>44448</v>
      </c>
      <c r="B408" s="12">
        <v>27.2</v>
      </c>
      <c r="C408" s="12">
        <v>14.8</v>
      </c>
      <c r="D408" s="13">
        <v>0</v>
      </c>
      <c r="E408" s="14">
        <v>4.2</v>
      </c>
    </row>
    <row r="409" spans="1:5" x14ac:dyDescent="0.35">
      <c r="A409" s="15">
        <v>44449</v>
      </c>
      <c r="B409" s="12">
        <v>25.9</v>
      </c>
      <c r="C409" s="12">
        <v>16.8</v>
      </c>
      <c r="D409" s="13">
        <v>0</v>
      </c>
      <c r="E409" s="14">
        <v>1.9</v>
      </c>
    </row>
    <row r="410" spans="1:5" x14ac:dyDescent="0.35">
      <c r="A410" s="15">
        <v>44450</v>
      </c>
      <c r="B410" s="12">
        <v>22</v>
      </c>
      <c r="C410" s="12">
        <v>12.9</v>
      </c>
      <c r="D410" s="13">
        <v>0</v>
      </c>
      <c r="E410" s="14">
        <v>9.6999999999999993</v>
      </c>
    </row>
    <row r="411" spans="1:5" x14ac:dyDescent="0.35">
      <c r="A411" s="15">
        <v>44451</v>
      </c>
      <c r="B411" s="12">
        <v>23.1</v>
      </c>
      <c r="C411" s="12">
        <v>9.1999999999999993</v>
      </c>
      <c r="D411" s="13">
        <v>0</v>
      </c>
      <c r="E411" s="14">
        <v>6.5</v>
      </c>
    </row>
    <row r="412" spans="1:5" x14ac:dyDescent="0.35">
      <c r="A412" s="15">
        <v>44452</v>
      </c>
      <c r="B412" s="12">
        <v>24.4</v>
      </c>
      <c r="C412" s="12">
        <v>8.6999999999999993</v>
      </c>
      <c r="D412" s="13">
        <v>0.6</v>
      </c>
      <c r="E412" s="14">
        <v>7.8</v>
      </c>
    </row>
    <row r="413" spans="1:5" x14ac:dyDescent="0.35">
      <c r="A413" s="15">
        <v>44453</v>
      </c>
      <c r="B413" s="12">
        <v>24.6</v>
      </c>
      <c r="C413" s="12">
        <v>13.9</v>
      </c>
      <c r="D413" s="13">
        <v>5.2</v>
      </c>
      <c r="E413" s="14">
        <v>1.3</v>
      </c>
    </row>
    <row r="414" spans="1:5" x14ac:dyDescent="0.35">
      <c r="A414" s="15">
        <v>44454</v>
      </c>
      <c r="B414" s="12">
        <v>20.9</v>
      </c>
      <c r="C414" s="12">
        <v>17.7</v>
      </c>
      <c r="D414" s="13">
        <v>0</v>
      </c>
      <c r="E414" s="14">
        <v>0.5</v>
      </c>
    </row>
    <row r="415" spans="1:5" x14ac:dyDescent="0.35">
      <c r="A415" s="15">
        <v>44455</v>
      </c>
      <c r="B415" s="12">
        <v>22.4</v>
      </c>
      <c r="C415" s="12">
        <v>8.5</v>
      </c>
      <c r="D415" s="13">
        <v>0</v>
      </c>
      <c r="E415" s="14">
        <v>5.8</v>
      </c>
    </row>
    <row r="416" spans="1:5" x14ac:dyDescent="0.35">
      <c r="A416" s="15">
        <v>44456</v>
      </c>
      <c r="B416" s="12">
        <v>22.6</v>
      </c>
      <c r="C416" s="12">
        <v>10.6</v>
      </c>
      <c r="D416" s="13">
        <v>0</v>
      </c>
      <c r="E416" s="14">
        <v>8.8000000000000007</v>
      </c>
    </row>
    <row r="417" spans="1:5" x14ac:dyDescent="0.35">
      <c r="A417" s="15">
        <v>44457</v>
      </c>
      <c r="B417" s="12">
        <v>23.7</v>
      </c>
      <c r="C417" s="12">
        <v>8.4</v>
      </c>
      <c r="D417" s="13">
        <v>0</v>
      </c>
      <c r="E417" s="14">
        <v>6.3</v>
      </c>
    </row>
    <row r="418" spans="1:5" x14ac:dyDescent="0.35">
      <c r="A418" s="15">
        <v>44458</v>
      </c>
      <c r="B418" s="12">
        <v>23.5</v>
      </c>
      <c r="C418" s="12">
        <v>11.3</v>
      </c>
      <c r="D418" s="13">
        <v>6.3</v>
      </c>
      <c r="E418" s="14">
        <v>5.7</v>
      </c>
    </row>
    <row r="419" spans="1:5" x14ac:dyDescent="0.35">
      <c r="A419" s="15">
        <v>44459</v>
      </c>
      <c r="B419" s="12">
        <v>20.8</v>
      </c>
      <c r="C419" s="12">
        <v>14</v>
      </c>
      <c r="D419" s="13">
        <v>0</v>
      </c>
      <c r="E419" s="14">
        <v>0.8</v>
      </c>
    </row>
    <row r="420" spans="1:5" x14ac:dyDescent="0.35">
      <c r="A420" s="15">
        <v>44460</v>
      </c>
      <c r="B420" s="12">
        <v>18.5</v>
      </c>
      <c r="C420" s="12">
        <v>7.8</v>
      </c>
      <c r="D420" s="13">
        <v>0</v>
      </c>
      <c r="E420" s="14">
        <v>9.6999999999999993</v>
      </c>
    </row>
    <row r="421" spans="1:5" x14ac:dyDescent="0.35">
      <c r="A421" s="15">
        <v>44461</v>
      </c>
      <c r="B421" s="12">
        <v>20.100000000000001</v>
      </c>
      <c r="C421" s="12">
        <v>5.5</v>
      </c>
      <c r="D421" s="13">
        <v>0</v>
      </c>
      <c r="E421" s="14">
        <v>9.6999999999999993</v>
      </c>
    </row>
    <row r="422" spans="1:5" x14ac:dyDescent="0.35">
      <c r="A422" s="15">
        <v>44462</v>
      </c>
      <c r="B422" s="12">
        <v>22.2</v>
      </c>
      <c r="C422" s="12">
        <v>5.0999999999999996</v>
      </c>
      <c r="D422" s="13">
        <v>0</v>
      </c>
      <c r="E422" s="14">
        <v>10.4</v>
      </c>
    </row>
    <row r="423" spans="1:5" x14ac:dyDescent="0.35">
      <c r="A423" s="15">
        <v>44463</v>
      </c>
      <c r="B423" s="12">
        <v>20.100000000000001</v>
      </c>
      <c r="C423" s="12">
        <v>9.4</v>
      </c>
      <c r="D423" s="13">
        <v>0</v>
      </c>
      <c r="E423" s="14">
        <v>4.4000000000000004</v>
      </c>
    </row>
    <row r="424" spans="1:5" x14ac:dyDescent="0.35">
      <c r="A424" s="15">
        <v>44464</v>
      </c>
      <c r="B424" s="12">
        <v>23.2</v>
      </c>
      <c r="C424" s="12">
        <v>6.4</v>
      </c>
      <c r="D424" s="13">
        <v>0</v>
      </c>
      <c r="E424" s="14">
        <v>7</v>
      </c>
    </row>
    <row r="425" spans="1:5" x14ac:dyDescent="0.35">
      <c r="A425" s="15">
        <v>44465</v>
      </c>
      <c r="B425" s="12">
        <v>22.9</v>
      </c>
      <c r="C425" s="12">
        <v>12.5</v>
      </c>
      <c r="D425" s="13">
        <v>0.2</v>
      </c>
      <c r="E425" s="14">
        <v>1.6</v>
      </c>
    </row>
    <row r="426" spans="1:5" x14ac:dyDescent="0.35">
      <c r="A426" s="15">
        <v>44466</v>
      </c>
      <c r="B426" s="12">
        <v>18.8</v>
      </c>
      <c r="C426" s="12">
        <v>14</v>
      </c>
      <c r="D426" s="13">
        <v>4.5999999999999996</v>
      </c>
      <c r="E426" s="14">
        <v>3.9</v>
      </c>
    </row>
    <row r="427" spans="1:5" x14ac:dyDescent="0.35">
      <c r="A427" s="15">
        <v>44467</v>
      </c>
      <c r="B427" s="12">
        <v>19.2</v>
      </c>
      <c r="C427" s="12">
        <v>5.9</v>
      </c>
      <c r="D427" s="13">
        <v>6.5</v>
      </c>
      <c r="E427" s="14">
        <v>5.8</v>
      </c>
    </row>
    <row r="428" spans="1:5" x14ac:dyDescent="0.35">
      <c r="A428" s="15">
        <v>44468</v>
      </c>
      <c r="B428" s="12">
        <v>16.100000000000001</v>
      </c>
      <c r="C428" s="12">
        <v>10.7</v>
      </c>
      <c r="D428" s="13">
        <v>2.6</v>
      </c>
      <c r="E428" s="14">
        <v>6.2</v>
      </c>
    </row>
    <row r="429" spans="1:5" x14ac:dyDescent="0.35">
      <c r="A429" s="15">
        <v>44469</v>
      </c>
      <c r="B429" s="12">
        <v>17.399999999999999</v>
      </c>
      <c r="C429" s="12">
        <v>3</v>
      </c>
      <c r="D429" s="13">
        <v>0</v>
      </c>
      <c r="E429" s="14">
        <v>7.4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FC5E-C82F-470E-8239-1EBD07B3FA2B}">
  <sheetPr>
    <tabColor theme="9"/>
  </sheetPr>
  <dimension ref="A1:O352"/>
  <sheetViews>
    <sheetView workbookViewId="0">
      <selection activeCell="R8" sqref="R8"/>
    </sheetView>
  </sheetViews>
  <sheetFormatPr baseColWidth="10" defaultRowHeight="14.5" x14ac:dyDescent="0.35"/>
  <cols>
    <col min="1" max="1" width="10.90625" style="3"/>
    <col min="2" max="2" width="9.26953125" style="22" customWidth="1"/>
    <col min="3" max="3" width="9.26953125" style="3" customWidth="1"/>
    <col min="4" max="4" width="8.453125" style="3" customWidth="1"/>
    <col min="5" max="5" width="8.54296875" style="3" customWidth="1"/>
    <col min="6" max="6" width="14" style="35" bestFit="1" customWidth="1"/>
    <col min="7" max="7" width="13.08984375" style="47" bestFit="1" customWidth="1"/>
    <col min="8" max="8" width="11.1796875" style="72" customWidth="1"/>
    <col min="9" max="9" width="12.1796875" style="50" bestFit="1" customWidth="1"/>
    <col min="10" max="10" width="12.1796875" style="75" bestFit="1" customWidth="1"/>
    <col min="12" max="13" width="12.1796875" style="3" bestFit="1" customWidth="1"/>
    <col min="14" max="14" width="27.81640625" customWidth="1"/>
    <col min="15" max="15" width="21.7265625" customWidth="1"/>
  </cols>
  <sheetData>
    <row r="1" spans="1:15" ht="43.5" x14ac:dyDescent="0.35">
      <c r="A1" s="1" t="s">
        <v>0</v>
      </c>
      <c r="B1" s="53" t="s">
        <v>84</v>
      </c>
      <c r="C1" s="53" t="s">
        <v>86</v>
      </c>
      <c r="D1" s="54" t="s">
        <v>88</v>
      </c>
      <c r="E1" s="54" t="s">
        <v>89</v>
      </c>
      <c r="F1" s="58" t="s">
        <v>136</v>
      </c>
      <c r="G1" s="59" t="s">
        <v>137</v>
      </c>
      <c r="H1" s="71" t="s">
        <v>121</v>
      </c>
      <c r="I1" s="49" t="s">
        <v>139</v>
      </c>
      <c r="J1" s="74" t="s">
        <v>164</v>
      </c>
      <c r="K1" s="3" t="s">
        <v>165</v>
      </c>
      <c r="L1" s="3" t="s">
        <v>168</v>
      </c>
      <c r="M1" s="3" t="s">
        <v>169</v>
      </c>
    </row>
    <row r="2" spans="1:15" x14ac:dyDescent="0.35">
      <c r="A2" s="15">
        <v>45184</v>
      </c>
      <c r="B2" s="22">
        <v>162.58000000000001</v>
      </c>
      <c r="C2" s="22">
        <v>141.91</v>
      </c>
      <c r="D2" s="23">
        <v>183.73</v>
      </c>
      <c r="E2" s="23">
        <v>168.19</v>
      </c>
      <c r="F2" s="35">
        <v>213439</v>
      </c>
      <c r="G2" s="47">
        <v>1400</v>
      </c>
      <c r="H2" s="72">
        <v>11</v>
      </c>
      <c r="I2" s="50">
        <v>200.6</v>
      </c>
      <c r="J2" s="78">
        <f>$O$2+$O$3*B2+$O$4*C2+$O$5*D2+$O$6*E2+F2*$O$7+$O$8*G2+$O$9*H2</f>
        <v>204.28997089519277</v>
      </c>
      <c r="K2" s="76">
        <f>(I2-J2)/I2</f>
        <v>-1.8394670464570152E-2</v>
      </c>
      <c r="L2" s="79">
        <f>I2*($O$11+1)</f>
        <v>241.34445131504998</v>
      </c>
      <c r="M2" s="79">
        <f>I2*($O$12+1)</f>
        <v>161.03099162169465</v>
      </c>
      <c r="N2" s="1" t="s">
        <v>150</v>
      </c>
      <c r="O2" s="1">
        <v>202.41226201574446</v>
      </c>
    </row>
    <row r="3" spans="1:15" x14ac:dyDescent="0.35">
      <c r="A3" s="15">
        <v>45185</v>
      </c>
      <c r="B3" s="22">
        <v>223.3</v>
      </c>
      <c r="C3" s="22">
        <v>182.65</v>
      </c>
      <c r="D3" s="23">
        <v>241.38</v>
      </c>
      <c r="E3" s="23">
        <v>209.81</v>
      </c>
      <c r="F3" s="35">
        <v>429306</v>
      </c>
      <c r="G3" s="47">
        <v>1492</v>
      </c>
      <c r="H3" s="72">
        <v>11.3</v>
      </c>
      <c r="I3" s="50">
        <v>183.5</v>
      </c>
      <c r="J3" s="78">
        <f t="shared" ref="J3:J66" si="0">$O$2+$O$3*B3+$O$4*C3+$O$5*D3+$O$6*E3+F3*$O$7+$O$8*G3+$O$9*H3</f>
        <v>191.67204856229174</v>
      </c>
      <c r="K3" s="76">
        <f t="shared" ref="K3:K66" si="1">(I3-J3)/I3</f>
        <v>-4.4534324590145696E-2</v>
      </c>
      <c r="L3" s="79">
        <f t="shared" ref="L3:L66" si="2">I3*($O$11+1)</f>
        <v>220.77122042029745</v>
      </c>
      <c r="M3" s="79">
        <f t="shared" ref="M3:M66" si="3">I3*($O$12+1)</f>
        <v>147.30402274467085</v>
      </c>
      <c r="N3" s="1" t="s">
        <v>84</v>
      </c>
      <c r="O3" s="1">
        <v>-0.3101687190358729</v>
      </c>
    </row>
    <row r="4" spans="1:15" x14ac:dyDescent="0.35">
      <c r="A4" s="15">
        <v>45186</v>
      </c>
      <c r="B4" s="22">
        <v>259.24</v>
      </c>
      <c r="C4" s="22">
        <v>172.04</v>
      </c>
      <c r="D4" s="23">
        <v>274.91000000000003</v>
      </c>
      <c r="E4" s="23">
        <v>199.37</v>
      </c>
      <c r="F4" s="35">
        <v>345137</v>
      </c>
      <c r="G4" s="47">
        <v>1268</v>
      </c>
      <c r="H4" s="72">
        <v>11.9</v>
      </c>
      <c r="I4" s="50">
        <v>145.9</v>
      </c>
      <c r="J4" s="78">
        <f t="shared" si="0"/>
        <v>155.85661536801689</v>
      </c>
      <c r="K4" s="76">
        <f t="shared" si="1"/>
        <v>-6.8242737272219897E-2</v>
      </c>
      <c r="L4" s="79">
        <f t="shared" si="2"/>
        <v>175.53417471019836</v>
      </c>
      <c r="M4" s="79">
        <f t="shared" si="3"/>
        <v>117.12074614957753</v>
      </c>
      <c r="N4" s="1" t="s">
        <v>86</v>
      </c>
      <c r="O4" s="1">
        <v>-0.51210866935929267</v>
      </c>
    </row>
    <row r="5" spans="1:15" x14ac:dyDescent="0.35">
      <c r="A5" s="15">
        <v>45187</v>
      </c>
      <c r="B5" s="22">
        <v>247.66</v>
      </c>
      <c r="C5" s="22">
        <v>179.14</v>
      </c>
      <c r="D5" s="23">
        <v>267.70999999999998</v>
      </c>
      <c r="E5" s="23">
        <v>204.49</v>
      </c>
      <c r="F5" s="35">
        <v>387528</v>
      </c>
      <c r="G5" s="47">
        <v>1438</v>
      </c>
      <c r="H5" s="72">
        <v>10.8</v>
      </c>
      <c r="I5" s="50">
        <v>165.2</v>
      </c>
      <c r="J5" s="78">
        <f t="shared" si="0"/>
        <v>174.28406779192173</v>
      </c>
      <c r="K5" s="76">
        <f t="shared" si="1"/>
        <v>-5.4988303825192132E-2</v>
      </c>
      <c r="L5" s="79">
        <f t="shared" si="2"/>
        <v>198.7542540241588</v>
      </c>
      <c r="M5" s="79">
        <f t="shared" si="3"/>
        <v>132.61375780610149</v>
      </c>
      <c r="N5" s="1" t="s">
        <v>88</v>
      </c>
      <c r="O5" s="1">
        <v>-0.13025703957725532</v>
      </c>
    </row>
    <row r="6" spans="1:15" x14ac:dyDescent="0.35">
      <c r="A6" s="15">
        <v>45188</v>
      </c>
      <c r="B6" s="22">
        <v>305.85000000000002</v>
      </c>
      <c r="C6" s="22">
        <v>195.53</v>
      </c>
      <c r="D6" s="23">
        <v>324.25</v>
      </c>
      <c r="E6" s="23">
        <v>223.21</v>
      </c>
      <c r="F6" s="35">
        <v>421906</v>
      </c>
      <c r="G6" s="47">
        <v>1506</v>
      </c>
      <c r="H6" s="72">
        <v>10.9</v>
      </c>
      <c r="I6" s="50">
        <v>148.19999999999999</v>
      </c>
      <c r="J6" s="78">
        <f t="shared" si="0"/>
        <v>152.67550519782927</v>
      </c>
      <c r="K6" s="76">
        <f t="shared" si="1"/>
        <v>-3.0199090403706334E-2</v>
      </c>
      <c r="L6" s="79">
        <f t="shared" si="2"/>
        <v>178.30133442118844</v>
      </c>
      <c r="M6" s="79">
        <f t="shared" si="3"/>
        <v>118.96706360087312</v>
      </c>
      <c r="N6" s="1" t="s">
        <v>89</v>
      </c>
      <c r="O6" s="1">
        <v>0.24859320186848977</v>
      </c>
    </row>
    <row r="7" spans="1:15" x14ac:dyDescent="0.35">
      <c r="A7" s="15">
        <v>45189</v>
      </c>
      <c r="B7" s="22">
        <v>320.76</v>
      </c>
      <c r="C7" s="22">
        <v>200.43</v>
      </c>
      <c r="D7" s="23">
        <v>349.6</v>
      </c>
      <c r="E7" s="23">
        <v>225.73</v>
      </c>
      <c r="F7" s="35">
        <v>407771</v>
      </c>
      <c r="G7" s="47">
        <v>1546</v>
      </c>
      <c r="H7" s="72">
        <v>11.8</v>
      </c>
      <c r="I7" s="50">
        <v>144.4</v>
      </c>
      <c r="J7" s="78">
        <f t="shared" si="0"/>
        <v>143.78236632220177</v>
      </c>
      <c r="K7" s="76">
        <f t="shared" si="1"/>
        <v>4.2772415359988818E-3</v>
      </c>
      <c r="L7" s="79">
        <f t="shared" si="2"/>
        <v>173.72950533346568</v>
      </c>
      <c r="M7" s="79">
        <f t="shared" si="3"/>
        <v>115.91662607264561</v>
      </c>
      <c r="N7" s="1" t="s">
        <v>136</v>
      </c>
      <c r="O7" s="1">
        <v>8.3618249181670169E-5</v>
      </c>
    </row>
    <row r="8" spans="1:15" x14ac:dyDescent="0.35">
      <c r="A8" s="15">
        <v>45190</v>
      </c>
      <c r="B8" s="22">
        <v>321.57</v>
      </c>
      <c r="C8" s="22">
        <v>195.93</v>
      </c>
      <c r="D8" s="23">
        <v>351.34</v>
      </c>
      <c r="E8" s="23">
        <v>224.68</v>
      </c>
      <c r="F8" s="35">
        <v>401369</v>
      </c>
      <c r="G8" s="47">
        <v>1560</v>
      </c>
      <c r="H8" s="72">
        <v>11.5</v>
      </c>
      <c r="I8" s="50">
        <v>146.30000000000001</v>
      </c>
      <c r="J8" s="78">
        <f t="shared" si="0"/>
        <v>146.02136816837896</v>
      </c>
      <c r="K8" s="76">
        <f t="shared" si="1"/>
        <v>1.9045237978199275E-3</v>
      </c>
      <c r="L8" s="79">
        <f t="shared" si="2"/>
        <v>176.0154198773271</v>
      </c>
      <c r="M8" s="79">
        <f t="shared" si="3"/>
        <v>117.44184483675937</v>
      </c>
      <c r="N8" s="1" t="s">
        <v>137</v>
      </c>
      <c r="O8" s="1">
        <v>6.9811526311171726E-2</v>
      </c>
    </row>
    <row r="9" spans="1:15" ht="15" thickBot="1" x14ac:dyDescent="0.4">
      <c r="A9" s="15">
        <v>45191</v>
      </c>
      <c r="B9" s="22">
        <v>312.73</v>
      </c>
      <c r="C9" s="22">
        <v>193.36</v>
      </c>
      <c r="D9" s="23">
        <v>347.17</v>
      </c>
      <c r="E9" s="23">
        <v>220.67</v>
      </c>
      <c r="F9" s="35">
        <v>397343</v>
      </c>
      <c r="G9" s="47">
        <v>1510</v>
      </c>
      <c r="H9" s="72">
        <v>11.5</v>
      </c>
      <c r="I9" s="50">
        <v>146.19999999999999</v>
      </c>
      <c r="J9" s="78">
        <f t="shared" si="0"/>
        <v>145.79846865368995</v>
      </c>
      <c r="K9" s="76">
        <f t="shared" si="1"/>
        <v>2.7464524371411557E-3</v>
      </c>
      <c r="L9" s="79">
        <f t="shared" si="2"/>
        <v>175.89510858554488</v>
      </c>
      <c r="M9" s="79">
        <f t="shared" si="3"/>
        <v>117.36157016496389</v>
      </c>
      <c r="N9" s="52" t="s">
        <v>121</v>
      </c>
      <c r="O9" s="52">
        <v>-0.77127423403466966</v>
      </c>
    </row>
    <row r="10" spans="1:15" x14ac:dyDescent="0.35">
      <c r="A10" s="15">
        <v>45192</v>
      </c>
      <c r="B10" s="22">
        <v>314.25</v>
      </c>
      <c r="C10" s="22">
        <v>192.58</v>
      </c>
      <c r="D10" s="23">
        <v>346.49</v>
      </c>
      <c r="E10" s="23">
        <v>213.41</v>
      </c>
      <c r="F10" s="35">
        <v>411529</v>
      </c>
      <c r="G10" s="47">
        <v>1590</v>
      </c>
      <c r="H10" s="72">
        <v>12.3</v>
      </c>
      <c r="I10" s="50">
        <v>153</v>
      </c>
      <c r="J10" s="78">
        <f t="shared" si="0"/>
        <v>150.16435630476016</v>
      </c>
      <c r="K10" s="76">
        <f t="shared" si="1"/>
        <v>1.8533618923136198E-2</v>
      </c>
      <c r="L10" s="79">
        <f t="shared" si="2"/>
        <v>184.07627642673305</v>
      </c>
      <c r="M10" s="79">
        <f t="shared" si="3"/>
        <v>122.82024784705526</v>
      </c>
    </row>
    <row r="11" spans="1:15" x14ac:dyDescent="0.35">
      <c r="A11" s="15">
        <v>45193</v>
      </c>
      <c r="B11" s="22">
        <v>298.93</v>
      </c>
      <c r="C11" s="22">
        <v>197.61</v>
      </c>
      <c r="D11" s="23">
        <v>346.14</v>
      </c>
      <c r="E11" s="23">
        <v>219.06</v>
      </c>
      <c r="F11" s="35">
        <v>328663</v>
      </c>
      <c r="G11" s="47">
        <v>1667</v>
      </c>
      <c r="H11" s="72">
        <v>11</v>
      </c>
      <c r="I11" s="50">
        <v>151.1</v>
      </c>
      <c r="J11" s="78">
        <f t="shared" si="0"/>
        <v>153.2394102214385</v>
      </c>
      <c r="K11" s="76">
        <f t="shared" si="1"/>
        <v>-1.4158902855317738E-2</v>
      </c>
      <c r="L11" s="79">
        <f t="shared" si="2"/>
        <v>181.79036188287165</v>
      </c>
      <c r="M11" s="79">
        <f t="shared" si="3"/>
        <v>121.2950290829415</v>
      </c>
      <c r="N11" s="1" t="s">
        <v>166</v>
      </c>
      <c r="O11" s="77">
        <f>MAX(K2:K352)</f>
        <v>0.20311291782178445</v>
      </c>
    </row>
    <row r="12" spans="1:15" x14ac:dyDescent="0.35">
      <c r="A12" s="15">
        <v>45194</v>
      </c>
      <c r="B12" s="22">
        <v>309.79000000000002</v>
      </c>
      <c r="C12" s="22">
        <v>189.91</v>
      </c>
      <c r="D12" s="23">
        <v>340.49</v>
      </c>
      <c r="E12" s="23">
        <v>217.5</v>
      </c>
      <c r="F12" s="35">
        <v>273057</v>
      </c>
      <c r="G12" s="47">
        <v>1532</v>
      </c>
      <c r="H12" s="72">
        <v>11.2</v>
      </c>
      <c r="I12" s="50">
        <v>138.80000000000001</v>
      </c>
      <c r="J12" s="78">
        <f t="shared" si="0"/>
        <v>139.93387430266105</v>
      </c>
      <c r="K12" s="76">
        <f t="shared" si="1"/>
        <v>-8.1691232180190303E-3</v>
      </c>
      <c r="L12" s="79">
        <f t="shared" si="2"/>
        <v>166.9920729936637</v>
      </c>
      <c r="M12" s="79">
        <f t="shared" si="3"/>
        <v>111.42124445209981</v>
      </c>
      <c r="N12" s="1" t="s">
        <v>167</v>
      </c>
      <c r="O12" s="77">
        <f>MIN(K2:K352)</f>
        <v>-0.19725328204539055</v>
      </c>
    </row>
    <row r="13" spans="1:15" x14ac:dyDescent="0.35">
      <c r="A13" s="15">
        <v>45195</v>
      </c>
      <c r="B13" s="22">
        <v>313.11</v>
      </c>
      <c r="C13" s="22">
        <v>204.73</v>
      </c>
      <c r="D13" s="23">
        <v>346.61</v>
      </c>
      <c r="E13" s="23">
        <v>231.96</v>
      </c>
      <c r="F13" s="35">
        <v>338312</v>
      </c>
      <c r="G13" s="47">
        <v>1565</v>
      </c>
      <c r="H13" s="72">
        <v>10.9</v>
      </c>
      <c r="I13" s="50">
        <v>141.5</v>
      </c>
      <c r="J13" s="78">
        <f t="shared" si="0"/>
        <v>142.10381978119179</v>
      </c>
      <c r="K13" s="76">
        <f t="shared" si="1"/>
        <v>-4.2672776055956768E-3</v>
      </c>
      <c r="L13" s="79">
        <f t="shared" si="2"/>
        <v>170.2404778717825</v>
      </c>
      <c r="M13" s="79">
        <f t="shared" si="3"/>
        <v>113.58866059057725</v>
      </c>
    </row>
    <row r="14" spans="1:15" x14ac:dyDescent="0.35">
      <c r="A14" s="15">
        <v>45196</v>
      </c>
      <c r="B14" s="22">
        <v>324.45</v>
      </c>
      <c r="C14" s="22">
        <v>198.36</v>
      </c>
      <c r="D14" s="23">
        <v>356.66</v>
      </c>
      <c r="E14" s="23">
        <v>222.64</v>
      </c>
      <c r="F14" s="35">
        <v>358262</v>
      </c>
      <c r="G14" s="47">
        <v>1700</v>
      </c>
      <c r="H14" s="72">
        <v>10.6</v>
      </c>
      <c r="I14" s="50">
        <v>151.6</v>
      </c>
      <c r="J14" s="78">
        <f t="shared" si="0"/>
        <v>149.54678923537082</v>
      </c>
      <c r="K14" s="76">
        <f t="shared" si="1"/>
        <v>1.3543606626841495E-2</v>
      </c>
      <c r="L14" s="79">
        <f t="shared" si="2"/>
        <v>182.39191834178254</v>
      </c>
      <c r="M14" s="79">
        <f t="shared" si="3"/>
        <v>121.69640244191879</v>
      </c>
    </row>
    <row r="15" spans="1:15" x14ac:dyDescent="0.35">
      <c r="A15" s="15">
        <v>45197</v>
      </c>
      <c r="B15" s="22">
        <v>329.49</v>
      </c>
      <c r="C15" s="22">
        <v>198.18</v>
      </c>
      <c r="D15" s="23">
        <v>361.65</v>
      </c>
      <c r="E15" s="23">
        <v>220.13</v>
      </c>
      <c r="F15" s="35">
        <v>350607</v>
      </c>
      <c r="G15" s="47">
        <v>1680</v>
      </c>
      <c r="H15" s="72">
        <v>11.4</v>
      </c>
      <c r="I15" s="50">
        <v>148.19999999999999</v>
      </c>
      <c r="J15" s="78">
        <f t="shared" si="0"/>
        <v>144.14841927679743</v>
      </c>
      <c r="K15" s="76">
        <f t="shared" si="1"/>
        <v>2.7338601371137399E-2</v>
      </c>
      <c r="L15" s="79">
        <f t="shared" si="2"/>
        <v>178.30133442118844</v>
      </c>
      <c r="M15" s="79">
        <f t="shared" si="3"/>
        <v>118.96706360087312</v>
      </c>
    </row>
    <row r="16" spans="1:15" x14ac:dyDescent="0.35">
      <c r="A16" s="15">
        <v>45198</v>
      </c>
      <c r="B16" s="22">
        <v>326.64999999999998</v>
      </c>
      <c r="C16" s="22">
        <v>200.16</v>
      </c>
      <c r="D16" s="23">
        <v>356.81</v>
      </c>
      <c r="E16" s="23">
        <v>225.15</v>
      </c>
      <c r="F16" s="35">
        <v>332446</v>
      </c>
      <c r="G16" s="47">
        <v>1610</v>
      </c>
      <c r="H16" s="72">
        <v>10.9</v>
      </c>
      <c r="I16" s="50">
        <v>142.80000000000001</v>
      </c>
      <c r="J16" s="78">
        <f t="shared" si="0"/>
        <v>139.87394447030869</v>
      </c>
      <c r="K16" s="76">
        <f t="shared" si="1"/>
        <v>2.0490584941816003E-2</v>
      </c>
      <c r="L16" s="79">
        <f t="shared" si="2"/>
        <v>171.80452466495083</v>
      </c>
      <c r="M16" s="79">
        <f t="shared" si="3"/>
        <v>114.63223132391825</v>
      </c>
    </row>
    <row r="17" spans="1:13" x14ac:dyDescent="0.35">
      <c r="A17" s="15">
        <v>45199</v>
      </c>
      <c r="B17" s="22">
        <v>329.71</v>
      </c>
      <c r="C17" s="22">
        <v>199.98</v>
      </c>
      <c r="D17" s="23">
        <v>353.87</v>
      </c>
      <c r="E17" s="23">
        <v>219.6</v>
      </c>
      <c r="F17" s="35">
        <v>326491</v>
      </c>
      <c r="G17" s="47">
        <v>1650</v>
      </c>
      <c r="H17" s="72">
        <v>10.8</v>
      </c>
      <c r="I17" s="50">
        <v>143.6</v>
      </c>
      <c r="J17" s="78">
        <f t="shared" si="0"/>
        <v>140.39191297850408</v>
      </c>
      <c r="K17" s="76">
        <f t="shared" si="1"/>
        <v>2.2340438868355943E-2</v>
      </c>
      <c r="L17" s="79">
        <f t="shared" si="2"/>
        <v>172.76701499920824</v>
      </c>
      <c r="M17" s="79">
        <f t="shared" si="3"/>
        <v>115.27442869828192</v>
      </c>
    </row>
    <row r="18" spans="1:13" x14ac:dyDescent="0.35">
      <c r="A18" s="15">
        <v>45200</v>
      </c>
      <c r="B18" s="22">
        <v>326.14</v>
      </c>
      <c r="C18" s="22">
        <v>199.14</v>
      </c>
      <c r="D18" s="23">
        <v>356.52</v>
      </c>
      <c r="E18" s="23">
        <v>221.62</v>
      </c>
      <c r="F18" s="35">
        <v>319730</v>
      </c>
      <c r="G18" s="47">
        <v>1597</v>
      </c>
      <c r="H18" s="72">
        <v>10.7</v>
      </c>
      <c r="I18" s="50">
        <v>141.69999999999999</v>
      </c>
      <c r="J18" s="78">
        <f t="shared" si="0"/>
        <v>137.89813724681267</v>
      </c>
      <c r="K18" s="76">
        <f t="shared" si="1"/>
        <v>2.6830365230679762E-2</v>
      </c>
      <c r="L18" s="79">
        <f t="shared" si="2"/>
        <v>170.48110045534685</v>
      </c>
      <c r="M18" s="79">
        <f t="shared" si="3"/>
        <v>113.74920993416816</v>
      </c>
    </row>
    <row r="19" spans="1:13" x14ac:dyDescent="0.35">
      <c r="A19" s="15">
        <v>45201</v>
      </c>
      <c r="B19" s="22">
        <v>329.16</v>
      </c>
      <c r="C19" s="22">
        <v>195.27</v>
      </c>
      <c r="D19" s="23">
        <v>355.87</v>
      </c>
      <c r="E19" s="23">
        <v>216.55</v>
      </c>
      <c r="F19" s="35">
        <v>382965</v>
      </c>
      <c r="G19" s="47">
        <v>1610</v>
      </c>
      <c r="H19" s="72">
        <v>11.4</v>
      </c>
      <c r="I19" s="50">
        <v>147.19999999999999</v>
      </c>
      <c r="J19" s="78">
        <f t="shared" si="0"/>
        <v>143.42284567322062</v>
      </c>
      <c r="K19" s="76">
        <f t="shared" si="1"/>
        <v>2.5660015806925052E-2</v>
      </c>
      <c r="L19" s="79">
        <f t="shared" si="2"/>
        <v>177.09822150336666</v>
      </c>
      <c r="M19" s="79">
        <f t="shared" si="3"/>
        <v>118.16431688291851</v>
      </c>
    </row>
    <row r="20" spans="1:13" x14ac:dyDescent="0.35">
      <c r="A20" s="15">
        <v>45202</v>
      </c>
      <c r="B20" s="22">
        <v>328.06</v>
      </c>
      <c r="C20" s="22">
        <v>198.63</v>
      </c>
      <c r="D20" s="23">
        <v>356.32</v>
      </c>
      <c r="E20" s="23">
        <v>219.7</v>
      </c>
      <c r="F20" s="35">
        <v>368077</v>
      </c>
      <c r="G20" s="47">
        <v>1600</v>
      </c>
      <c r="H20" s="72">
        <v>11.4</v>
      </c>
      <c r="I20" s="50">
        <v>144.1</v>
      </c>
      <c r="J20" s="78">
        <f t="shared" si="0"/>
        <v>140.82477529626038</v>
      </c>
      <c r="K20" s="76">
        <f t="shared" si="1"/>
        <v>2.2728832087020197E-2</v>
      </c>
      <c r="L20" s="79">
        <f t="shared" si="2"/>
        <v>173.36857145811913</v>
      </c>
      <c r="M20" s="79">
        <f t="shared" si="3"/>
        <v>115.67580205725922</v>
      </c>
    </row>
    <row r="21" spans="1:13" x14ac:dyDescent="0.35">
      <c r="A21" s="15">
        <v>45203</v>
      </c>
      <c r="B21" s="22">
        <v>295.88</v>
      </c>
      <c r="C21" s="22">
        <v>190.27</v>
      </c>
      <c r="D21" s="23">
        <v>341.88</v>
      </c>
      <c r="E21" s="23">
        <v>212.3</v>
      </c>
      <c r="F21" s="35">
        <v>311525</v>
      </c>
      <c r="G21" s="47">
        <v>1590</v>
      </c>
      <c r="H21" s="72">
        <v>10.6</v>
      </c>
      <c r="I21" s="50">
        <v>146.6</v>
      </c>
      <c r="J21" s="78">
        <f t="shared" si="0"/>
        <v>150.31868000474145</v>
      </c>
      <c r="K21" s="76">
        <f t="shared" si="1"/>
        <v>-2.5366166471633412E-2</v>
      </c>
      <c r="L21" s="79">
        <f t="shared" si="2"/>
        <v>176.37635375267359</v>
      </c>
      <c r="M21" s="79">
        <f t="shared" si="3"/>
        <v>117.68266885214575</v>
      </c>
    </row>
    <row r="22" spans="1:13" x14ac:dyDescent="0.35">
      <c r="A22" s="15">
        <v>45204</v>
      </c>
      <c r="B22" s="22">
        <v>329.8</v>
      </c>
      <c r="C22" s="22">
        <v>197.84</v>
      </c>
      <c r="D22" s="23">
        <v>361.12</v>
      </c>
      <c r="E22" s="23">
        <v>222.57</v>
      </c>
      <c r="F22" s="35">
        <v>318260</v>
      </c>
      <c r="G22" s="47">
        <v>1610</v>
      </c>
      <c r="H22" s="72">
        <v>10.9</v>
      </c>
      <c r="I22" s="50">
        <v>140.19999999999999</v>
      </c>
      <c r="J22" s="78">
        <f t="shared" si="0"/>
        <v>137.69601833396936</v>
      </c>
      <c r="K22" s="76">
        <f t="shared" si="1"/>
        <v>1.7860068944583637E-2</v>
      </c>
      <c r="L22" s="79">
        <f t="shared" si="2"/>
        <v>168.67643107861417</v>
      </c>
      <c r="M22" s="79">
        <f t="shared" si="3"/>
        <v>112.54508985723625</v>
      </c>
    </row>
    <row r="23" spans="1:13" x14ac:dyDescent="0.35">
      <c r="A23" s="15">
        <v>45205</v>
      </c>
      <c r="B23" s="22">
        <v>321.52</v>
      </c>
      <c r="C23" s="22">
        <v>198.11</v>
      </c>
      <c r="D23" s="23">
        <v>360.94</v>
      </c>
      <c r="E23" s="23">
        <v>223.99</v>
      </c>
      <c r="F23" s="35">
        <v>290310</v>
      </c>
      <c r="G23" s="47">
        <v>1560</v>
      </c>
      <c r="H23" s="72">
        <v>11.3</v>
      </c>
      <c r="I23" s="50">
        <v>135.5</v>
      </c>
      <c r="J23" s="78">
        <f t="shared" si="0"/>
        <v>134.36617852683642</v>
      </c>
      <c r="K23" s="76">
        <f t="shared" si="1"/>
        <v>8.3676861488086989E-3</v>
      </c>
      <c r="L23" s="79">
        <f t="shared" si="2"/>
        <v>163.0218003648518</v>
      </c>
      <c r="M23" s="79">
        <f t="shared" si="3"/>
        <v>108.77218028284959</v>
      </c>
    </row>
    <row r="24" spans="1:13" x14ac:dyDescent="0.35">
      <c r="A24" s="15">
        <v>45206</v>
      </c>
      <c r="B24" s="22">
        <v>329.2</v>
      </c>
      <c r="C24" s="22">
        <v>200.51</v>
      </c>
      <c r="D24" s="23">
        <v>360.41</v>
      </c>
      <c r="E24" s="23">
        <v>224.83</v>
      </c>
      <c r="F24" s="35">
        <v>287422</v>
      </c>
      <c r="G24" s="47">
        <v>1610</v>
      </c>
      <c r="H24" s="72">
        <v>10.7</v>
      </c>
      <c r="I24" s="50">
        <v>137.9</v>
      </c>
      <c r="J24" s="78">
        <f t="shared" si="0"/>
        <v>134.74472783106683</v>
      </c>
      <c r="K24" s="76">
        <f t="shared" si="1"/>
        <v>2.2880871420835246E-2</v>
      </c>
      <c r="L24" s="79">
        <f t="shared" si="2"/>
        <v>165.90927136762409</v>
      </c>
      <c r="M24" s="79">
        <f t="shared" si="3"/>
        <v>110.69877240594066</v>
      </c>
    </row>
    <row r="25" spans="1:13" x14ac:dyDescent="0.35">
      <c r="A25" s="15">
        <v>45207</v>
      </c>
      <c r="B25" s="22">
        <v>331.05</v>
      </c>
      <c r="C25" s="22">
        <v>199.9</v>
      </c>
      <c r="D25" s="23">
        <v>363.38</v>
      </c>
      <c r="E25" s="23">
        <v>223.71</v>
      </c>
      <c r="F25" s="35">
        <v>279077</v>
      </c>
      <c r="G25" s="47">
        <v>1604</v>
      </c>
      <c r="H25" s="72">
        <v>10.9</v>
      </c>
      <c r="I25" s="50">
        <v>136.6</v>
      </c>
      <c r="J25" s="78">
        <f t="shared" si="0"/>
        <v>132.54709590142747</v>
      </c>
      <c r="K25" s="76">
        <f t="shared" si="1"/>
        <v>2.9669868950018493E-2</v>
      </c>
      <c r="L25" s="79">
        <f t="shared" si="2"/>
        <v>164.34522457445576</v>
      </c>
      <c r="M25" s="79">
        <f t="shared" si="3"/>
        <v>109.65520167259966</v>
      </c>
    </row>
    <row r="26" spans="1:13" x14ac:dyDescent="0.35">
      <c r="A26" s="15">
        <v>45208</v>
      </c>
      <c r="B26" s="22">
        <v>323.3</v>
      </c>
      <c r="C26" s="22">
        <v>197.5</v>
      </c>
      <c r="D26" s="23">
        <v>356.5</v>
      </c>
      <c r="E26" s="23">
        <v>221.61</v>
      </c>
      <c r="F26" s="35">
        <v>279984</v>
      </c>
      <c r="G26" s="47">
        <v>1600</v>
      </c>
      <c r="H26" s="72">
        <v>11.3</v>
      </c>
      <c r="I26" s="50">
        <v>139.19999999999999</v>
      </c>
      <c r="J26" s="78">
        <f t="shared" si="0"/>
        <v>136.04217294193469</v>
      </c>
      <c r="K26" s="76">
        <f t="shared" si="1"/>
        <v>2.2685539210239185E-2</v>
      </c>
      <c r="L26" s="79">
        <f t="shared" si="2"/>
        <v>167.47331816079239</v>
      </c>
      <c r="M26" s="79">
        <f t="shared" si="3"/>
        <v>111.74234313928163</v>
      </c>
    </row>
    <row r="27" spans="1:13" x14ac:dyDescent="0.35">
      <c r="A27" s="15">
        <v>45209</v>
      </c>
      <c r="B27" s="22">
        <v>316.88</v>
      </c>
      <c r="C27" s="22">
        <v>196.59</v>
      </c>
      <c r="D27" s="23">
        <v>362.2</v>
      </c>
      <c r="E27" s="23">
        <v>229.03</v>
      </c>
      <c r="F27" s="35">
        <v>282374</v>
      </c>
      <c r="G27" s="47">
        <v>1630</v>
      </c>
      <c r="H27" s="72">
        <v>11.5</v>
      </c>
      <c r="I27" s="50">
        <v>139.6</v>
      </c>
      <c r="J27" s="78">
        <f t="shared" si="0"/>
        <v>141.7415099976082</v>
      </c>
      <c r="K27" s="76">
        <f t="shared" si="1"/>
        <v>-1.5340329495760819E-2</v>
      </c>
      <c r="L27" s="79">
        <f t="shared" si="2"/>
        <v>167.95456332792111</v>
      </c>
      <c r="M27" s="79">
        <f t="shared" si="3"/>
        <v>112.06344182646349</v>
      </c>
    </row>
    <row r="28" spans="1:13" x14ac:dyDescent="0.35">
      <c r="A28" s="15">
        <v>45210</v>
      </c>
      <c r="B28" s="22">
        <v>333.98</v>
      </c>
      <c r="C28" s="22">
        <v>200.59</v>
      </c>
      <c r="D28" s="23">
        <v>369.32</v>
      </c>
      <c r="E28" s="23">
        <v>222.63</v>
      </c>
      <c r="F28" s="35">
        <v>286911</v>
      </c>
      <c r="G28" s="47">
        <v>1630</v>
      </c>
      <c r="H28" s="72">
        <v>10.7</v>
      </c>
      <c r="I28" s="50">
        <v>138.5</v>
      </c>
      <c r="J28" s="78">
        <f t="shared" si="0"/>
        <v>132.86715899467418</v>
      </c>
      <c r="K28" s="76">
        <f t="shared" si="1"/>
        <v>4.0670332168417436E-2</v>
      </c>
      <c r="L28" s="79">
        <f t="shared" si="2"/>
        <v>166.63113911831715</v>
      </c>
      <c r="M28" s="79">
        <f t="shared" si="3"/>
        <v>111.18042043671342</v>
      </c>
    </row>
    <row r="29" spans="1:13" x14ac:dyDescent="0.35">
      <c r="A29" s="15">
        <v>45211</v>
      </c>
      <c r="B29" s="22">
        <v>335.53</v>
      </c>
      <c r="C29" s="22">
        <v>200.94</v>
      </c>
      <c r="D29" s="23">
        <v>366.11</v>
      </c>
      <c r="E29" s="23">
        <v>223.52</v>
      </c>
      <c r="F29" s="35">
        <v>288687</v>
      </c>
      <c r="G29" s="47">
        <v>1635</v>
      </c>
      <c r="H29" s="72">
        <v>10.8</v>
      </c>
      <c r="I29" s="50">
        <v>137.9</v>
      </c>
      <c r="J29" s="78">
        <f t="shared" si="0"/>
        <v>133.26696871129784</v>
      </c>
      <c r="K29" s="76">
        <f t="shared" si="1"/>
        <v>3.3597036176230388E-2</v>
      </c>
      <c r="L29" s="79">
        <f t="shared" si="2"/>
        <v>165.90927136762409</v>
      </c>
      <c r="M29" s="79">
        <f t="shared" si="3"/>
        <v>110.69877240594066</v>
      </c>
    </row>
    <row r="30" spans="1:13" x14ac:dyDescent="0.35">
      <c r="A30" s="15">
        <v>45212</v>
      </c>
      <c r="B30" s="22">
        <v>327.23</v>
      </c>
      <c r="C30" s="22">
        <v>194.66</v>
      </c>
      <c r="D30" s="23">
        <v>361.22</v>
      </c>
      <c r="E30" s="23">
        <v>218.04</v>
      </c>
      <c r="F30" s="35">
        <v>282349</v>
      </c>
      <c r="G30" s="47">
        <v>1610</v>
      </c>
      <c r="H30" s="72">
        <v>11.4</v>
      </c>
      <c r="I30" s="50">
        <v>140</v>
      </c>
      <c r="J30" s="78">
        <f t="shared" si="0"/>
        <v>135.59405253865182</v>
      </c>
      <c r="K30" s="76">
        <f t="shared" si="1"/>
        <v>3.1471053295344123E-2</v>
      </c>
      <c r="L30" s="79">
        <f t="shared" si="2"/>
        <v>168.43580849504983</v>
      </c>
      <c r="M30" s="79">
        <f t="shared" si="3"/>
        <v>112.38454051364533</v>
      </c>
    </row>
    <row r="31" spans="1:13" x14ac:dyDescent="0.35">
      <c r="A31" s="15">
        <v>45213</v>
      </c>
      <c r="B31" s="22">
        <v>321.39999999999998</v>
      </c>
      <c r="C31" s="22">
        <v>198.71</v>
      </c>
      <c r="D31" s="23">
        <v>358.49</v>
      </c>
      <c r="E31" s="23">
        <v>223.92</v>
      </c>
      <c r="F31" s="35">
        <v>278962</v>
      </c>
      <c r="G31" s="47">
        <v>1600</v>
      </c>
      <c r="H31" s="72">
        <v>11.2</v>
      </c>
      <c r="I31" s="50">
        <v>138.19999999999999</v>
      </c>
      <c r="J31" s="78">
        <f t="shared" si="0"/>
        <v>136.31855037847535</v>
      </c>
      <c r="K31" s="76">
        <f t="shared" si="1"/>
        <v>1.3613962529121839E-2</v>
      </c>
      <c r="L31" s="79">
        <f t="shared" si="2"/>
        <v>166.2702052429706</v>
      </c>
      <c r="M31" s="79">
        <f t="shared" si="3"/>
        <v>110.93959642132702</v>
      </c>
    </row>
    <row r="32" spans="1:13" x14ac:dyDescent="0.35">
      <c r="A32" s="15">
        <v>45214</v>
      </c>
      <c r="B32" s="22">
        <v>331.94</v>
      </c>
      <c r="C32" s="22">
        <v>201.83</v>
      </c>
      <c r="D32" s="23">
        <v>363.16</v>
      </c>
      <c r="E32" s="23">
        <v>229.51</v>
      </c>
      <c r="F32" s="35">
        <v>263639</v>
      </c>
      <c r="G32" s="47">
        <v>1647</v>
      </c>
      <c r="H32" s="72">
        <v>12</v>
      </c>
      <c r="I32" s="50">
        <v>138.30000000000001</v>
      </c>
      <c r="J32" s="78">
        <f t="shared" si="0"/>
        <v>133.61576857224196</v>
      </c>
      <c r="K32" s="76">
        <f t="shared" si="1"/>
        <v>3.3870075399552058E-2</v>
      </c>
      <c r="L32" s="79">
        <f t="shared" si="2"/>
        <v>166.39051653475281</v>
      </c>
      <c r="M32" s="79">
        <f t="shared" si="3"/>
        <v>111.0198710931225</v>
      </c>
    </row>
    <row r="33" spans="1:13" x14ac:dyDescent="0.35">
      <c r="A33" s="15">
        <v>45215</v>
      </c>
      <c r="B33" s="22">
        <v>328.33</v>
      </c>
      <c r="C33" s="22">
        <v>203.36</v>
      </c>
      <c r="D33" s="23">
        <v>364.19</v>
      </c>
      <c r="E33" s="23">
        <v>227.26</v>
      </c>
      <c r="F33" s="35">
        <v>272278</v>
      </c>
      <c r="G33" s="47">
        <v>1630</v>
      </c>
      <c r="H33" s="72">
        <v>12.7</v>
      </c>
      <c r="I33" s="50">
        <v>137.19999999999999</v>
      </c>
      <c r="J33" s="78">
        <f t="shared" si="0"/>
        <v>132.25414207243932</v>
      </c>
      <c r="K33" s="76">
        <f t="shared" si="1"/>
        <v>3.6048527168809526E-2</v>
      </c>
      <c r="L33" s="79">
        <f t="shared" si="2"/>
        <v>165.06709232514882</v>
      </c>
      <c r="M33" s="79">
        <f t="shared" si="3"/>
        <v>110.13684970337242</v>
      </c>
    </row>
    <row r="34" spans="1:13" x14ac:dyDescent="0.35">
      <c r="A34" s="15">
        <v>45216</v>
      </c>
      <c r="B34" s="22">
        <v>324.27999999999997</v>
      </c>
      <c r="C34" s="22">
        <v>204.84</v>
      </c>
      <c r="D34" s="23">
        <v>367.63</v>
      </c>
      <c r="E34" s="23">
        <v>225.53</v>
      </c>
      <c r="F34" s="35">
        <v>302209</v>
      </c>
      <c r="G34" s="47">
        <v>1630</v>
      </c>
      <c r="H34" s="72">
        <v>12</v>
      </c>
      <c r="I34" s="50">
        <v>140.19999999999999</v>
      </c>
      <c r="J34" s="78">
        <f t="shared" si="0"/>
        <v>134.91692387858546</v>
      </c>
      <c r="K34" s="76">
        <f t="shared" si="1"/>
        <v>3.7682425972999464E-2</v>
      </c>
      <c r="L34" s="79">
        <f t="shared" si="2"/>
        <v>168.67643107861417</v>
      </c>
      <c r="M34" s="79">
        <f t="shared" si="3"/>
        <v>112.54508985723625</v>
      </c>
    </row>
    <row r="35" spans="1:13" x14ac:dyDescent="0.35">
      <c r="A35" s="15">
        <v>45217</v>
      </c>
      <c r="B35" s="22">
        <v>309.27</v>
      </c>
      <c r="C35" s="22">
        <v>187.28</v>
      </c>
      <c r="D35" s="23">
        <v>350.43</v>
      </c>
      <c r="E35" s="23">
        <v>217.39</v>
      </c>
      <c r="F35" s="35">
        <v>300713</v>
      </c>
      <c r="G35" s="47">
        <v>1640</v>
      </c>
      <c r="H35" s="72">
        <v>12.2</v>
      </c>
      <c r="I35" s="50">
        <v>149.80000000000001</v>
      </c>
      <c r="J35" s="78">
        <f t="shared" si="0"/>
        <v>149.20082451831141</v>
      </c>
      <c r="K35" s="76">
        <f t="shared" si="1"/>
        <v>3.9998363263591746E-3</v>
      </c>
      <c r="L35" s="79">
        <f t="shared" si="2"/>
        <v>180.22631508970335</v>
      </c>
      <c r="M35" s="79">
        <f t="shared" si="3"/>
        <v>120.25145834960051</v>
      </c>
    </row>
    <row r="36" spans="1:13" x14ac:dyDescent="0.35">
      <c r="A36" s="15">
        <v>45218</v>
      </c>
      <c r="B36" s="22">
        <v>331.05</v>
      </c>
      <c r="C36" s="22">
        <v>201.55</v>
      </c>
      <c r="D36" s="23">
        <v>365.62</v>
      </c>
      <c r="E36" s="23">
        <v>225.49</v>
      </c>
      <c r="F36" s="35">
        <v>287499</v>
      </c>
      <c r="G36" s="47">
        <v>1630</v>
      </c>
      <c r="H36" s="72">
        <v>10.199999999999999</v>
      </c>
      <c r="I36" s="50">
        <v>139.1</v>
      </c>
      <c r="J36" s="78">
        <f t="shared" si="0"/>
        <v>134.91206127018023</v>
      </c>
      <c r="K36" s="76">
        <f t="shared" si="1"/>
        <v>3.0107395613369971E-2</v>
      </c>
      <c r="L36" s="79">
        <f t="shared" si="2"/>
        <v>167.35300686901022</v>
      </c>
      <c r="M36" s="79">
        <f t="shared" si="3"/>
        <v>111.66206846748618</v>
      </c>
    </row>
    <row r="37" spans="1:13" x14ac:dyDescent="0.35">
      <c r="A37" s="15">
        <v>45219</v>
      </c>
      <c r="B37" s="22">
        <v>310.38</v>
      </c>
      <c r="C37" s="22">
        <v>196.68</v>
      </c>
      <c r="D37" s="23">
        <v>357.79</v>
      </c>
      <c r="E37" s="23">
        <v>218.63</v>
      </c>
      <c r="F37" s="35">
        <v>284496</v>
      </c>
      <c r="G37" s="47">
        <v>1600</v>
      </c>
      <c r="H37" s="72">
        <v>11.6</v>
      </c>
      <c r="I37" s="50">
        <v>140.69999999999999</v>
      </c>
      <c r="J37" s="78">
        <f t="shared" si="0"/>
        <v>139.70654584822731</v>
      </c>
      <c r="K37" s="76">
        <f t="shared" si="1"/>
        <v>7.0607970985975942E-3</v>
      </c>
      <c r="L37" s="79">
        <f t="shared" si="2"/>
        <v>169.27798753752506</v>
      </c>
      <c r="M37" s="79">
        <f t="shared" si="3"/>
        <v>112.94646321621354</v>
      </c>
    </row>
    <row r="38" spans="1:13" x14ac:dyDescent="0.35">
      <c r="A38" s="15">
        <v>45220</v>
      </c>
      <c r="B38" s="22">
        <v>327.63</v>
      </c>
      <c r="C38" s="22">
        <v>200.45</v>
      </c>
      <c r="D38" s="23">
        <v>362.5</v>
      </c>
      <c r="E38" s="23">
        <v>223.64</v>
      </c>
      <c r="F38" s="35">
        <v>290528</v>
      </c>
      <c r="G38" s="47">
        <v>1600</v>
      </c>
      <c r="H38" s="72">
        <v>10.8</v>
      </c>
      <c r="I38" s="50">
        <v>137.5</v>
      </c>
      <c r="J38" s="78">
        <f t="shared" si="0"/>
        <v>134.17883171261781</v>
      </c>
      <c r="K38" s="76">
        <f t="shared" si="1"/>
        <v>2.4153951180961402E-2</v>
      </c>
      <c r="L38" s="79">
        <f t="shared" si="2"/>
        <v>165.42802620049537</v>
      </c>
      <c r="M38" s="79">
        <f t="shared" si="3"/>
        <v>110.3776737187588</v>
      </c>
    </row>
    <row r="39" spans="1:13" x14ac:dyDescent="0.35">
      <c r="A39" s="15">
        <v>45221</v>
      </c>
      <c r="B39" s="22">
        <v>323.19</v>
      </c>
      <c r="C39" s="22">
        <v>196.67</v>
      </c>
      <c r="D39" s="23">
        <v>361.56</v>
      </c>
      <c r="E39" s="23">
        <v>223.92</v>
      </c>
      <c r="F39" s="35">
        <v>269786</v>
      </c>
      <c r="G39" s="47">
        <v>1611</v>
      </c>
      <c r="H39" s="72">
        <v>10.6</v>
      </c>
      <c r="I39" s="50">
        <v>138.69999999999999</v>
      </c>
      <c r="J39" s="78">
        <f t="shared" si="0"/>
        <v>136.87157122074461</v>
      </c>
      <c r="K39" s="76">
        <f t="shared" si="1"/>
        <v>1.3182615567810927E-2</v>
      </c>
      <c r="L39" s="79">
        <f t="shared" si="2"/>
        <v>166.8717617018815</v>
      </c>
      <c r="M39" s="79">
        <f t="shared" si="3"/>
        <v>111.34096978030433</v>
      </c>
    </row>
    <row r="40" spans="1:13" x14ac:dyDescent="0.35">
      <c r="A40" s="15">
        <v>45222</v>
      </c>
      <c r="B40" s="22">
        <v>292.87</v>
      </c>
      <c r="C40" s="22">
        <v>182.87</v>
      </c>
      <c r="D40" s="23">
        <v>342.05</v>
      </c>
      <c r="E40" s="23">
        <v>219.21</v>
      </c>
      <c r="F40" s="35">
        <v>289633</v>
      </c>
      <c r="G40" s="47">
        <v>1600</v>
      </c>
      <c r="H40" s="72">
        <v>10.9</v>
      </c>
      <c r="I40" s="50">
        <v>151.1</v>
      </c>
      <c r="J40" s="78">
        <f t="shared" si="0"/>
        <v>155.37368961229751</v>
      </c>
      <c r="K40" s="76">
        <f t="shared" si="1"/>
        <v>-2.8283849187938564E-2</v>
      </c>
      <c r="L40" s="79">
        <f t="shared" si="2"/>
        <v>181.79036188287165</v>
      </c>
      <c r="M40" s="79">
        <f t="shared" si="3"/>
        <v>121.2950290829415</v>
      </c>
    </row>
    <row r="41" spans="1:13" x14ac:dyDescent="0.35">
      <c r="A41" s="15">
        <v>45223</v>
      </c>
      <c r="B41" s="22">
        <v>318.2</v>
      </c>
      <c r="C41" s="22">
        <v>187.94</v>
      </c>
      <c r="D41" s="23">
        <v>359.12</v>
      </c>
      <c r="E41" s="23">
        <v>221.68</v>
      </c>
      <c r="F41" s="35">
        <v>297455</v>
      </c>
      <c r="G41" s="47">
        <v>1615</v>
      </c>
      <c r="H41" s="72">
        <v>11.3</v>
      </c>
      <c r="I41" s="50">
        <v>140.9</v>
      </c>
      <c r="J41" s="78">
        <f t="shared" si="0"/>
        <v>144.7039876946514</v>
      </c>
      <c r="K41" s="76">
        <f t="shared" si="1"/>
        <v>-2.6997783496461297E-2</v>
      </c>
      <c r="L41" s="79">
        <f t="shared" si="2"/>
        <v>169.51861012108944</v>
      </c>
      <c r="M41" s="79">
        <f t="shared" si="3"/>
        <v>113.10701255980449</v>
      </c>
    </row>
    <row r="42" spans="1:13" x14ac:dyDescent="0.35">
      <c r="A42" s="15">
        <v>45224</v>
      </c>
      <c r="B42" s="22">
        <v>329.65</v>
      </c>
      <c r="C42" s="22">
        <v>196.38</v>
      </c>
      <c r="D42" s="23">
        <v>360.77</v>
      </c>
      <c r="E42" s="23">
        <v>221.99</v>
      </c>
      <c r="F42" s="35">
        <v>273901</v>
      </c>
      <c r="G42" s="47">
        <v>1620</v>
      </c>
      <c r="H42" s="72">
        <v>11.2</v>
      </c>
      <c r="I42" s="50">
        <v>138.19999999999999</v>
      </c>
      <c r="J42" s="78">
        <f t="shared" si="0"/>
        <v>135.14913928330927</v>
      </c>
      <c r="K42" s="76">
        <f t="shared" si="1"/>
        <v>2.207569259544661E-2</v>
      </c>
      <c r="L42" s="79">
        <f t="shared" si="2"/>
        <v>166.2702052429706</v>
      </c>
      <c r="M42" s="79">
        <f t="shared" si="3"/>
        <v>110.93959642132702</v>
      </c>
    </row>
    <row r="43" spans="1:13" x14ac:dyDescent="0.35">
      <c r="A43" s="15">
        <v>45225</v>
      </c>
      <c r="B43" s="22">
        <v>326.19</v>
      </c>
      <c r="C43" s="22">
        <v>198.96</v>
      </c>
      <c r="D43" s="23">
        <v>357.61</v>
      </c>
      <c r="E43" s="23">
        <v>226.16</v>
      </c>
      <c r="F43" s="35">
        <v>291052</v>
      </c>
      <c r="G43" s="47">
        <v>1615</v>
      </c>
      <c r="H43" s="72">
        <v>11.3</v>
      </c>
      <c r="I43" s="50">
        <v>140.1</v>
      </c>
      <c r="J43" s="78">
        <f t="shared" si="0"/>
        <v>137.35728011783763</v>
      </c>
      <c r="K43" s="76">
        <f t="shared" si="1"/>
        <v>1.9576872820573604E-2</v>
      </c>
      <c r="L43" s="79">
        <f t="shared" si="2"/>
        <v>168.556119786832</v>
      </c>
      <c r="M43" s="79">
        <f t="shared" si="3"/>
        <v>112.46481518544078</v>
      </c>
    </row>
    <row r="44" spans="1:13" x14ac:dyDescent="0.35">
      <c r="A44" s="15">
        <v>45226</v>
      </c>
      <c r="B44" s="22">
        <v>320.79000000000002</v>
      </c>
      <c r="C44" s="22">
        <v>196.81</v>
      </c>
      <c r="D44" s="23">
        <v>351.42</v>
      </c>
      <c r="E44" s="23">
        <v>222.37</v>
      </c>
      <c r="F44" s="35">
        <v>264444</v>
      </c>
      <c r="G44" s="47">
        <v>1610</v>
      </c>
      <c r="H44" s="72">
        <v>11.3</v>
      </c>
      <c r="I44" s="50">
        <v>139.4</v>
      </c>
      <c r="J44" s="78">
        <f t="shared" si="0"/>
        <v>137.42337567387372</v>
      </c>
      <c r="K44" s="76">
        <f t="shared" si="1"/>
        <v>1.4179514534621839E-2</v>
      </c>
      <c r="L44" s="79">
        <f t="shared" si="2"/>
        <v>167.71394074435676</v>
      </c>
      <c r="M44" s="79">
        <f t="shared" si="3"/>
        <v>111.90289248287257</v>
      </c>
    </row>
    <row r="45" spans="1:13" x14ac:dyDescent="0.35">
      <c r="A45" s="15">
        <v>45227</v>
      </c>
      <c r="B45" s="22">
        <v>317.77</v>
      </c>
      <c r="C45" s="22">
        <v>195.52</v>
      </c>
      <c r="D45" s="23">
        <v>348.57</v>
      </c>
      <c r="E45" s="23">
        <v>225.52</v>
      </c>
      <c r="F45" s="35">
        <v>290285</v>
      </c>
      <c r="G45" s="47">
        <v>1625</v>
      </c>
      <c r="H45" s="72">
        <v>10.9</v>
      </c>
      <c r="I45" s="50">
        <v>137.80000000000001</v>
      </c>
      <c r="J45" s="78">
        <f t="shared" si="0"/>
        <v>143.69146830290146</v>
      </c>
      <c r="K45" s="76">
        <f t="shared" si="1"/>
        <v>-4.2753761269241249E-2</v>
      </c>
      <c r="L45" s="79">
        <f t="shared" si="2"/>
        <v>165.78896007584191</v>
      </c>
      <c r="M45" s="79">
        <f t="shared" si="3"/>
        <v>110.61849773414519</v>
      </c>
    </row>
    <row r="46" spans="1:13" x14ac:dyDescent="0.35">
      <c r="A46" s="15">
        <v>45228</v>
      </c>
      <c r="B46" s="22">
        <v>328.28</v>
      </c>
      <c r="C46" s="22">
        <v>197.62</v>
      </c>
      <c r="D46" s="23">
        <v>356.85</v>
      </c>
      <c r="E46" s="23">
        <v>224.13</v>
      </c>
      <c r="F46" s="35">
        <v>300662</v>
      </c>
      <c r="G46" s="47">
        <v>1597</v>
      </c>
      <c r="H46" s="72">
        <v>11.5</v>
      </c>
      <c r="I46" s="50">
        <v>138.80000000000001</v>
      </c>
      <c r="J46" s="78">
        <f t="shared" si="0"/>
        <v>136.38231331650761</v>
      </c>
      <c r="K46" s="76">
        <f t="shared" si="1"/>
        <v>1.7418491955997158E-2</v>
      </c>
      <c r="L46" s="79">
        <f t="shared" si="2"/>
        <v>166.9920729936637</v>
      </c>
      <c r="M46" s="79">
        <f t="shared" si="3"/>
        <v>111.42124445209981</v>
      </c>
    </row>
    <row r="47" spans="1:13" x14ac:dyDescent="0.35">
      <c r="A47" s="15">
        <v>45229</v>
      </c>
      <c r="B47" s="22">
        <v>327.49</v>
      </c>
      <c r="C47" s="22">
        <v>197.98</v>
      </c>
      <c r="D47" s="23">
        <v>354.29</v>
      </c>
      <c r="E47" s="23">
        <v>226.08</v>
      </c>
      <c r="F47" s="35">
        <v>296816</v>
      </c>
      <c r="G47" s="47">
        <v>1610</v>
      </c>
      <c r="H47" s="72">
        <v>11.2</v>
      </c>
      <c r="I47" s="50">
        <v>139.30000000000001</v>
      </c>
      <c r="J47" s="78">
        <f t="shared" si="0"/>
        <v>138.07853857444084</v>
      </c>
      <c r="K47" s="76">
        <f t="shared" si="1"/>
        <v>8.7685673048038034E-3</v>
      </c>
      <c r="L47" s="79">
        <f t="shared" si="2"/>
        <v>167.59362945257459</v>
      </c>
      <c r="M47" s="79">
        <f t="shared" si="3"/>
        <v>111.82261781107711</v>
      </c>
    </row>
    <row r="48" spans="1:13" x14ac:dyDescent="0.35">
      <c r="A48" s="15">
        <v>45230</v>
      </c>
      <c r="B48" s="22">
        <v>297.52</v>
      </c>
      <c r="C48" s="22">
        <v>168.57</v>
      </c>
      <c r="D48" s="23">
        <v>321.18</v>
      </c>
      <c r="E48" s="23">
        <v>197.36</v>
      </c>
      <c r="F48" s="35">
        <v>140580</v>
      </c>
      <c r="G48" s="47">
        <v>1250</v>
      </c>
      <c r="H48" s="72">
        <v>12.5</v>
      </c>
      <c r="I48" s="50">
        <v>151.1</v>
      </c>
      <c r="J48" s="78">
        <f t="shared" si="0"/>
        <v>120.40963811712837</v>
      </c>
      <c r="K48" s="76">
        <f t="shared" si="1"/>
        <v>0.20311291782178445</v>
      </c>
      <c r="L48" s="79">
        <f t="shared" si="2"/>
        <v>181.79036188287165</v>
      </c>
      <c r="M48" s="79">
        <f t="shared" si="3"/>
        <v>121.2950290829415</v>
      </c>
    </row>
    <row r="49" spans="1:13" x14ac:dyDescent="0.35">
      <c r="A49" s="15">
        <v>45231</v>
      </c>
      <c r="B49" s="22">
        <v>307.86</v>
      </c>
      <c r="C49" s="22">
        <v>166.34</v>
      </c>
      <c r="D49" s="23">
        <v>344.3</v>
      </c>
      <c r="E49" s="23">
        <v>187.85</v>
      </c>
      <c r="F49" s="35">
        <v>273786</v>
      </c>
      <c r="G49" s="47">
        <v>1590</v>
      </c>
      <c r="H49" s="72">
        <v>14.5</v>
      </c>
      <c r="I49" s="50">
        <v>150.5</v>
      </c>
      <c r="J49" s="78">
        <f t="shared" si="0"/>
        <v>146.30065476839576</v>
      </c>
      <c r="K49" s="76">
        <f t="shared" si="1"/>
        <v>2.7902626123616218E-2</v>
      </c>
      <c r="L49" s="79">
        <f t="shared" si="2"/>
        <v>181.06849413217859</v>
      </c>
      <c r="M49" s="79">
        <f t="shared" si="3"/>
        <v>120.81338105216874</v>
      </c>
    </row>
    <row r="50" spans="1:13" x14ac:dyDescent="0.35">
      <c r="A50" s="15">
        <v>45232</v>
      </c>
      <c r="B50" s="22">
        <v>311.88</v>
      </c>
      <c r="C50" s="22">
        <v>175.44</v>
      </c>
      <c r="D50" s="23">
        <v>335.86</v>
      </c>
      <c r="E50" s="23">
        <v>199.96</v>
      </c>
      <c r="F50" s="35">
        <v>347360</v>
      </c>
      <c r="G50" s="47">
        <v>1510</v>
      </c>
      <c r="H50" s="72">
        <v>9.6999999999999993</v>
      </c>
      <c r="I50" s="50">
        <v>147.5</v>
      </c>
      <c r="J50" s="78">
        <f t="shared" si="0"/>
        <v>148.77274399912631</v>
      </c>
      <c r="K50" s="76">
        <f t="shared" si="1"/>
        <v>-8.6287728754325787E-3</v>
      </c>
      <c r="L50" s="79">
        <f t="shared" si="2"/>
        <v>177.45915537871321</v>
      </c>
      <c r="M50" s="79">
        <f t="shared" si="3"/>
        <v>118.40514089830491</v>
      </c>
    </row>
    <row r="51" spans="1:13" x14ac:dyDescent="0.35">
      <c r="A51" s="15">
        <v>45233</v>
      </c>
      <c r="B51" s="22">
        <v>310.92</v>
      </c>
      <c r="C51" s="22">
        <v>167.91</v>
      </c>
      <c r="D51" s="23">
        <v>340.94</v>
      </c>
      <c r="E51" s="23">
        <v>195.88</v>
      </c>
      <c r="F51" s="35">
        <v>258936</v>
      </c>
      <c r="G51" s="47">
        <v>1567</v>
      </c>
      <c r="H51" s="72">
        <v>11.4</v>
      </c>
      <c r="I51" s="50">
        <v>146.1</v>
      </c>
      <c r="J51" s="78">
        <f t="shared" si="0"/>
        <v>146.52494896123815</v>
      </c>
      <c r="K51" s="76">
        <f t="shared" si="1"/>
        <v>-2.9086171200421499E-3</v>
      </c>
      <c r="L51" s="79">
        <f t="shared" si="2"/>
        <v>175.7747972937627</v>
      </c>
      <c r="M51" s="79">
        <f t="shared" si="3"/>
        <v>117.28129549316844</v>
      </c>
    </row>
    <row r="52" spans="1:13" x14ac:dyDescent="0.35">
      <c r="A52" s="15">
        <v>45234</v>
      </c>
      <c r="B52" s="22">
        <v>327.41000000000003</v>
      </c>
      <c r="C52" s="22">
        <v>184.51</v>
      </c>
      <c r="D52" s="23">
        <v>349.42</v>
      </c>
      <c r="E52" s="23">
        <v>206.16</v>
      </c>
      <c r="F52" s="35">
        <v>237938</v>
      </c>
      <c r="G52" s="47">
        <v>1630</v>
      </c>
      <c r="H52" s="72">
        <v>12.6</v>
      </c>
      <c r="I52" s="50">
        <v>140.4</v>
      </c>
      <c r="J52" s="78">
        <f t="shared" si="0"/>
        <v>136.07700237301086</v>
      </c>
      <c r="K52" s="76">
        <f t="shared" si="1"/>
        <v>3.0790581388811605E-2</v>
      </c>
      <c r="L52" s="79">
        <f t="shared" si="2"/>
        <v>168.91705366217855</v>
      </c>
      <c r="M52" s="79">
        <f t="shared" si="3"/>
        <v>112.70563920082718</v>
      </c>
    </row>
    <row r="53" spans="1:13" x14ac:dyDescent="0.35">
      <c r="A53" s="15">
        <v>45235</v>
      </c>
      <c r="B53" s="22">
        <v>323.64999999999998</v>
      </c>
      <c r="C53" s="22">
        <v>184.52</v>
      </c>
      <c r="D53" s="23">
        <v>344.61</v>
      </c>
      <c r="E53" s="23">
        <v>204.74</v>
      </c>
      <c r="F53" s="35">
        <v>275281</v>
      </c>
      <c r="G53" s="47">
        <v>1566</v>
      </c>
      <c r="H53" s="72">
        <v>11.4</v>
      </c>
      <c r="I53" s="50">
        <v>139</v>
      </c>
      <c r="J53" s="78">
        <f t="shared" si="0"/>
        <v>137.09179735972316</v>
      </c>
      <c r="K53" s="76">
        <f t="shared" si="1"/>
        <v>1.3728076548754249E-2</v>
      </c>
      <c r="L53" s="79">
        <f t="shared" si="2"/>
        <v>167.23269557722804</v>
      </c>
      <c r="M53" s="79">
        <f t="shared" si="3"/>
        <v>111.58179379569071</v>
      </c>
    </row>
    <row r="54" spans="1:13" x14ac:dyDescent="0.35">
      <c r="A54" s="15">
        <v>45236</v>
      </c>
      <c r="B54" s="22">
        <v>317.85000000000002</v>
      </c>
      <c r="C54" s="22">
        <v>196.62</v>
      </c>
      <c r="D54" s="23">
        <v>343.98</v>
      </c>
      <c r="E54" s="23">
        <v>215.38</v>
      </c>
      <c r="F54" s="35">
        <v>270923</v>
      </c>
      <c r="G54" s="47">
        <v>1570</v>
      </c>
      <c r="H54" s="72">
        <v>6.9</v>
      </c>
      <c r="I54" s="50">
        <v>137</v>
      </c>
      <c r="J54" s="78">
        <f t="shared" si="0"/>
        <v>138.80692646216517</v>
      </c>
      <c r="K54" s="76">
        <f t="shared" si="1"/>
        <v>-1.3189244249380771E-2</v>
      </c>
      <c r="L54" s="79">
        <f t="shared" si="2"/>
        <v>164.82646974158448</v>
      </c>
      <c r="M54" s="79">
        <f t="shared" si="3"/>
        <v>109.9763003597815</v>
      </c>
    </row>
    <row r="55" spans="1:13" x14ac:dyDescent="0.35">
      <c r="A55" s="15">
        <v>45237</v>
      </c>
      <c r="B55" s="22">
        <v>320.27999999999997</v>
      </c>
      <c r="C55" s="22">
        <v>197.05</v>
      </c>
      <c r="D55" s="23">
        <v>347.55</v>
      </c>
      <c r="E55" s="23">
        <v>220.3</v>
      </c>
      <c r="F55" s="35">
        <v>301774</v>
      </c>
      <c r="G55" s="47">
        <v>1545</v>
      </c>
      <c r="H55" s="72">
        <v>10.6</v>
      </c>
      <c r="I55" s="50">
        <v>138.5</v>
      </c>
      <c r="J55" s="78">
        <f t="shared" si="0"/>
        <v>136.57177445078182</v>
      </c>
      <c r="K55" s="76">
        <f t="shared" si="1"/>
        <v>1.3922206131539229E-2</v>
      </c>
      <c r="L55" s="79">
        <f t="shared" si="2"/>
        <v>166.63113911831715</v>
      </c>
      <c r="M55" s="79">
        <f t="shared" si="3"/>
        <v>111.18042043671342</v>
      </c>
    </row>
    <row r="56" spans="1:13" x14ac:dyDescent="0.35">
      <c r="A56" s="15">
        <v>45238</v>
      </c>
      <c r="B56" s="22">
        <v>308.36</v>
      </c>
      <c r="C56" s="22">
        <v>192.8</v>
      </c>
      <c r="D56" s="23">
        <v>334.91</v>
      </c>
      <c r="E56" s="23">
        <v>218.56</v>
      </c>
      <c r="F56" s="35">
        <v>290579</v>
      </c>
      <c r="G56" s="47">
        <v>1600</v>
      </c>
      <c r="H56" s="72">
        <v>9.9</v>
      </c>
      <c r="I56" s="50">
        <v>143.9</v>
      </c>
      <c r="J56" s="78">
        <f t="shared" si="0"/>
        <v>147.10276384682166</v>
      </c>
      <c r="K56" s="76">
        <f t="shared" si="1"/>
        <v>-2.2256871763875287E-2</v>
      </c>
      <c r="L56" s="79">
        <f t="shared" si="2"/>
        <v>173.12794887455479</v>
      </c>
      <c r="M56" s="79">
        <f t="shared" si="3"/>
        <v>115.51525271366832</v>
      </c>
    </row>
    <row r="57" spans="1:13" x14ac:dyDescent="0.35">
      <c r="A57" s="15">
        <v>45239</v>
      </c>
      <c r="B57" s="22">
        <v>324.38</v>
      </c>
      <c r="C57" s="22">
        <v>199.79</v>
      </c>
      <c r="D57" s="23">
        <v>347.06</v>
      </c>
      <c r="E57" s="23">
        <v>221.4</v>
      </c>
      <c r="F57" s="35">
        <v>307282</v>
      </c>
      <c r="G57" s="47">
        <v>1600</v>
      </c>
      <c r="H57" s="72">
        <v>8.8000000000000007</v>
      </c>
      <c r="I57" s="50">
        <v>139.9</v>
      </c>
      <c r="J57" s="78">
        <f t="shared" si="0"/>
        <v>139.92268030500799</v>
      </c>
      <c r="K57" s="76">
        <f t="shared" si="1"/>
        <v>-1.6211797718356614E-4</v>
      </c>
      <c r="L57" s="79">
        <f t="shared" si="2"/>
        <v>168.31549720326765</v>
      </c>
      <c r="M57" s="79">
        <f t="shared" si="3"/>
        <v>112.30426584184987</v>
      </c>
    </row>
    <row r="58" spans="1:13" x14ac:dyDescent="0.35">
      <c r="A58" s="15">
        <v>45240</v>
      </c>
      <c r="B58" s="22">
        <v>289.16000000000003</v>
      </c>
      <c r="C58" s="22">
        <v>189.95</v>
      </c>
      <c r="D58" s="23">
        <v>328.32</v>
      </c>
      <c r="E58" s="23">
        <v>215.68</v>
      </c>
      <c r="F58" s="35">
        <v>269147</v>
      </c>
      <c r="G58" s="47">
        <v>1595</v>
      </c>
      <c r="H58" s="72">
        <v>9.9</v>
      </c>
      <c r="I58" s="50">
        <v>144.80000000000001</v>
      </c>
      <c r="J58" s="78">
        <f t="shared" si="0"/>
        <v>152.51879448139985</v>
      </c>
      <c r="K58" s="76">
        <f t="shared" si="1"/>
        <v>-5.3306591722374584E-2</v>
      </c>
      <c r="L58" s="79">
        <f t="shared" si="2"/>
        <v>174.2107505005944</v>
      </c>
      <c r="M58" s="79">
        <f t="shared" si="3"/>
        <v>116.23772475982746</v>
      </c>
    </row>
    <row r="59" spans="1:13" x14ac:dyDescent="0.35">
      <c r="A59" s="15">
        <v>45241</v>
      </c>
      <c r="B59" s="22">
        <v>313.32</v>
      </c>
      <c r="C59" s="22">
        <v>199.56</v>
      </c>
      <c r="D59" s="23">
        <v>340.37</v>
      </c>
      <c r="E59" s="23">
        <v>221.14</v>
      </c>
      <c r="F59" s="35">
        <v>313417</v>
      </c>
      <c r="G59" s="47">
        <v>1620</v>
      </c>
      <c r="H59" s="72">
        <v>11.3</v>
      </c>
      <c r="I59" s="50">
        <v>145</v>
      </c>
      <c r="J59" s="78">
        <f t="shared" si="0"/>
        <v>144.25875959364973</v>
      </c>
      <c r="K59" s="76">
        <f t="shared" si="1"/>
        <v>5.1120028024156687E-3</v>
      </c>
      <c r="L59" s="79">
        <f t="shared" si="2"/>
        <v>174.45137308415875</v>
      </c>
      <c r="M59" s="79">
        <f t="shared" si="3"/>
        <v>116.39827410341837</v>
      </c>
    </row>
    <row r="60" spans="1:13" x14ac:dyDescent="0.35">
      <c r="A60" s="15">
        <v>45242</v>
      </c>
      <c r="B60" s="22">
        <v>308.68</v>
      </c>
      <c r="C60" s="22">
        <v>199.01</v>
      </c>
      <c r="D60" s="23">
        <v>334.15</v>
      </c>
      <c r="E60" s="23">
        <v>222.02</v>
      </c>
      <c r="F60" s="35">
        <v>286885</v>
      </c>
      <c r="G60" s="47">
        <v>1610</v>
      </c>
      <c r="H60" s="72">
        <v>11</v>
      </c>
      <c r="I60" s="50">
        <v>144.1</v>
      </c>
      <c r="J60" s="78">
        <f t="shared" si="0"/>
        <v>144.32327064174916</v>
      </c>
      <c r="K60" s="76">
        <f t="shared" si="1"/>
        <v>-1.5494145853516101E-3</v>
      </c>
      <c r="L60" s="79">
        <f t="shared" si="2"/>
        <v>173.36857145811913</v>
      </c>
      <c r="M60" s="79">
        <f t="shared" si="3"/>
        <v>115.67580205725922</v>
      </c>
    </row>
    <row r="61" spans="1:13" x14ac:dyDescent="0.35">
      <c r="A61" s="15">
        <v>45243</v>
      </c>
      <c r="B61" s="22">
        <v>318.06</v>
      </c>
      <c r="C61" s="22">
        <v>199.92</v>
      </c>
      <c r="D61" s="23">
        <v>337.18</v>
      </c>
      <c r="E61" s="23">
        <v>223.16</v>
      </c>
      <c r="F61" s="35">
        <v>267000</v>
      </c>
      <c r="G61" s="47">
        <v>1620</v>
      </c>
      <c r="H61" s="72">
        <v>11.4</v>
      </c>
      <c r="I61" s="50">
        <v>140.30000000000001</v>
      </c>
      <c r="J61" s="78">
        <f t="shared" si="0"/>
        <v>139.56344327280704</v>
      </c>
      <c r="K61" s="76">
        <f t="shared" si="1"/>
        <v>5.249869759037607E-3</v>
      </c>
      <c r="L61" s="79">
        <f t="shared" si="2"/>
        <v>168.79674237039637</v>
      </c>
      <c r="M61" s="79">
        <f t="shared" si="3"/>
        <v>112.62536452903173</v>
      </c>
    </row>
    <row r="62" spans="1:13" x14ac:dyDescent="0.35">
      <c r="A62" s="15">
        <v>45244</v>
      </c>
      <c r="B62" s="22">
        <v>320.36</v>
      </c>
      <c r="C62" s="22">
        <v>199.96</v>
      </c>
      <c r="D62" s="23">
        <v>341.17</v>
      </c>
      <c r="E62" s="23">
        <v>220.83</v>
      </c>
      <c r="F62" s="35">
        <v>308215</v>
      </c>
      <c r="G62" s="47">
        <v>1590</v>
      </c>
      <c r="H62" s="72">
        <v>11.8</v>
      </c>
      <c r="I62" s="50">
        <v>140.80000000000001</v>
      </c>
      <c r="J62" s="78">
        <f t="shared" si="0"/>
        <v>138.77409378105685</v>
      </c>
      <c r="K62" s="76">
        <f t="shared" si="1"/>
        <v>1.4388538486812237E-2</v>
      </c>
      <c r="L62" s="79">
        <f t="shared" si="2"/>
        <v>169.39829882930727</v>
      </c>
      <c r="M62" s="79">
        <f t="shared" si="3"/>
        <v>113.02673788800902</v>
      </c>
    </row>
    <row r="63" spans="1:13" x14ac:dyDescent="0.35">
      <c r="A63" s="15">
        <v>45245</v>
      </c>
      <c r="B63" s="22">
        <v>318.74</v>
      </c>
      <c r="C63" s="22">
        <v>199.83</v>
      </c>
      <c r="D63" s="23">
        <v>343.14</v>
      </c>
      <c r="E63" s="23">
        <v>222.52</v>
      </c>
      <c r="F63" s="35">
        <v>289109</v>
      </c>
      <c r="G63" s="47">
        <v>1605</v>
      </c>
      <c r="H63" s="72">
        <v>10.4</v>
      </c>
      <c r="I63" s="50">
        <v>140.4</v>
      </c>
      <c r="J63" s="78">
        <f t="shared" si="0"/>
        <v>140.03600392955337</v>
      </c>
      <c r="K63" s="76">
        <f t="shared" si="1"/>
        <v>2.5925646043207396E-3</v>
      </c>
      <c r="L63" s="79">
        <f t="shared" si="2"/>
        <v>168.91705366217855</v>
      </c>
      <c r="M63" s="79">
        <f t="shared" si="3"/>
        <v>112.70563920082718</v>
      </c>
    </row>
    <row r="64" spans="1:13" x14ac:dyDescent="0.35">
      <c r="A64" s="15">
        <v>45246</v>
      </c>
      <c r="B64" s="22">
        <v>320.27</v>
      </c>
      <c r="C64" s="22">
        <v>199.98</v>
      </c>
      <c r="D64" s="23">
        <v>343.35</v>
      </c>
      <c r="E64" s="23">
        <v>223.14</v>
      </c>
      <c r="F64" s="35">
        <v>290080</v>
      </c>
      <c r="G64" s="47">
        <v>1615</v>
      </c>
      <c r="H64" s="72">
        <v>11.7</v>
      </c>
      <c r="I64" s="50">
        <v>141.1</v>
      </c>
      <c r="J64" s="78">
        <f t="shared" si="0"/>
        <v>139.38805537469389</v>
      </c>
      <c r="K64" s="76">
        <f t="shared" si="1"/>
        <v>1.2132846387711572E-2</v>
      </c>
      <c r="L64" s="79">
        <f t="shared" si="2"/>
        <v>169.75923270465378</v>
      </c>
      <c r="M64" s="79">
        <f t="shared" si="3"/>
        <v>113.26756190339539</v>
      </c>
    </row>
    <row r="65" spans="1:13" x14ac:dyDescent="0.35">
      <c r="A65" s="15">
        <v>45247</v>
      </c>
      <c r="B65" s="22">
        <v>303.38</v>
      </c>
      <c r="C65" s="22">
        <v>196.71</v>
      </c>
      <c r="D65" s="23">
        <v>327.57</v>
      </c>
      <c r="E65" s="23">
        <v>220.42</v>
      </c>
      <c r="F65" s="35">
        <v>272955</v>
      </c>
      <c r="G65" s="47">
        <v>1605</v>
      </c>
      <c r="H65" s="72">
        <v>11.4</v>
      </c>
      <c r="I65" s="50">
        <v>143</v>
      </c>
      <c r="J65" s="78">
        <f t="shared" si="0"/>
        <v>145.78198745332404</v>
      </c>
      <c r="K65" s="76">
        <f t="shared" si="1"/>
        <v>-1.9454457715552695E-2</v>
      </c>
      <c r="L65" s="79">
        <f t="shared" si="2"/>
        <v>172.04514724851518</v>
      </c>
      <c r="M65" s="79">
        <f t="shared" si="3"/>
        <v>114.79278066750916</v>
      </c>
    </row>
    <row r="66" spans="1:13" x14ac:dyDescent="0.35">
      <c r="A66" s="15">
        <v>45248</v>
      </c>
      <c r="B66" s="22">
        <v>306.52</v>
      </c>
      <c r="C66" s="22">
        <v>197.53</v>
      </c>
      <c r="D66" s="23">
        <v>342.17</v>
      </c>
      <c r="E66" s="23">
        <v>219.3</v>
      </c>
      <c r="F66" s="35">
        <v>290924</v>
      </c>
      <c r="G66" s="47">
        <v>1610</v>
      </c>
      <c r="H66" s="72">
        <v>11.3</v>
      </c>
      <c r="I66" s="50">
        <v>141.19999999999999</v>
      </c>
      <c r="J66" s="78">
        <f t="shared" si="0"/>
        <v>144.13667277726091</v>
      </c>
      <c r="K66" s="76">
        <f t="shared" si="1"/>
        <v>-2.0797965844624108E-2</v>
      </c>
      <c r="L66" s="79">
        <f t="shared" si="2"/>
        <v>169.87954399643596</v>
      </c>
      <c r="M66" s="79">
        <f t="shared" si="3"/>
        <v>113.34783657519085</v>
      </c>
    </row>
    <row r="67" spans="1:13" x14ac:dyDescent="0.35">
      <c r="A67" s="15">
        <v>45249</v>
      </c>
      <c r="B67" s="22">
        <v>311.93</v>
      </c>
      <c r="C67" s="22">
        <v>193.26</v>
      </c>
      <c r="D67" s="23">
        <v>334.86</v>
      </c>
      <c r="E67" s="23">
        <v>216.36</v>
      </c>
      <c r="F67" s="35">
        <v>306771</v>
      </c>
      <c r="G67" s="47">
        <v>1578</v>
      </c>
      <c r="H67" s="72">
        <v>11.5</v>
      </c>
      <c r="I67" s="50">
        <v>143.5</v>
      </c>
      <c r="J67" s="78">
        <f t="shared" ref="J67:J130" si="4">$O$2+$O$3*B67+$O$4*C67+$O$5*D67+$O$6*E67+F67*$O$7+$O$8*G67+$O$9*H67</f>
        <v>143.80355367727489</v>
      </c>
      <c r="K67" s="76">
        <f t="shared" ref="K67:K130" si="5">(I67-J67)/I67</f>
        <v>-2.1153566360619597E-3</v>
      </c>
      <c r="L67" s="79">
        <f t="shared" ref="L67:L130" si="6">I67*($O$11+1)</f>
        <v>172.64670370742607</v>
      </c>
      <c r="M67" s="79">
        <f t="shared" ref="M67:M130" si="7">I67*($O$12+1)</f>
        <v>115.19415402648646</v>
      </c>
    </row>
    <row r="68" spans="1:13" x14ac:dyDescent="0.35">
      <c r="A68" s="15">
        <v>45250</v>
      </c>
      <c r="B68" s="22">
        <v>312.29000000000002</v>
      </c>
      <c r="C68" s="22">
        <v>196.08</v>
      </c>
      <c r="D68" s="23">
        <v>338.35</v>
      </c>
      <c r="E68" s="23">
        <v>221.16</v>
      </c>
      <c r="F68" s="35">
        <v>273530</v>
      </c>
      <c r="G68" s="47">
        <v>1610</v>
      </c>
      <c r="H68" s="72">
        <v>11.8</v>
      </c>
      <c r="I68" s="50">
        <v>141.80000000000001</v>
      </c>
      <c r="J68" s="78">
        <f t="shared" si="4"/>
        <v>142.20942914237207</v>
      </c>
      <c r="K68" s="76">
        <f t="shared" si="5"/>
        <v>-2.8873705385899996E-3</v>
      </c>
      <c r="L68" s="79">
        <f t="shared" si="6"/>
        <v>170.60141174712905</v>
      </c>
      <c r="M68" s="79">
        <f t="shared" si="7"/>
        <v>113.82948460596364</v>
      </c>
    </row>
    <row r="69" spans="1:13" x14ac:dyDescent="0.35">
      <c r="A69" s="15">
        <v>45251</v>
      </c>
      <c r="B69" s="22">
        <v>321.89999999999998</v>
      </c>
      <c r="C69" s="22">
        <v>199.97</v>
      </c>
      <c r="D69" s="23">
        <v>346.28</v>
      </c>
      <c r="E69" s="23">
        <v>226.02</v>
      </c>
      <c r="F69" s="35">
        <v>288943</v>
      </c>
      <c r="G69" s="47">
        <v>1615</v>
      </c>
      <c r="H69" s="72">
        <v>11.8</v>
      </c>
      <c r="I69" s="50">
        <v>140.9</v>
      </c>
      <c r="J69" s="78">
        <f t="shared" si="4"/>
        <v>139.04969537205585</v>
      </c>
      <c r="K69" s="76">
        <f t="shared" si="5"/>
        <v>1.3132041362272213E-2</v>
      </c>
      <c r="L69" s="79">
        <f t="shared" si="6"/>
        <v>169.51861012108944</v>
      </c>
      <c r="M69" s="79">
        <f t="shared" si="7"/>
        <v>113.10701255980449</v>
      </c>
    </row>
    <row r="70" spans="1:13" x14ac:dyDescent="0.35">
      <c r="A70" s="15">
        <v>45252</v>
      </c>
      <c r="B70" s="22">
        <v>291.95</v>
      </c>
      <c r="C70" s="22">
        <v>194.19</v>
      </c>
      <c r="D70" s="23">
        <v>343.99</v>
      </c>
      <c r="E70" s="23">
        <v>215.93</v>
      </c>
      <c r="F70" s="35">
        <v>336485</v>
      </c>
      <c r="G70" s="47">
        <v>1590</v>
      </c>
      <c r="H70" s="72">
        <v>11.4</v>
      </c>
      <c r="I70" s="50">
        <v>147.19999999999999</v>
      </c>
      <c r="J70" s="78">
        <f t="shared" si="4"/>
        <v>151.62782016828538</v>
      </c>
      <c r="K70" s="76">
        <f t="shared" si="5"/>
        <v>-3.0080300056286643E-2</v>
      </c>
      <c r="L70" s="79">
        <f t="shared" si="6"/>
        <v>177.09822150336666</v>
      </c>
      <c r="M70" s="79">
        <f t="shared" si="7"/>
        <v>118.16431688291851</v>
      </c>
    </row>
    <row r="71" spans="1:13" x14ac:dyDescent="0.35">
      <c r="A71" s="15">
        <v>45253</v>
      </c>
      <c r="B71" s="22">
        <v>318.91000000000003</v>
      </c>
      <c r="C71" s="22">
        <v>196.85</v>
      </c>
      <c r="D71" s="23">
        <v>345.22</v>
      </c>
      <c r="E71" s="23">
        <v>219.84</v>
      </c>
      <c r="F71" s="35">
        <v>310720</v>
      </c>
      <c r="G71" s="47">
        <v>1600</v>
      </c>
      <c r="H71" s="72">
        <v>11.8</v>
      </c>
      <c r="I71" s="50">
        <v>143</v>
      </c>
      <c r="J71" s="78">
        <f t="shared" si="4"/>
        <v>140.95042708254039</v>
      </c>
      <c r="K71" s="76">
        <f t="shared" si="5"/>
        <v>1.4332677744472822E-2</v>
      </c>
      <c r="L71" s="79">
        <f t="shared" si="6"/>
        <v>172.04514724851518</v>
      </c>
      <c r="M71" s="79">
        <f t="shared" si="7"/>
        <v>114.79278066750916</v>
      </c>
    </row>
    <row r="72" spans="1:13" x14ac:dyDescent="0.35">
      <c r="A72" s="15">
        <v>45254</v>
      </c>
      <c r="B72" s="22">
        <v>312.52</v>
      </c>
      <c r="C72" s="22">
        <v>200.02</v>
      </c>
      <c r="D72" s="23">
        <v>337.59</v>
      </c>
      <c r="E72" s="23">
        <v>225.72</v>
      </c>
      <c r="F72" s="35">
        <v>312330</v>
      </c>
      <c r="G72" s="47">
        <v>1575</v>
      </c>
      <c r="H72" s="72">
        <v>11.5</v>
      </c>
      <c r="I72" s="50">
        <v>141.6</v>
      </c>
      <c r="J72" s="78">
        <f t="shared" si="4"/>
        <v>142.38532944788545</v>
      </c>
      <c r="K72" s="76">
        <f t="shared" si="5"/>
        <v>-5.5461119200950516E-3</v>
      </c>
      <c r="L72" s="79">
        <f t="shared" si="6"/>
        <v>170.36078916356468</v>
      </c>
      <c r="M72" s="79">
        <f t="shared" si="7"/>
        <v>113.6689352623727</v>
      </c>
    </row>
    <row r="73" spans="1:13" x14ac:dyDescent="0.35">
      <c r="A73" s="15">
        <v>45255</v>
      </c>
      <c r="B73" s="22">
        <v>306.54000000000002</v>
      </c>
      <c r="C73" s="22">
        <v>200.45</v>
      </c>
      <c r="D73" s="23">
        <v>326.68</v>
      </c>
      <c r="E73" s="23">
        <v>222.3</v>
      </c>
      <c r="F73" s="35">
        <v>327615</v>
      </c>
      <c r="G73" s="47">
        <v>1600</v>
      </c>
      <c r="H73" s="72">
        <v>11.2</v>
      </c>
      <c r="I73" s="50">
        <v>144.5</v>
      </c>
      <c r="J73" s="78">
        <f t="shared" si="4"/>
        <v>147.8456225780246</v>
      </c>
      <c r="K73" s="76">
        <f t="shared" si="5"/>
        <v>-2.3153097425775798E-2</v>
      </c>
      <c r="L73" s="79">
        <f t="shared" si="6"/>
        <v>173.84981662524785</v>
      </c>
      <c r="M73" s="79">
        <f t="shared" si="7"/>
        <v>115.99690074444108</v>
      </c>
    </row>
    <row r="74" spans="1:13" x14ac:dyDescent="0.35">
      <c r="A74" s="15">
        <v>45256</v>
      </c>
      <c r="B74" s="22">
        <v>302.63</v>
      </c>
      <c r="C74" s="22">
        <v>198.22</v>
      </c>
      <c r="D74" s="23">
        <v>337.99</v>
      </c>
      <c r="E74" s="23">
        <v>224.18</v>
      </c>
      <c r="F74" s="35">
        <v>314171</v>
      </c>
      <c r="G74" s="47">
        <v>1631</v>
      </c>
      <c r="H74" s="72">
        <v>11.9</v>
      </c>
      <c r="I74" s="50">
        <v>148.30000000000001</v>
      </c>
      <c r="J74" s="78">
        <f t="shared" si="4"/>
        <v>149.69463431384378</v>
      </c>
      <c r="K74" s="76">
        <f t="shared" si="5"/>
        <v>-9.4041423725135988E-3</v>
      </c>
      <c r="L74" s="79">
        <f t="shared" si="6"/>
        <v>178.42164571297067</v>
      </c>
      <c r="M74" s="79">
        <f t="shared" si="7"/>
        <v>119.0473382726686</v>
      </c>
    </row>
    <row r="75" spans="1:13" x14ac:dyDescent="0.35">
      <c r="A75" s="15">
        <v>45257</v>
      </c>
      <c r="B75" s="22">
        <v>297.44</v>
      </c>
      <c r="C75" s="22">
        <v>195.5</v>
      </c>
      <c r="D75" s="23">
        <v>325.87</v>
      </c>
      <c r="E75" s="23">
        <v>216.77</v>
      </c>
      <c r="F75" s="35">
        <v>301710</v>
      </c>
      <c r="G75" s="47">
        <v>1600</v>
      </c>
      <c r="H75" s="72">
        <v>10.7</v>
      </c>
      <c r="I75" s="50">
        <v>145</v>
      </c>
      <c r="J75" s="78">
        <f t="shared" si="4"/>
        <v>150.15339000227056</v>
      </c>
      <c r="K75" s="76">
        <f t="shared" si="5"/>
        <v>-3.5540620705314177E-2</v>
      </c>
      <c r="L75" s="79">
        <f t="shared" si="6"/>
        <v>174.45137308415875</v>
      </c>
      <c r="M75" s="79">
        <f t="shared" si="7"/>
        <v>116.39827410341837</v>
      </c>
    </row>
    <row r="76" spans="1:13" x14ac:dyDescent="0.35">
      <c r="A76" s="15">
        <v>45258</v>
      </c>
      <c r="B76" s="22">
        <v>317.07</v>
      </c>
      <c r="C76" s="22">
        <v>199.76</v>
      </c>
      <c r="D76" s="23">
        <v>342.29</v>
      </c>
      <c r="E76" s="23">
        <v>226.53</v>
      </c>
      <c r="F76" s="35">
        <v>329558</v>
      </c>
      <c r="G76" s="47">
        <v>1590</v>
      </c>
      <c r="H76" s="72">
        <v>11.7</v>
      </c>
      <c r="I76" s="50">
        <v>143.1</v>
      </c>
      <c r="J76" s="78">
        <f t="shared" si="4"/>
        <v>143.02985568256847</v>
      </c>
      <c r="K76" s="76">
        <f t="shared" si="5"/>
        <v>4.9017692125455814E-4</v>
      </c>
      <c r="L76" s="79">
        <f t="shared" si="6"/>
        <v>172.16545854029735</v>
      </c>
      <c r="M76" s="79">
        <f t="shared" si="7"/>
        <v>114.87305533930461</v>
      </c>
    </row>
    <row r="77" spans="1:13" x14ac:dyDescent="0.35">
      <c r="A77" s="15">
        <v>45259</v>
      </c>
      <c r="B77" s="22">
        <v>311.06</v>
      </c>
      <c r="C77" s="22">
        <v>199.66</v>
      </c>
      <c r="D77" s="23">
        <v>335.49</v>
      </c>
      <c r="E77" s="23">
        <v>225.56</v>
      </c>
      <c r="F77" s="35">
        <v>370722</v>
      </c>
      <c r="G77" s="47">
        <v>1630</v>
      </c>
      <c r="H77" s="72">
        <v>11.5</v>
      </c>
      <c r="I77" s="50">
        <v>151.5</v>
      </c>
      <c r="J77" s="78">
        <f t="shared" si="4"/>
        <v>151.97857052279096</v>
      </c>
      <c r="K77" s="76">
        <f t="shared" si="5"/>
        <v>-3.158881338554193E-3</v>
      </c>
      <c r="L77" s="79">
        <f t="shared" si="6"/>
        <v>182.27160705000037</v>
      </c>
      <c r="M77" s="79">
        <f t="shared" si="7"/>
        <v>121.61612777012334</v>
      </c>
    </row>
    <row r="78" spans="1:13" x14ac:dyDescent="0.35">
      <c r="A78" s="15">
        <v>45260</v>
      </c>
      <c r="B78" s="22">
        <v>306.5</v>
      </c>
      <c r="C78" s="22">
        <v>196.04</v>
      </c>
      <c r="D78" s="23">
        <v>346.58</v>
      </c>
      <c r="E78" s="23">
        <v>224.99</v>
      </c>
      <c r="F78" s="35">
        <v>358338</v>
      </c>
      <c r="G78" s="47">
        <v>1650</v>
      </c>
      <c r="H78" s="72">
        <v>10.3</v>
      </c>
      <c r="I78" s="50">
        <v>151.9</v>
      </c>
      <c r="J78" s="78">
        <f t="shared" si="4"/>
        <v>154.94675577989761</v>
      </c>
      <c r="K78" s="76">
        <f t="shared" si="5"/>
        <v>-2.0057641737311446E-2</v>
      </c>
      <c r="L78" s="79">
        <f t="shared" si="6"/>
        <v>182.75285221712909</v>
      </c>
      <c r="M78" s="79">
        <f t="shared" si="7"/>
        <v>121.93722645730519</v>
      </c>
    </row>
    <row r="79" spans="1:13" x14ac:dyDescent="0.35">
      <c r="A79" s="15">
        <v>45261</v>
      </c>
      <c r="B79" s="22">
        <v>320.68</v>
      </c>
      <c r="C79" s="22">
        <v>192.52</v>
      </c>
      <c r="D79" s="23">
        <v>355.18</v>
      </c>
      <c r="E79" s="23">
        <v>211.99</v>
      </c>
      <c r="F79" s="35">
        <v>347437</v>
      </c>
      <c r="G79" s="47">
        <v>1610</v>
      </c>
      <c r="H79" s="72">
        <v>12</v>
      </c>
      <c r="I79" s="50">
        <v>147.69999999999999</v>
      </c>
      <c r="J79" s="78">
        <f t="shared" si="4"/>
        <v>142.98411391082368</v>
      </c>
      <c r="K79" s="76">
        <f t="shared" si="5"/>
        <v>3.1928815769643258E-2</v>
      </c>
      <c r="L79" s="79">
        <f t="shared" si="6"/>
        <v>177.69977796227755</v>
      </c>
      <c r="M79" s="79">
        <f t="shared" si="7"/>
        <v>118.56569024189581</v>
      </c>
    </row>
    <row r="80" spans="1:13" x14ac:dyDescent="0.35">
      <c r="A80" s="15">
        <v>45262</v>
      </c>
      <c r="B80" s="22">
        <v>308.12</v>
      </c>
      <c r="C80" s="22">
        <v>198.09</v>
      </c>
      <c r="D80" s="23">
        <v>332.54</v>
      </c>
      <c r="E80" s="23">
        <v>224.96</v>
      </c>
      <c r="F80" s="35">
        <v>373163</v>
      </c>
      <c r="G80" s="47">
        <v>1580</v>
      </c>
      <c r="H80" s="72">
        <v>12.3</v>
      </c>
      <c r="I80" s="50">
        <v>149</v>
      </c>
      <c r="J80" s="78">
        <f t="shared" si="4"/>
        <v>150.02609595674846</v>
      </c>
      <c r="K80" s="76">
        <f t="shared" si="5"/>
        <v>-6.8865500452917E-3</v>
      </c>
      <c r="L80" s="79">
        <f t="shared" si="6"/>
        <v>179.26382475544588</v>
      </c>
      <c r="M80" s="79">
        <f t="shared" si="7"/>
        <v>119.60926097523682</v>
      </c>
    </row>
    <row r="81" spans="1:13" x14ac:dyDescent="0.35">
      <c r="A81" s="15">
        <v>45263</v>
      </c>
      <c r="B81" s="22">
        <v>306.13</v>
      </c>
      <c r="C81" s="22">
        <v>174.93</v>
      </c>
      <c r="D81" s="23">
        <v>334.58</v>
      </c>
      <c r="E81" s="23">
        <v>207.39</v>
      </c>
      <c r="F81" s="35">
        <v>326836</v>
      </c>
      <c r="G81" s="47">
        <v>1632</v>
      </c>
      <c r="H81" s="72">
        <v>11.7</v>
      </c>
      <c r="I81" s="50">
        <v>157.9</v>
      </c>
      <c r="J81" s="78">
        <f t="shared" si="4"/>
        <v>158.08944285118659</v>
      </c>
      <c r="K81" s="76">
        <f t="shared" si="5"/>
        <v>-1.1997647320239645E-3</v>
      </c>
      <c r="L81" s="79">
        <f t="shared" si="6"/>
        <v>189.97152972405979</v>
      </c>
      <c r="M81" s="79">
        <f t="shared" si="7"/>
        <v>126.75370676503285</v>
      </c>
    </row>
    <row r="82" spans="1:13" x14ac:dyDescent="0.35">
      <c r="A82" s="15">
        <v>45264</v>
      </c>
      <c r="B82" s="22">
        <v>310.35000000000002</v>
      </c>
      <c r="C82" s="22">
        <v>173.57</v>
      </c>
      <c r="D82" s="23">
        <v>340.6</v>
      </c>
      <c r="E82" s="23">
        <v>204.36</v>
      </c>
      <c r="F82" s="35">
        <v>272559</v>
      </c>
      <c r="G82" s="47">
        <v>1620</v>
      </c>
      <c r="H82" s="72">
        <v>11.3</v>
      </c>
      <c r="I82" s="50">
        <v>151.19999999999999</v>
      </c>
      <c r="J82" s="78">
        <f t="shared" si="4"/>
        <v>150.87183753431356</v>
      </c>
      <c r="K82" s="76">
        <f t="shared" si="5"/>
        <v>2.1703866778203201E-3</v>
      </c>
      <c r="L82" s="79">
        <f t="shared" si="6"/>
        <v>181.91067317465379</v>
      </c>
      <c r="M82" s="79">
        <f t="shared" si="7"/>
        <v>121.37530375473695</v>
      </c>
    </row>
    <row r="83" spans="1:13" x14ac:dyDescent="0.35">
      <c r="A83" s="15">
        <v>45265</v>
      </c>
      <c r="B83" s="22">
        <v>309.55</v>
      </c>
      <c r="C83" s="22">
        <v>187.99</v>
      </c>
      <c r="D83" s="23">
        <v>340.69</v>
      </c>
      <c r="E83" s="23">
        <v>215.26</v>
      </c>
      <c r="F83" s="35">
        <v>339565</v>
      </c>
      <c r="G83" s="47">
        <v>1630</v>
      </c>
      <c r="H83" s="72">
        <v>11.7</v>
      </c>
      <c r="I83" s="50">
        <v>152.4</v>
      </c>
      <c r="J83" s="78">
        <f t="shared" si="4"/>
        <v>152.42583823835068</v>
      </c>
      <c r="K83" s="76">
        <f t="shared" si="5"/>
        <v>-1.6954224639549069E-4</v>
      </c>
      <c r="L83" s="79">
        <f t="shared" si="6"/>
        <v>183.35440867603998</v>
      </c>
      <c r="M83" s="79">
        <f t="shared" si="7"/>
        <v>122.3385998162825</v>
      </c>
    </row>
    <row r="84" spans="1:13" x14ac:dyDescent="0.35">
      <c r="A84" s="15">
        <v>45266</v>
      </c>
      <c r="B84" s="22">
        <v>311.57</v>
      </c>
      <c r="C84" s="22">
        <v>185.85</v>
      </c>
      <c r="D84" s="23">
        <v>341.7</v>
      </c>
      <c r="E84" s="23">
        <v>217.91</v>
      </c>
      <c r="F84" s="35">
        <v>359182</v>
      </c>
      <c r="G84" s="47">
        <v>1590</v>
      </c>
      <c r="H84" s="72">
        <v>11.7</v>
      </c>
      <c r="I84" s="50">
        <v>151.30000000000001</v>
      </c>
      <c r="J84" s="78">
        <f t="shared" si="4"/>
        <v>152.27030049505552</v>
      </c>
      <c r="K84" s="76">
        <f t="shared" si="5"/>
        <v>-6.413089854960417E-3</v>
      </c>
      <c r="L84" s="79">
        <f t="shared" si="6"/>
        <v>182.03098446643602</v>
      </c>
      <c r="M84" s="79">
        <f t="shared" si="7"/>
        <v>121.45557842653243</v>
      </c>
    </row>
    <row r="85" spans="1:13" x14ac:dyDescent="0.35">
      <c r="A85" s="15">
        <v>45267</v>
      </c>
      <c r="B85" s="22">
        <v>314.81</v>
      </c>
      <c r="C85" s="22">
        <v>198.36</v>
      </c>
      <c r="D85" s="23">
        <v>340.89</v>
      </c>
      <c r="E85" s="23">
        <v>218.88</v>
      </c>
      <c r="F85" s="35">
        <v>361342</v>
      </c>
      <c r="G85" s="47">
        <v>1600</v>
      </c>
      <c r="H85" s="72">
        <v>11.4</v>
      </c>
      <c r="I85" s="50">
        <v>147.5</v>
      </c>
      <c r="J85" s="78">
        <f t="shared" si="4"/>
        <v>146.31563095111906</v>
      </c>
      <c r="K85" s="76">
        <f t="shared" si="5"/>
        <v>8.0296206703792446E-3</v>
      </c>
      <c r="L85" s="79">
        <f t="shared" si="6"/>
        <v>177.45915537871321</v>
      </c>
      <c r="M85" s="79">
        <f t="shared" si="7"/>
        <v>118.40514089830491</v>
      </c>
    </row>
    <row r="86" spans="1:13" x14ac:dyDescent="0.35">
      <c r="A86" s="15">
        <v>45268</v>
      </c>
      <c r="B86" s="22">
        <v>310.02999999999997</v>
      </c>
      <c r="C86" s="22">
        <v>198.95</v>
      </c>
      <c r="D86" s="23">
        <v>329.9</v>
      </c>
      <c r="E86" s="23">
        <v>223.53</v>
      </c>
      <c r="F86" s="35">
        <v>343386</v>
      </c>
      <c r="G86" s="47">
        <v>1600</v>
      </c>
      <c r="H86" s="72">
        <v>11.1</v>
      </c>
      <c r="I86" s="50">
        <v>147.5</v>
      </c>
      <c r="J86" s="78">
        <f t="shared" si="4"/>
        <v>148.81350955473545</v>
      </c>
      <c r="K86" s="76">
        <f t="shared" si="5"/>
        <v>-8.9051495236301473E-3</v>
      </c>
      <c r="L86" s="79">
        <f t="shared" si="6"/>
        <v>177.45915537871321</v>
      </c>
      <c r="M86" s="79">
        <f t="shared" si="7"/>
        <v>118.40514089830491</v>
      </c>
    </row>
    <row r="87" spans="1:13" x14ac:dyDescent="0.35">
      <c r="A87" s="15">
        <v>45269</v>
      </c>
      <c r="B87" s="22">
        <v>315.98</v>
      </c>
      <c r="C87" s="22">
        <v>194.76</v>
      </c>
      <c r="D87" s="23">
        <v>334.34</v>
      </c>
      <c r="E87" s="23">
        <v>222.19</v>
      </c>
      <c r="F87" s="35">
        <v>334619</v>
      </c>
      <c r="G87" s="47">
        <v>1610</v>
      </c>
      <c r="H87" s="72">
        <v>12</v>
      </c>
      <c r="I87" s="50">
        <v>145.69999999999999</v>
      </c>
      <c r="J87" s="78">
        <f t="shared" si="4"/>
        <v>147.47317211676545</v>
      </c>
      <c r="K87" s="76">
        <f t="shared" si="5"/>
        <v>-1.2170021391664143E-2</v>
      </c>
      <c r="L87" s="79">
        <f t="shared" si="6"/>
        <v>175.29355212663398</v>
      </c>
      <c r="M87" s="79">
        <f t="shared" si="7"/>
        <v>116.9601968059866</v>
      </c>
    </row>
    <row r="88" spans="1:13" x14ac:dyDescent="0.35">
      <c r="A88" s="15">
        <v>45270</v>
      </c>
      <c r="B88" s="22">
        <v>320.23</v>
      </c>
      <c r="C88" s="22">
        <v>194.78</v>
      </c>
      <c r="D88" s="23">
        <v>338.57</v>
      </c>
      <c r="E88" s="23">
        <v>220.76</v>
      </c>
      <c r="F88" s="35">
        <v>324433</v>
      </c>
      <c r="G88" s="47">
        <v>1597</v>
      </c>
      <c r="H88" s="72">
        <v>11.2</v>
      </c>
      <c r="I88" s="50">
        <v>144.19999999999999</v>
      </c>
      <c r="J88" s="78">
        <f t="shared" si="4"/>
        <v>144.09597139041006</v>
      </c>
      <c r="K88" s="76">
        <f t="shared" si="5"/>
        <v>7.2141892919508929E-4</v>
      </c>
      <c r="L88" s="79">
        <f t="shared" si="6"/>
        <v>173.48888274990131</v>
      </c>
      <c r="M88" s="79">
        <f t="shared" si="7"/>
        <v>115.75607672905468</v>
      </c>
    </row>
    <row r="89" spans="1:13" x14ac:dyDescent="0.35">
      <c r="A89" s="15">
        <v>45271</v>
      </c>
      <c r="B89" s="22">
        <v>311.39999999999998</v>
      </c>
      <c r="C89" s="22">
        <v>197.79</v>
      </c>
      <c r="D89" s="23">
        <v>333.45</v>
      </c>
      <c r="E89" s="23">
        <v>219</v>
      </c>
      <c r="F89" s="35">
        <v>316957</v>
      </c>
      <c r="G89" s="47">
        <v>1600</v>
      </c>
      <c r="H89" s="72">
        <v>11.5</v>
      </c>
      <c r="I89" s="50">
        <v>146</v>
      </c>
      <c r="J89" s="78">
        <f t="shared" si="4"/>
        <v>144.87562836991333</v>
      </c>
      <c r="K89" s="76">
        <f t="shared" si="5"/>
        <v>7.7011755485388413E-3</v>
      </c>
      <c r="L89" s="79">
        <f t="shared" si="6"/>
        <v>175.65448600198053</v>
      </c>
      <c r="M89" s="79">
        <f t="shared" si="7"/>
        <v>117.20102082137299</v>
      </c>
    </row>
    <row r="90" spans="1:13" x14ac:dyDescent="0.35">
      <c r="A90" s="15">
        <v>45272</v>
      </c>
      <c r="B90" s="22">
        <v>319.11</v>
      </c>
      <c r="C90" s="22">
        <v>200.11</v>
      </c>
      <c r="D90" s="23">
        <v>342.34</v>
      </c>
      <c r="E90" s="23">
        <v>223.34</v>
      </c>
      <c r="F90" s="35">
        <v>331948</v>
      </c>
      <c r="G90" s="47">
        <v>1610</v>
      </c>
      <c r="H90" s="72">
        <v>12.4</v>
      </c>
      <c r="I90" s="50">
        <v>145.5</v>
      </c>
      <c r="J90" s="78">
        <f t="shared" si="4"/>
        <v>142.47453447346356</v>
      </c>
      <c r="K90" s="76">
        <f t="shared" si="5"/>
        <v>2.0793577501968634E-2</v>
      </c>
      <c r="L90" s="79">
        <f t="shared" si="6"/>
        <v>175.05292954306964</v>
      </c>
      <c r="M90" s="79">
        <f t="shared" si="7"/>
        <v>116.79964746239568</v>
      </c>
    </row>
    <row r="91" spans="1:13" x14ac:dyDescent="0.35">
      <c r="A91" s="15">
        <v>45273</v>
      </c>
      <c r="B91" s="22">
        <v>320.33999999999997</v>
      </c>
      <c r="C91" s="22">
        <v>199.69</v>
      </c>
      <c r="D91" s="23">
        <v>343.76</v>
      </c>
      <c r="E91" s="23">
        <v>226.74</v>
      </c>
      <c r="F91" s="35">
        <v>323999</v>
      </c>
      <c r="G91" s="47">
        <v>1600</v>
      </c>
      <c r="H91" s="72">
        <v>12.4</v>
      </c>
      <c r="I91" s="50">
        <v>142.6</v>
      </c>
      <c r="J91" s="78">
        <f t="shared" si="4"/>
        <v>141.60556775447671</v>
      </c>
      <c r="K91" s="76">
        <f t="shared" si="5"/>
        <v>6.9735781593498252E-3</v>
      </c>
      <c r="L91" s="79">
        <f t="shared" si="6"/>
        <v>171.56390208138646</v>
      </c>
      <c r="M91" s="79">
        <f t="shared" si="7"/>
        <v>114.4716819803273</v>
      </c>
    </row>
    <row r="92" spans="1:13" x14ac:dyDescent="0.35">
      <c r="A92" s="15">
        <v>45274</v>
      </c>
      <c r="B92" s="22">
        <v>318.8</v>
      </c>
      <c r="C92" s="22">
        <v>193.08</v>
      </c>
      <c r="D92" s="23">
        <v>342.51</v>
      </c>
      <c r="E92" s="23">
        <v>224.95</v>
      </c>
      <c r="F92" s="35">
        <v>307755</v>
      </c>
      <c r="G92" s="47">
        <v>1590</v>
      </c>
      <c r="H92" s="72">
        <v>10.9</v>
      </c>
      <c r="I92" s="50">
        <v>141.5</v>
      </c>
      <c r="J92" s="78">
        <f t="shared" si="4"/>
        <v>144.28660660261704</v>
      </c>
      <c r="K92" s="76">
        <f t="shared" si="5"/>
        <v>-1.9693332880685806E-2</v>
      </c>
      <c r="L92" s="79">
        <f t="shared" si="6"/>
        <v>170.2404778717825</v>
      </c>
      <c r="M92" s="79">
        <f t="shared" si="7"/>
        <v>113.58866059057725</v>
      </c>
    </row>
    <row r="93" spans="1:13" x14ac:dyDescent="0.35">
      <c r="A93" s="15">
        <v>45275</v>
      </c>
      <c r="B93" s="22">
        <v>309.8</v>
      </c>
      <c r="C93" s="22">
        <v>199.82</v>
      </c>
      <c r="D93" s="23">
        <v>337.43</v>
      </c>
      <c r="E93" s="23">
        <v>222.33</v>
      </c>
      <c r="F93" s="35">
        <v>315819</v>
      </c>
      <c r="G93" s="47">
        <v>1600</v>
      </c>
      <c r="H93" s="72">
        <v>11.7</v>
      </c>
      <c r="I93" s="50">
        <v>144.9</v>
      </c>
      <c r="J93" s="78">
        <f t="shared" si="4"/>
        <v>144.39229765190026</v>
      </c>
      <c r="K93" s="76">
        <f t="shared" si="5"/>
        <v>3.5038119261541828E-3</v>
      </c>
      <c r="L93" s="79">
        <f t="shared" si="6"/>
        <v>174.33106179237657</v>
      </c>
      <c r="M93" s="79">
        <f t="shared" si="7"/>
        <v>116.31799943162292</v>
      </c>
    </row>
    <row r="94" spans="1:13" x14ac:dyDescent="0.35">
      <c r="A94" s="15">
        <v>45276</v>
      </c>
      <c r="B94" s="22">
        <v>312.43</v>
      </c>
      <c r="C94" s="22">
        <v>198.87</v>
      </c>
      <c r="D94" s="23">
        <v>338.81</v>
      </c>
      <c r="E94" s="23">
        <v>222.02</v>
      </c>
      <c r="F94" s="35">
        <v>313813</v>
      </c>
      <c r="G94" s="47">
        <v>1605</v>
      </c>
      <c r="H94" s="72">
        <v>12.1</v>
      </c>
      <c r="I94" s="50">
        <v>144.19999999999999</v>
      </c>
      <c r="J94" s="78">
        <f t="shared" si="4"/>
        <v>143.67904827961496</v>
      </c>
      <c r="K94" s="76">
        <f t="shared" si="5"/>
        <v>3.6127026378989478E-3</v>
      </c>
      <c r="L94" s="79">
        <f t="shared" si="6"/>
        <v>173.48888274990131</v>
      </c>
      <c r="M94" s="79">
        <f t="shared" si="7"/>
        <v>115.75607672905468</v>
      </c>
    </row>
    <row r="95" spans="1:13" x14ac:dyDescent="0.35">
      <c r="A95" s="15">
        <v>45277</v>
      </c>
      <c r="B95" s="22">
        <v>313.83</v>
      </c>
      <c r="C95" s="22">
        <v>186.84</v>
      </c>
      <c r="D95" s="23">
        <v>337.79</v>
      </c>
      <c r="E95" s="23">
        <v>214.1</v>
      </c>
      <c r="F95" s="35">
        <v>328280</v>
      </c>
      <c r="G95" s="47">
        <v>1620</v>
      </c>
      <c r="H95" s="72">
        <v>12.1</v>
      </c>
      <c r="I95" s="50">
        <v>148.6</v>
      </c>
      <c r="J95" s="78">
        <f t="shared" si="4"/>
        <v>149.82636149250618</v>
      </c>
      <c r="K95" s="76">
        <f t="shared" si="5"/>
        <v>-8.2527691285746024E-3</v>
      </c>
      <c r="L95" s="79">
        <f t="shared" si="6"/>
        <v>178.78257958831716</v>
      </c>
      <c r="M95" s="79">
        <f t="shared" si="7"/>
        <v>119.28816228805496</v>
      </c>
    </row>
    <row r="96" spans="1:13" x14ac:dyDescent="0.35">
      <c r="A96" s="15">
        <v>45278</v>
      </c>
      <c r="B96" s="22">
        <v>315.51</v>
      </c>
      <c r="C96" s="22">
        <v>192.87</v>
      </c>
      <c r="D96" s="23">
        <v>338.12</v>
      </c>
      <c r="E96" s="23">
        <v>217.02</v>
      </c>
      <c r="F96" s="35">
        <v>300547</v>
      </c>
      <c r="G96" s="47">
        <v>1635</v>
      </c>
      <c r="H96" s="72">
        <v>12.2</v>
      </c>
      <c r="I96" s="50">
        <v>146.69999999999999</v>
      </c>
      <c r="J96" s="78">
        <f t="shared" si="4"/>
        <v>145.55123066139376</v>
      </c>
      <c r="K96" s="76">
        <f t="shared" si="5"/>
        <v>7.8307385044732725E-3</v>
      </c>
      <c r="L96" s="79">
        <f t="shared" si="6"/>
        <v>176.49666504445577</v>
      </c>
      <c r="M96" s="79">
        <f t="shared" si="7"/>
        <v>117.7629435239412</v>
      </c>
    </row>
    <row r="97" spans="1:13" x14ac:dyDescent="0.35">
      <c r="A97" s="15">
        <v>45279</v>
      </c>
      <c r="B97" s="22">
        <v>277.87</v>
      </c>
      <c r="C97" s="22">
        <v>172.16</v>
      </c>
      <c r="D97" s="23">
        <v>333.51</v>
      </c>
      <c r="E97" s="23">
        <v>214.44</v>
      </c>
      <c r="F97" s="35">
        <v>315564</v>
      </c>
      <c r="G97" s="47">
        <v>1615</v>
      </c>
      <c r="H97" s="72">
        <v>11</v>
      </c>
      <c r="I97" s="50">
        <v>170.3</v>
      </c>
      <c r="J97" s="78">
        <f t="shared" si="4"/>
        <v>168.57586008254469</v>
      </c>
      <c r="K97" s="76">
        <f t="shared" si="5"/>
        <v>1.0124133396684193E-2</v>
      </c>
      <c r="L97" s="79">
        <f t="shared" si="6"/>
        <v>204.89012990504992</v>
      </c>
      <c r="M97" s="79">
        <f t="shared" si="7"/>
        <v>136.70776606767001</v>
      </c>
    </row>
    <row r="98" spans="1:13" x14ac:dyDescent="0.35">
      <c r="A98" s="15">
        <v>45280</v>
      </c>
      <c r="B98" s="22">
        <v>262.08999999999997</v>
      </c>
      <c r="C98" s="22">
        <v>160.32</v>
      </c>
      <c r="D98" s="23">
        <v>305.68</v>
      </c>
      <c r="E98" s="23">
        <v>194.33</v>
      </c>
      <c r="F98" s="35">
        <v>253836</v>
      </c>
      <c r="G98" s="47">
        <v>1550</v>
      </c>
      <c r="H98" s="72">
        <v>11.3</v>
      </c>
      <c r="I98" s="50">
        <v>161</v>
      </c>
      <c r="J98" s="78">
        <f t="shared" si="4"/>
        <v>168.2288144700818</v>
      </c>
      <c r="K98" s="76">
        <f t="shared" si="5"/>
        <v>-4.4899468758272054E-2</v>
      </c>
      <c r="L98" s="79">
        <f t="shared" si="6"/>
        <v>193.70117976930732</v>
      </c>
      <c r="M98" s="79">
        <f t="shared" si="7"/>
        <v>129.24222159069214</v>
      </c>
    </row>
    <row r="99" spans="1:13" x14ac:dyDescent="0.35">
      <c r="A99" s="15">
        <v>45281</v>
      </c>
      <c r="B99" s="22">
        <v>312.73</v>
      </c>
      <c r="C99" s="22">
        <v>199.97</v>
      </c>
      <c r="D99" s="23">
        <v>335.17</v>
      </c>
      <c r="E99" s="23">
        <v>221.14</v>
      </c>
      <c r="F99" s="35">
        <v>305301</v>
      </c>
      <c r="G99" s="47">
        <v>1620</v>
      </c>
      <c r="H99" s="72">
        <v>10.1</v>
      </c>
      <c r="I99" s="50">
        <v>144.4</v>
      </c>
      <c r="J99" s="78">
        <f t="shared" si="4"/>
        <v>145.15601455972842</v>
      </c>
      <c r="K99" s="76">
        <f t="shared" si="5"/>
        <v>-5.2355578928560478E-3</v>
      </c>
      <c r="L99" s="79">
        <f t="shared" si="6"/>
        <v>173.72950533346568</v>
      </c>
      <c r="M99" s="79">
        <f t="shared" si="7"/>
        <v>115.91662607264561</v>
      </c>
    </row>
    <row r="100" spans="1:13" x14ac:dyDescent="0.35">
      <c r="A100" s="15">
        <v>45282</v>
      </c>
      <c r="B100" s="22">
        <v>313.93</v>
      </c>
      <c r="C100" s="22">
        <v>199.79</v>
      </c>
      <c r="D100" s="23">
        <v>341.44</v>
      </c>
      <c r="E100" s="23">
        <v>223.76</v>
      </c>
      <c r="F100" s="35">
        <v>367489</v>
      </c>
      <c r="G100" s="47">
        <v>1580</v>
      </c>
      <c r="H100" s="72">
        <v>11.5</v>
      </c>
      <c r="I100" s="50">
        <v>145.30000000000001</v>
      </c>
      <c r="J100" s="78">
        <f t="shared" si="4"/>
        <v>146.03840090813043</v>
      </c>
      <c r="K100" s="76">
        <f t="shared" si="5"/>
        <v>-5.0819057682754002E-3</v>
      </c>
      <c r="L100" s="79">
        <f t="shared" si="6"/>
        <v>174.81230695950529</v>
      </c>
      <c r="M100" s="79">
        <f t="shared" si="7"/>
        <v>116.63909811880477</v>
      </c>
    </row>
    <row r="101" spans="1:13" x14ac:dyDescent="0.35">
      <c r="A101" s="15">
        <v>45283</v>
      </c>
      <c r="B101" s="22">
        <v>303.60000000000002</v>
      </c>
      <c r="C101" s="22">
        <v>182.68</v>
      </c>
      <c r="D101" s="23">
        <v>327.96</v>
      </c>
      <c r="E101" s="23">
        <v>216.52</v>
      </c>
      <c r="F101" s="35">
        <v>276713</v>
      </c>
      <c r="G101" s="47">
        <v>1565</v>
      </c>
      <c r="H101" s="72">
        <v>10.7</v>
      </c>
      <c r="I101" s="50">
        <v>144.9</v>
      </c>
      <c r="J101" s="78">
        <f t="shared" si="4"/>
        <v>149.93998952532689</v>
      </c>
      <c r="K101" s="76">
        <f t="shared" si="5"/>
        <v>-3.4782536406672795E-2</v>
      </c>
      <c r="L101" s="79">
        <f t="shared" si="6"/>
        <v>174.33106179237657</v>
      </c>
      <c r="M101" s="79">
        <f t="shared" si="7"/>
        <v>116.31799943162292</v>
      </c>
    </row>
    <row r="102" spans="1:13" x14ac:dyDescent="0.35">
      <c r="A102" s="15">
        <v>45284</v>
      </c>
      <c r="B102" s="22">
        <v>309.27</v>
      </c>
      <c r="C102" s="22">
        <v>189.32</v>
      </c>
      <c r="D102" s="23">
        <v>333.96</v>
      </c>
      <c r="E102" s="23">
        <v>213.98</v>
      </c>
      <c r="F102" s="35">
        <v>328970</v>
      </c>
      <c r="G102" s="47">
        <v>1592</v>
      </c>
      <c r="H102" s="72">
        <v>12.4</v>
      </c>
      <c r="I102" s="50">
        <v>147.19999999999999</v>
      </c>
      <c r="J102" s="78">
        <f t="shared" si="4"/>
        <v>148.31134621366755</v>
      </c>
      <c r="K102" s="76">
        <f t="shared" si="5"/>
        <v>-7.5499063428502676E-3</v>
      </c>
      <c r="L102" s="79">
        <f t="shared" si="6"/>
        <v>177.09822150336666</v>
      </c>
      <c r="M102" s="79">
        <f t="shared" si="7"/>
        <v>118.16431688291851</v>
      </c>
    </row>
    <row r="103" spans="1:13" x14ac:dyDescent="0.35">
      <c r="A103" s="15">
        <v>45285</v>
      </c>
      <c r="B103" s="22">
        <v>308.64</v>
      </c>
      <c r="C103" s="22">
        <v>190.41</v>
      </c>
      <c r="D103" s="23">
        <v>334.23</v>
      </c>
      <c r="E103" s="23">
        <v>217.9</v>
      </c>
      <c r="F103" s="35">
        <v>306298</v>
      </c>
      <c r="G103" s="47">
        <v>1615</v>
      </c>
      <c r="H103" s="72">
        <v>13.4</v>
      </c>
      <c r="I103" s="50">
        <v>147.1</v>
      </c>
      <c r="J103" s="78">
        <f t="shared" si="4"/>
        <v>147.82646793337258</v>
      </c>
      <c r="K103" s="76">
        <f t="shared" si="5"/>
        <v>-4.9385991391746389E-3</v>
      </c>
      <c r="L103" s="79">
        <f t="shared" si="6"/>
        <v>176.97791021158449</v>
      </c>
      <c r="M103" s="79">
        <f t="shared" si="7"/>
        <v>118.08404221112305</v>
      </c>
    </row>
    <row r="104" spans="1:13" x14ac:dyDescent="0.35">
      <c r="A104" s="15">
        <v>45286</v>
      </c>
      <c r="B104" s="22">
        <v>303.23</v>
      </c>
      <c r="C104" s="22">
        <v>192.24</v>
      </c>
      <c r="D104" s="23">
        <v>334.8</v>
      </c>
      <c r="E104" s="23">
        <v>220.14</v>
      </c>
      <c r="F104" s="35">
        <v>307921</v>
      </c>
      <c r="G104" s="47">
        <v>1610</v>
      </c>
      <c r="H104" s="72">
        <v>13.2</v>
      </c>
      <c r="I104" s="50">
        <v>146.9</v>
      </c>
      <c r="J104" s="78">
        <f t="shared" si="4"/>
        <v>148.99083373172846</v>
      </c>
      <c r="K104" s="76">
        <f t="shared" si="5"/>
        <v>-1.4233041060098379E-2</v>
      </c>
      <c r="L104" s="79">
        <f t="shared" si="6"/>
        <v>176.73728762802014</v>
      </c>
      <c r="M104" s="79">
        <f t="shared" si="7"/>
        <v>117.92349286753215</v>
      </c>
    </row>
    <row r="105" spans="1:13" x14ac:dyDescent="0.35">
      <c r="A105" s="15">
        <v>45287</v>
      </c>
      <c r="B105" s="22">
        <v>309.62</v>
      </c>
      <c r="C105" s="22">
        <v>193.65</v>
      </c>
      <c r="D105" s="23">
        <v>333.17</v>
      </c>
      <c r="E105" s="23">
        <v>212.99</v>
      </c>
      <c r="F105" s="35">
        <v>307857</v>
      </c>
      <c r="G105" s="47">
        <v>1635</v>
      </c>
      <c r="H105" s="72">
        <v>12.1</v>
      </c>
      <c r="I105" s="50">
        <v>148.1</v>
      </c>
      <c r="J105" s="78">
        <f t="shared" si="4"/>
        <v>147.30999822171364</v>
      </c>
      <c r="K105" s="76">
        <f t="shared" si="5"/>
        <v>5.3342456332636928E-3</v>
      </c>
      <c r="L105" s="79">
        <f t="shared" si="6"/>
        <v>178.18102312940627</v>
      </c>
      <c r="M105" s="79">
        <f t="shared" si="7"/>
        <v>118.88678892907767</v>
      </c>
    </row>
    <row r="106" spans="1:13" x14ac:dyDescent="0.35">
      <c r="A106" s="15">
        <v>45288</v>
      </c>
      <c r="B106" s="22">
        <v>309.48</v>
      </c>
      <c r="C106" s="22">
        <v>195.54</v>
      </c>
      <c r="D106" s="23">
        <v>333.45</v>
      </c>
      <c r="E106" s="23">
        <v>216.69</v>
      </c>
      <c r="F106" s="35">
        <v>255600</v>
      </c>
      <c r="G106" s="47">
        <v>1615</v>
      </c>
      <c r="H106" s="72">
        <v>10.8</v>
      </c>
      <c r="I106" s="50">
        <v>141.6</v>
      </c>
      <c r="J106" s="78">
        <f t="shared" si="4"/>
        <v>142.50564646365649</v>
      </c>
      <c r="K106" s="76">
        <f t="shared" si="5"/>
        <v>-6.3958083591560411E-3</v>
      </c>
      <c r="L106" s="79">
        <f t="shared" si="6"/>
        <v>170.36078916356468</v>
      </c>
      <c r="M106" s="79">
        <f t="shared" si="7"/>
        <v>113.6689352623727</v>
      </c>
    </row>
    <row r="107" spans="1:13" x14ac:dyDescent="0.35">
      <c r="A107" s="15">
        <v>45289</v>
      </c>
      <c r="B107" s="22">
        <v>313.64999999999998</v>
      </c>
      <c r="C107" s="22">
        <v>195.62</v>
      </c>
      <c r="D107" s="23">
        <v>336.05</v>
      </c>
      <c r="E107" s="23">
        <v>222.64</v>
      </c>
      <c r="F107" s="35">
        <v>328893</v>
      </c>
      <c r="G107" s="47">
        <v>1610</v>
      </c>
      <c r="H107" s="72">
        <v>11.2</v>
      </c>
      <c r="I107" s="50">
        <v>146.1</v>
      </c>
      <c r="J107" s="78">
        <f t="shared" si="4"/>
        <v>147.78280047204723</v>
      </c>
      <c r="K107" s="76">
        <f t="shared" si="5"/>
        <v>-1.1518141492451976E-2</v>
      </c>
      <c r="L107" s="79">
        <f t="shared" si="6"/>
        <v>175.7747972937627</v>
      </c>
      <c r="M107" s="79">
        <f t="shared" si="7"/>
        <v>117.28129549316844</v>
      </c>
    </row>
    <row r="108" spans="1:13" x14ac:dyDescent="0.35">
      <c r="A108" s="15">
        <v>45290</v>
      </c>
      <c r="B108" s="22">
        <v>312.04000000000002</v>
      </c>
      <c r="C108" s="22">
        <v>188.5</v>
      </c>
      <c r="D108" s="23">
        <v>334.75</v>
      </c>
      <c r="E108" s="23">
        <v>217.56</v>
      </c>
      <c r="F108" s="35">
        <v>158472</v>
      </c>
      <c r="G108" s="47">
        <v>1585</v>
      </c>
      <c r="H108" s="72">
        <v>11</v>
      </c>
      <c r="I108" s="50">
        <v>132.5</v>
      </c>
      <c r="J108" s="78">
        <f t="shared" si="4"/>
        <v>134.99352756672988</v>
      </c>
      <c r="K108" s="76">
        <f t="shared" si="5"/>
        <v>-1.8819075975319857E-2</v>
      </c>
      <c r="L108" s="79">
        <f t="shared" si="6"/>
        <v>159.41246161138645</v>
      </c>
      <c r="M108" s="79">
        <f t="shared" si="7"/>
        <v>106.36394012898576</v>
      </c>
    </row>
    <row r="109" spans="1:13" x14ac:dyDescent="0.35">
      <c r="A109" s="15">
        <v>45291</v>
      </c>
      <c r="B109" s="22">
        <v>313.23</v>
      </c>
      <c r="C109" s="22">
        <v>186.62</v>
      </c>
      <c r="D109" s="23">
        <v>334.13</v>
      </c>
      <c r="E109" s="23">
        <v>209.35</v>
      </c>
      <c r="F109" s="35">
        <v>141</v>
      </c>
      <c r="G109" s="47">
        <v>1596</v>
      </c>
      <c r="H109" s="72">
        <v>11.7</v>
      </c>
      <c r="I109" s="50">
        <v>120.2</v>
      </c>
      <c r="J109" s="78">
        <f t="shared" si="4"/>
        <v>120.61567408108587</v>
      </c>
      <c r="K109" s="76">
        <f t="shared" si="5"/>
        <v>-3.4581870306644581E-3</v>
      </c>
      <c r="L109" s="79">
        <f t="shared" si="6"/>
        <v>144.61417272217849</v>
      </c>
      <c r="M109" s="79">
        <f t="shared" si="7"/>
        <v>96.490155498144063</v>
      </c>
    </row>
    <row r="110" spans="1:13" x14ac:dyDescent="0.35">
      <c r="A110" s="15">
        <v>45292</v>
      </c>
      <c r="B110" s="22">
        <v>302.39</v>
      </c>
      <c r="C110" s="22">
        <v>186.69</v>
      </c>
      <c r="D110" s="23">
        <v>323.41000000000003</v>
      </c>
      <c r="E110" s="23">
        <v>213.47</v>
      </c>
      <c r="F110" s="35">
        <v>313813</v>
      </c>
      <c r="G110" s="47">
        <v>1585</v>
      </c>
      <c r="H110" s="72">
        <v>11.6</v>
      </c>
      <c r="I110" s="50">
        <v>149.5</v>
      </c>
      <c r="J110" s="78">
        <f t="shared" si="4"/>
        <v>151.90051893583936</v>
      </c>
      <c r="K110" s="76">
        <f t="shared" si="5"/>
        <v>-1.6056982848423797E-2</v>
      </c>
      <c r="L110" s="79">
        <f t="shared" si="6"/>
        <v>179.8653812143568</v>
      </c>
      <c r="M110" s="79">
        <f t="shared" si="7"/>
        <v>120.01063433421412</v>
      </c>
    </row>
    <row r="111" spans="1:13" x14ac:dyDescent="0.35">
      <c r="A111" s="15">
        <v>45293</v>
      </c>
      <c r="B111" s="22">
        <v>316.01</v>
      </c>
      <c r="C111" s="22">
        <v>189.77</v>
      </c>
      <c r="D111" s="23">
        <v>337.4</v>
      </c>
      <c r="E111" s="23">
        <v>214.11</v>
      </c>
      <c r="F111" s="35">
        <v>295486</v>
      </c>
      <c r="G111" s="47">
        <v>1610</v>
      </c>
      <c r="H111" s="72">
        <v>14</v>
      </c>
      <c r="I111" s="50">
        <v>144.9</v>
      </c>
      <c r="J111" s="78">
        <f t="shared" si="4"/>
        <v>142.79728828979779</v>
      </c>
      <c r="K111" s="76">
        <f t="shared" si="5"/>
        <v>1.4511467979311349E-2</v>
      </c>
      <c r="L111" s="79">
        <f t="shared" si="6"/>
        <v>174.33106179237657</v>
      </c>
      <c r="M111" s="79">
        <f t="shared" si="7"/>
        <v>116.31799943162292</v>
      </c>
    </row>
    <row r="112" spans="1:13" x14ac:dyDescent="0.35">
      <c r="A112" s="15">
        <v>45294</v>
      </c>
      <c r="B112" s="22">
        <v>319.66000000000003</v>
      </c>
      <c r="C112" s="22">
        <v>188.92</v>
      </c>
      <c r="D112" s="23">
        <v>342.03</v>
      </c>
      <c r="E112" s="23">
        <v>208.79</v>
      </c>
      <c r="F112" s="35">
        <v>283077</v>
      </c>
      <c r="G112" s="47">
        <v>1605</v>
      </c>
      <c r="H112" s="72">
        <v>13.2</v>
      </c>
      <c r="I112" s="50">
        <v>142.4</v>
      </c>
      <c r="J112" s="78">
        <f t="shared" si="4"/>
        <v>139.40520180866574</v>
      </c>
      <c r="K112" s="76">
        <f t="shared" si="5"/>
        <v>2.10308861751002E-2</v>
      </c>
      <c r="L112" s="79">
        <f t="shared" si="6"/>
        <v>171.32327949782211</v>
      </c>
      <c r="M112" s="79">
        <f t="shared" si="7"/>
        <v>114.3111326367364</v>
      </c>
    </row>
    <row r="113" spans="1:13" x14ac:dyDescent="0.35">
      <c r="A113" s="15">
        <v>45295</v>
      </c>
      <c r="B113" s="22">
        <v>307.64999999999998</v>
      </c>
      <c r="C113" s="22">
        <v>188.11</v>
      </c>
      <c r="D113" s="23">
        <v>329.26</v>
      </c>
      <c r="E113" s="23">
        <v>203.76</v>
      </c>
      <c r="F113" s="35">
        <v>287218</v>
      </c>
      <c r="G113" s="47">
        <v>1595</v>
      </c>
      <c r="H113" s="72">
        <v>12.8</v>
      </c>
      <c r="I113" s="50">
        <v>146.6</v>
      </c>
      <c r="J113" s="78">
        <f t="shared" si="4"/>
        <v>143.91475233683411</v>
      </c>
      <c r="K113" s="76">
        <f t="shared" si="5"/>
        <v>1.8316832627325252E-2</v>
      </c>
      <c r="L113" s="79">
        <f t="shared" si="6"/>
        <v>176.37635375267359</v>
      </c>
      <c r="M113" s="79">
        <f t="shared" si="7"/>
        <v>117.68266885214575</v>
      </c>
    </row>
    <row r="114" spans="1:13" x14ac:dyDescent="0.35">
      <c r="A114" s="15">
        <v>45296</v>
      </c>
      <c r="B114" s="22">
        <v>276.33</v>
      </c>
      <c r="C114" s="22">
        <v>171.28</v>
      </c>
      <c r="D114" s="23">
        <v>289.98</v>
      </c>
      <c r="E114" s="23">
        <v>189.55</v>
      </c>
      <c r="F114" s="35">
        <v>265274</v>
      </c>
      <c r="G114" s="47">
        <v>1550</v>
      </c>
      <c r="H114" s="72">
        <v>12.3</v>
      </c>
      <c r="I114" s="50">
        <v>155.5</v>
      </c>
      <c r="J114" s="78">
        <f t="shared" si="4"/>
        <v>159.24121221136991</v>
      </c>
      <c r="K114" s="76">
        <f t="shared" si="5"/>
        <v>-2.4059242516848312E-2</v>
      </c>
      <c r="L114" s="79">
        <f t="shared" si="6"/>
        <v>187.08405872128751</v>
      </c>
      <c r="M114" s="79">
        <f t="shared" si="7"/>
        <v>124.82711464194178</v>
      </c>
    </row>
    <row r="115" spans="1:13" x14ac:dyDescent="0.35">
      <c r="A115" s="15">
        <v>45297</v>
      </c>
      <c r="B115" s="22">
        <v>297.67</v>
      </c>
      <c r="C115" s="22">
        <v>193.73</v>
      </c>
      <c r="D115" s="23">
        <v>312.74</v>
      </c>
      <c r="E115" s="23">
        <v>216.12</v>
      </c>
      <c r="F115" s="35">
        <v>248980</v>
      </c>
      <c r="G115" s="47">
        <v>1610</v>
      </c>
      <c r="H115" s="72">
        <v>12</v>
      </c>
      <c r="I115" s="50">
        <v>145.4</v>
      </c>
      <c r="J115" s="78">
        <f t="shared" si="4"/>
        <v>147.82344136961029</v>
      </c>
      <c r="K115" s="76">
        <f t="shared" si="5"/>
        <v>-1.6667409694706242E-2</v>
      </c>
      <c r="L115" s="79">
        <f t="shared" si="6"/>
        <v>174.93261825128747</v>
      </c>
      <c r="M115" s="79">
        <f t="shared" si="7"/>
        <v>116.71937279060023</v>
      </c>
    </row>
    <row r="116" spans="1:13" x14ac:dyDescent="0.35">
      <c r="A116" s="15">
        <v>45298</v>
      </c>
      <c r="B116" s="22">
        <v>277.82</v>
      </c>
      <c r="C116" s="22">
        <v>149.33000000000001</v>
      </c>
      <c r="D116" s="23">
        <v>287.08</v>
      </c>
      <c r="E116" s="23">
        <v>171.67</v>
      </c>
      <c r="F116" s="35">
        <v>209784</v>
      </c>
      <c r="G116" s="47">
        <v>1572</v>
      </c>
      <c r="H116" s="72">
        <v>11.6</v>
      </c>
      <c r="I116" s="50">
        <v>160.6</v>
      </c>
      <c r="J116" s="78">
        <f t="shared" si="4"/>
        <v>163.38851397338752</v>
      </c>
      <c r="K116" s="76">
        <f t="shared" si="5"/>
        <v>-1.7363100706024429E-2</v>
      </c>
      <c r="L116" s="79">
        <f t="shared" si="6"/>
        <v>193.2199346021786</v>
      </c>
      <c r="M116" s="79">
        <f t="shared" si="7"/>
        <v>128.92112290351028</v>
      </c>
    </row>
    <row r="117" spans="1:13" x14ac:dyDescent="0.35">
      <c r="A117" s="15">
        <v>45299</v>
      </c>
      <c r="B117" s="22">
        <v>267.81</v>
      </c>
      <c r="C117" s="22">
        <v>135.51</v>
      </c>
      <c r="D117" s="23">
        <v>272.72000000000003</v>
      </c>
      <c r="E117" s="23">
        <v>141.87</v>
      </c>
      <c r="F117" s="35">
        <v>176543</v>
      </c>
      <c r="G117" s="47">
        <v>1545</v>
      </c>
      <c r="H117" s="72">
        <v>12.8</v>
      </c>
      <c r="I117" s="50">
        <v>163.30000000000001</v>
      </c>
      <c r="J117" s="78">
        <f t="shared" si="4"/>
        <v>162.4430638218393</v>
      </c>
      <c r="K117" s="76">
        <f t="shared" si="5"/>
        <v>5.2476189722027462E-3</v>
      </c>
      <c r="L117" s="79">
        <f t="shared" si="6"/>
        <v>196.46833948029743</v>
      </c>
      <c r="M117" s="79">
        <f t="shared" si="7"/>
        <v>131.08853904198773</v>
      </c>
    </row>
    <row r="118" spans="1:13" x14ac:dyDescent="0.35">
      <c r="A118" s="15">
        <v>45300</v>
      </c>
      <c r="B118" s="22">
        <v>293.02999999999997</v>
      </c>
      <c r="C118" s="22">
        <v>178.23</v>
      </c>
      <c r="D118" s="23">
        <v>311.68</v>
      </c>
      <c r="E118" s="23">
        <v>192.64</v>
      </c>
      <c r="F118" s="35">
        <v>272482</v>
      </c>
      <c r="G118" s="47">
        <v>1620</v>
      </c>
      <c r="H118" s="72">
        <v>12.8</v>
      </c>
      <c r="I118" s="50">
        <v>152.6</v>
      </c>
      <c r="J118" s="78">
        <f t="shared" si="4"/>
        <v>153.5477046512371</v>
      </c>
      <c r="K118" s="76">
        <f t="shared" si="5"/>
        <v>-6.2103843462457623E-3</v>
      </c>
      <c r="L118" s="79">
        <f t="shared" si="6"/>
        <v>183.59503125960433</v>
      </c>
      <c r="M118" s="79">
        <f t="shared" si="7"/>
        <v>122.49914915987341</v>
      </c>
    </row>
    <row r="119" spans="1:13" x14ac:dyDescent="0.35">
      <c r="A119" s="15">
        <v>45301</v>
      </c>
      <c r="B119" s="22">
        <v>304.33</v>
      </c>
      <c r="C119" s="22">
        <v>200.28</v>
      </c>
      <c r="D119" s="23">
        <v>319.75</v>
      </c>
      <c r="E119" s="23">
        <v>218.44</v>
      </c>
      <c r="F119" s="35">
        <v>285135</v>
      </c>
      <c r="G119" s="47">
        <v>1685</v>
      </c>
      <c r="H119" s="72">
        <v>13.8</v>
      </c>
      <c r="I119" s="50">
        <v>150.4</v>
      </c>
      <c r="J119" s="78">
        <f t="shared" si="4"/>
        <v>148.9378289486651</v>
      </c>
      <c r="K119" s="76">
        <f t="shared" si="5"/>
        <v>9.7218819902586823E-3</v>
      </c>
      <c r="L119" s="79">
        <f t="shared" si="6"/>
        <v>180.94818284039641</v>
      </c>
      <c r="M119" s="79">
        <f t="shared" si="7"/>
        <v>120.73310638037327</v>
      </c>
    </row>
    <row r="120" spans="1:13" x14ac:dyDescent="0.35">
      <c r="A120" s="15">
        <v>45302</v>
      </c>
      <c r="B120" s="22">
        <v>299.07</v>
      </c>
      <c r="C120" s="22">
        <v>199.6</v>
      </c>
      <c r="D120" s="23">
        <v>316.83</v>
      </c>
      <c r="E120" s="23">
        <v>227.36</v>
      </c>
      <c r="F120" s="35">
        <v>266169</v>
      </c>
      <c r="G120" s="47">
        <v>1655</v>
      </c>
      <c r="H120" s="72">
        <v>13.8</v>
      </c>
      <c r="I120" s="50">
        <v>146.69999999999999</v>
      </c>
      <c r="J120" s="78">
        <f t="shared" si="4"/>
        <v>149.8351027188759</v>
      </c>
      <c r="K120" s="76">
        <f t="shared" si="5"/>
        <v>-2.1370843346120747E-2</v>
      </c>
      <c r="L120" s="79">
        <f t="shared" si="6"/>
        <v>176.49666504445577</v>
      </c>
      <c r="M120" s="79">
        <f t="shared" si="7"/>
        <v>117.7629435239412</v>
      </c>
    </row>
    <row r="121" spans="1:13" x14ac:dyDescent="0.35">
      <c r="A121" s="15">
        <v>45303</v>
      </c>
      <c r="B121" s="22">
        <v>277.35000000000002</v>
      </c>
      <c r="C121" s="22">
        <v>200.51</v>
      </c>
      <c r="D121" s="23">
        <v>297.08999999999997</v>
      </c>
      <c r="E121" s="23">
        <v>224.56</v>
      </c>
      <c r="F121" s="35">
        <v>298260</v>
      </c>
      <c r="G121" s="47">
        <v>1600</v>
      </c>
      <c r="H121" s="72">
        <v>12.7</v>
      </c>
      <c r="I121" s="50">
        <v>156.19999999999999</v>
      </c>
      <c r="J121" s="78">
        <f t="shared" si="4"/>
        <v>157.673322348054</v>
      </c>
      <c r="K121" s="76">
        <f t="shared" si="5"/>
        <v>-9.4322813575801016E-3</v>
      </c>
      <c r="L121" s="79">
        <f t="shared" si="6"/>
        <v>187.92623776376274</v>
      </c>
      <c r="M121" s="79">
        <f t="shared" si="7"/>
        <v>125.38903734451</v>
      </c>
    </row>
    <row r="122" spans="1:13" x14ac:dyDescent="0.35">
      <c r="A122" s="15">
        <v>45304</v>
      </c>
      <c r="B122" s="22">
        <v>276.48</v>
      </c>
      <c r="C122" s="22">
        <v>200.09</v>
      </c>
      <c r="D122" s="23">
        <v>294.95999999999998</v>
      </c>
      <c r="E122" s="23">
        <v>223.54</v>
      </c>
      <c r="F122" s="35">
        <v>297378</v>
      </c>
      <c r="G122" s="47">
        <v>1630</v>
      </c>
      <c r="H122" s="72">
        <v>13.6</v>
      </c>
      <c r="I122" s="50">
        <v>154.9</v>
      </c>
      <c r="J122" s="78">
        <f t="shared" si="4"/>
        <v>159.50858488606553</v>
      </c>
      <c r="K122" s="76">
        <f t="shared" si="5"/>
        <v>-2.975200055561994E-2</v>
      </c>
      <c r="L122" s="79">
        <f t="shared" si="6"/>
        <v>186.36219097059444</v>
      </c>
      <c r="M122" s="79">
        <f t="shared" si="7"/>
        <v>124.34546661116902</v>
      </c>
    </row>
    <row r="123" spans="1:13" x14ac:dyDescent="0.35">
      <c r="A123" s="15">
        <v>45305</v>
      </c>
      <c r="B123" s="22">
        <v>269.87</v>
      </c>
      <c r="C123" s="22">
        <v>186.58</v>
      </c>
      <c r="D123" s="23">
        <v>296.66000000000003</v>
      </c>
      <c r="E123" s="23">
        <v>212.59</v>
      </c>
      <c r="F123" s="35">
        <v>297518</v>
      </c>
      <c r="G123" s="47">
        <v>1625</v>
      </c>
      <c r="H123" s="72">
        <v>13.2</v>
      </c>
      <c r="I123" s="50">
        <v>161.80000000000001</v>
      </c>
      <c r="J123" s="78">
        <f t="shared" si="4"/>
        <v>165.50501433113885</v>
      </c>
      <c r="K123" s="76">
        <f t="shared" si="5"/>
        <v>-2.2898728869832144E-2</v>
      </c>
      <c r="L123" s="79">
        <f t="shared" si="6"/>
        <v>194.66367010356475</v>
      </c>
      <c r="M123" s="79">
        <f t="shared" si="7"/>
        <v>129.88441896505583</v>
      </c>
    </row>
    <row r="124" spans="1:13" x14ac:dyDescent="0.35">
      <c r="A124" s="15">
        <v>45306</v>
      </c>
      <c r="B124" s="22">
        <v>290.62</v>
      </c>
      <c r="C124" s="22">
        <v>190.93</v>
      </c>
      <c r="D124" s="23">
        <v>304.67</v>
      </c>
      <c r="E124" s="23">
        <v>216.01</v>
      </c>
      <c r="F124" s="35">
        <v>288841</v>
      </c>
      <c r="G124" s="47">
        <v>1625</v>
      </c>
      <c r="H124" s="72">
        <v>13</v>
      </c>
      <c r="I124" s="50">
        <v>153.1</v>
      </c>
      <c r="J124" s="78">
        <f t="shared" si="4"/>
        <v>156.07686986146555</v>
      </c>
      <c r="K124" s="76">
        <f t="shared" si="5"/>
        <v>-1.9443957292394246E-2</v>
      </c>
      <c r="L124" s="79">
        <f t="shared" si="6"/>
        <v>184.19658771851522</v>
      </c>
      <c r="M124" s="79">
        <f t="shared" si="7"/>
        <v>122.90052251885071</v>
      </c>
    </row>
    <row r="125" spans="1:13" x14ac:dyDescent="0.35">
      <c r="A125" s="15">
        <v>45307</v>
      </c>
      <c r="B125" s="22">
        <v>290.77</v>
      </c>
      <c r="C125" s="22">
        <v>196.83</v>
      </c>
      <c r="D125" s="23">
        <v>307.06</v>
      </c>
      <c r="E125" s="23">
        <v>214.57</v>
      </c>
      <c r="F125" s="35">
        <v>282489</v>
      </c>
      <c r="G125" s="47">
        <v>1590</v>
      </c>
      <c r="H125" s="72">
        <v>12.5</v>
      </c>
      <c r="I125" s="50">
        <v>148.4</v>
      </c>
      <c r="J125" s="78">
        <f t="shared" si="4"/>
        <v>149.75070544643447</v>
      </c>
      <c r="K125" s="76">
        <f t="shared" si="5"/>
        <v>-9.1017887226041809E-3</v>
      </c>
      <c r="L125" s="79">
        <f t="shared" si="6"/>
        <v>178.54195700475285</v>
      </c>
      <c r="M125" s="79">
        <f t="shared" si="7"/>
        <v>119.12761294446405</v>
      </c>
    </row>
    <row r="126" spans="1:13" x14ac:dyDescent="0.35">
      <c r="A126" s="15">
        <v>45308</v>
      </c>
      <c r="B126" s="22">
        <v>306.25</v>
      </c>
      <c r="C126" s="22">
        <v>190.86</v>
      </c>
      <c r="D126" s="23">
        <v>322.14</v>
      </c>
      <c r="E126" s="23">
        <v>214.56</v>
      </c>
      <c r="F126" s="35">
        <v>323219</v>
      </c>
      <c r="G126" s="47">
        <v>1585</v>
      </c>
      <c r="H126" s="72">
        <v>10.3</v>
      </c>
      <c r="I126" s="50">
        <v>146.19999999999999</v>
      </c>
      <c r="J126" s="78">
        <f t="shared" si="4"/>
        <v>150.79333731548027</v>
      </c>
      <c r="K126" s="76">
        <f t="shared" si="5"/>
        <v>-3.1418175892478001E-2</v>
      </c>
      <c r="L126" s="79">
        <f t="shared" si="6"/>
        <v>175.89510858554488</v>
      </c>
      <c r="M126" s="79">
        <f t="shared" si="7"/>
        <v>117.36157016496389</v>
      </c>
    </row>
    <row r="127" spans="1:13" x14ac:dyDescent="0.35">
      <c r="A127" s="15">
        <v>45309</v>
      </c>
      <c r="B127" s="22">
        <v>200.7</v>
      </c>
      <c r="C127" s="22">
        <v>155.94</v>
      </c>
      <c r="D127" s="23">
        <v>240.74</v>
      </c>
      <c r="E127" s="23">
        <v>186.46</v>
      </c>
      <c r="F127" s="35">
        <v>196211</v>
      </c>
      <c r="G127" s="47">
        <v>1480</v>
      </c>
      <c r="H127" s="72">
        <v>11.3</v>
      </c>
      <c r="I127" s="50">
        <v>177.4</v>
      </c>
      <c r="J127" s="78">
        <f t="shared" si="4"/>
        <v>186.3102633040539</v>
      </c>
      <c r="K127" s="76">
        <f t="shared" si="5"/>
        <v>-5.0226963382490976E-2</v>
      </c>
      <c r="L127" s="79">
        <f t="shared" si="6"/>
        <v>213.43223162158458</v>
      </c>
      <c r="M127" s="79">
        <f t="shared" si="7"/>
        <v>142.40726776514774</v>
      </c>
    </row>
    <row r="128" spans="1:13" x14ac:dyDescent="0.35">
      <c r="A128" s="15">
        <v>45310</v>
      </c>
      <c r="B128" s="22">
        <v>260.77</v>
      </c>
      <c r="C128" s="22">
        <v>155.79</v>
      </c>
      <c r="D128" s="23">
        <v>281.58999999999997</v>
      </c>
      <c r="E128" s="23">
        <v>182.86</v>
      </c>
      <c r="F128" s="35">
        <v>209860</v>
      </c>
      <c r="G128" s="47">
        <v>1500</v>
      </c>
      <c r="H128" s="72">
        <v>11.6</v>
      </c>
      <c r="I128" s="50">
        <v>156.69999999999999</v>
      </c>
      <c r="J128" s="78">
        <f t="shared" si="4"/>
        <v>163.84546279760912</v>
      </c>
      <c r="K128" s="76">
        <f t="shared" si="5"/>
        <v>-4.5599634956025065E-2</v>
      </c>
      <c r="L128" s="79">
        <f t="shared" si="6"/>
        <v>188.52779422267363</v>
      </c>
      <c r="M128" s="79">
        <f t="shared" si="7"/>
        <v>125.7904107034873</v>
      </c>
    </row>
    <row r="129" spans="1:13" x14ac:dyDescent="0.35">
      <c r="A129" s="15">
        <v>45311</v>
      </c>
      <c r="B129" s="22">
        <v>300.57</v>
      </c>
      <c r="C129" s="22">
        <v>189.28</v>
      </c>
      <c r="D129" s="23">
        <v>321.16000000000003</v>
      </c>
      <c r="E129" s="23">
        <v>213.27</v>
      </c>
      <c r="F129" s="35">
        <v>145718</v>
      </c>
      <c r="G129" s="47">
        <v>1623</v>
      </c>
      <c r="H129" s="72">
        <v>12.9</v>
      </c>
      <c r="I129" s="50">
        <v>138.19999999999999</v>
      </c>
      <c r="J129" s="78">
        <f t="shared" si="4"/>
        <v>138.97639614890582</v>
      </c>
      <c r="K129" s="76">
        <f t="shared" si="5"/>
        <v>-5.6179171411420538E-3</v>
      </c>
      <c r="L129" s="79">
        <f t="shared" si="6"/>
        <v>166.2702052429706</v>
      </c>
      <c r="M129" s="79">
        <f t="shared" si="7"/>
        <v>110.93959642132702</v>
      </c>
    </row>
    <row r="130" spans="1:13" x14ac:dyDescent="0.35">
      <c r="A130" s="45">
        <v>45312</v>
      </c>
      <c r="B130" s="36">
        <v>90.81</v>
      </c>
      <c r="C130" s="36">
        <v>52.78</v>
      </c>
      <c r="D130" s="37">
        <v>214.9</v>
      </c>
      <c r="E130" s="37">
        <v>162.72999999999999</v>
      </c>
      <c r="F130" s="43">
        <v>227804</v>
      </c>
      <c r="G130" s="48">
        <v>605.6</v>
      </c>
      <c r="H130" s="73">
        <v>7.3</v>
      </c>
      <c r="I130" s="50">
        <v>248.5</v>
      </c>
      <c r="J130" s="78">
        <f t="shared" si="4"/>
        <v>215.37420906839424</v>
      </c>
      <c r="K130" s="76">
        <f t="shared" si="5"/>
        <v>0.13330298161611978</v>
      </c>
      <c r="L130" s="79">
        <f t="shared" si="6"/>
        <v>298.97356007871343</v>
      </c>
      <c r="M130" s="79">
        <f t="shared" si="7"/>
        <v>199.48255941172047</v>
      </c>
    </row>
    <row r="131" spans="1:13" x14ac:dyDescent="0.35">
      <c r="A131" s="20">
        <v>44819</v>
      </c>
      <c r="B131" s="36">
        <v>287.99</v>
      </c>
      <c r="C131" s="36">
        <v>181.6</v>
      </c>
      <c r="D131" s="37">
        <v>301.22000000000003</v>
      </c>
      <c r="E131" s="37">
        <v>190.77</v>
      </c>
      <c r="F131" s="43">
        <v>410864</v>
      </c>
      <c r="G131" s="48">
        <v>1450</v>
      </c>
      <c r="H131" s="73">
        <v>15.6</v>
      </c>
      <c r="I131" s="50">
        <v>152.5</v>
      </c>
      <c r="J131" s="78">
        <f t="shared" ref="J131:J194" si="8">$O$2+$O$3*B131+$O$4*C131+$O$5*D131+$O$6*E131+F131*$O$7+$O$8*G131+$O$9*H131</f>
        <v>151.82650135598271</v>
      </c>
      <c r="K131" s="76">
        <f t="shared" ref="K131:K194" si="9">(I131-J131)/I131</f>
        <v>4.4163845509330238E-3</v>
      </c>
      <c r="L131" s="79">
        <f t="shared" ref="L131:L194" si="10">I131*($O$11+1)</f>
        <v>183.47471996782215</v>
      </c>
      <c r="M131" s="79">
        <f t="shared" ref="M131:M194" si="11">I131*($O$12+1)</f>
        <v>122.41887448807795</v>
      </c>
    </row>
    <row r="132" spans="1:13" x14ac:dyDescent="0.35">
      <c r="A132" s="21">
        <v>44820</v>
      </c>
      <c r="B132" s="22">
        <v>285.26</v>
      </c>
      <c r="C132" s="22">
        <v>182.46</v>
      </c>
      <c r="D132" s="23">
        <v>310.8</v>
      </c>
      <c r="E132" s="23">
        <v>202.88</v>
      </c>
      <c r="F132" s="35">
        <v>458879</v>
      </c>
      <c r="G132" s="47">
        <v>1540</v>
      </c>
      <c r="H132" s="72">
        <v>12.5</v>
      </c>
      <c r="I132" s="50">
        <v>160.80000000000001</v>
      </c>
      <c r="J132" s="78">
        <f t="shared" si="8"/>
        <v>166.68436746674976</v>
      </c>
      <c r="K132" s="76">
        <f t="shared" si="9"/>
        <v>-3.6594325041976059E-2</v>
      </c>
      <c r="L132" s="79">
        <f t="shared" si="10"/>
        <v>193.46055718574297</v>
      </c>
      <c r="M132" s="79">
        <f t="shared" si="11"/>
        <v>129.08167224710121</v>
      </c>
    </row>
    <row r="133" spans="1:13" x14ac:dyDescent="0.35">
      <c r="A133" s="21">
        <v>44821</v>
      </c>
      <c r="B133" s="22">
        <v>287.82</v>
      </c>
      <c r="C133" s="22">
        <v>209.05</v>
      </c>
      <c r="D133" s="23">
        <v>305.02</v>
      </c>
      <c r="E133" s="23">
        <v>230.32</v>
      </c>
      <c r="F133" s="35">
        <v>475966</v>
      </c>
      <c r="G133" s="47">
        <v>1450</v>
      </c>
      <c r="H133" s="72">
        <v>10.9</v>
      </c>
      <c r="I133" s="50">
        <v>151.80000000000001</v>
      </c>
      <c r="J133" s="78">
        <f t="shared" si="8"/>
        <v>156.22743560599946</v>
      </c>
      <c r="K133" s="76">
        <f t="shared" si="9"/>
        <v>-2.9166242463764484E-2</v>
      </c>
      <c r="L133" s="79">
        <f t="shared" si="10"/>
        <v>182.63254092534692</v>
      </c>
      <c r="M133" s="79">
        <f t="shared" si="11"/>
        <v>121.85695178550974</v>
      </c>
    </row>
    <row r="134" spans="1:13" x14ac:dyDescent="0.35">
      <c r="A134" s="21">
        <v>44822</v>
      </c>
      <c r="B134" s="22">
        <v>280.82</v>
      </c>
      <c r="C134" s="22">
        <v>199.18</v>
      </c>
      <c r="D134" s="23">
        <v>307.13</v>
      </c>
      <c r="E134" s="23">
        <v>214.48</v>
      </c>
      <c r="F134" s="35">
        <v>454406</v>
      </c>
      <c r="G134" s="47">
        <v>1439</v>
      </c>
      <c r="H134" s="72">
        <v>11.7</v>
      </c>
      <c r="I134" s="50">
        <v>150.9</v>
      </c>
      <c r="J134" s="78">
        <f t="shared" si="8"/>
        <v>156.05281490571448</v>
      </c>
      <c r="K134" s="76">
        <f t="shared" si="9"/>
        <v>-3.4147216074979975E-2</v>
      </c>
      <c r="L134" s="79">
        <f t="shared" si="10"/>
        <v>181.5497392993073</v>
      </c>
      <c r="M134" s="79">
        <f t="shared" si="11"/>
        <v>121.13447973935058</v>
      </c>
    </row>
    <row r="135" spans="1:13" x14ac:dyDescent="0.35">
      <c r="A135" s="21">
        <v>44823</v>
      </c>
      <c r="B135" s="22">
        <v>291.85000000000002</v>
      </c>
      <c r="C135" s="22">
        <v>191.89</v>
      </c>
      <c r="D135" s="23">
        <v>315.04000000000002</v>
      </c>
      <c r="E135" s="23">
        <v>203.54</v>
      </c>
      <c r="F135" s="35">
        <v>387017</v>
      </c>
      <c r="G135" s="47">
        <v>1500</v>
      </c>
      <c r="H135" s="72">
        <v>11</v>
      </c>
      <c r="I135" s="50">
        <v>150.1</v>
      </c>
      <c r="J135" s="78">
        <f t="shared" si="8"/>
        <v>151.77842819758283</v>
      </c>
      <c r="K135" s="76">
        <f t="shared" si="9"/>
        <v>-1.1182066606148115E-2</v>
      </c>
      <c r="L135" s="79">
        <f t="shared" si="10"/>
        <v>180.58724896504984</v>
      </c>
      <c r="M135" s="79">
        <f t="shared" si="11"/>
        <v>120.49228236498688</v>
      </c>
    </row>
    <row r="136" spans="1:13" x14ac:dyDescent="0.35">
      <c r="A136" s="21">
        <v>44824</v>
      </c>
      <c r="B136" s="22">
        <v>277.14</v>
      </c>
      <c r="C136" s="22">
        <v>197.73</v>
      </c>
      <c r="D136" s="23">
        <v>315.27</v>
      </c>
      <c r="E136" s="23">
        <v>215.45</v>
      </c>
      <c r="F136" s="35">
        <v>390314</v>
      </c>
      <c r="G136" s="47">
        <v>1415</v>
      </c>
      <c r="H136" s="72">
        <v>10.7</v>
      </c>
      <c r="I136" s="50">
        <v>147.6</v>
      </c>
      <c r="J136" s="78">
        <f t="shared" si="8"/>
        <v>150.854173242006</v>
      </c>
      <c r="K136" s="76">
        <f t="shared" si="9"/>
        <v>-2.204724418703255E-2</v>
      </c>
      <c r="L136" s="79">
        <f t="shared" si="10"/>
        <v>177.57946667049538</v>
      </c>
      <c r="M136" s="79">
        <f t="shared" si="11"/>
        <v>118.48541557010036</v>
      </c>
    </row>
    <row r="137" spans="1:13" x14ac:dyDescent="0.35">
      <c r="A137" s="21">
        <v>44825</v>
      </c>
      <c r="B137" s="22">
        <v>261.01</v>
      </c>
      <c r="C137" s="22">
        <v>202.46</v>
      </c>
      <c r="D137" s="23">
        <v>314.29000000000002</v>
      </c>
      <c r="E137" s="23">
        <v>223.09</v>
      </c>
      <c r="F137" s="35">
        <v>376409</v>
      </c>
      <c r="G137" s="47">
        <v>1440</v>
      </c>
      <c r="H137" s="72">
        <v>12.5</v>
      </c>
      <c r="I137" s="50">
        <v>151.9</v>
      </c>
      <c r="J137" s="78">
        <f t="shared" si="8"/>
        <v>154.65610741669187</v>
      </c>
      <c r="K137" s="76">
        <f t="shared" si="9"/>
        <v>-1.8144222624699547E-2</v>
      </c>
      <c r="L137" s="79">
        <f t="shared" si="10"/>
        <v>182.75285221712909</v>
      </c>
      <c r="M137" s="79">
        <f t="shared" si="11"/>
        <v>121.93722645730519</v>
      </c>
    </row>
    <row r="138" spans="1:13" x14ac:dyDescent="0.35">
      <c r="A138" s="21">
        <v>44826</v>
      </c>
      <c r="B138" s="22">
        <v>283.27999999999997</v>
      </c>
      <c r="C138" s="22">
        <v>204.49</v>
      </c>
      <c r="D138" s="23">
        <v>312.52</v>
      </c>
      <c r="E138" s="23">
        <v>231.01</v>
      </c>
      <c r="F138" s="35">
        <v>364409</v>
      </c>
      <c r="G138" s="47">
        <v>1454</v>
      </c>
      <c r="H138" s="72">
        <v>12</v>
      </c>
      <c r="I138" s="50">
        <v>143.69999999999999</v>
      </c>
      <c r="J138" s="78">
        <f t="shared" si="8"/>
        <v>149.26806205900755</v>
      </c>
      <c r="K138" s="76">
        <f t="shared" si="9"/>
        <v>-3.8747822261708836E-2</v>
      </c>
      <c r="L138" s="79">
        <f t="shared" si="10"/>
        <v>172.88732629099042</v>
      </c>
      <c r="M138" s="79">
        <f t="shared" si="11"/>
        <v>115.35470337007737</v>
      </c>
    </row>
    <row r="139" spans="1:13" x14ac:dyDescent="0.35">
      <c r="A139" s="21">
        <v>44827</v>
      </c>
      <c r="B139" s="22">
        <v>274.97000000000003</v>
      </c>
      <c r="C139" s="22">
        <v>208.45</v>
      </c>
      <c r="D139" s="23">
        <v>322.88</v>
      </c>
      <c r="E139" s="23">
        <v>231.7</v>
      </c>
      <c r="F139" s="35">
        <v>443773</v>
      </c>
      <c r="G139" s="47">
        <v>1480</v>
      </c>
      <c r="H139" s="72">
        <v>11.9</v>
      </c>
      <c r="I139" s="50">
        <v>153.6</v>
      </c>
      <c r="J139" s="78">
        <f t="shared" si="8"/>
        <v>157.16818599834971</v>
      </c>
      <c r="K139" s="76">
        <f t="shared" si="9"/>
        <v>-2.3230377593422651E-2</v>
      </c>
      <c r="L139" s="79">
        <f t="shared" si="10"/>
        <v>184.79814417742611</v>
      </c>
      <c r="M139" s="79">
        <f t="shared" si="11"/>
        <v>123.30189587782802</v>
      </c>
    </row>
    <row r="140" spans="1:13" x14ac:dyDescent="0.35">
      <c r="A140" s="21">
        <v>44828</v>
      </c>
      <c r="B140" s="22">
        <v>269.25</v>
      </c>
      <c r="C140" s="22">
        <v>206.53</v>
      </c>
      <c r="D140" s="23">
        <v>311.32</v>
      </c>
      <c r="E140" s="23">
        <v>227.67</v>
      </c>
      <c r="F140" s="35">
        <v>421574</v>
      </c>
      <c r="G140" s="47">
        <v>1400</v>
      </c>
      <c r="H140" s="72">
        <v>12.1</v>
      </c>
      <c r="I140" s="50">
        <v>143.69999999999999</v>
      </c>
      <c r="J140" s="78">
        <f t="shared" si="8"/>
        <v>152.83412202510326</v>
      </c>
      <c r="K140" s="76">
        <f t="shared" si="9"/>
        <v>-6.3563827592924615E-2</v>
      </c>
      <c r="L140" s="79">
        <f t="shared" si="10"/>
        <v>172.88732629099042</v>
      </c>
      <c r="M140" s="79">
        <f t="shared" si="11"/>
        <v>115.35470337007737</v>
      </c>
    </row>
    <row r="141" spans="1:13" x14ac:dyDescent="0.35">
      <c r="A141" s="21">
        <v>44829</v>
      </c>
      <c r="B141" s="22">
        <v>300.64</v>
      </c>
      <c r="C141" s="22">
        <v>206.26</v>
      </c>
      <c r="D141" s="23">
        <v>323.68</v>
      </c>
      <c r="E141" s="23">
        <v>229.53</v>
      </c>
      <c r="F141" s="35">
        <v>456067</v>
      </c>
      <c r="G141" s="47">
        <v>1240</v>
      </c>
      <c r="H141" s="72">
        <v>12.9</v>
      </c>
      <c r="I141" s="50">
        <v>130.30000000000001</v>
      </c>
      <c r="J141" s="78">
        <f t="shared" si="8"/>
        <v>133.18598229360285</v>
      </c>
      <c r="K141" s="76">
        <f t="shared" si="9"/>
        <v>-2.2148751293958834E-2</v>
      </c>
      <c r="L141" s="79">
        <f t="shared" si="10"/>
        <v>156.76561319217853</v>
      </c>
      <c r="M141" s="79">
        <f t="shared" si="11"/>
        <v>104.59789734948562</v>
      </c>
    </row>
    <row r="142" spans="1:13" x14ac:dyDescent="0.35">
      <c r="A142" s="21">
        <v>44830</v>
      </c>
      <c r="B142" s="22">
        <v>287.68</v>
      </c>
      <c r="C142" s="22">
        <v>192.23</v>
      </c>
      <c r="D142" s="23">
        <v>318.35000000000002</v>
      </c>
      <c r="E142" s="23">
        <v>225.47</v>
      </c>
      <c r="F142" s="35">
        <v>467122</v>
      </c>
      <c r="G142" s="47">
        <v>1350</v>
      </c>
      <c r="H142" s="72">
        <v>13.7</v>
      </c>
      <c r="I142" s="50">
        <v>144.1</v>
      </c>
      <c r="J142" s="78">
        <f t="shared" si="8"/>
        <v>152.06228339648385</v>
      </c>
      <c r="K142" s="76">
        <f t="shared" si="9"/>
        <v>-5.5255262987396636E-2</v>
      </c>
      <c r="L142" s="79">
        <f t="shared" si="10"/>
        <v>173.36857145811913</v>
      </c>
      <c r="M142" s="79">
        <f t="shared" si="11"/>
        <v>115.67580205725922</v>
      </c>
    </row>
    <row r="143" spans="1:13" x14ac:dyDescent="0.35">
      <c r="A143" s="21">
        <v>44831</v>
      </c>
      <c r="B143" s="22">
        <v>298.81</v>
      </c>
      <c r="C143" s="22">
        <v>195.35</v>
      </c>
      <c r="D143" s="23">
        <v>322.25</v>
      </c>
      <c r="E143" s="23">
        <v>219.29</v>
      </c>
      <c r="F143" s="35">
        <v>429191</v>
      </c>
      <c r="G143" s="47">
        <v>1350</v>
      </c>
      <c r="H143" s="72">
        <v>13.1</v>
      </c>
      <c r="I143" s="50">
        <v>140</v>
      </c>
      <c r="J143" s="78">
        <f t="shared" si="8"/>
        <v>142.25905879402589</v>
      </c>
      <c r="K143" s="76">
        <f t="shared" si="9"/>
        <v>-1.6136134243042072E-2</v>
      </c>
      <c r="L143" s="79">
        <f t="shared" si="10"/>
        <v>168.43580849504983</v>
      </c>
      <c r="M143" s="79">
        <f t="shared" si="11"/>
        <v>112.38454051364533</v>
      </c>
    </row>
    <row r="144" spans="1:13" x14ac:dyDescent="0.35">
      <c r="A144" s="21">
        <v>44832</v>
      </c>
      <c r="B144" s="22">
        <v>282.27999999999997</v>
      </c>
      <c r="C144" s="22">
        <v>198.06</v>
      </c>
      <c r="D144" s="23">
        <v>324.42</v>
      </c>
      <c r="E144" s="23">
        <v>224.26</v>
      </c>
      <c r="F144" s="35">
        <v>389151</v>
      </c>
      <c r="G144" s="47">
        <v>1350</v>
      </c>
      <c r="H144" s="72">
        <v>13</v>
      </c>
      <c r="I144" s="50">
        <v>137.69999999999999</v>
      </c>
      <c r="J144" s="78">
        <f t="shared" si="8"/>
        <v>143.68023638929836</v>
      </c>
      <c r="K144" s="76">
        <f t="shared" si="9"/>
        <v>-4.3429458164839285E-2</v>
      </c>
      <c r="L144" s="79">
        <f t="shared" si="10"/>
        <v>165.66864878405971</v>
      </c>
      <c r="M144" s="79">
        <f t="shared" si="11"/>
        <v>110.53822306234972</v>
      </c>
    </row>
    <row r="145" spans="1:13" x14ac:dyDescent="0.35">
      <c r="A145" s="21">
        <v>44833</v>
      </c>
      <c r="B145" s="22">
        <v>298.44</v>
      </c>
      <c r="C145" s="22">
        <v>199.96</v>
      </c>
      <c r="D145" s="23">
        <v>324.37</v>
      </c>
      <c r="E145" s="23">
        <v>220.7</v>
      </c>
      <c r="F145" s="35">
        <v>461537</v>
      </c>
      <c r="G145" s="47">
        <v>1350</v>
      </c>
      <c r="H145" s="72">
        <v>13.8</v>
      </c>
      <c r="I145" s="50">
        <v>141.9</v>
      </c>
      <c r="J145" s="78">
        <f t="shared" si="8"/>
        <v>142.25219566925966</v>
      </c>
      <c r="K145" s="76">
        <f t="shared" si="9"/>
        <v>-2.4819990786445209E-3</v>
      </c>
      <c r="L145" s="79">
        <f t="shared" si="10"/>
        <v>170.72172303891122</v>
      </c>
      <c r="M145" s="79">
        <f t="shared" si="11"/>
        <v>113.90975927775909</v>
      </c>
    </row>
    <row r="146" spans="1:13" x14ac:dyDescent="0.35">
      <c r="A146" s="21">
        <v>44834</v>
      </c>
      <c r="B146" s="22">
        <v>296.39</v>
      </c>
      <c r="C146" s="22">
        <v>200.91</v>
      </c>
      <c r="D146" s="23">
        <v>325.68</v>
      </c>
      <c r="E146" s="23">
        <v>230.05</v>
      </c>
      <c r="F146" s="35">
        <v>413254</v>
      </c>
      <c r="G146" s="47">
        <v>1330</v>
      </c>
      <c r="H146" s="72">
        <v>12</v>
      </c>
      <c r="I146" s="50">
        <v>137.4</v>
      </c>
      <c r="J146" s="78">
        <f t="shared" si="8"/>
        <v>140.50997119281647</v>
      </c>
      <c r="K146" s="76">
        <f t="shared" si="9"/>
        <v>-2.2634433717732601E-2</v>
      </c>
      <c r="L146" s="79">
        <f t="shared" si="10"/>
        <v>165.30771490871319</v>
      </c>
      <c r="M146" s="79">
        <f t="shared" si="11"/>
        <v>110.29739904696335</v>
      </c>
    </row>
    <row r="147" spans="1:13" x14ac:dyDescent="0.35">
      <c r="A147" s="21">
        <v>44835</v>
      </c>
      <c r="B147" s="22">
        <v>287.49</v>
      </c>
      <c r="C147" s="22">
        <v>191.96</v>
      </c>
      <c r="D147" s="23">
        <v>321.11</v>
      </c>
      <c r="E147" s="23">
        <v>218.83</v>
      </c>
      <c r="F147" s="35">
        <v>414685</v>
      </c>
      <c r="G147" s="47">
        <v>1300</v>
      </c>
      <c r="H147" s="72">
        <v>13.1</v>
      </c>
      <c r="I147" s="50">
        <v>138.69999999999999</v>
      </c>
      <c r="J147" s="78">
        <f t="shared" si="8"/>
        <v>142.83681459671064</v>
      </c>
      <c r="K147" s="76">
        <f t="shared" si="9"/>
        <v>-2.9825627950329128E-2</v>
      </c>
      <c r="L147" s="79">
        <f t="shared" si="10"/>
        <v>166.8717617018815</v>
      </c>
      <c r="M147" s="79">
        <f t="shared" si="11"/>
        <v>111.34096978030433</v>
      </c>
    </row>
    <row r="148" spans="1:13" x14ac:dyDescent="0.35">
      <c r="A148" s="21">
        <v>44836</v>
      </c>
      <c r="B148" s="22">
        <v>268.05</v>
      </c>
      <c r="C148" s="22">
        <v>163.99</v>
      </c>
      <c r="D148" s="23">
        <v>305.58999999999997</v>
      </c>
      <c r="E148" s="23">
        <v>190.44</v>
      </c>
      <c r="F148" s="35">
        <v>387362</v>
      </c>
      <c r="G148" s="47">
        <v>1345</v>
      </c>
      <c r="H148" s="72">
        <v>11.8</v>
      </c>
      <c r="I148" s="50">
        <v>150.4</v>
      </c>
      <c r="J148" s="78">
        <f t="shared" si="8"/>
        <v>160.01367599579703</v>
      </c>
      <c r="K148" s="76">
        <f t="shared" si="9"/>
        <v>-6.3920718057161069E-2</v>
      </c>
      <c r="L148" s="79">
        <f t="shared" si="10"/>
        <v>180.94818284039641</v>
      </c>
      <c r="M148" s="79">
        <f t="shared" si="11"/>
        <v>120.73310638037327</v>
      </c>
    </row>
    <row r="149" spans="1:13" x14ac:dyDescent="0.35">
      <c r="A149" s="21">
        <v>44837</v>
      </c>
      <c r="B149" s="22">
        <v>292.87</v>
      </c>
      <c r="C149" s="22">
        <v>198.29</v>
      </c>
      <c r="D149" s="23">
        <v>319.45</v>
      </c>
      <c r="E149" s="23">
        <v>227.85</v>
      </c>
      <c r="F149" s="35">
        <v>437843</v>
      </c>
      <c r="G149" s="47">
        <v>1400</v>
      </c>
      <c r="H149" s="72">
        <v>13.6</v>
      </c>
      <c r="I149" s="50">
        <v>144</v>
      </c>
      <c r="J149" s="78">
        <f t="shared" si="8"/>
        <v>148.91694330645433</v>
      </c>
      <c r="K149" s="76">
        <f t="shared" si="9"/>
        <v>-3.4145439628155055E-2</v>
      </c>
      <c r="L149" s="79">
        <f t="shared" si="10"/>
        <v>173.24826016633696</v>
      </c>
      <c r="M149" s="79">
        <f t="shared" si="11"/>
        <v>115.59552738546377</v>
      </c>
    </row>
    <row r="150" spans="1:13" x14ac:dyDescent="0.35">
      <c r="A150" s="21">
        <v>44838</v>
      </c>
      <c r="B150" s="22">
        <v>281.48</v>
      </c>
      <c r="C150" s="22">
        <v>199.75</v>
      </c>
      <c r="D150" s="23">
        <v>319.91000000000003</v>
      </c>
      <c r="E150" s="23">
        <v>229.45</v>
      </c>
      <c r="F150" s="35">
        <v>448476</v>
      </c>
      <c r="G150" s="47">
        <v>1310</v>
      </c>
      <c r="H150" s="72">
        <v>14.3</v>
      </c>
      <c r="I150" s="50">
        <v>140.5</v>
      </c>
      <c r="J150" s="78">
        <f t="shared" si="8"/>
        <v>146.10610075551136</v>
      </c>
      <c r="K150" s="76">
        <f t="shared" si="9"/>
        <v>-3.9901072992963443E-2</v>
      </c>
      <c r="L150" s="79">
        <f t="shared" si="10"/>
        <v>169.03736495396072</v>
      </c>
      <c r="M150" s="79">
        <f t="shared" si="11"/>
        <v>112.78591387262263</v>
      </c>
    </row>
    <row r="151" spans="1:13" x14ac:dyDescent="0.35">
      <c r="A151" s="21">
        <v>44839</v>
      </c>
      <c r="B151" s="22">
        <v>298.19</v>
      </c>
      <c r="C151" s="22">
        <v>208.77</v>
      </c>
      <c r="D151" s="23">
        <v>322.77</v>
      </c>
      <c r="E151" s="23">
        <v>240.9</v>
      </c>
      <c r="F151" s="35">
        <v>443837</v>
      </c>
      <c r="G151" s="47">
        <v>1350</v>
      </c>
      <c r="H151" s="72">
        <v>13.5</v>
      </c>
      <c r="I151" s="50">
        <v>138.30000000000001</v>
      </c>
      <c r="J151" s="78">
        <f t="shared" si="8"/>
        <v>141.79939367272519</v>
      </c>
      <c r="K151" s="76">
        <f t="shared" si="9"/>
        <v>-2.5302918819415592E-2</v>
      </c>
      <c r="L151" s="79">
        <f t="shared" si="10"/>
        <v>166.39051653475281</v>
      </c>
      <c r="M151" s="79">
        <f t="shared" si="11"/>
        <v>111.0198710931225</v>
      </c>
    </row>
    <row r="152" spans="1:13" x14ac:dyDescent="0.35">
      <c r="A152" s="21">
        <v>44840</v>
      </c>
      <c r="B152" s="22">
        <v>302.18</v>
      </c>
      <c r="C152" s="22">
        <v>204.95</v>
      </c>
      <c r="D152" s="23">
        <v>324.27999999999997</v>
      </c>
      <c r="E152" s="23">
        <v>232.5</v>
      </c>
      <c r="F152" s="35">
        <v>462662</v>
      </c>
      <c r="G152" s="47">
        <v>1325</v>
      </c>
      <c r="H152" s="72">
        <v>13.5</v>
      </c>
      <c r="I152" s="50">
        <v>139.6</v>
      </c>
      <c r="J152" s="78">
        <f t="shared" si="8"/>
        <v>140.06202995833326</v>
      </c>
      <c r="K152" s="76">
        <f t="shared" si="9"/>
        <v>-3.3096701886336749E-3</v>
      </c>
      <c r="L152" s="79">
        <f t="shared" si="10"/>
        <v>167.95456332792111</v>
      </c>
      <c r="M152" s="79">
        <f t="shared" si="11"/>
        <v>112.06344182646349</v>
      </c>
    </row>
    <row r="153" spans="1:13" x14ac:dyDescent="0.35">
      <c r="A153" s="21">
        <v>44841</v>
      </c>
      <c r="B153" s="22">
        <v>276.42</v>
      </c>
      <c r="C153" s="22">
        <v>210.37</v>
      </c>
      <c r="D153" s="23">
        <v>303.74</v>
      </c>
      <c r="E153" s="23">
        <v>237.34</v>
      </c>
      <c r="F153" s="35">
        <v>402340</v>
      </c>
      <c r="G153" s="47">
        <v>1320</v>
      </c>
      <c r="H153" s="72">
        <v>13.3</v>
      </c>
      <c r="I153" s="50">
        <v>138</v>
      </c>
      <c r="J153" s="78">
        <f t="shared" si="8"/>
        <v>143.91619505084461</v>
      </c>
      <c r="K153" s="76">
        <f t="shared" si="9"/>
        <v>-4.2870978629308748E-2</v>
      </c>
      <c r="L153" s="79">
        <f t="shared" si="10"/>
        <v>166.02958265940626</v>
      </c>
      <c r="M153" s="79">
        <f t="shared" si="11"/>
        <v>110.77904707773611</v>
      </c>
    </row>
    <row r="154" spans="1:13" x14ac:dyDescent="0.35">
      <c r="A154" s="21">
        <v>44842</v>
      </c>
      <c r="B154" s="22">
        <v>310.94</v>
      </c>
      <c r="C154" s="22">
        <v>199.74</v>
      </c>
      <c r="D154" s="23">
        <v>332.48</v>
      </c>
      <c r="E154" s="23">
        <v>235.28</v>
      </c>
      <c r="F154" s="35">
        <v>468298</v>
      </c>
      <c r="G154" s="47">
        <v>1420</v>
      </c>
      <c r="H154" s="72">
        <v>13</v>
      </c>
      <c r="I154" s="50">
        <v>143</v>
      </c>
      <c r="J154" s="78">
        <f t="shared" si="8"/>
        <v>147.12502409256837</v>
      </c>
      <c r="K154" s="76">
        <f t="shared" si="9"/>
        <v>-2.8846322325652915E-2</v>
      </c>
      <c r="L154" s="79">
        <f t="shared" si="10"/>
        <v>172.04514724851518</v>
      </c>
      <c r="M154" s="79">
        <f t="shared" si="11"/>
        <v>114.79278066750916</v>
      </c>
    </row>
    <row r="155" spans="1:13" x14ac:dyDescent="0.35">
      <c r="A155" s="21">
        <v>44843</v>
      </c>
      <c r="B155" s="22">
        <v>318.74</v>
      </c>
      <c r="C155" s="22">
        <v>197.4</v>
      </c>
      <c r="D155" s="23">
        <v>351.04</v>
      </c>
      <c r="E155" s="23">
        <v>229.29</v>
      </c>
      <c r="F155" s="35">
        <v>462329</v>
      </c>
      <c r="G155" s="47">
        <v>1346</v>
      </c>
      <c r="H155" s="72">
        <v>13.5</v>
      </c>
      <c r="I155" s="50">
        <v>133.80000000000001</v>
      </c>
      <c r="J155" s="78">
        <f t="shared" si="8"/>
        <v>135.94659104323375</v>
      </c>
      <c r="K155" s="76">
        <f t="shared" si="9"/>
        <v>-1.6043281339564581E-2</v>
      </c>
      <c r="L155" s="79">
        <f t="shared" si="10"/>
        <v>160.97650840455478</v>
      </c>
      <c r="M155" s="79">
        <f t="shared" si="11"/>
        <v>107.40751086232676</v>
      </c>
    </row>
    <row r="156" spans="1:13" x14ac:dyDescent="0.35">
      <c r="A156" s="21">
        <v>44844</v>
      </c>
      <c r="B156" s="22">
        <v>309.86</v>
      </c>
      <c r="C156" s="22">
        <v>190.9</v>
      </c>
      <c r="D156" s="23">
        <v>337.7</v>
      </c>
      <c r="E156" s="23">
        <v>219.04</v>
      </c>
      <c r="F156" s="35">
        <v>455505</v>
      </c>
      <c r="G156" s="47">
        <v>1350</v>
      </c>
      <c r="H156" s="72">
        <v>13.6</v>
      </c>
      <c r="I156" s="50">
        <v>139.4</v>
      </c>
      <c r="J156" s="78">
        <f t="shared" si="8"/>
        <v>140.85065195734177</v>
      </c>
      <c r="K156" s="76">
        <f t="shared" si="9"/>
        <v>-1.0406398546210631E-2</v>
      </c>
      <c r="L156" s="79">
        <f t="shared" si="10"/>
        <v>167.71394074435676</v>
      </c>
      <c r="M156" s="79">
        <f t="shared" si="11"/>
        <v>111.90289248287257</v>
      </c>
    </row>
    <row r="157" spans="1:13" x14ac:dyDescent="0.35">
      <c r="A157" s="21">
        <v>44845</v>
      </c>
      <c r="B157" s="22">
        <v>307.86</v>
      </c>
      <c r="C157" s="22">
        <v>188.42</v>
      </c>
      <c r="D157" s="23">
        <v>329.03</v>
      </c>
      <c r="E157" s="23">
        <v>222.33</v>
      </c>
      <c r="F157" s="35">
        <v>457601</v>
      </c>
      <c r="G157" s="47">
        <v>1380</v>
      </c>
      <c r="H157" s="72">
        <v>13.3</v>
      </c>
      <c r="I157" s="50">
        <v>143.5</v>
      </c>
      <c r="J157" s="78">
        <f t="shared" si="8"/>
        <v>147.18921097253704</v>
      </c>
      <c r="K157" s="76">
        <f t="shared" si="9"/>
        <v>-2.5708787265066483E-2</v>
      </c>
      <c r="L157" s="79">
        <f t="shared" si="10"/>
        <v>172.64670370742607</v>
      </c>
      <c r="M157" s="79">
        <f t="shared" si="11"/>
        <v>115.19415402648646</v>
      </c>
    </row>
    <row r="158" spans="1:13" x14ac:dyDescent="0.35">
      <c r="A158" s="21">
        <v>44846</v>
      </c>
      <c r="B158" s="22">
        <v>315.39</v>
      </c>
      <c r="C158" s="22">
        <v>189.24</v>
      </c>
      <c r="D158" s="23">
        <v>337.2</v>
      </c>
      <c r="E158" s="23">
        <v>225.5</v>
      </c>
      <c r="F158" s="35">
        <v>451569</v>
      </c>
      <c r="G158" s="47">
        <v>1360</v>
      </c>
      <c r="H158" s="72">
        <v>13.7</v>
      </c>
      <c r="I158" s="50">
        <v>138</v>
      </c>
      <c r="J158" s="78">
        <f t="shared" si="8"/>
        <v>141.94842634699808</v>
      </c>
      <c r="K158" s="76">
        <f t="shared" si="9"/>
        <v>-2.8611785123174464E-2</v>
      </c>
      <c r="L158" s="79">
        <f t="shared" si="10"/>
        <v>166.02958265940626</v>
      </c>
      <c r="M158" s="79">
        <f t="shared" si="11"/>
        <v>110.77904707773611</v>
      </c>
    </row>
    <row r="159" spans="1:13" x14ac:dyDescent="0.35">
      <c r="A159" s="21">
        <v>44847</v>
      </c>
      <c r="B159" s="22">
        <v>317.75</v>
      </c>
      <c r="C159" s="22">
        <v>197.56</v>
      </c>
      <c r="D159" s="23">
        <v>351.92</v>
      </c>
      <c r="E159" s="23">
        <v>227.59</v>
      </c>
      <c r="F159" s="35">
        <v>482560</v>
      </c>
      <c r="G159" s="47">
        <v>1400</v>
      </c>
      <c r="H159" s="72">
        <v>12.6</v>
      </c>
      <c r="I159" s="50">
        <v>140.80000000000001</v>
      </c>
      <c r="J159" s="78">
        <f t="shared" si="8"/>
        <v>141.79013608060623</v>
      </c>
      <c r="K159" s="76">
        <f t="shared" si="9"/>
        <v>-7.0322164815782668E-3</v>
      </c>
      <c r="L159" s="79">
        <f t="shared" si="10"/>
        <v>169.39829882930727</v>
      </c>
      <c r="M159" s="79">
        <f t="shared" si="11"/>
        <v>113.02673788800902</v>
      </c>
    </row>
    <row r="160" spans="1:13" x14ac:dyDescent="0.35">
      <c r="A160" s="21">
        <v>44848</v>
      </c>
      <c r="B160" s="22">
        <v>284.27999999999997</v>
      </c>
      <c r="C160" s="22">
        <v>211.39</v>
      </c>
      <c r="D160" s="23">
        <v>320.02999999999997</v>
      </c>
      <c r="E160" s="23">
        <v>245.26</v>
      </c>
      <c r="F160" s="35">
        <v>463927</v>
      </c>
      <c r="G160" s="47">
        <v>1340</v>
      </c>
      <c r="H160" s="72">
        <v>13.5</v>
      </c>
      <c r="I160" s="50">
        <v>144.1</v>
      </c>
      <c r="J160" s="78">
        <f t="shared" si="8"/>
        <v>147.1946618523292</v>
      </c>
      <c r="K160" s="76">
        <f t="shared" si="9"/>
        <v>-2.1475793562312356E-2</v>
      </c>
      <c r="L160" s="79">
        <f t="shared" si="10"/>
        <v>173.36857145811913</v>
      </c>
      <c r="M160" s="79">
        <f t="shared" si="11"/>
        <v>115.67580205725922</v>
      </c>
    </row>
    <row r="161" spans="1:13" x14ac:dyDescent="0.35">
      <c r="A161" s="21">
        <v>44849</v>
      </c>
      <c r="B161" s="22">
        <v>314.23</v>
      </c>
      <c r="C161" s="22">
        <v>202.87</v>
      </c>
      <c r="D161" s="23">
        <v>340.48</v>
      </c>
      <c r="E161" s="23">
        <v>226.76</v>
      </c>
      <c r="F161" s="35">
        <v>450418</v>
      </c>
      <c r="G161" s="47">
        <v>1400</v>
      </c>
      <c r="H161" s="72">
        <v>13.7</v>
      </c>
      <c r="I161" s="50">
        <v>139.9</v>
      </c>
      <c r="J161" s="78">
        <f t="shared" si="8"/>
        <v>137.91038168989223</v>
      </c>
      <c r="K161" s="76">
        <f t="shared" si="9"/>
        <v>1.4221717727718172E-2</v>
      </c>
      <c r="L161" s="79">
        <f t="shared" si="10"/>
        <v>168.31549720326765</v>
      </c>
      <c r="M161" s="79">
        <f t="shared" si="11"/>
        <v>112.30426584184987</v>
      </c>
    </row>
    <row r="162" spans="1:13" x14ac:dyDescent="0.35">
      <c r="A162" s="21">
        <v>44850</v>
      </c>
      <c r="B162" s="22">
        <v>324.89</v>
      </c>
      <c r="C162" s="22">
        <v>79.900000000000006</v>
      </c>
      <c r="D162" s="23">
        <v>354.56</v>
      </c>
      <c r="E162" s="23">
        <v>102.42</v>
      </c>
      <c r="F162" s="35">
        <v>430507</v>
      </c>
      <c r="G162" s="47">
        <v>1268</v>
      </c>
      <c r="H162" s="72">
        <v>12.7</v>
      </c>
      <c r="I162" s="50">
        <v>157.30000000000001</v>
      </c>
      <c r="J162" s="78">
        <f t="shared" si="8"/>
        <v>154.72511818001001</v>
      </c>
      <c r="K162" s="76">
        <f t="shared" si="9"/>
        <v>1.636924233941511E-2</v>
      </c>
      <c r="L162" s="79">
        <f t="shared" si="10"/>
        <v>189.24966197336673</v>
      </c>
      <c r="M162" s="79">
        <f t="shared" si="11"/>
        <v>126.27205873426009</v>
      </c>
    </row>
    <row r="163" spans="1:13" x14ac:dyDescent="0.35">
      <c r="A163" s="21">
        <v>44851</v>
      </c>
      <c r="B163" s="22">
        <v>313.5</v>
      </c>
      <c r="C163" s="22">
        <v>204.35</v>
      </c>
      <c r="D163" s="23">
        <v>339.76</v>
      </c>
      <c r="E163" s="23">
        <v>224.42</v>
      </c>
      <c r="F163" s="35">
        <v>467684</v>
      </c>
      <c r="G163" s="47">
        <v>1340</v>
      </c>
      <c r="H163" s="72">
        <v>14.6</v>
      </c>
      <c r="I163" s="50">
        <v>137.5</v>
      </c>
      <c r="J163" s="78">
        <f t="shared" si="8"/>
        <v>133.45187530132924</v>
      </c>
      <c r="K163" s="76">
        <f t="shared" si="9"/>
        <v>2.9440906899423722E-2</v>
      </c>
      <c r="L163" s="79">
        <f t="shared" si="10"/>
        <v>165.42802620049537</v>
      </c>
      <c r="M163" s="79">
        <f t="shared" si="11"/>
        <v>110.3776737187588</v>
      </c>
    </row>
    <row r="164" spans="1:13" x14ac:dyDescent="0.35">
      <c r="A164" s="21">
        <v>44852</v>
      </c>
      <c r="B164" s="22">
        <v>308.45999999999998</v>
      </c>
      <c r="C164" s="22">
        <v>195.99</v>
      </c>
      <c r="D164" s="23">
        <v>332.42</v>
      </c>
      <c r="E164" s="23">
        <v>211.53</v>
      </c>
      <c r="F164" s="35">
        <v>451671</v>
      </c>
      <c r="G164" s="47">
        <v>1445</v>
      </c>
      <c r="H164" s="72">
        <v>13.4</v>
      </c>
      <c r="I164" s="50">
        <v>146.30000000000001</v>
      </c>
      <c r="J164" s="78">
        <f t="shared" si="8"/>
        <v>143.9648347388945</v>
      </c>
      <c r="K164" s="76">
        <f t="shared" si="9"/>
        <v>1.5961485038315213E-2</v>
      </c>
      <c r="L164" s="79">
        <f t="shared" si="10"/>
        <v>176.0154198773271</v>
      </c>
      <c r="M164" s="79">
        <f t="shared" si="11"/>
        <v>117.44184483675937</v>
      </c>
    </row>
    <row r="165" spans="1:13" x14ac:dyDescent="0.35">
      <c r="A165" s="21">
        <v>44853</v>
      </c>
      <c r="B165" s="22">
        <v>319.22000000000003</v>
      </c>
      <c r="C165" s="22">
        <v>209.4</v>
      </c>
      <c r="D165" s="23">
        <v>341.87</v>
      </c>
      <c r="E165" s="23">
        <v>231.44</v>
      </c>
      <c r="F165" s="35">
        <v>483237</v>
      </c>
      <c r="G165" s="47">
        <v>1300</v>
      </c>
      <c r="H165" s="72">
        <v>12.8</v>
      </c>
      <c r="I165" s="50">
        <v>136.1</v>
      </c>
      <c r="J165" s="78">
        <f t="shared" si="8"/>
        <v>130.45819057012642</v>
      </c>
      <c r="K165" s="76">
        <f t="shared" si="9"/>
        <v>4.1453412416411282E-2</v>
      </c>
      <c r="L165" s="79">
        <f t="shared" si="10"/>
        <v>163.74366811554486</v>
      </c>
      <c r="M165" s="79">
        <f t="shared" si="11"/>
        <v>109.25382831362235</v>
      </c>
    </row>
    <row r="166" spans="1:13" x14ac:dyDescent="0.35">
      <c r="A166" s="21">
        <v>44854</v>
      </c>
      <c r="B166" s="22">
        <v>315.33999999999997</v>
      </c>
      <c r="C166" s="22">
        <v>195.83</v>
      </c>
      <c r="D166" s="23">
        <v>344.32</v>
      </c>
      <c r="E166" s="23">
        <v>162.87</v>
      </c>
      <c r="F166" s="35">
        <v>484988</v>
      </c>
      <c r="G166" s="47">
        <v>1371</v>
      </c>
      <c r="H166" s="72">
        <v>11.5</v>
      </c>
      <c r="I166" s="50">
        <v>141.1</v>
      </c>
      <c r="J166" s="78">
        <f t="shared" si="8"/>
        <v>127.35148467075999</v>
      </c>
      <c r="K166" s="76">
        <f t="shared" si="9"/>
        <v>9.7438095884053916E-2</v>
      </c>
      <c r="L166" s="79">
        <f t="shared" si="10"/>
        <v>169.75923270465378</v>
      </c>
      <c r="M166" s="79">
        <f t="shared" si="11"/>
        <v>113.26756190339539</v>
      </c>
    </row>
    <row r="167" spans="1:13" x14ac:dyDescent="0.35">
      <c r="A167" s="21">
        <v>44855</v>
      </c>
      <c r="B167" s="22">
        <v>314.47000000000003</v>
      </c>
      <c r="C167" s="22">
        <v>201.17</v>
      </c>
      <c r="D167" s="23">
        <v>349.34</v>
      </c>
      <c r="E167" s="23">
        <v>221.27</v>
      </c>
      <c r="F167" s="35">
        <v>449204</v>
      </c>
      <c r="G167" s="47">
        <v>1370</v>
      </c>
      <c r="H167" s="72">
        <v>12.4</v>
      </c>
      <c r="I167" s="50">
        <v>136.69999999999999</v>
      </c>
      <c r="J167" s="78">
        <f t="shared" si="8"/>
        <v>134.9944700467253</v>
      </c>
      <c r="K167" s="76">
        <f t="shared" si="9"/>
        <v>1.2476444427759265E-2</v>
      </c>
      <c r="L167" s="79">
        <f t="shared" si="10"/>
        <v>164.46553586623793</v>
      </c>
      <c r="M167" s="79">
        <f t="shared" si="11"/>
        <v>109.73547634439511</v>
      </c>
    </row>
    <row r="168" spans="1:13" x14ac:dyDescent="0.35">
      <c r="A168" s="21">
        <v>44856</v>
      </c>
      <c r="B168" s="22">
        <v>313.92</v>
      </c>
      <c r="C168" s="22">
        <v>209.95</v>
      </c>
      <c r="D168" s="23">
        <v>345.12</v>
      </c>
      <c r="E168" s="23">
        <v>229.05</v>
      </c>
      <c r="F168" s="35">
        <v>523264</v>
      </c>
      <c r="G168" s="47">
        <v>1370</v>
      </c>
      <c r="H168" s="72">
        <v>12.4</v>
      </c>
      <c r="I168" s="50">
        <v>141.1</v>
      </c>
      <c r="J168" s="78">
        <f t="shared" si="8"/>
        <v>139.34525607716779</v>
      </c>
      <c r="K168" s="76">
        <f t="shared" si="9"/>
        <v>1.2436172380100672E-2</v>
      </c>
      <c r="L168" s="79">
        <f t="shared" si="10"/>
        <v>169.75923270465378</v>
      </c>
      <c r="M168" s="79">
        <f t="shared" si="11"/>
        <v>113.26756190339539</v>
      </c>
    </row>
    <row r="169" spans="1:13" x14ac:dyDescent="0.35">
      <c r="A169" s="21">
        <v>44857</v>
      </c>
      <c r="B169" s="22">
        <v>290.41000000000003</v>
      </c>
      <c r="C169" s="22">
        <v>201.41</v>
      </c>
      <c r="D169" s="23">
        <v>330.13</v>
      </c>
      <c r="E169" s="23">
        <v>216.92</v>
      </c>
      <c r="F169" s="35">
        <v>475978</v>
      </c>
      <c r="G169" s="47">
        <v>1253</v>
      </c>
      <c r="H169" s="72">
        <v>12.9</v>
      </c>
      <c r="I169" s="50">
        <v>140.19999999999999</v>
      </c>
      <c r="J169" s="78">
        <f t="shared" si="8"/>
        <v>137.44028995639891</v>
      </c>
      <c r="K169" s="76">
        <f t="shared" si="9"/>
        <v>1.9684094462204531E-2</v>
      </c>
      <c r="L169" s="79">
        <f t="shared" si="10"/>
        <v>168.67643107861417</v>
      </c>
      <c r="M169" s="79">
        <f t="shared" si="11"/>
        <v>112.54508985723625</v>
      </c>
    </row>
    <row r="170" spans="1:13" x14ac:dyDescent="0.35">
      <c r="A170" s="21">
        <v>44858</v>
      </c>
      <c r="B170" s="22">
        <v>276.67</v>
      </c>
      <c r="C170" s="22">
        <v>174.12</v>
      </c>
      <c r="D170" s="23">
        <v>295.63</v>
      </c>
      <c r="E170" s="23">
        <v>189.47</v>
      </c>
      <c r="F170" s="35">
        <v>439453</v>
      </c>
      <c r="G170" s="47">
        <v>1270</v>
      </c>
      <c r="H170" s="72">
        <v>12.5</v>
      </c>
      <c r="I170" s="50">
        <v>144</v>
      </c>
      <c r="J170" s="78">
        <f t="shared" si="8"/>
        <v>151.78858730643546</v>
      </c>
      <c r="K170" s="76">
        <f t="shared" si="9"/>
        <v>-5.408741185024625E-2</v>
      </c>
      <c r="L170" s="79">
        <f t="shared" si="10"/>
        <v>173.24826016633696</v>
      </c>
      <c r="M170" s="79">
        <f t="shared" si="11"/>
        <v>115.59552738546377</v>
      </c>
    </row>
    <row r="171" spans="1:13" x14ac:dyDescent="0.35">
      <c r="A171" s="21">
        <v>44859</v>
      </c>
      <c r="B171" s="22">
        <v>310.58</v>
      </c>
      <c r="C171" s="22">
        <v>190.7</v>
      </c>
      <c r="D171" s="23">
        <v>329.85</v>
      </c>
      <c r="E171" s="23">
        <v>210.9</v>
      </c>
      <c r="F171" s="35">
        <v>438737</v>
      </c>
      <c r="G171" s="47">
        <v>1400</v>
      </c>
      <c r="H171" s="72">
        <v>15.5</v>
      </c>
      <c r="I171" s="50">
        <v>141.80000000000001</v>
      </c>
      <c r="J171" s="78">
        <f t="shared" si="8"/>
        <v>140.35176577959425</v>
      </c>
      <c r="K171" s="76">
        <f t="shared" si="9"/>
        <v>1.0213217351239532E-2</v>
      </c>
      <c r="L171" s="79">
        <f t="shared" si="10"/>
        <v>170.60141174712905</v>
      </c>
      <c r="M171" s="79">
        <f t="shared" si="11"/>
        <v>113.82948460596364</v>
      </c>
    </row>
    <row r="172" spans="1:13" x14ac:dyDescent="0.35">
      <c r="A172" s="21">
        <v>44860</v>
      </c>
      <c r="B172" s="22">
        <v>319.51</v>
      </c>
      <c r="C172" s="22">
        <v>197.89</v>
      </c>
      <c r="D172" s="23">
        <v>343.61</v>
      </c>
      <c r="E172" s="23">
        <v>227.42</v>
      </c>
      <c r="F172" s="35">
        <v>455888</v>
      </c>
      <c r="G172" s="47">
        <v>1360</v>
      </c>
      <c r="H172" s="72">
        <v>13.6</v>
      </c>
      <c r="I172" s="50">
        <v>136.80000000000001</v>
      </c>
      <c r="J172" s="78">
        <f t="shared" si="8"/>
        <v>136.32141720012882</v>
      </c>
      <c r="K172" s="76">
        <f t="shared" si="9"/>
        <v>3.4984122797601671E-3</v>
      </c>
      <c r="L172" s="79">
        <f t="shared" si="10"/>
        <v>164.58584715802013</v>
      </c>
      <c r="M172" s="79">
        <f t="shared" si="11"/>
        <v>109.81575101619059</v>
      </c>
    </row>
    <row r="173" spans="1:13" x14ac:dyDescent="0.35">
      <c r="A173" s="21">
        <v>44861</v>
      </c>
      <c r="B173" s="22">
        <v>308.73</v>
      </c>
      <c r="C173" s="22">
        <v>205.72</v>
      </c>
      <c r="D173" s="23">
        <v>341.83</v>
      </c>
      <c r="E173" s="23">
        <v>233.61</v>
      </c>
      <c r="F173" s="35">
        <v>496235</v>
      </c>
      <c r="G173" s="47">
        <v>1450</v>
      </c>
      <c r="H173" s="72">
        <v>14.1</v>
      </c>
      <c r="I173" s="50">
        <v>145.9</v>
      </c>
      <c r="J173" s="78">
        <f t="shared" si="8"/>
        <v>146.69702031098672</v>
      </c>
      <c r="K173" s="76">
        <f t="shared" si="9"/>
        <v>-5.462784859401713E-3</v>
      </c>
      <c r="L173" s="79">
        <f t="shared" si="10"/>
        <v>175.53417471019836</v>
      </c>
      <c r="M173" s="79">
        <f t="shared" si="11"/>
        <v>117.12074614957753</v>
      </c>
    </row>
    <row r="174" spans="1:13" x14ac:dyDescent="0.35">
      <c r="A174" s="21">
        <v>44862</v>
      </c>
      <c r="B174" s="22">
        <v>317.98</v>
      </c>
      <c r="C174" s="22">
        <v>199.58</v>
      </c>
      <c r="D174" s="23">
        <v>340.76</v>
      </c>
      <c r="E174" s="23">
        <v>236.06</v>
      </c>
      <c r="F174" s="35">
        <v>494944</v>
      </c>
      <c r="G174" s="47">
        <v>1450</v>
      </c>
      <c r="H174" s="72">
        <v>13.5</v>
      </c>
      <c r="I174" s="50">
        <v>146.69999999999999</v>
      </c>
      <c r="J174" s="78">
        <f t="shared" si="8"/>
        <v>148.07554864742363</v>
      </c>
      <c r="K174" s="76">
        <f t="shared" si="9"/>
        <v>-9.3766097302225102E-3</v>
      </c>
      <c r="L174" s="79">
        <f t="shared" si="10"/>
        <v>176.49666504445577</v>
      </c>
      <c r="M174" s="79">
        <f t="shared" si="11"/>
        <v>117.7629435239412</v>
      </c>
    </row>
    <row r="175" spans="1:13" x14ac:dyDescent="0.35">
      <c r="A175" s="21">
        <v>44863</v>
      </c>
      <c r="B175" s="22">
        <v>311.20999999999998</v>
      </c>
      <c r="C175" s="22">
        <v>199.26</v>
      </c>
      <c r="D175" s="23">
        <v>341.97</v>
      </c>
      <c r="E175" s="23">
        <v>235.89</v>
      </c>
      <c r="F175" s="35">
        <v>528555</v>
      </c>
      <c r="G175" s="47">
        <v>1300</v>
      </c>
      <c r="H175" s="72">
        <v>13.6</v>
      </c>
      <c r="I175" s="50">
        <v>138.80000000000001</v>
      </c>
      <c r="J175" s="78">
        <f t="shared" si="8"/>
        <v>142.40103039045127</v>
      </c>
      <c r="K175" s="76">
        <f t="shared" si="9"/>
        <v>-2.5944022985960061E-2</v>
      </c>
      <c r="L175" s="79">
        <f t="shared" si="10"/>
        <v>166.9920729936637</v>
      </c>
      <c r="M175" s="79">
        <f t="shared" si="11"/>
        <v>111.42124445209981</v>
      </c>
    </row>
    <row r="176" spans="1:13" x14ac:dyDescent="0.35">
      <c r="A176" s="21">
        <v>44864</v>
      </c>
      <c r="B176" s="22">
        <v>314.95</v>
      </c>
      <c r="C176" s="22">
        <v>202.76</v>
      </c>
      <c r="D176" s="23">
        <v>344.91</v>
      </c>
      <c r="E176" s="23">
        <v>231.89</v>
      </c>
      <c r="F176" s="35">
        <v>509641</v>
      </c>
      <c r="G176" s="47">
        <v>1488</v>
      </c>
      <c r="H176" s="72">
        <v>13</v>
      </c>
      <c r="I176" s="50">
        <v>148.69999999999999</v>
      </c>
      <c r="J176" s="78">
        <f t="shared" si="8"/>
        <v>150.07706645656748</v>
      </c>
      <c r="K176" s="76">
        <f t="shared" si="9"/>
        <v>-9.2607024651478864E-3</v>
      </c>
      <c r="L176" s="79">
        <f t="shared" si="10"/>
        <v>178.90289088009933</v>
      </c>
      <c r="M176" s="79">
        <f t="shared" si="11"/>
        <v>119.36843695985043</v>
      </c>
    </row>
    <row r="177" spans="1:13" x14ac:dyDescent="0.35">
      <c r="A177" s="21">
        <v>44865</v>
      </c>
      <c r="B177" s="22">
        <v>265.76</v>
      </c>
      <c r="C177" s="22">
        <v>183.45</v>
      </c>
      <c r="D177" s="23">
        <v>324.64999999999998</v>
      </c>
      <c r="E177" s="23">
        <v>209.23</v>
      </c>
      <c r="F177" s="35">
        <v>471390</v>
      </c>
      <c r="G177" s="47">
        <v>1350</v>
      </c>
      <c r="H177" s="72">
        <v>14.8</v>
      </c>
      <c r="I177" s="50">
        <v>150.9</v>
      </c>
      <c r="J177" s="78">
        <f t="shared" si="8"/>
        <v>158.00820391711304</v>
      </c>
      <c r="K177" s="76">
        <f t="shared" si="9"/>
        <v>-4.7105393751577407E-2</v>
      </c>
      <c r="L177" s="79">
        <f t="shared" si="10"/>
        <v>181.5497392993073</v>
      </c>
      <c r="M177" s="79">
        <f t="shared" si="11"/>
        <v>121.13447973935058</v>
      </c>
    </row>
    <row r="178" spans="1:13" x14ac:dyDescent="0.35">
      <c r="A178" s="21">
        <v>44866</v>
      </c>
      <c r="B178" s="22">
        <v>318.91000000000003</v>
      </c>
      <c r="C178" s="22">
        <v>208.92</v>
      </c>
      <c r="D178" s="23">
        <v>335.96</v>
      </c>
      <c r="E178" s="23">
        <v>228.37</v>
      </c>
      <c r="F178" s="35">
        <v>505168</v>
      </c>
      <c r="G178" s="47">
        <v>1380</v>
      </c>
      <c r="H178" s="72">
        <v>14.2</v>
      </c>
      <c r="I178" s="50">
        <v>139.5</v>
      </c>
      <c r="J178" s="78">
        <f t="shared" si="8"/>
        <v>137.14576300853375</v>
      </c>
      <c r="K178" s="76">
        <f t="shared" si="9"/>
        <v>1.6876250834883522E-2</v>
      </c>
      <c r="L178" s="79">
        <f t="shared" si="10"/>
        <v>167.83425203613893</v>
      </c>
      <c r="M178" s="79">
        <f t="shared" si="11"/>
        <v>111.98316715466802</v>
      </c>
    </row>
    <row r="179" spans="1:13" x14ac:dyDescent="0.35">
      <c r="A179" s="21">
        <v>44867</v>
      </c>
      <c r="B179" s="22">
        <v>306.43</v>
      </c>
      <c r="C179" s="22">
        <v>191.68</v>
      </c>
      <c r="D179" s="23">
        <v>339.79</v>
      </c>
      <c r="E179" s="23">
        <v>214.79</v>
      </c>
      <c r="F179" s="35">
        <v>476068</v>
      </c>
      <c r="G179" s="47">
        <v>1420</v>
      </c>
      <c r="H179" s="72">
        <v>13.2</v>
      </c>
      <c r="I179" s="50">
        <v>144.5</v>
      </c>
      <c r="J179" s="78">
        <f t="shared" si="8"/>
        <v>147.10108617419561</v>
      </c>
      <c r="K179" s="76">
        <f t="shared" si="9"/>
        <v>-1.8000596361215329E-2</v>
      </c>
      <c r="L179" s="79">
        <f t="shared" si="10"/>
        <v>173.84981662524785</v>
      </c>
      <c r="M179" s="79">
        <f t="shared" si="11"/>
        <v>115.99690074444108</v>
      </c>
    </row>
    <row r="180" spans="1:13" x14ac:dyDescent="0.35">
      <c r="A180" s="21">
        <v>44868</v>
      </c>
      <c r="B180" s="22">
        <v>323.31</v>
      </c>
      <c r="C180" s="22">
        <v>205.73</v>
      </c>
      <c r="D180" s="23">
        <v>346.09</v>
      </c>
      <c r="E180" s="23">
        <v>226.07</v>
      </c>
      <c r="F180" s="35">
        <v>467326</v>
      </c>
      <c r="G180" s="47">
        <v>1380</v>
      </c>
      <c r="H180" s="72">
        <v>13.1</v>
      </c>
      <c r="I180" s="50">
        <v>136.1</v>
      </c>
      <c r="J180" s="78">
        <f t="shared" si="8"/>
        <v>133.20749899672231</v>
      </c>
      <c r="K180" s="76">
        <f t="shared" si="9"/>
        <v>2.1252762698586971E-2</v>
      </c>
      <c r="L180" s="79">
        <f t="shared" si="10"/>
        <v>163.74366811554486</v>
      </c>
      <c r="M180" s="79">
        <f t="shared" si="11"/>
        <v>109.25382831362235</v>
      </c>
    </row>
    <row r="181" spans="1:13" x14ac:dyDescent="0.35">
      <c r="A181" s="21">
        <v>44869</v>
      </c>
      <c r="B181" s="22">
        <v>310.72000000000003</v>
      </c>
      <c r="C181" s="22">
        <v>207.45</v>
      </c>
      <c r="D181" s="23">
        <v>342.07</v>
      </c>
      <c r="E181" s="23">
        <v>230.22</v>
      </c>
      <c r="F181" s="35">
        <v>460885</v>
      </c>
      <c r="G181" s="47">
        <v>1390</v>
      </c>
      <c r="H181" s="72">
        <v>12.6</v>
      </c>
      <c r="I181" s="50">
        <v>138</v>
      </c>
      <c r="J181" s="78">
        <f t="shared" si="8"/>
        <v>138.3321585820907</v>
      </c>
      <c r="K181" s="76">
        <f t="shared" si="9"/>
        <v>-2.4069462470340504E-3</v>
      </c>
      <c r="L181" s="79">
        <f t="shared" si="10"/>
        <v>166.02958265940626</v>
      </c>
      <c r="M181" s="79">
        <f t="shared" si="11"/>
        <v>110.77904707773611</v>
      </c>
    </row>
    <row r="182" spans="1:13" x14ac:dyDescent="0.35">
      <c r="A182" s="21">
        <v>44870</v>
      </c>
      <c r="B182" s="22">
        <v>306.23</v>
      </c>
      <c r="C182" s="22">
        <v>209.38</v>
      </c>
      <c r="D182" s="23">
        <v>341.57</v>
      </c>
      <c r="E182" s="23">
        <v>233.21</v>
      </c>
      <c r="F182" s="35">
        <v>470087</v>
      </c>
      <c r="G182" s="47">
        <v>1440</v>
      </c>
      <c r="H182" s="72">
        <v>11.7</v>
      </c>
      <c r="I182" s="50">
        <v>141.6</v>
      </c>
      <c r="J182" s="78">
        <f t="shared" si="8"/>
        <v>144.49904684723325</v>
      </c>
      <c r="K182" s="76">
        <f t="shared" si="9"/>
        <v>-2.0473494683850641E-2</v>
      </c>
      <c r="L182" s="79">
        <f t="shared" si="10"/>
        <v>170.36078916356468</v>
      </c>
      <c r="M182" s="79">
        <f t="shared" si="11"/>
        <v>113.6689352623727</v>
      </c>
    </row>
    <row r="183" spans="1:13" x14ac:dyDescent="0.35">
      <c r="A183" s="21">
        <v>44871</v>
      </c>
      <c r="B183" s="22">
        <v>315.05</v>
      </c>
      <c r="C183" s="22">
        <v>210.61</v>
      </c>
      <c r="D183" s="23">
        <v>342.05</v>
      </c>
      <c r="E183" s="23">
        <v>230.42</v>
      </c>
      <c r="F183" s="35">
        <v>512925</v>
      </c>
      <c r="G183" s="47">
        <v>1341</v>
      </c>
      <c r="H183" s="72">
        <v>12.7</v>
      </c>
      <c r="I183" s="50">
        <v>142.6</v>
      </c>
      <c r="J183" s="78">
        <f t="shared" si="8"/>
        <v>136.27678988941844</v>
      </c>
      <c r="K183" s="76">
        <f t="shared" si="9"/>
        <v>4.4342286890473745E-2</v>
      </c>
      <c r="L183" s="79">
        <f t="shared" si="10"/>
        <v>171.56390208138646</v>
      </c>
      <c r="M183" s="79">
        <f t="shared" si="11"/>
        <v>114.4716819803273</v>
      </c>
    </row>
    <row r="184" spans="1:13" x14ac:dyDescent="0.35">
      <c r="A184" s="21">
        <v>44872</v>
      </c>
      <c r="B184" s="22">
        <v>314.93</v>
      </c>
      <c r="C184" s="22">
        <v>207.41</v>
      </c>
      <c r="D184" s="23">
        <v>340.03</v>
      </c>
      <c r="E184" s="23">
        <v>224.36</v>
      </c>
      <c r="F184" s="35">
        <v>469933</v>
      </c>
      <c r="G184" s="47">
        <v>1400</v>
      </c>
      <c r="H184" s="72">
        <v>13.8</v>
      </c>
      <c r="I184" s="50">
        <v>138.9</v>
      </c>
      <c r="J184" s="78">
        <f t="shared" si="8"/>
        <v>136.38496492037814</v>
      </c>
      <c r="K184" s="76">
        <f t="shared" si="9"/>
        <v>1.8106804028955127E-2</v>
      </c>
      <c r="L184" s="79">
        <f t="shared" si="10"/>
        <v>167.11238428544587</v>
      </c>
      <c r="M184" s="79">
        <f t="shared" si="11"/>
        <v>111.50151912389526</v>
      </c>
    </row>
    <row r="185" spans="1:13" x14ac:dyDescent="0.35">
      <c r="A185" s="21">
        <v>44873</v>
      </c>
      <c r="B185" s="22">
        <v>307.83</v>
      </c>
      <c r="C185" s="22">
        <v>207.67</v>
      </c>
      <c r="D185" s="23">
        <v>334.76</v>
      </c>
      <c r="E185" s="23">
        <v>220.56</v>
      </c>
      <c r="F185" s="35">
        <v>465205</v>
      </c>
      <c r="G185" s="47">
        <v>1390</v>
      </c>
      <c r="H185" s="72">
        <v>13.9</v>
      </c>
      <c r="I185" s="50">
        <v>140.30000000000001</v>
      </c>
      <c r="J185" s="78">
        <f t="shared" si="8"/>
        <v>137.02522523432521</v>
      </c>
      <c r="K185" s="76">
        <f t="shared" si="9"/>
        <v>2.334123140181615E-2</v>
      </c>
      <c r="L185" s="79">
        <f t="shared" si="10"/>
        <v>168.79674237039637</v>
      </c>
      <c r="M185" s="79">
        <f t="shared" si="11"/>
        <v>112.62536452903173</v>
      </c>
    </row>
    <row r="186" spans="1:13" x14ac:dyDescent="0.35">
      <c r="A186" s="21">
        <v>44874</v>
      </c>
      <c r="B186" s="22">
        <v>334.89</v>
      </c>
      <c r="C186" s="22">
        <v>33.700000000000003</v>
      </c>
      <c r="D186" s="23">
        <v>372.5</v>
      </c>
      <c r="E186" s="23">
        <v>55.56</v>
      </c>
      <c r="F186" s="35">
        <v>375502</v>
      </c>
      <c r="G186" s="47">
        <v>1100</v>
      </c>
      <c r="H186" s="72">
        <v>7.5</v>
      </c>
      <c r="I186" s="50">
        <v>152.1</v>
      </c>
      <c r="J186" s="78">
        <f t="shared" si="8"/>
        <v>148.9798305849429</v>
      </c>
      <c r="K186" s="76">
        <f t="shared" si="9"/>
        <v>2.0513934352775095E-2</v>
      </c>
      <c r="L186" s="79">
        <f t="shared" si="10"/>
        <v>182.99347480069343</v>
      </c>
      <c r="M186" s="79">
        <f t="shared" si="11"/>
        <v>122.0977758008961</v>
      </c>
    </row>
    <row r="187" spans="1:13" x14ac:dyDescent="0.35">
      <c r="A187" s="21">
        <v>44875</v>
      </c>
      <c r="B187" s="22">
        <v>329.41</v>
      </c>
      <c r="C187" s="22">
        <v>195.17</v>
      </c>
      <c r="D187" s="23">
        <v>361.8</v>
      </c>
      <c r="E187" s="23">
        <v>208.74</v>
      </c>
      <c r="F187" s="35">
        <v>484630</v>
      </c>
      <c r="G187" s="47">
        <v>1450</v>
      </c>
      <c r="H187" s="72">
        <v>15.5</v>
      </c>
      <c r="I187" s="50">
        <v>145.1</v>
      </c>
      <c r="J187" s="78">
        <f t="shared" si="8"/>
        <v>134.85155794283642</v>
      </c>
      <c r="K187" s="76">
        <f t="shared" si="9"/>
        <v>7.0630200256123862E-2</v>
      </c>
      <c r="L187" s="79">
        <f t="shared" si="10"/>
        <v>174.57168437594092</v>
      </c>
      <c r="M187" s="79">
        <f t="shared" si="11"/>
        <v>116.47854877521384</v>
      </c>
    </row>
    <row r="188" spans="1:13" x14ac:dyDescent="0.35">
      <c r="A188" s="21">
        <v>44876</v>
      </c>
      <c r="B188" s="22">
        <v>319.04000000000002</v>
      </c>
      <c r="C188" s="22">
        <v>194.26</v>
      </c>
      <c r="D188" s="23">
        <v>352.07</v>
      </c>
      <c r="E188" s="23">
        <v>213.18</v>
      </c>
      <c r="F188" s="35">
        <v>457294</v>
      </c>
      <c r="G188" s="47">
        <v>1370</v>
      </c>
      <c r="H188" s="72">
        <v>12.5</v>
      </c>
      <c r="I188" s="50">
        <v>138</v>
      </c>
      <c r="J188" s="78">
        <f t="shared" si="8"/>
        <v>135.34829339731832</v>
      </c>
      <c r="K188" s="76">
        <f t="shared" si="9"/>
        <v>1.9215265236823802E-2</v>
      </c>
      <c r="L188" s="79">
        <f t="shared" si="10"/>
        <v>166.02958265940626</v>
      </c>
      <c r="M188" s="79">
        <f t="shared" si="11"/>
        <v>110.77904707773611</v>
      </c>
    </row>
    <row r="189" spans="1:13" x14ac:dyDescent="0.35">
      <c r="A189" s="21">
        <v>44877</v>
      </c>
      <c r="B189" s="22">
        <v>319.45</v>
      </c>
      <c r="C189" s="22">
        <v>210.33</v>
      </c>
      <c r="D189" s="23">
        <v>339.89</v>
      </c>
      <c r="E189" s="23">
        <v>224.6</v>
      </c>
      <c r="F189" s="35">
        <v>465665</v>
      </c>
      <c r="G189" s="47">
        <v>1420</v>
      </c>
      <c r="H189" s="72">
        <v>12.7</v>
      </c>
      <c r="I189" s="50">
        <v>141.9</v>
      </c>
      <c r="J189" s="78">
        <f t="shared" si="8"/>
        <v>135.4532928459503</v>
      </c>
      <c r="K189" s="76">
        <f t="shared" si="9"/>
        <v>4.5431340056728005E-2</v>
      </c>
      <c r="L189" s="79">
        <f t="shared" si="10"/>
        <v>170.72172303891122</v>
      </c>
      <c r="M189" s="79">
        <f t="shared" si="11"/>
        <v>113.90975927775909</v>
      </c>
    </row>
    <row r="190" spans="1:13" x14ac:dyDescent="0.35">
      <c r="A190" s="21">
        <v>44878</v>
      </c>
      <c r="B190" s="22">
        <v>318.81</v>
      </c>
      <c r="C190" s="22">
        <v>208.74</v>
      </c>
      <c r="D190" s="23">
        <v>342.01</v>
      </c>
      <c r="E190" s="23">
        <v>223.63</v>
      </c>
      <c r="F190" s="35">
        <v>473205</v>
      </c>
      <c r="G190" s="47">
        <v>1381</v>
      </c>
      <c r="H190" s="72">
        <v>13</v>
      </c>
      <c r="I190" s="50">
        <v>137.1</v>
      </c>
      <c r="J190" s="78">
        <f t="shared" si="8"/>
        <v>133.62522308318202</v>
      </c>
      <c r="K190" s="76">
        <f t="shared" si="9"/>
        <v>2.5344835279489226E-2</v>
      </c>
      <c r="L190" s="79">
        <f t="shared" si="10"/>
        <v>164.94678103336665</v>
      </c>
      <c r="M190" s="79">
        <f t="shared" si="11"/>
        <v>110.05657503157695</v>
      </c>
    </row>
    <row r="191" spans="1:13" x14ac:dyDescent="0.35">
      <c r="A191" s="21">
        <v>44879</v>
      </c>
      <c r="B191" s="22">
        <v>320.83</v>
      </c>
      <c r="C191" s="22">
        <v>208.14</v>
      </c>
      <c r="D191" s="23">
        <v>345.61</v>
      </c>
      <c r="E191" s="23">
        <v>217.54</v>
      </c>
      <c r="F191" s="35">
        <v>464131</v>
      </c>
      <c r="G191" s="47">
        <v>1390</v>
      </c>
      <c r="H191" s="72">
        <v>13.1</v>
      </c>
      <c r="I191" s="50">
        <v>136.30000000000001</v>
      </c>
      <c r="J191" s="78">
        <f t="shared" si="8"/>
        <v>131.11551385081054</v>
      </c>
      <c r="K191" s="76">
        <f t="shared" si="9"/>
        <v>3.8037315841448767E-2</v>
      </c>
      <c r="L191" s="79">
        <f t="shared" si="10"/>
        <v>163.98429069910924</v>
      </c>
      <c r="M191" s="79">
        <f t="shared" si="11"/>
        <v>109.41437765721328</v>
      </c>
    </row>
    <row r="192" spans="1:13" x14ac:dyDescent="0.35">
      <c r="A192" s="21">
        <v>44880</v>
      </c>
      <c r="B192" s="22">
        <v>313.12</v>
      </c>
      <c r="C192" s="22">
        <v>213.13</v>
      </c>
      <c r="D192" s="23">
        <v>342.29</v>
      </c>
      <c r="E192" s="23">
        <v>224.48</v>
      </c>
      <c r="F192" s="35">
        <v>470956</v>
      </c>
      <c r="G192" s="47">
        <v>1380</v>
      </c>
      <c r="H192" s="72">
        <v>13.4</v>
      </c>
      <c r="I192" s="50">
        <v>141.6</v>
      </c>
      <c r="J192" s="78">
        <f t="shared" si="8"/>
        <v>132.75037962418079</v>
      </c>
      <c r="K192" s="76">
        <f t="shared" si="9"/>
        <v>6.2497319038271187E-2</v>
      </c>
      <c r="L192" s="79">
        <f t="shared" si="10"/>
        <v>170.36078916356468</v>
      </c>
      <c r="M192" s="79">
        <f t="shared" si="11"/>
        <v>113.6689352623727</v>
      </c>
    </row>
    <row r="193" spans="1:13" x14ac:dyDescent="0.35">
      <c r="A193" s="21">
        <v>44881</v>
      </c>
      <c r="B193" s="22">
        <v>317.60000000000002</v>
      </c>
      <c r="C193" s="22">
        <v>204.99</v>
      </c>
      <c r="D193" s="23">
        <v>348</v>
      </c>
      <c r="E193" s="23">
        <v>218.72</v>
      </c>
      <c r="F193" s="35">
        <v>482816</v>
      </c>
      <c r="G193" s="47">
        <v>1350</v>
      </c>
      <c r="H193" s="72">
        <v>13.9</v>
      </c>
      <c r="I193" s="50">
        <v>137</v>
      </c>
      <c r="J193" s="78">
        <f t="shared" si="8"/>
        <v>131.86545332167822</v>
      </c>
      <c r="K193" s="76">
        <f t="shared" si="9"/>
        <v>3.7478442907458269E-2</v>
      </c>
      <c r="L193" s="79">
        <f t="shared" si="10"/>
        <v>164.82646974158448</v>
      </c>
      <c r="M193" s="79">
        <f t="shared" si="11"/>
        <v>109.9763003597815</v>
      </c>
    </row>
    <row r="194" spans="1:13" x14ac:dyDescent="0.35">
      <c r="A194" s="21">
        <v>44882</v>
      </c>
      <c r="B194" s="22">
        <v>318.95</v>
      </c>
      <c r="C194" s="22">
        <v>205.29</v>
      </c>
      <c r="D194" s="23">
        <v>347.49</v>
      </c>
      <c r="E194" s="23">
        <v>217.12</v>
      </c>
      <c r="F194" s="35">
        <v>426507</v>
      </c>
      <c r="G194" s="47">
        <v>1420</v>
      </c>
      <c r="H194" s="72">
        <v>13.8</v>
      </c>
      <c r="I194" s="50">
        <v>136.5</v>
      </c>
      <c r="J194" s="78">
        <f t="shared" si="8"/>
        <v>131.21724918938168</v>
      </c>
      <c r="K194" s="76">
        <f t="shared" si="9"/>
        <v>3.8701471140060985E-2</v>
      </c>
      <c r="L194" s="79">
        <f t="shared" si="10"/>
        <v>164.22491328267358</v>
      </c>
      <c r="M194" s="79">
        <f t="shared" si="11"/>
        <v>109.57492700080419</v>
      </c>
    </row>
    <row r="195" spans="1:13" x14ac:dyDescent="0.35">
      <c r="A195" s="21">
        <v>44883</v>
      </c>
      <c r="B195" s="22">
        <v>317.39999999999998</v>
      </c>
      <c r="C195" s="22">
        <v>191.92</v>
      </c>
      <c r="D195" s="23">
        <v>347.3</v>
      </c>
      <c r="E195" s="23">
        <v>216.6</v>
      </c>
      <c r="F195" s="35">
        <v>439913</v>
      </c>
      <c r="G195" s="47">
        <v>1370</v>
      </c>
      <c r="H195" s="72">
        <v>14.3</v>
      </c>
      <c r="I195" s="50">
        <v>135.69999999999999</v>
      </c>
      <c r="J195" s="78">
        <f t="shared" ref="J195:J258" si="12">$O$2+$O$3*B195+$O$4*C195+$O$5*D195+$O$6*E195+F195*$O$7+$O$8*G195+$O$9*H195</f>
        <v>135.68515680172263</v>
      </c>
      <c r="K195" s="76">
        <f t="shared" ref="K195:K258" si="13">(I195-J195)/I195</f>
        <v>1.0938244861725557E-4</v>
      </c>
      <c r="L195" s="79">
        <f t="shared" ref="L195:L258" si="14">I195*($O$11+1)</f>
        <v>163.26242294841614</v>
      </c>
      <c r="M195" s="79">
        <f t="shared" ref="M195:M258" si="15">I195*($O$12+1)</f>
        <v>108.9327296264405</v>
      </c>
    </row>
    <row r="196" spans="1:13" x14ac:dyDescent="0.35">
      <c r="A196" s="21">
        <v>44884</v>
      </c>
      <c r="B196" s="22">
        <v>309.89999999999998</v>
      </c>
      <c r="C196" s="22">
        <v>210.06</v>
      </c>
      <c r="D196" s="23">
        <v>347.64</v>
      </c>
      <c r="E196" s="23">
        <v>226.3</v>
      </c>
      <c r="F196" s="35">
        <v>447185</v>
      </c>
      <c r="G196" s="47">
        <v>1375</v>
      </c>
      <c r="H196" s="72">
        <v>13.1</v>
      </c>
      <c r="I196" s="50">
        <v>135.1</v>
      </c>
      <c r="J196" s="78">
        <f t="shared" si="12"/>
        <v>132.97149621742875</v>
      </c>
      <c r="K196" s="76">
        <f t="shared" si="13"/>
        <v>1.5755024297344513E-2</v>
      </c>
      <c r="L196" s="79">
        <f t="shared" si="14"/>
        <v>162.54055519772308</v>
      </c>
      <c r="M196" s="79">
        <f t="shared" si="15"/>
        <v>108.45108159566774</v>
      </c>
    </row>
    <row r="197" spans="1:13" x14ac:dyDescent="0.35">
      <c r="A197" s="21">
        <v>44885</v>
      </c>
      <c r="B197" s="22">
        <v>319.88</v>
      </c>
      <c r="C197" s="22">
        <v>195.66</v>
      </c>
      <c r="D197" s="23">
        <v>347.49</v>
      </c>
      <c r="E197" s="23">
        <v>210.41</v>
      </c>
      <c r="F197" s="35">
        <v>462074</v>
      </c>
      <c r="G197" s="47">
        <v>1394</v>
      </c>
      <c r="H197" s="72">
        <v>12.6</v>
      </c>
      <c r="I197" s="50">
        <v>139.80000000000001</v>
      </c>
      <c r="J197" s="78">
        <f t="shared" si="12"/>
        <v>136.27681804746635</v>
      </c>
      <c r="K197" s="76">
        <f t="shared" si="13"/>
        <v>2.5201587643302301E-2</v>
      </c>
      <c r="L197" s="79">
        <f t="shared" si="14"/>
        <v>168.19518591148548</v>
      </c>
      <c r="M197" s="79">
        <f t="shared" si="15"/>
        <v>112.22399117005442</v>
      </c>
    </row>
    <row r="198" spans="1:13" x14ac:dyDescent="0.35">
      <c r="A198" s="21">
        <v>44886</v>
      </c>
      <c r="B198" s="22">
        <v>324.72000000000003</v>
      </c>
      <c r="C198" s="22">
        <v>190.18</v>
      </c>
      <c r="D198" s="23">
        <v>350.32</v>
      </c>
      <c r="E198" s="23">
        <v>201.55</v>
      </c>
      <c r="F198" s="35">
        <v>460757</v>
      </c>
      <c r="G198" s="47">
        <v>1390</v>
      </c>
      <c r="H198" s="72">
        <v>11.5</v>
      </c>
      <c r="I198" s="50">
        <v>139.9</v>
      </c>
      <c r="J198" s="78">
        <f t="shared" si="12"/>
        <v>135.46982408288437</v>
      </c>
      <c r="K198" s="76">
        <f t="shared" si="13"/>
        <v>3.1666732788532048E-2</v>
      </c>
      <c r="L198" s="79">
        <f t="shared" si="14"/>
        <v>168.31549720326765</v>
      </c>
      <c r="M198" s="79">
        <f t="shared" si="15"/>
        <v>112.30426584184987</v>
      </c>
    </row>
    <row r="199" spans="1:13" x14ac:dyDescent="0.35">
      <c r="A199" s="21">
        <v>44887</v>
      </c>
      <c r="B199" s="22">
        <v>323.68</v>
      </c>
      <c r="C199" s="22">
        <v>208.27</v>
      </c>
      <c r="D199" s="23">
        <v>352.33</v>
      </c>
      <c r="E199" s="23">
        <v>222.15</v>
      </c>
      <c r="F199" s="35">
        <v>460093</v>
      </c>
      <c r="G199" s="47">
        <v>1420</v>
      </c>
      <c r="H199" s="72">
        <v>12.9</v>
      </c>
      <c r="I199" s="50">
        <v>137.30000000000001</v>
      </c>
      <c r="J199" s="78">
        <f t="shared" si="12"/>
        <v>132.34659637514267</v>
      </c>
      <c r="K199" s="76">
        <f t="shared" si="13"/>
        <v>3.6077229605661648E-2</v>
      </c>
      <c r="L199" s="79">
        <f t="shared" si="14"/>
        <v>165.18740361693102</v>
      </c>
      <c r="M199" s="79">
        <f t="shared" si="15"/>
        <v>110.2171243751679</v>
      </c>
    </row>
    <row r="200" spans="1:13" x14ac:dyDescent="0.35">
      <c r="A200" s="21">
        <v>44888</v>
      </c>
      <c r="B200" s="22">
        <v>273.63</v>
      </c>
      <c r="C200" s="22">
        <v>205.22</v>
      </c>
      <c r="D200" s="23">
        <v>313.89999999999998</v>
      </c>
      <c r="E200" s="23">
        <v>224.09</v>
      </c>
      <c r="F200" s="35">
        <v>414583</v>
      </c>
      <c r="G200" s="47">
        <v>1340</v>
      </c>
      <c r="H200" s="72">
        <v>11.9</v>
      </c>
      <c r="I200" s="50">
        <v>137.6</v>
      </c>
      <c r="J200" s="78">
        <f t="shared" si="12"/>
        <v>146.30140665589585</v>
      </c>
      <c r="K200" s="76">
        <f t="shared" si="13"/>
        <v>-6.3236966975987297E-2</v>
      </c>
      <c r="L200" s="79">
        <f t="shared" si="14"/>
        <v>165.54833749227754</v>
      </c>
      <c r="M200" s="79">
        <f t="shared" si="15"/>
        <v>110.45794839055426</v>
      </c>
    </row>
    <row r="201" spans="1:13" x14ac:dyDescent="0.35">
      <c r="A201" s="21">
        <v>44889</v>
      </c>
      <c r="B201" s="22">
        <v>309.45999999999998</v>
      </c>
      <c r="C201" s="22">
        <v>199.79</v>
      </c>
      <c r="D201" s="23">
        <v>355.08</v>
      </c>
      <c r="E201" s="23">
        <v>220.42</v>
      </c>
      <c r="F201" s="35">
        <v>501155</v>
      </c>
      <c r="G201" s="47">
        <v>1370</v>
      </c>
      <c r="H201" s="72">
        <v>11.8</v>
      </c>
      <c r="I201" s="50">
        <v>140.9</v>
      </c>
      <c r="J201" s="78">
        <f t="shared" si="12"/>
        <v>141.10296186770694</v>
      </c>
      <c r="K201" s="76">
        <f t="shared" si="13"/>
        <v>-1.4404674784026419E-3</v>
      </c>
      <c r="L201" s="79">
        <f t="shared" si="14"/>
        <v>169.51861012108944</v>
      </c>
      <c r="M201" s="79">
        <f t="shared" si="15"/>
        <v>113.10701255980449</v>
      </c>
    </row>
    <row r="202" spans="1:13" x14ac:dyDescent="0.35">
      <c r="A202" s="21">
        <v>44890</v>
      </c>
      <c r="B202" s="22">
        <v>320.73</v>
      </c>
      <c r="C202" s="22">
        <v>204.63</v>
      </c>
      <c r="D202" s="23">
        <v>354.57</v>
      </c>
      <c r="E202" s="23">
        <v>220.38</v>
      </c>
      <c r="F202" s="35">
        <v>458674</v>
      </c>
      <c r="G202" s="47">
        <v>1370</v>
      </c>
      <c r="H202" s="72">
        <v>13</v>
      </c>
      <c r="I202" s="50">
        <v>133.9</v>
      </c>
      <c r="J202" s="78">
        <f t="shared" si="12"/>
        <v>130.70752588225517</v>
      </c>
      <c r="K202" s="76">
        <f t="shared" si="13"/>
        <v>2.3842226420797884E-2</v>
      </c>
      <c r="L202" s="79">
        <f t="shared" si="14"/>
        <v>161.09681969633695</v>
      </c>
      <c r="M202" s="79">
        <f t="shared" si="15"/>
        <v>107.48778553412221</v>
      </c>
    </row>
    <row r="203" spans="1:13" x14ac:dyDescent="0.35">
      <c r="A203" s="21">
        <v>44891</v>
      </c>
      <c r="B203" s="22">
        <v>332.38</v>
      </c>
      <c r="C203" s="22">
        <v>209.68</v>
      </c>
      <c r="D203" s="23">
        <v>357.46</v>
      </c>
      <c r="E203" s="23">
        <v>223.25</v>
      </c>
      <c r="F203" s="35">
        <v>456885</v>
      </c>
      <c r="G203" s="47">
        <v>1430</v>
      </c>
      <c r="H203" s="72">
        <v>14</v>
      </c>
      <c r="I203" s="50">
        <v>136.4</v>
      </c>
      <c r="J203" s="78">
        <f t="shared" si="12"/>
        <v>128.11275546705676</v>
      </c>
      <c r="K203" s="76">
        <f t="shared" si="13"/>
        <v>6.0756924728322934E-2</v>
      </c>
      <c r="L203" s="79">
        <f t="shared" si="14"/>
        <v>164.10460199089141</v>
      </c>
      <c r="M203" s="79">
        <f t="shared" si="15"/>
        <v>109.49465232900874</v>
      </c>
    </row>
    <row r="204" spans="1:13" x14ac:dyDescent="0.35">
      <c r="A204" s="21">
        <v>44892</v>
      </c>
      <c r="B204" s="22">
        <v>301.31</v>
      </c>
      <c r="C204" s="22">
        <v>200.26</v>
      </c>
      <c r="D204" s="23">
        <v>348.75</v>
      </c>
      <c r="E204" s="23">
        <v>220.23</v>
      </c>
      <c r="F204" s="35">
        <v>450661</v>
      </c>
      <c r="G204" s="47">
        <v>1370</v>
      </c>
      <c r="H204" s="72">
        <v>12</v>
      </c>
      <c r="I204" s="50">
        <v>137.4</v>
      </c>
      <c r="J204" s="78">
        <f t="shared" si="12"/>
        <v>139.79096548443323</v>
      </c>
      <c r="K204" s="76">
        <f t="shared" si="13"/>
        <v>-1.7401495519892458E-2</v>
      </c>
      <c r="L204" s="79">
        <f t="shared" si="14"/>
        <v>165.30771490871319</v>
      </c>
      <c r="M204" s="79">
        <f t="shared" si="15"/>
        <v>110.29739904696335</v>
      </c>
    </row>
    <row r="205" spans="1:13" x14ac:dyDescent="0.35">
      <c r="A205" s="21">
        <v>44893</v>
      </c>
      <c r="B205" s="22">
        <v>318.26</v>
      </c>
      <c r="C205" s="22">
        <v>200.75</v>
      </c>
      <c r="D205" s="23">
        <v>344.62</v>
      </c>
      <c r="E205" s="23">
        <v>223.28</v>
      </c>
      <c r="F205" s="35">
        <v>462189</v>
      </c>
      <c r="G205" s="47">
        <v>1370</v>
      </c>
      <c r="H205" s="72">
        <v>12.2</v>
      </c>
      <c r="I205" s="50">
        <v>137.6</v>
      </c>
      <c r="J205" s="78">
        <f t="shared" si="12"/>
        <v>136.38853961770147</v>
      </c>
      <c r="K205" s="76">
        <f t="shared" si="13"/>
        <v>8.8042178946113811E-3</v>
      </c>
      <c r="L205" s="79">
        <f t="shared" si="14"/>
        <v>165.54833749227754</v>
      </c>
      <c r="M205" s="79">
        <f t="shared" si="15"/>
        <v>110.45794839055426</v>
      </c>
    </row>
    <row r="206" spans="1:13" x14ac:dyDescent="0.35">
      <c r="A206" s="21">
        <v>44894</v>
      </c>
      <c r="B206" s="22">
        <v>299.36</v>
      </c>
      <c r="C206" s="22">
        <v>200.89</v>
      </c>
      <c r="D206" s="23">
        <v>348.64</v>
      </c>
      <c r="E206" s="23">
        <v>222.79</v>
      </c>
      <c r="F206" s="35">
        <v>471735</v>
      </c>
      <c r="G206" s="47">
        <v>1420</v>
      </c>
      <c r="H206" s="72">
        <v>14</v>
      </c>
      <c r="I206" s="50">
        <v>146.19999999999999</v>
      </c>
      <c r="J206" s="78">
        <f t="shared" si="12"/>
        <v>144.43409172673745</v>
      </c>
      <c r="K206" s="76">
        <f t="shared" si="13"/>
        <v>1.2078715959388095E-2</v>
      </c>
      <c r="L206" s="79">
        <f t="shared" si="14"/>
        <v>175.89510858554488</v>
      </c>
      <c r="M206" s="79">
        <f t="shared" si="15"/>
        <v>117.36157016496389</v>
      </c>
    </row>
    <row r="207" spans="1:13" x14ac:dyDescent="0.35">
      <c r="A207" s="21">
        <v>44895</v>
      </c>
      <c r="B207" s="22">
        <v>329.6</v>
      </c>
      <c r="C207" s="22">
        <v>192.81</v>
      </c>
      <c r="D207" s="23">
        <v>355.22</v>
      </c>
      <c r="E207" s="23">
        <v>223.31</v>
      </c>
      <c r="F207" s="35">
        <v>474266</v>
      </c>
      <c r="G207" s="47">
        <v>1400</v>
      </c>
      <c r="H207" s="72">
        <v>13.8</v>
      </c>
      <c r="I207" s="50">
        <v>140.19999999999999</v>
      </c>
      <c r="J207" s="78">
        <f t="shared" si="12"/>
        <v>137.43426696533129</v>
      </c>
      <c r="K207" s="76">
        <f t="shared" si="13"/>
        <v>1.9727054455554203E-2</v>
      </c>
      <c r="L207" s="79">
        <f t="shared" si="14"/>
        <v>168.67643107861417</v>
      </c>
      <c r="M207" s="79">
        <f t="shared" si="15"/>
        <v>112.54508985723625</v>
      </c>
    </row>
    <row r="208" spans="1:13" x14ac:dyDescent="0.35">
      <c r="A208" s="21">
        <v>44896</v>
      </c>
      <c r="B208" s="22">
        <v>327.58</v>
      </c>
      <c r="C208" s="22">
        <v>205.85</v>
      </c>
      <c r="D208" s="23">
        <v>355.3</v>
      </c>
      <c r="E208" s="23">
        <v>228.16</v>
      </c>
      <c r="F208" s="35">
        <v>484145</v>
      </c>
      <c r="G208" s="47">
        <v>1400</v>
      </c>
      <c r="H208" s="72">
        <v>13.9</v>
      </c>
      <c r="I208" s="50">
        <v>137.6</v>
      </c>
      <c r="J208" s="78">
        <f t="shared" si="12"/>
        <v>133.32710445549685</v>
      </c>
      <c r="K208" s="76">
        <f t="shared" si="13"/>
        <v>3.105301994551703E-2</v>
      </c>
      <c r="L208" s="79">
        <f t="shared" si="14"/>
        <v>165.54833749227754</v>
      </c>
      <c r="M208" s="79">
        <f t="shared" si="15"/>
        <v>110.45794839055426</v>
      </c>
    </row>
    <row r="209" spans="1:13" x14ac:dyDescent="0.35">
      <c r="A209" s="21">
        <v>44897</v>
      </c>
      <c r="B209" s="22">
        <v>302.93</v>
      </c>
      <c r="C209" s="22">
        <v>201.64</v>
      </c>
      <c r="D209" s="23">
        <v>337.1</v>
      </c>
      <c r="E209" s="23">
        <v>226.76</v>
      </c>
      <c r="F209" s="35">
        <v>477716</v>
      </c>
      <c r="G209" s="47">
        <v>1390</v>
      </c>
      <c r="H209" s="72">
        <v>13.8</v>
      </c>
      <c r="I209" s="50">
        <v>143.80000000000001</v>
      </c>
      <c r="J209" s="78">
        <f t="shared" si="12"/>
        <v>143.99281895172669</v>
      </c>
      <c r="K209" s="76">
        <f t="shared" si="13"/>
        <v>-1.3408828353732873E-3</v>
      </c>
      <c r="L209" s="79">
        <f t="shared" si="14"/>
        <v>173.00763758277262</v>
      </c>
      <c r="M209" s="79">
        <f t="shared" si="15"/>
        <v>115.43497804187285</v>
      </c>
    </row>
    <row r="210" spans="1:13" x14ac:dyDescent="0.35">
      <c r="A210" s="21">
        <v>44898</v>
      </c>
      <c r="B210" s="22">
        <v>325.43</v>
      </c>
      <c r="C210" s="22">
        <v>207.24</v>
      </c>
      <c r="D210" s="23">
        <v>353.63</v>
      </c>
      <c r="E210" s="23">
        <v>222.62</v>
      </c>
      <c r="F210" s="35">
        <v>485090</v>
      </c>
      <c r="G210" s="47">
        <v>1400</v>
      </c>
      <c r="H210" s="72">
        <v>14.3</v>
      </c>
      <c r="I210" s="50">
        <v>137.9</v>
      </c>
      <c r="J210" s="78">
        <f t="shared" si="12"/>
        <v>131.89296862061994</v>
      </c>
      <c r="K210" s="76">
        <f t="shared" si="13"/>
        <v>4.3560778675707512E-2</v>
      </c>
      <c r="L210" s="79">
        <f t="shared" si="14"/>
        <v>165.90927136762409</v>
      </c>
      <c r="M210" s="79">
        <f t="shared" si="15"/>
        <v>110.69877240594066</v>
      </c>
    </row>
    <row r="211" spans="1:13" x14ac:dyDescent="0.35">
      <c r="A211" s="21">
        <v>44899</v>
      </c>
      <c r="B211" s="22">
        <v>311.35000000000002</v>
      </c>
      <c r="C211" s="22">
        <v>205.63</v>
      </c>
      <c r="D211" s="23">
        <v>352.8</v>
      </c>
      <c r="E211" s="23">
        <v>223.98</v>
      </c>
      <c r="F211" s="35">
        <v>486394</v>
      </c>
      <c r="G211" s="47">
        <v>1393</v>
      </c>
      <c r="H211" s="72">
        <v>13.4</v>
      </c>
      <c r="I211" s="50">
        <v>138.30000000000001</v>
      </c>
      <c r="J211" s="78">
        <f t="shared" si="12"/>
        <v>137.84534356308964</v>
      </c>
      <c r="K211" s="76">
        <f t="shared" si="13"/>
        <v>3.2874651981950045E-3</v>
      </c>
      <c r="L211" s="79">
        <f t="shared" si="14"/>
        <v>166.39051653475281</v>
      </c>
      <c r="M211" s="79">
        <f t="shared" si="15"/>
        <v>111.0198710931225</v>
      </c>
    </row>
    <row r="212" spans="1:13" x14ac:dyDescent="0.35">
      <c r="A212" s="21">
        <v>44900</v>
      </c>
      <c r="B212" s="22">
        <v>320.97000000000003</v>
      </c>
      <c r="C212" s="22">
        <v>210.97</v>
      </c>
      <c r="D212" s="23">
        <v>348.37</v>
      </c>
      <c r="E212" s="23">
        <v>235.35</v>
      </c>
      <c r="F212" s="35">
        <v>486215</v>
      </c>
      <c r="G212" s="47">
        <v>1400</v>
      </c>
      <c r="H212" s="72">
        <v>13.4</v>
      </c>
      <c r="I212" s="50">
        <v>139.1</v>
      </c>
      <c r="J212" s="78">
        <f t="shared" si="12"/>
        <v>136.00411659973261</v>
      </c>
      <c r="K212" s="76">
        <f t="shared" si="13"/>
        <v>2.2256530555480825E-2</v>
      </c>
      <c r="L212" s="79">
        <f t="shared" si="14"/>
        <v>167.35300686901022</v>
      </c>
      <c r="M212" s="79">
        <f t="shared" si="15"/>
        <v>111.66206846748618</v>
      </c>
    </row>
    <row r="213" spans="1:13" x14ac:dyDescent="0.35">
      <c r="A213" s="21">
        <v>44901</v>
      </c>
      <c r="B213" s="22">
        <v>321</v>
      </c>
      <c r="C213" s="22">
        <v>205.53</v>
      </c>
      <c r="D213" s="23">
        <v>350.97</v>
      </c>
      <c r="E213" s="23">
        <v>227.77</v>
      </c>
      <c r="F213" s="35">
        <v>507430</v>
      </c>
      <c r="G213" s="47">
        <v>1410</v>
      </c>
      <c r="H213" s="72">
        <v>13.3</v>
      </c>
      <c r="I213" s="50">
        <v>144</v>
      </c>
      <c r="J213" s="78">
        <f t="shared" si="12"/>
        <v>139.10688176931637</v>
      </c>
      <c r="K213" s="76">
        <f t="shared" si="13"/>
        <v>3.3979987713080737E-2</v>
      </c>
      <c r="L213" s="79">
        <f t="shared" si="14"/>
        <v>173.24826016633696</v>
      </c>
      <c r="M213" s="79">
        <f t="shared" si="15"/>
        <v>115.59552738546377</v>
      </c>
    </row>
    <row r="214" spans="1:13" x14ac:dyDescent="0.35">
      <c r="A214" s="21">
        <v>44902</v>
      </c>
      <c r="B214" s="22">
        <v>317.77</v>
      </c>
      <c r="C214" s="22">
        <v>209.96</v>
      </c>
      <c r="D214" s="23">
        <v>347.19</v>
      </c>
      <c r="E214" s="23">
        <v>235.69</v>
      </c>
      <c r="F214" s="35">
        <v>479327</v>
      </c>
      <c r="G214" s="47">
        <v>1410</v>
      </c>
      <c r="H214" s="72">
        <v>15.2</v>
      </c>
      <c r="I214" s="50">
        <v>140</v>
      </c>
      <c r="J214" s="78">
        <f t="shared" si="12"/>
        <v>136.48597039352268</v>
      </c>
      <c r="K214" s="76">
        <f t="shared" si="13"/>
        <v>2.5100211474838017E-2</v>
      </c>
      <c r="L214" s="79">
        <f t="shared" si="14"/>
        <v>168.43580849504983</v>
      </c>
      <c r="M214" s="79">
        <f t="shared" si="15"/>
        <v>112.38454051364533</v>
      </c>
    </row>
    <row r="215" spans="1:13" x14ac:dyDescent="0.35">
      <c r="A215" s="21">
        <v>44903</v>
      </c>
      <c r="B215" s="22">
        <v>312.88</v>
      </c>
      <c r="C215" s="22">
        <v>210.73</v>
      </c>
      <c r="D215" s="23">
        <v>352.29</v>
      </c>
      <c r="E215" s="23">
        <v>237.05</v>
      </c>
      <c r="F215" s="35">
        <v>508874</v>
      </c>
      <c r="G215" s="47">
        <v>1405</v>
      </c>
      <c r="H215" s="72">
        <v>14.5</v>
      </c>
      <c r="I215" s="50">
        <v>140.4</v>
      </c>
      <c r="J215" s="78">
        <f t="shared" si="12"/>
        <v>139.94365034773784</v>
      </c>
      <c r="K215" s="76">
        <f t="shared" si="13"/>
        <v>3.2503536485908968E-3</v>
      </c>
      <c r="L215" s="79">
        <f t="shared" si="14"/>
        <v>168.91705366217855</v>
      </c>
      <c r="M215" s="79">
        <f t="shared" si="15"/>
        <v>112.70563920082718</v>
      </c>
    </row>
    <row r="216" spans="1:13" x14ac:dyDescent="0.35">
      <c r="A216" s="21">
        <v>44904</v>
      </c>
      <c r="B216" s="22">
        <v>322.31</v>
      </c>
      <c r="C216" s="22">
        <v>199.58</v>
      </c>
      <c r="D216" s="23">
        <v>353.63</v>
      </c>
      <c r="E216" s="23">
        <v>222.73</v>
      </c>
      <c r="F216" s="35">
        <v>484400</v>
      </c>
      <c r="G216" s="47">
        <v>1430</v>
      </c>
      <c r="H216" s="72">
        <v>14.4</v>
      </c>
      <c r="I216" s="50">
        <v>142.69999999999999</v>
      </c>
      <c r="J216" s="78">
        <f t="shared" si="12"/>
        <v>138.77031445750589</v>
      </c>
      <c r="K216" s="76">
        <f t="shared" si="13"/>
        <v>2.753809069722564E-2</v>
      </c>
      <c r="L216" s="79">
        <f t="shared" si="14"/>
        <v>171.68421337316863</v>
      </c>
      <c r="M216" s="79">
        <f t="shared" si="15"/>
        <v>114.55195665212277</v>
      </c>
    </row>
    <row r="217" spans="1:13" x14ac:dyDescent="0.35">
      <c r="A217" s="21">
        <v>44905</v>
      </c>
      <c r="B217" s="22">
        <v>300.94</v>
      </c>
      <c r="C217" s="22">
        <v>201.54</v>
      </c>
      <c r="D217" s="23">
        <v>325.18</v>
      </c>
      <c r="E217" s="23">
        <v>215.59</v>
      </c>
      <c r="F217" s="35">
        <v>455006</v>
      </c>
      <c r="G217" s="47">
        <v>1440</v>
      </c>
      <c r="H217" s="72">
        <v>13.3</v>
      </c>
      <c r="I217" s="50">
        <v>148.80000000000001</v>
      </c>
      <c r="J217" s="78">
        <f t="shared" si="12"/>
        <v>145.41438641009404</v>
      </c>
      <c r="K217" s="76">
        <f t="shared" si="13"/>
        <v>2.2752779502056262E-2</v>
      </c>
      <c r="L217" s="79">
        <f t="shared" si="14"/>
        <v>179.02320217188156</v>
      </c>
      <c r="M217" s="79">
        <f t="shared" si="15"/>
        <v>119.44871163164591</v>
      </c>
    </row>
    <row r="218" spans="1:13" x14ac:dyDescent="0.35">
      <c r="A218" s="21">
        <v>44906</v>
      </c>
      <c r="B218" s="22">
        <v>283.85000000000002</v>
      </c>
      <c r="C218" s="22">
        <v>188.11</v>
      </c>
      <c r="D218" s="23">
        <v>327.14999999999998</v>
      </c>
      <c r="E218" s="23">
        <v>211.42</v>
      </c>
      <c r="F218" s="35">
        <v>393598</v>
      </c>
      <c r="G218" s="47">
        <v>1383</v>
      </c>
      <c r="H218" s="72">
        <v>12.1</v>
      </c>
      <c r="I218" s="50">
        <v>141.6</v>
      </c>
      <c r="J218" s="78">
        <f t="shared" si="12"/>
        <v>148.11099186351043</v>
      </c>
      <c r="K218" s="76">
        <f t="shared" si="13"/>
        <v>-4.5981580956994637E-2</v>
      </c>
      <c r="L218" s="79">
        <f t="shared" si="14"/>
        <v>170.36078916356468</v>
      </c>
      <c r="M218" s="79">
        <f t="shared" si="15"/>
        <v>113.6689352623727</v>
      </c>
    </row>
    <row r="219" spans="1:13" x14ac:dyDescent="0.35">
      <c r="A219" s="21">
        <v>44907</v>
      </c>
      <c r="B219" s="22">
        <v>330.98</v>
      </c>
      <c r="C219" s="22">
        <v>196.09</v>
      </c>
      <c r="D219" s="23">
        <v>357.63</v>
      </c>
      <c r="E219" s="23">
        <v>216.26</v>
      </c>
      <c r="F219" s="35">
        <v>455965</v>
      </c>
      <c r="G219" s="47">
        <v>1400</v>
      </c>
      <c r="H219" s="72">
        <v>13.2</v>
      </c>
      <c r="I219" s="50">
        <v>138.69999999999999</v>
      </c>
      <c r="J219" s="78">
        <f t="shared" si="12"/>
        <v>132.19248312115633</v>
      </c>
      <c r="K219" s="76">
        <f t="shared" si="13"/>
        <v>4.6917929912355161E-2</v>
      </c>
      <c r="L219" s="79">
        <f t="shared" si="14"/>
        <v>166.8717617018815</v>
      </c>
      <c r="M219" s="79">
        <f t="shared" si="15"/>
        <v>111.34096978030433</v>
      </c>
    </row>
    <row r="220" spans="1:13" x14ac:dyDescent="0.35">
      <c r="A220" s="21">
        <v>44908</v>
      </c>
      <c r="B220" s="22">
        <v>328.96</v>
      </c>
      <c r="C220" s="22">
        <v>199.59</v>
      </c>
      <c r="D220" s="23">
        <v>358.86</v>
      </c>
      <c r="E220" s="23">
        <v>219.8</v>
      </c>
      <c r="F220" s="35">
        <v>476042</v>
      </c>
      <c r="G220" s="47">
        <v>1380</v>
      </c>
      <c r="H220" s="72">
        <v>14.7</v>
      </c>
      <c r="I220" s="50">
        <v>137.4</v>
      </c>
      <c r="J220" s="78">
        <f t="shared" si="12"/>
        <v>130.87210907833068</v>
      </c>
      <c r="K220" s="76">
        <f t="shared" si="13"/>
        <v>4.7510123156254185E-2</v>
      </c>
      <c r="L220" s="79">
        <f t="shared" si="14"/>
        <v>165.30771490871319</v>
      </c>
      <c r="M220" s="79">
        <f t="shared" si="15"/>
        <v>110.29739904696335</v>
      </c>
    </row>
    <row r="221" spans="1:13" x14ac:dyDescent="0.35">
      <c r="A221" s="21">
        <v>44909</v>
      </c>
      <c r="B221" s="22">
        <v>314.08999999999997</v>
      </c>
      <c r="C221" s="22">
        <v>203.05</v>
      </c>
      <c r="D221" s="23">
        <v>349.95</v>
      </c>
      <c r="E221" s="23">
        <v>218.73</v>
      </c>
      <c r="F221" s="35">
        <v>481857</v>
      </c>
      <c r="G221" s="47">
        <v>1390</v>
      </c>
      <c r="H221" s="72">
        <v>12.3</v>
      </c>
      <c r="I221" s="50">
        <v>140.69999999999999</v>
      </c>
      <c r="J221" s="78">
        <f t="shared" si="12"/>
        <v>137.64243097483134</v>
      </c>
      <c r="K221" s="76">
        <f t="shared" si="13"/>
        <v>2.1731123135526987E-2</v>
      </c>
      <c r="L221" s="79">
        <f t="shared" si="14"/>
        <v>169.27798753752506</v>
      </c>
      <c r="M221" s="79">
        <f t="shared" si="15"/>
        <v>112.94646321621354</v>
      </c>
    </row>
    <row r="222" spans="1:13" x14ac:dyDescent="0.35">
      <c r="A222" s="20">
        <v>44910</v>
      </c>
      <c r="B222" s="36">
        <v>290.62</v>
      </c>
      <c r="C222" s="36">
        <v>171.88</v>
      </c>
      <c r="D222" s="37">
        <v>325.81</v>
      </c>
      <c r="E222" s="37">
        <v>200.97</v>
      </c>
      <c r="F222" s="43">
        <v>586206</v>
      </c>
      <c r="G222" s="48">
        <v>1315</v>
      </c>
      <c r="H222" s="73">
        <v>13.4</v>
      </c>
      <c r="I222" s="50">
        <v>162.69999999999999</v>
      </c>
      <c r="J222" s="78">
        <f t="shared" si="12"/>
        <v>162.25512225782509</v>
      </c>
      <c r="K222" s="76">
        <f t="shared" si="13"/>
        <v>2.7343438363546142E-3</v>
      </c>
      <c r="L222" s="79">
        <f t="shared" si="14"/>
        <v>195.74647172960434</v>
      </c>
      <c r="M222" s="79">
        <f t="shared" si="15"/>
        <v>130.60689101121497</v>
      </c>
    </row>
    <row r="223" spans="1:13" x14ac:dyDescent="0.35">
      <c r="A223" s="20">
        <v>44462</v>
      </c>
      <c r="B223" s="36">
        <v>245.98</v>
      </c>
      <c r="C223" s="36">
        <v>140.56</v>
      </c>
      <c r="D223" s="37">
        <v>256.66000000000003</v>
      </c>
      <c r="E223" s="37">
        <v>165.17</v>
      </c>
      <c r="F223" s="43">
        <v>214092</v>
      </c>
      <c r="G223" s="48">
        <v>1472.106</v>
      </c>
      <c r="H223" s="73">
        <v>7.6</v>
      </c>
      <c r="I223" s="50">
        <v>166.1</v>
      </c>
      <c r="J223" s="78">
        <f t="shared" si="12"/>
        <v>176.57361409385078</v>
      </c>
      <c r="K223" s="76">
        <f t="shared" si="13"/>
        <v>-6.3056075218848789E-2</v>
      </c>
      <c r="L223" s="79">
        <f t="shared" si="14"/>
        <v>199.83705565019841</v>
      </c>
      <c r="M223" s="79">
        <f t="shared" si="15"/>
        <v>133.33622985226063</v>
      </c>
    </row>
    <row r="224" spans="1:13" x14ac:dyDescent="0.35">
      <c r="A224" s="21">
        <v>44463</v>
      </c>
      <c r="B224" s="22">
        <v>291.39</v>
      </c>
      <c r="C224" s="22">
        <v>166.7</v>
      </c>
      <c r="D224" s="23">
        <v>297.61</v>
      </c>
      <c r="E224" s="23">
        <v>193.21</v>
      </c>
      <c r="F224" s="35">
        <v>288301</v>
      </c>
      <c r="G224" s="47">
        <v>1551.0519999999999</v>
      </c>
      <c r="H224" s="72">
        <v>14.1</v>
      </c>
      <c r="I224" s="50">
        <v>153</v>
      </c>
      <c r="J224" s="78">
        <f t="shared" si="12"/>
        <v>157.4421444435427</v>
      </c>
      <c r="K224" s="76">
        <f t="shared" si="13"/>
        <v>-2.9033623814004587E-2</v>
      </c>
      <c r="L224" s="79">
        <f t="shared" si="14"/>
        <v>184.07627642673305</v>
      </c>
      <c r="M224" s="79">
        <f t="shared" si="15"/>
        <v>122.82024784705526</v>
      </c>
    </row>
    <row r="225" spans="1:13" x14ac:dyDescent="0.35">
      <c r="A225" s="21">
        <v>44464</v>
      </c>
      <c r="B225" s="22">
        <v>301.62</v>
      </c>
      <c r="C225" s="22">
        <v>181.38</v>
      </c>
      <c r="D225" s="23">
        <v>301.72000000000003</v>
      </c>
      <c r="E225" s="23">
        <v>204.33</v>
      </c>
      <c r="F225" s="35">
        <v>284968</v>
      </c>
      <c r="G225" s="47">
        <v>1561.3620000000001</v>
      </c>
      <c r="H225" s="72">
        <v>12.2</v>
      </c>
      <c r="I225" s="50">
        <v>148.9</v>
      </c>
      <c r="J225" s="78">
        <f t="shared" si="12"/>
        <v>150.88684141013795</v>
      </c>
      <c r="K225" s="76">
        <f t="shared" si="13"/>
        <v>-1.3343461451564415E-2</v>
      </c>
      <c r="L225" s="79">
        <f t="shared" si="14"/>
        <v>179.14351346366374</v>
      </c>
      <c r="M225" s="79">
        <f t="shared" si="15"/>
        <v>119.52898630344136</v>
      </c>
    </row>
    <row r="226" spans="1:13" x14ac:dyDescent="0.35">
      <c r="A226" s="21">
        <v>44465</v>
      </c>
      <c r="B226" s="22">
        <v>295.81</v>
      </c>
      <c r="C226" s="22">
        <v>183.25</v>
      </c>
      <c r="D226" s="23">
        <v>297.02</v>
      </c>
      <c r="E226" s="23">
        <v>211.04</v>
      </c>
      <c r="F226" s="35">
        <v>304543</v>
      </c>
      <c r="G226" s="47">
        <v>1551.152</v>
      </c>
      <c r="H226" s="72">
        <v>11.5</v>
      </c>
      <c r="I226" s="50">
        <v>149.80000000000001</v>
      </c>
      <c r="J226" s="78">
        <f t="shared" si="12"/>
        <v>155.47549043450357</v>
      </c>
      <c r="K226" s="76">
        <f t="shared" si="13"/>
        <v>-3.7887119055430962E-2</v>
      </c>
      <c r="L226" s="79">
        <f t="shared" si="14"/>
        <v>180.22631508970335</v>
      </c>
      <c r="M226" s="79">
        <f t="shared" si="15"/>
        <v>120.25145834960051</v>
      </c>
    </row>
    <row r="227" spans="1:13" x14ac:dyDescent="0.35">
      <c r="A227" s="21">
        <v>44466</v>
      </c>
      <c r="B227" s="22">
        <v>315.64999999999998</v>
      </c>
      <c r="C227" s="22">
        <v>193.45</v>
      </c>
      <c r="D227" s="23">
        <v>319.27999999999997</v>
      </c>
      <c r="E227" s="23">
        <v>212.09</v>
      </c>
      <c r="F227" s="35">
        <v>318571</v>
      </c>
      <c r="G227" s="47">
        <v>1550</v>
      </c>
      <c r="H227" s="72">
        <v>9.3000000000000007</v>
      </c>
      <c r="I227" s="50">
        <v>143.1</v>
      </c>
      <c r="J227" s="78">
        <f t="shared" si="12"/>
        <v>144.24911301842553</v>
      </c>
      <c r="K227" s="76">
        <f t="shared" si="13"/>
        <v>-8.030139891163789E-3</v>
      </c>
      <c r="L227" s="79">
        <f t="shared" si="14"/>
        <v>172.16545854029735</v>
      </c>
      <c r="M227" s="79">
        <f t="shared" si="15"/>
        <v>114.87305533930461</v>
      </c>
    </row>
    <row r="228" spans="1:13" x14ac:dyDescent="0.35">
      <c r="A228" s="21">
        <v>44467</v>
      </c>
      <c r="B228" s="22">
        <v>310.47000000000003</v>
      </c>
      <c r="C228" s="22">
        <v>192.06</v>
      </c>
      <c r="D228" s="23">
        <v>316.8</v>
      </c>
      <c r="E228" s="23">
        <v>208.16</v>
      </c>
      <c r="F228" s="35">
        <v>293938</v>
      </c>
      <c r="G228" s="47">
        <v>1550</v>
      </c>
      <c r="H228" s="72">
        <v>8.1</v>
      </c>
      <c r="I228" s="50">
        <v>140.5</v>
      </c>
      <c r="J228" s="78">
        <f t="shared" si="12"/>
        <v>144.7794449569987</v>
      </c>
      <c r="K228" s="76">
        <f t="shared" si="13"/>
        <v>-3.0458682967962294E-2</v>
      </c>
      <c r="L228" s="79">
        <f t="shared" si="14"/>
        <v>169.03736495396072</v>
      </c>
      <c r="M228" s="79">
        <f t="shared" si="15"/>
        <v>112.78591387262263</v>
      </c>
    </row>
    <row r="229" spans="1:13" x14ac:dyDescent="0.35">
      <c r="A229" s="21">
        <v>44468</v>
      </c>
      <c r="B229" s="22">
        <v>288.39</v>
      </c>
      <c r="C229" s="22">
        <v>188.21</v>
      </c>
      <c r="D229" s="23">
        <v>306.88</v>
      </c>
      <c r="E229" s="23">
        <v>209.31</v>
      </c>
      <c r="F229" s="35">
        <v>356422</v>
      </c>
      <c r="G229" s="47">
        <v>1570</v>
      </c>
      <c r="H229" s="72">
        <v>7.9</v>
      </c>
      <c r="I229" s="50">
        <v>157.5</v>
      </c>
      <c r="J229" s="78">
        <f t="shared" si="12"/>
        <v>161.95290871999705</v>
      </c>
      <c r="K229" s="76">
        <f t="shared" si="13"/>
        <v>-2.8272436317441616E-2</v>
      </c>
      <c r="L229" s="79">
        <f t="shared" si="14"/>
        <v>189.49028455693107</v>
      </c>
      <c r="M229" s="79">
        <f t="shared" si="15"/>
        <v>126.432608077851</v>
      </c>
    </row>
    <row r="230" spans="1:13" x14ac:dyDescent="0.35">
      <c r="A230" s="21">
        <v>44469</v>
      </c>
      <c r="B230" s="22">
        <v>292.88</v>
      </c>
      <c r="C230" s="22">
        <v>188.46</v>
      </c>
      <c r="D230" s="23">
        <v>306.14</v>
      </c>
      <c r="E230" s="23">
        <v>206.61</v>
      </c>
      <c r="F230" s="35">
        <v>319807</v>
      </c>
      <c r="G230" s="47">
        <v>1550</v>
      </c>
      <c r="H230" s="72">
        <v>9.1</v>
      </c>
      <c r="I230" s="50">
        <v>147</v>
      </c>
      <c r="J230" s="78">
        <f t="shared" si="12"/>
        <v>154.4739707675765</v>
      </c>
      <c r="K230" s="76">
        <f t="shared" si="13"/>
        <v>-5.0843338554942198E-2</v>
      </c>
      <c r="L230" s="79">
        <f t="shared" si="14"/>
        <v>176.85759891980231</v>
      </c>
      <c r="M230" s="79">
        <f t="shared" si="15"/>
        <v>118.0037675393276</v>
      </c>
    </row>
    <row r="231" spans="1:13" x14ac:dyDescent="0.35">
      <c r="A231" s="21">
        <v>44470</v>
      </c>
      <c r="B231" s="22">
        <v>325.82</v>
      </c>
      <c r="C231" s="22">
        <v>196.67</v>
      </c>
      <c r="D231" s="23">
        <v>339.67</v>
      </c>
      <c r="E231" s="23">
        <v>219.16</v>
      </c>
      <c r="F231" s="35">
        <v>433153</v>
      </c>
      <c r="G231" s="47">
        <v>1585</v>
      </c>
      <c r="H231" s="72">
        <v>9.3000000000000007</v>
      </c>
      <c r="I231" s="50">
        <v>149.5</v>
      </c>
      <c r="J231" s="78">
        <f t="shared" si="12"/>
        <v>150.5718697793489</v>
      </c>
      <c r="K231" s="76">
        <f t="shared" si="13"/>
        <v>-7.169697520728437E-3</v>
      </c>
      <c r="L231" s="79">
        <f t="shared" si="14"/>
        <v>179.8653812143568</v>
      </c>
      <c r="M231" s="79">
        <f t="shared" si="15"/>
        <v>120.01063433421412</v>
      </c>
    </row>
    <row r="232" spans="1:13" x14ac:dyDescent="0.35">
      <c r="A232" s="21">
        <v>44471</v>
      </c>
      <c r="B232" s="22">
        <v>326.66000000000003</v>
      </c>
      <c r="C232" s="22">
        <v>194.01</v>
      </c>
      <c r="D232" s="23">
        <v>341.29</v>
      </c>
      <c r="E232" s="23">
        <v>224.02</v>
      </c>
      <c r="F232" s="35">
        <v>438211</v>
      </c>
      <c r="G232" s="47">
        <v>1570</v>
      </c>
      <c r="H232" s="72">
        <v>8.8000000000000007</v>
      </c>
      <c r="I232" s="50">
        <v>149.1</v>
      </c>
      <c r="J232" s="78">
        <f t="shared" si="12"/>
        <v>152.43208899953086</v>
      </c>
      <c r="K232" s="76">
        <f t="shared" si="13"/>
        <v>-2.2348014752051427E-2</v>
      </c>
      <c r="L232" s="79">
        <f t="shared" si="14"/>
        <v>179.38413604722805</v>
      </c>
      <c r="M232" s="79">
        <f t="shared" si="15"/>
        <v>119.68953564703227</v>
      </c>
    </row>
    <row r="233" spans="1:13" x14ac:dyDescent="0.35">
      <c r="A233" s="21">
        <v>44472</v>
      </c>
      <c r="B233" s="22">
        <v>324.31</v>
      </c>
      <c r="C233" s="22">
        <v>203.06</v>
      </c>
      <c r="D233" s="23">
        <v>335.29</v>
      </c>
      <c r="E233" s="23">
        <v>224.14</v>
      </c>
      <c r="F233" s="35">
        <v>431364</v>
      </c>
      <c r="G233" s="47">
        <v>1569.66</v>
      </c>
      <c r="H233" s="72">
        <v>10.199999999999999</v>
      </c>
      <c r="I233" s="50">
        <v>146.9</v>
      </c>
      <c r="J233" s="78">
        <f t="shared" si="12"/>
        <v>147.66172145451009</v>
      </c>
      <c r="K233" s="76">
        <f t="shared" si="13"/>
        <v>-5.1853060211714142E-3</v>
      </c>
      <c r="L233" s="79">
        <f t="shared" si="14"/>
        <v>176.73728762802014</v>
      </c>
      <c r="M233" s="79">
        <f t="shared" si="15"/>
        <v>117.92349286753215</v>
      </c>
    </row>
    <row r="234" spans="1:13" x14ac:dyDescent="0.35">
      <c r="A234" s="21">
        <v>44473</v>
      </c>
      <c r="B234" s="22">
        <v>313.14999999999998</v>
      </c>
      <c r="C234" s="22">
        <v>206.69</v>
      </c>
      <c r="D234" s="23">
        <v>342.08</v>
      </c>
      <c r="E234" s="23">
        <v>219.94</v>
      </c>
      <c r="F234" s="35">
        <v>333526</v>
      </c>
      <c r="G234" s="47">
        <v>1600</v>
      </c>
      <c r="H234" s="72">
        <v>9.6</v>
      </c>
      <c r="I234" s="50">
        <v>144.5</v>
      </c>
      <c r="J234" s="78">
        <f t="shared" si="12"/>
        <v>141.73551712786448</v>
      </c>
      <c r="K234" s="76">
        <f t="shared" si="13"/>
        <v>1.9131369357339216E-2</v>
      </c>
      <c r="L234" s="79">
        <f t="shared" si="14"/>
        <v>173.84981662524785</v>
      </c>
      <c r="M234" s="79">
        <f t="shared" si="15"/>
        <v>115.99690074444108</v>
      </c>
    </row>
    <row r="235" spans="1:13" x14ac:dyDescent="0.35">
      <c r="A235" s="21">
        <v>44474</v>
      </c>
      <c r="B235" s="22">
        <v>327.37</v>
      </c>
      <c r="C235" s="22">
        <v>203.42</v>
      </c>
      <c r="D235" s="23">
        <v>341.46</v>
      </c>
      <c r="E235" s="23">
        <v>219.43</v>
      </c>
      <c r="F235" s="35">
        <v>351621</v>
      </c>
      <c r="G235" s="47">
        <v>1620</v>
      </c>
      <c r="H235" s="72">
        <v>7.9</v>
      </c>
      <c r="I235" s="50">
        <v>150.1</v>
      </c>
      <c r="J235" s="78">
        <f t="shared" si="12"/>
        <v>143.17395906658891</v>
      </c>
      <c r="K235" s="76">
        <f t="shared" si="13"/>
        <v>4.6142844326522901E-2</v>
      </c>
      <c r="L235" s="79">
        <f t="shared" si="14"/>
        <v>180.58724896504984</v>
      </c>
      <c r="M235" s="79">
        <f t="shared" si="15"/>
        <v>120.49228236498688</v>
      </c>
    </row>
    <row r="236" spans="1:13" x14ac:dyDescent="0.35">
      <c r="A236" s="21">
        <v>44475</v>
      </c>
      <c r="B236" s="22">
        <v>329.1</v>
      </c>
      <c r="C236" s="22">
        <v>188.75</v>
      </c>
      <c r="D236" s="23">
        <v>345.85</v>
      </c>
      <c r="E236" s="23">
        <v>211.16</v>
      </c>
      <c r="F236" s="35">
        <v>329240</v>
      </c>
      <c r="G236" s="47">
        <v>1610</v>
      </c>
      <c r="H236" s="72">
        <v>8.6999999999999993</v>
      </c>
      <c r="I236" s="50">
        <v>147.5</v>
      </c>
      <c r="J236" s="78">
        <f t="shared" si="12"/>
        <v>144.33571249368669</v>
      </c>
      <c r="K236" s="76">
        <f t="shared" si="13"/>
        <v>2.1452796652971624E-2</v>
      </c>
      <c r="L236" s="79">
        <f t="shared" si="14"/>
        <v>177.45915537871321</v>
      </c>
      <c r="M236" s="79">
        <f t="shared" si="15"/>
        <v>118.40514089830491</v>
      </c>
    </row>
    <row r="237" spans="1:13" x14ac:dyDescent="0.35">
      <c r="A237" s="21">
        <v>44476</v>
      </c>
      <c r="B237" s="22">
        <v>327.29000000000002</v>
      </c>
      <c r="C237" s="22">
        <v>184.65</v>
      </c>
      <c r="D237" s="23">
        <v>350.95</v>
      </c>
      <c r="E237" s="23">
        <v>209.64</v>
      </c>
      <c r="F237" s="35">
        <v>324646</v>
      </c>
      <c r="G237" s="47">
        <v>1610</v>
      </c>
      <c r="H237" s="72">
        <v>7.5</v>
      </c>
      <c r="I237" s="50">
        <v>151.5</v>
      </c>
      <c r="J237" s="78">
        <f t="shared" si="12"/>
        <v>146.49597769493161</v>
      </c>
      <c r="K237" s="76">
        <f t="shared" si="13"/>
        <v>3.3029850198471218E-2</v>
      </c>
      <c r="L237" s="79">
        <f t="shared" si="14"/>
        <v>182.27160705000037</v>
      </c>
      <c r="M237" s="79">
        <f t="shared" si="15"/>
        <v>121.61612777012334</v>
      </c>
    </row>
    <row r="238" spans="1:13" x14ac:dyDescent="0.35">
      <c r="A238" s="21">
        <v>44477</v>
      </c>
      <c r="B238" s="22">
        <v>272.79000000000002</v>
      </c>
      <c r="C238" s="22">
        <v>170.19</v>
      </c>
      <c r="D238" s="23">
        <v>308.3</v>
      </c>
      <c r="E238" s="23">
        <v>190.19</v>
      </c>
      <c r="F238" s="35">
        <v>313590</v>
      </c>
      <c r="G238" s="47">
        <v>1400</v>
      </c>
      <c r="H238" s="72">
        <v>7.7</v>
      </c>
      <c r="I238" s="50">
        <v>155.30000000000001</v>
      </c>
      <c r="J238" s="78">
        <f t="shared" si="12"/>
        <v>155.78643046784433</v>
      </c>
      <c r="K238" s="76">
        <f t="shared" si="13"/>
        <v>-3.132198762680713E-3</v>
      </c>
      <c r="L238" s="79">
        <f t="shared" si="14"/>
        <v>186.84343613772316</v>
      </c>
      <c r="M238" s="79">
        <f t="shared" si="15"/>
        <v>124.66656529835086</v>
      </c>
    </row>
    <row r="239" spans="1:13" x14ac:dyDescent="0.35">
      <c r="A239" s="21">
        <v>44478</v>
      </c>
      <c r="B239" s="22">
        <v>269.57</v>
      </c>
      <c r="C239" s="22">
        <v>132.38999999999999</v>
      </c>
      <c r="D239" s="23">
        <v>313.08</v>
      </c>
      <c r="E239" s="23">
        <v>169.04</v>
      </c>
      <c r="F239" s="35">
        <v>282110</v>
      </c>
      <c r="G239" s="47">
        <v>1780</v>
      </c>
      <c r="H239" s="72">
        <v>10.6</v>
      </c>
      <c r="I239" s="50">
        <v>201</v>
      </c>
      <c r="J239" s="78">
        <f t="shared" si="12"/>
        <v>191.92188881152902</v>
      </c>
      <c r="K239" s="76">
        <f t="shared" si="13"/>
        <v>4.5164732280950172E-2</v>
      </c>
      <c r="L239" s="79">
        <f t="shared" si="14"/>
        <v>241.8256964821787</v>
      </c>
      <c r="M239" s="79">
        <f t="shared" si="15"/>
        <v>161.35209030887651</v>
      </c>
    </row>
    <row r="240" spans="1:13" x14ac:dyDescent="0.35">
      <c r="A240" s="21">
        <v>44479</v>
      </c>
      <c r="B240" s="22">
        <v>296.70999999999998</v>
      </c>
      <c r="C240" s="22">
        <v>154.59</v>
      </c>
      <c r="D240" s="23">
        <v>306.67</v>
      </c>
      <c r="E240" s="23">
        <v>176.79</v>
      </c>
      <c r="F240" s="35">
        <v>264144</v>
      </c>
      <c r="G240" s="47">
        <v>1660.01</v>
      </c>
      <c r="H240" s="72">
        <v>10.199999999999999</v>
      </c>
      <c r="I240" s="50">
        <v>162.6</v>
      </c>
      <c r="J240" s="78">
        <f t="shared" si="12"/>
        <v>165.32618144202863</v>
      </c>
      <c r="K240" s="76">
        <f t="shared" si="13"/>
        <v>-1.6766183530311396E-2</v>
      </c>
      <c r="L240" s="79">
        <f t="shared" si="14"/>
        <v>195.62616043782216</v>
      </c>
      <c r="M240" s="79">
        <f t="shared" si="15"/>
        <v>130.52661633941949</v>
      </c>
    </row>
    <row r="241" spans="1:13" x14ac:dyDescent="0.35">
      <c r="A241" s="21">
        <v>44480</v>
      </c>
      <c r="B241" s="22">
        <v>293.67</v>
      </c>
      <c r="C241" s="22">
        <v>186.37</v>
      </c>
      <c r="D241" s="23">
        <v>313.55</v>
      </c>
      <c r="E241" s="23">
        <v>215.67</v>
      </c>
      <c r="F241" s="35">
        <v>464169</v>
      </c>
      <c r="G241" s="47">
        <v>1470</v>
      </c>
      <c r="H241" s="72">
        <v>11.8</v>
      </c>
      <c r="I241" s="50">
        <v>159.1</v>
      </c>
      <c r="J241" s="78">
        <f t="shared" si="12"/>
        <v>160.99022949573705</v>
      </c>
      <c r="K241" s="76">
        <f t="shared" si="13"/>
        <v>-1.18807636438533E-2</v>
      </c>
      <c r="L241" s="79">
        <f t="shared" si="14"/>
        <v>191.41526522544592</v>
      </c>
      <c r="M241" s="79">
        <f t="shared" si="15"/>
        <v>127.71700282657837</v>
      </c>
    </row>
    <row r="242" spans="1:13" x14ac:dyDescent="0.35">
      <c r="A242" s="21">
        <v>44481</v>
      </c>
      <c r="B242" s="22">
        <v>314.07</v>
      </c>
      <c r="C242" s="22">
        <v>188.87</v>
      </c>
      <c r="D242" s="23">
        <v>331.41</v>
      </c>
      <c r="E242" s="23">
        <v>212.46</v>
      </c>
      <c r="F242" s="35">
        <v>490167</v>
      </c>
      <c r="G242" s="47">
        <v>1450</v>
      </c>
      <c r="H242" s="72">
        <v>11.6</v>
      </c>
      <c r="I242" s="50">
        <v>149.9</v>
      </c>
      <c r="J242" s="78">
        <f t="shared" si="12"/>
        <v>151.19007261196796</v>
      </c>
      <c r="K242" s="76">
        <f t="shared" si="13"/>
        <v>-8.6062215608269342E-3</v>
      </c>
      <c r="L242" s="79">
        <f t="shared" si="14"/>
        <v>180.34662638148552</v>
      </c>
      <c r="M242" s="79">
        <f t="shared" si="15"/>
        <v>120.33173302139596</v>
      </c>
    </row>
    <row r="243" spans="1:13" x14ac:dyDescent="0.35">
      <c r="A243" s="21">
        <v>44482</v>
      </c>
      <c r="B243" s="22">
        <v>316.36</v>
      </c>
      <c r="C243" s="22">
        <v>198.88</v>
      </c>
      <c r="D243" s="23">
        <v>330.53</v>
      </c>
      <c r="E243" s="23">
        <v>212.8</v>
      </c>
      <c r="F243" s="35">
        <v>499137</v>
      </c>
      <c r="G243" s="47">
        <v>1495</v>
      </c>
      <c r="H243" s="72">
        <v>11.1</v>
      </c>
      <c r="I243" s="50">
        <v>151.4</v>
      </c>
      <c r="J243" s="78">
        <f t="shared" si="12"/>
        <v>149.8299378447322</v>
      </c>
      <c r="K243" s="76">
        <f t="shared" si="13"/>
        <v>1.0370291646418795E-2</v>
      </c>
      <c r="L243" s="79">
        <f t="shared" si="14"/>
        <v>182.1512957582182</v>
      </c>
      <c r="M243" s="79">
        <f t="shared" si="15"/>
        <v>121.53585309832788</v>
      </c>
    </row>
    <row r="244" spans="1:13" x14ac:dyDescent="0.35">
      <c r="A244" s="21">
        <v>44483</v>
      </c>
      <c r="B244" s="22">
        <v>306.83</v>
      </c>
      <c r="C244" s="22">
        <v>178.07</v>
      </c>
      <c r="D244" s="23">
        <v>322.55</v>
      </c>
      <c r="E244" s="23">
        <v>200.33</v>
      </c>
      <c r="F244" s="35">
        <v>465894</v>
      </c>
      <c r="G244" s="47">
        <v>1510</v>
      </c>
      <c r="H244" s="72">
        <v>10.8</v>
      </c>
      <c r="I244" s="50">
        <v>156.19999999999999</v>
      </c>
      <c r="J244" s="78">
        <f t="shared" si="12"/>
        <v>159.88115480236911</v>
      </c>
      <c r="K244" s="76">
        <f t="shared" si="13"/>
        <v>-2.3566932153451483E-2</v>
      </c>
      <c r="L244" s="79">
        <f t="shared" si="14"/>
        <v>187.92623776376274</v>
      </c>
      <c r="M244" s="79">
        <f t="shared" si="15"/>
        <v>125.38903734451</v>
      </c>
    </row>
    <row r="245" spans="1:13" x14ac:dyDescent="0.35">
      <c r="A245" s="21">
        <v>44484</v>
      </c>
      <c r="B245" s="22">
        <v>327.71</v>
      </c>
      <c r="C245" s="22">
        <v>199.49</v>
      </c>
      <c r="D245" s="23">
        <v>357.87</v>
      </c>
      <c r="E245" s="23">
        <v>223.98</v>
      </c>
      <c r="F245" s="35">
        <v>506589</v>
      </c>
      <c r="G245" s="47">
        <v>1510</v>
      </c>
      <c r="H245" s="72">
        <v>11.6</v>
      </c>
      <c r="I245" s="50">
        <v>148.69999999999999</v>
      </c>
      <c r="J245" s="78">
        <f t="shared" si="12"/>
        <v>146.49984010076548</v>
      </c>
      <c r="K245" s="76">
        <f t="shared" si="13"/>
        <v>1.4795964352619413E-2</v>
      </c>
      <c r="L245" s="79">
        <f t="shared" si="14"/>
        <v>178.90289088009933</v>
      </c>
      <c r="M245" s="79">
        <f t="shared" si="15"/>
        <v>119.36843695985043</v>
      </c>
    </row>
    <row r="246" spans="1:13" x14ac:dyDescent="0.35">
      <c r="A246" s="21">
        <v>44485</v>
      </c>
      <c r="B246" s="22">
        <v>324.75</v>
      </c>
      <c r="C246" s="22">
        <v>205.65</v>
      </c>
      <c r="D246" s="23">
        <v>358.27</v>
      </c>
      <c r="E246" s="23">
        <v>225.37</v>
      </c>
      <c r="F246" s="35">
        <v>537284</v>
      </c>
      <c r="G246" s="47">
        <v>1540</v>
      </c>
      <c r="H246" s="72">
        <v>12.2</v>
      </c>
      <c r="I246" s="50">
        <v>153.5</v>
      </c>
      <c r="J246" s="78">
        <f t="shared" si="12"/>
        <v>148.75503524817046</v>
      </c>
      <c r="K246" s="76">
        <f t="shared" si="13"/>
        <v>3.0911822487488874E-2</v>
      </c>
      <c r="L246" s="79">
        <f t="shared" si="14"/>
        <v>184.67783288564394</v>
      </c>
      <c r="M246" s="79">
        <f t="shared" si="15"/>
        <v>123.22162120603255</v>
      </c>
    </row>
    <row r="247" spans="1:13" x14ac:dyDescent="0.35">
      <c r="A247" s="21">
        <v>44486</v>
      </c>
      <c r="B247" s="22">
        <v>301.02999999999997</v>
      </c>
      <c r="C247" s="22">
        <v>166.1</v>
      </c>
      <c r="D247" s="23">
        <v>330.31</v>
      </c>
      <c r="E247" s="23">
        <v>210.63</v>
      </c>
      <c r="F247" s="35">
        <v>486988</v>
      </c>
      <c r="G247" s="47">
        <v>1479.23</v>
      </c>
      <c r="H247" s="72">
        <v>10.9</v>
      </c>
      <c r="I247" s="50">
        <v>161.5</v>
      </c>
      <c r="J247" s="78">
        <f t="shared" si="12"/>
        <v>168.89840475737378</v>
      </c>
      <c r="K247" s="76">
        <f t="shared" si="13"/>
        <v>-4.5810555773212275E-2</v>
      </c>
      <c r="L247" s="79">
        <f t="shared" si="14"/>
        <v>194.30273622821821</v>
      </c>
      <c r="M247" s="79">
        <f t="shared" si="15"/>
        <v>129.64359494966942</v>
      </c>
    </row>
    <row r="248" spans="1:13" x14ac:dyDescent="0.35">
      <c r="A248" s="21">
        <v>44487</v>
      </c>
      <c r="B248" s="22">
        <v>246.07</v>
      </c>
      <c r="C248" s="22">
        <v>199</v>
      </c>
      <c r="D248" s="23">
        <v>302.16000000000003</v>
      </c>
      <c r="E248" s="23">
        <v>226.53</v>
      </c>
      <c r="F248" s="35">
        <v>493861</v>
      </c>
      <c r="G248" s="47">
        <v>1500</v>
      </c>
      <c r="H248" s="72">
        <v>9.9</v>
      </c>
      <c r="I248" s="50">
        <v>172.5</v>
      </c>
      <c r="J248" s="78">
        <f t="shared" si="12"/>
        <v>179.51223776961666</v>
      </c>
      <c r="K248" s="76">
        <f t="shared" si="13"/>
        <v>-4.0650653736908182E-2</v>
      </c>
      <c r="L248" s="79">
        <f t="shared" si="14"/>
        <v>207.53697832425783</v>
      </c>
      <c r="M248" s="79">
        <f t="shared" si="15"/>
        <v>138.47380884717015</v>
      </c>
    </row>
    <row r="249" spans="1:13" x14ac:dyDescent="0.35">
      <c r="A249" s="21">
        <v>44488</v>
      </c>
      <c r="B249" s="22">
        <v>281.76</v>
      </c>
      <c r="C249" s="22">
        <v>171.18</v>
      </c>
      <c r="D249" s="23">
        <v>326.55</v>
      </c>
      <c r="E249" s="23">
        <v>215.42</v>
      </c>
      <c r="F249" s="35">
        <v>505263</v>
      </c>
      <c r="G249" s="47">
        <v>1430</v>
      </c>
      <c r="H249" s="72">
        <v>10.199999999999999</v>
      </c>
      <c r="I249" s="50">
        <v>168.6</v>
      </c>
      <c r="J249" s="78">
        <f t="shared" si="12"/>
        <v>172.58556586593068</v>
      </c>
      <c r="K249" s="76">
        <f t="shared" si="13"/>
        <v>-2.3639180699470234E-2</v>
      </c>
      <c r="L249" s="79">
        <f t="shared" si="14"/>
        <v>202.84483794475287</v>
      </c>
      <c r="M249" s="79">
        <f t="shared" si="15"/>
        <v>135.34309664714715</v>
      </c>
    </row>
    <row r="250" spans="1:13" x14ac:dyDescent="0.35">
      <c r="A250" s="21">
        <v>44489</v>
      </c>
      <c r="B250" s="22">
        <v>293.18</v>
      </c>
      <c r="C250" s="22">
        <v>133.08000000000001</v>
      </c>
      <c r="D250" s="23">
        <v>313.14</v>
      </c>
      <c r="E250" s="23">
        <v>164.73</v>
      </c>
      <c r="F250" s="35">
        <v>489330</v>
      </c>
      <c r="G250" s="47">
        <v>1450</v>
      </c>
      <c r="H250" s="72">
        <v>9.8000000000000007</v>
      </c>
      <c r="I250" s="50">
        <v>175.4</v>
      </c>
      <c r="J250" s="78">
        <f t="shared" si="12"/>
        <v>178.07278755077306</v>
      </c>
      <c r="K250" s="76">
        <f t="shared" si="13"/>
        <v>-1.523824145252595E-2</v>
      </c>
      <c r="L250" s="79">
        <f t="shared" si="14"/>
        <v>211.02600578594101</v>
      </c>
      <c r="M250" s="79">
        <f t="shared" si="15"/>
        <v>140.8017743292385</v>
      </c>
    </row>
    <row r="251" spans="1:13" x14ac:dyDescent="0.35">
      <c r="A251" s="21">
        <v>44490</v>
      </c>
      <c r="B251" s="22">
        <v>306.3</v>
      </c>
      <c r="C251" s="22">
        <v>195.63</v>
      </c>
      <c r="D251" s="23">
        <v>334.62</v>
      </c>
      <c r="E251" s="23">
        <v>220</v>
      </c>
      <c r="F251" s="35">
        <v>494079</v>
      </c>
      <c r="G251" s="47">
        <v>1430</v>
      </c>
      <c r="H251" s="72">
        <v>10.199999999999999</v>
      </c>
      <c r="I251" s="50">
        <v>144.9</v>
      </c>
      <c r="J251" s="78">
        <f t="shared" si="12"/>
        <v>151.60516459127709</v>
      </c>
      <c r="K251" s="76">
        <f t="shared" si="13"/>
        <v>-4.6274427821097877E-2</v>
      </c>
      <c r="L251" s="79">
        <f t="shared" si="14"/>
        <v>174.33106179237657</v>
      </c>
      <c r="M251" s="79">
        <f t="shared" si="15"/>
        <v>116.31799943162292</v>
      </c>
    </row>
    <row r="252" spans="1:13" x14ac:dyDescent="0.35">
      <c r="A252" s="21">
        <v>44491</v>
      </c>
      <c r="B252" s="22">
        <v>289.74</v>
      </c>
      <c r="C252" s="22">
        <v>195.64</v>
      </c>
      <c r="D252" s="23">
        <v>312.10000000000002</v>
      </c>
      <c r="E252" s="23">
        <v>220.88</v>
      </c>
      <c r="F252" s="35">
        <v>461325</v>
      </c>
      <c r="G252" s="47">
        <v>1500</v>
      </c>
      <c r="H252" s="72">
        <v>10.4</v>
      </c>
      <c r="I252" s="50">
        <v>151.4</v>
      </c>
      <c r="J252" s="78">
        <f t="shared" si="12"/>
        <v>161.88230790202027</v>
      </c>
      <c r="K252" s="76">
        <f t="shared" si="13"/>
        <v>-6.9235851400398063E-2</v>
      </c>
      <c r="L252" s="79">
        <f t="shared" si="14"/>
        <v>182.1512957582182</v>
      </c>
      <c r="M252" s="79">
        <f t="shared" si="15"/>
        <v>121.53585309832788</v>
      </c>
    </row>
    <row r="253" spans="1:13" x14ac:dyDescent="0.35">
      <c r="A253" s="21">
        <v>44492</v>
      </c>
      <c r="B253" s="22">
        <v>304.64999999999998</v>
      </c>
      <c r="C253" s="22">
        <v>199.3</v>
      </c>
      <c r="D253" s="23">
        <v>328.01</v>
      </c>
      <c r="E253" s="23">
        <v>213.62</v>
      </c>
      <c r="F253" s="35">
        <v>487824</v>
      </c>
      <c r="G253" s="47">
        <v>1510</v>
      </c>
      <c r="H253" s="72">
        <v>9.9</v>
      </c>
      <c r="I253" s="50">
        <v>154.30000000000001</v>
      </c>
      <c r="J253" s="78">
        <f t="shared" si="12"/>
        <v>154.80575079129517</v>
      </c>
      <c r="K253" s="76">
        <f t="shared" si="13"/>
        <v>-3.277710896274507E-3</v>
      </c>
      <c r="L253" s="79">
        <f t="shared" si="14"/>
        <v>185.64032321990138</v>
      </c>
      <c r="M253" s="79">
        <f t="shared" si="15"/>
        <v>123.86381858039626</v>
      </c>
    </row>
    <row r="254" spans="1:13" x14ac:dyDescent="0.35">
      <c r="A254" s="21">
        <v>44493</v>
      </c>
      <c r="B254" s="22">
        <v>307.22000000000003</v>
      </c>
      <c r="C254" s="22">
        <v>205.06</v>
      </c>
      <c r="D254" s="23">
        <v>326.32</v>
      </c>
      <c r="E254" s="23">
        <v>218.95</v>
      </c>
      <c r="F254" s="35">
        <v>522380</v>
      </c>
      <c r="G254" s="47">
        <v>1451.16</v>
      </c>
      <c r="H254" s="72">
        <v>10.3</v>
      </c>
      <c r="I254" s="50">
        <v>150.5</v>
      </c>
      <c r="J254" s="78">
        <f t="shared" si="12"/>
        <v>151.0772997276666</v>
      </c>
      <c r="K254" s="76">
        <f t="shared" si="13"/>
        <v>-3.8358785891468372E-3</v>
      </c>
      <c r="L254" s="79">
        <f t="shared" si="14"/>
        <v>181.06849413217859</v>
      </c>
      <c r="M254" s="79">
        <f t="shared" si="15"/>
        <v>120.81338105216874</v>
      </c>
    </row>
    <row r="255" spans="1:13" x14ac:dyDescent="0.35">
      <c r="A255" s="21">
        <v>44494</v>
      </c>
      <c r="B255" s="22">
        <v>307.23</v>
      </c>
      <c r="C255" s="22">
        <v>178.8</v>
      </c>
      <c r="D255" s="23">
        <v>334.51</v>
      </c>
      <c r="E255" s="23">
        <v>196.89</v>
      </c>
      <c r="F255" s="35">
        <v>449253</v>
      </c>
      <c r="G255" s="47">
        <v>1470</v>
      </c>
      <c r="H255" s="72">
        <v>10</v>
      </c>
      <c r="I255" s="50">
        <v>156.19999999999999</v>
      </c>
      <c r="J255" s="78">
        <f t="shared" si="12"/>
        <v>153.40328022849957</v>
      </c>
      <c r="K255" s="76">
        <f t="shared" si="13"/>
        <v>1.7904736053139695E-2</v>
      </c>
      <c r="L255" s="79">
        <f t="shared" si="14"/>
        <v>187.92623776376274</v>
      </c>
      <c r="M255" s="79">
        <f t="shared" si="15"/>
        <v>125.38903734451</v>
      </c>
    </row>
    <row r="256" spans="1:13" x14ac:dyDescent="0.35">
      <c r="A256" s="21">
        <v>44495</v>
      </c>
      <c r="B256" s="22">
        <v>320.81</v>
      </c>
      <c r="C256" s="22">
        <v>199.42</v>
      </c>
      <c r="D256" s="23">
        <v>341.16</v>
      </c>
      <c r="E256" s="23">
        <v>218.08</v>
      </c>
      <c r="F256" s="35">
        <v>446074</v>
      </c>
      <c r="G256" s="47">
        <v>1500</v>
      </c>
      <c r="H256" s="72">
        <v>10.5</v>
      </c>
      <c r="I256" s="50">
        <v>145.6</v>
      </c>
      <c r="J256" s="78">
        <f t="shared" si="12"/>
        <v>144.47587515437766</v>
      </c>
      <c r="K256" s="76">
        <f t="shared" si="13"/>
        <v>7.7206376759775637E-3</v>
      </c>
      <c r="L256" s="79">
        <f t="shared" si="14"/>
        <v>175.17324083485181</v>
      </c>
      <c r="M256" s="79">
        <f t="shared" si="15"/>
        <v>116.87992213419113</v>
      </c>
    </row>
    <row r="257" spans="1:13" x14ac:dyDescent="0.35">
      <c r="A257" s="21">
        <v>44496</v>
      </c>
      <c r="B257" s="22">
        <v>297.62</v>
      </c>
      <c r="C257" s="22">
        <v>196.47</v>
      </c>
      <c r="D257" s="23">
        <v>329.01</v>
      </c>
      <c r="E257" s="23">
        <v>219.59</v>
      </c>
      <c r="F257" s="35">
        <v>468211</v>
      </c>
      <c r="G257" s="47">
        <v>1540</v>
      </c>
      <c r="H257" s="72">
        <v>11.1</v>
      </c>
      <c r="I257" s="50">
        <v>154.9</v>
      </c>
      <c r="J257" s="78">
        <f t="shared" si="12"/>
        <v>159.31816078327523</v>
      </c>
      <c r="K257" s="76">
        <f t="shared" si="13"/>
        <v>-2.8522664837154463E-2</v>
      </c>
      <c r="L257" s="79">
        <f t="shared" si="14"/>
        <v>186.36219097059444</v>
      </c>
      <c r="M257" s="79">
        <f t="shared" si="15"/>
        <v>124.34546661116902</v>
      </c>
    </row>
    <row r="258" spans="1:13" x14ac:dyDescent="0.35">
      <c r="A258" s="21">
        <v>44497</v>
      </c>
      <c r="B258" s="22">
        <v>320.44</v>
      </c>
      <c r="C258" s="22">
        <v>189.66</v>
      </c>
      <c r="D258" s="23">
        <v>333.73</v>
      </c>
      <c r="E258" s="23">
        <v>205.51</v>
      </c>
      <c r="F258" s="35">
        <v>474401</v>
      </c>
      <c r="G258" s="47">
        <v>1535</v>
      </c>
      <c r="H258" s="72">
        <v>10.1</v>
      </c>
      <c r="I258" s="50">
        <v>152.5</v>
      </c>
      <c r="J258" s="78">
        <f t="shared" si="12"/>
        <v>152.55237870901374</v>
      </c>
      <c r="K258" s="76">
        <f t="shared" si="13"/>
        <v>-3.4346694435237728E-4</v>
      </c>
      <c r="L258" s="79">
        <f t="shared" si="14"/>
        <v>183.47471996782215</v>
      </c>
      <c r="M258" s="79">
        <f t="shared" si="15"/>
        <v>122.41887448807795</v>
      </c>
    </row>
    <row r="259" spans="1:13" x14ac:dyDescent="0.35">
      <c r="A259" s="21">
        <v>44498</v>
      </c>
      <c r="B259" s="22">
        <v>316.52999999999997</v>
      </c>
      <c r="C259" s="22">
        <v>185.56</v>
      </c>
      <c r="D259" s="23">
        <v>332.54</v>
      </c>
      <c r="E259" s="23">
        <v>203.72</v>
      </c>
      <c r="F259" s="35">
        <v>522818</v>
      </c>
      <c r="G259" s="47">
        <v>1480</v>
      </c>
      <c r="H259" s="72">
        <v>10.199999999999999</v>
      </c>
      <c r="I259" s="50">
        <v>155</v>
      </c>
      <c r="J259" s="78">
        <f t="shared" ref="J259:J322" si="16">$O$2+$O$3*B259+$O$4*C259+$O$5*D259+$O$6*E259+F259*$O$7+$O$8*G259+$O$9*H259</f>
        <v>155.7065913906805</v>
      </c>
      <c r="K259" s="76">
        <f t="shared" ref="K259:K322" si="17">(I259-J259)/I259</f>
        <v>-4.558654133422586E-3</v>
      </c>
      <c r="L259" s="79">
        <f t="shared" ref="L259:L322" si="18">I259*($O$11+1)</f>
        <v>186.48250226237661</v>
      </c>
      <c r="M259" s="79">
        <f t="shared" ref="M259:M322" si="19">I259*($O$12+1)</f>
        <v>124.42574128296447</v>
      </c>
    </row>
    <row r="260" spans="1:13" x14ac:dyDescent="0.35">
      <c r="A260" s="21">
        <v>44499</v>
      </c>
      <c r="B260" s="22">
        <v>315.70999999999998</v>
      </c>
      <c r="C260" s="22">
        <v>182.4</v>
      </c>
      <c r="D260" s="23">
        <v>330.1</v>
      </c>
      <c r="E260" s="23">
        <v>202.48</v>
      </c>
      <c r="F260" s="35">
        <v>573642</v>
      </c>
      <c r="G260" s="47">
        <v>1400</v>
      </c>
      <c r="H260" s="72">
        <v>11.1</v>
      </c>
      <c r="I260" s="50">
        <v>147.80000000000001</v>
      </c>
      <c r="J260" s="78">
        <f t="shared" si="16"/>
        <v>155.55950972260109</v>
      </c>
      <c r="K260" s="76">
        <f t="shared" si="17"/>
        <v>-5.2500065782145333E-2</v>
      </c>
      <c r="L260" s="79">
        <f t="shared" si="18"/>
        <v>177.82008925405978</v>
      </c>
      <c r="M260" s="79">
        <f t="shared" si="19"/>
        <v>118.64596491369129</v>
      </c>
    </row>
    <row r="261" spans="1:13" x14ac:dyDescent="0.35">
      <c r="A261" s="21">
        <v>44500</v>
      </c>
      <c r="B261" s="22">
        <v>319.37</v>
      </c>
      <c r="C261" s="22">
        <v>187.3</v>
      </c>
      <c r="D261" s="23">
        <v>332.69</v>
      </c>
      <c r="E261" s="23">
        <v>201.54</v>
      </c>
      <c r="F261" s="35">
        <v>560669</v>
      </c>
      <c r="G261" s="47">
        <v>1198.05</v>
      </c>
      <c r="H261" s="72">
        <v>10.199999999999999</v>
      </c>
      <c r="I261" s="50">
        <v>136.1</v>
      </c>
      <c r="J261" s="78">
        <f t="shared" si="16"/>
        <v>136.85484591426405</v>
      </c>
      <c r="K261" s="76">
        <f t="shared" si="17"/>
        <v>-5.5462594729173585E-3</v>
      </c>
      <c r="L261" s="79">
        <f t="shared" si="18"/>
        <v>163.74366811554486</v>
      </c>
      <c r="M261" s="79">
        <f t="shared" si="19"/>
        <v>109.25382831362235</v>
      </c>
    </row>
    <row r="262" spans="1:13" x14ac:dyDescent="0.35">
      <c r="A262" s="21">
        <v>44501</v>
      </c>
      <c r="B262" s="22">
        <v>321.12</v>
      </c>
      <c r="C262" s="22">
        <v>188.57</v>
      </c>
      <c r="D262" s="23">
        <v>332.46</v>
      </c>
      <c r="E262" s="23">
        <v>200.65</v>
      </c>
      <c r="F262" s="35">
        <v>573732</v>
      </c>
      <c r="G262" s="47">
        <v>1320</v>
      </c>
      <c r="H262" s="72">
        <v>9.6999999999999993</v>
      </c>
      <c r="I262" s="50">
        <v>146.30000000000001</v>
      </c>
      <c r="J262" s="78">
        <f t="shared" si="16"/>
        <v>145.4618417550297</v>
      </c>
      <c r="K262" s="76">
        <f t="shared" si="17"/>
        <v>5.7290379013692138E-3</v>
      </c>
      <c r="L262" s="79">
        <f t="shared" si="18"/>
        <v>176.0154198773271</v>
      </c>
      <c r="M262" s="79">
        <f t="shared" si="19"/>
        <v>117.44184483675937</v>
      </c>
    </row>
    <row r="263" spans="1:13" x14ac:dyDescent="0.35">
      <c r="A263" s="21">
        <v>44502</v>
      </c>
      <c r="B263" s="22">
        <v>317.16000000000003</v>
      </c>
      <c r="C263" s="22">
        <v>179.79</v>
      </c>
      <c r="D263" s="23">
        <v>332.35</v>
      </c>
      <c r="E263" s="23">
        <v>202.68</v>
      </c>
      <c r="F263" s="35">
        <v>567207</v>
      </c>
      <c r="G263" s="47">
        <v>1315</v>
      </c>
      <c r="H263" s="72">
        <v>9.9</v>
      </c>
      <c r="I263" s="50">
        <v>145.6</v>
      </c>
      <c r="J263" s="78">
        <f t="shared" si="16"/>
        <v>150.65647491925967</v>
      </c>
      <c r="K263" s="76">
        <f t="shared" si="17"/>
        <v>-3.4728536533376861E-2</v>
      </c>
      <c r="L263" s="79">
        <f t="shared" si="18"/>
        <v>175.17324083485181</v>
      </c>
      <c r="M263" s="79">
        <f t="shared" si="19"/>
        <v>116.87992213419113</v>
      </c>
    </row>
    <row r="264" spans="1:13" x14ac:dyDescent="0.35">
      <c r="A264" s="21">
        <v>44503</v>
      </c>
      <c r="B264" s="22">
        <v>295.77999999999997</v>
      </c>
      <c r="C264" s="22">
        <v>182.01</v>
      </c>
      <c r="D264" s="23">
        <v>313.95999999999998</v>
      </c>
      <c r="E264" s="23">
        <v>195.01</v>
      </c>
      <c r="F264" s="35">
        <v>561943</v>
      </c>
      <c r="G264" s="47">
        <v>1265</v>
      </c>
      <c r="H264" s="72">
        <v>9.1</v>
      </c>
      <c r="I264" s="50">
        <v>145.69999999999999</v>
      </c>
      <c r="J264" s="78">
        <f t="shared" si="16"/>
        <v>153.32599459374026</v>
      </c>
      <c r="K264" s="76">
        <f t="shared" si="17"/>
        <v>-5.2340388426494674E-2</v>
      </c>
      <c r="L264" s="79">
        <f t="shared" si="18"/>
        <v>175.29355212663398</v>
      </c>
      <c r="M264" s="79">
        <f t="shared" si="19"/>
        <v>116.9601968059866</v>
      </c>
    </row>
    <row r="265" spans="1:13" x14ac:dyDescent="0.35">
      <c r="A265" s="21">
        <v>44504</v>
      </c>
      <c r="B265" s="22">
        <v>308.27999999999997</v>
      </c>
      <c r="C265" s="22">
        <v>193.08</v>
      </c>
      <c r="D265" s="23">
        <v>323.63</v>
      </c>
      <c r="E265" s="23">
        <v>202.05</v>
      </c>
      <c r="F265" s="35">
        <v>548429</v>
      </c>
      <c r="G265" s="47">
        <v>1340</v>
      </c>
      <c r="H265" s="72">
        <v>9.5</v>
      </c>
      <c r="I265" s="50">
        <v>148.4</v>
      </c>
      <c r="J265" s="78">
        <f t="shared" si="16"/>
        <v>148.0676909647095</v>
      </c>
      <c r="K265" s="76">
        <f t="shared" si="17"/>
        <v>2.2392792135478901E-3</v>
      </c>
      <c r="L265" s="79">
        <f t="shared" si="18"/>
        <v>178.54195700475285</v>
      </c>
      <c r="M265" s="79">
        <f t="shared" si="19"/>
        <v>119.12761294446405</v>
      </c>
    </row>
    <row r="266" spans="1:13" x14ac:dyDescent="0.35">
      <c r="A266" s="21">
        <v>44505</v>
      </c>
      <c r="B266" s="22">
        <v>299.86</v>
      </c>
      <c r="C266" s="22">
        <v>196.07</v>
      </c>
      <c r="D266" s="23">
        <v>322.47000000000003</v>
      </c>
      <c r="E266" s="23">
        <v>206.67</v>
      </c>
      <c r="F266" s="35">
        <v>556126</v>
      </c>
      <c r="G266" s="47">
        <v>1305</v>
      </c>
      <c r="H266" s="72">
        <v>9.8000000000000007</v>
      </c>
      <c r="I266" s="50">
        <v>147.80000000000001</v>
      </c>
      <c r="J266" s="78">
        <f t="shared" si="16"/>
        <v>148.41652938899921</v>
      </c>
      <c r="K266" s="76">
        <f t="shared" si="17"/>
        <v>-4.171376109602146E-3</v>
      </c>
      <c r="L266" s="79">
        <f t="shared" si="18"/>
        <v>177.82008925405978</v>
      </c>
      <c r="M266" s="79">
        <f t="shared" si="19"/>
        <v>118.64596491369129</v>
      </c>
    </row>
    <row r="267" spans="1:13" x14ac:dyDescent="0.35">
      <c r="A267" s="21">
        <v>44506</v>
      </c>
      <c r="B267" s="22">
        <v>269.19</v>
      </c>
      <c r="C267" s="22">
        <v>168.92</v>
      </c>
      <c r="D267" s="23">
        <v>312.79000000000002</v>
      </c>
      <c r="E267" s="23">
        <v>194.04</v>
      </c>
      <c r="F267" s="35">
        <v>557052</v>
      </c>
      <c r="G267" s="47">
        <v>1275</v>
      </c>
      <c r="H267" s="72">
        <v>8.9</v>
      </c>
      <c r="I267" s="50">
        <v>163.19999999999999</v>
      </c>
      <c r="J267" s="78">
        <f t="shared" si="16"/>
        <v>168.63154189848132</v>
      </c>
      <c r="K267" s="76">
        <f t="shared" si="17"/>
        <v>-3.3281506730890489E-2</v>
      </c>
      <c r="L267" s="79">
        <f t="shared" si="18"/>
        <v>196.34802818851523</v>
      </c>
      <c r="M267" s="79">
        <f t="shared" si="19"/>
        <v>131.00826437019225</v>
      </c>
    </row>
    <row r="268" spans="1:13" x14ac:dyDescent="0.35">
      <c r="A268" s="21">
        <v>44507</v>
      </c>
      <c r="B268" s="22">
        <v>281.70999999999998</v>
      </c>
      <c r="C268" s="22">
        <v>154</v>
      </c>
      <c r="D268" s="23">
        <v>297.43</v>
      </c>
      <c r="E268" s="23">
        <v>172.61</v>
      </c>
      <c r="F268" s="35">
        <v>547026</v>
      </c>
      <c r="G268" s="47">
        <v>1265.18</v>
      </c>
      <c r="H268" s="72">
        <v>8.6</v>
      </c>
      <c r="I268" s="50">
        <v>163</v>
      </c>
      <c r="J268" s="78">
        <f t="shared" si="16"/>
        <v>167.769763210397</v>
      </c>
      <c r="K268" s="76">
        <f t="shared" si="17"/>
        <v>-2.926235098403069E-2</v>
      </c>
      <c r="L268" s="79">
        <f t="shared" si="18"/>
        <v>196.10740560495088</v>
      </c>
      <c r="M268" s="79">
        <f t="shared" si="19"/>
        <v>130.84771502660135</v>
      </c>
    </row>
    <row r="269" spans="1:13" x14ac:dyDescent="0.35">
      <c r="A269" s="21">
        <v>44508</v>
      </c>
      <c r="B269" s="22">
        <v>303.02999999999997</v>
      </c>
      <c r="C269" s="22">
        <v>197.01</v>
      </c>
      <c r="D269" s="23">
        <v>319.04000000000002</v>
      </c>
      <c r="E269" s="23">
        <v>213.76</v>
      </c>
      <c r="F269" s="35">
        <v>546962</v>
      </c>
      <c r="G269" s="47">
        <v>1310</v>
      </c>
      <c r="H269" s="72">
        <v>9.4</v>
      </c>
      <c r="I269" s="50">
        <v>145.1</v>
      </c>
      <c r="J269" s="78">
        <f t="shared" si="16"/>
        <v>149.05250953712425</v>
      </c>
      <c r="K269" s="76">
        <f t="shared" si="17"/>
        <v>-2.7239900324770899E-2</v>
      </c>
      <c r="L269" s="79">
        <f t="shared" si="18"/>
        <v>174.57168437594092</v>
      </c>
      <c r="M269" s="79">
        <f t="shared" si="19"/>
        <v>116.47854877521384</v>
      </c>
    </row>
    <row r="270" spans="1:13" x14ac:dyDescent="0.35">
      <c r="A270" s="21">
        <v>44509</v>
      </c>
      <c r="B270" s="22">
        <v>304.43</v>
      </c>
      <c r="C270" s="22">
        <v>190.51</v>
      </c>
      <c r="D270" s="23">
        <v>326.56</v>
      </c>
      <c r="E270" s="23">
        <v>207.54</v>
      </c>
      <c r="F270" s="35">
        <v>497464</v>
      </c>
      <c r="G270" s="47">
        <v>1350</v>
      </c>
      <c r="H270" s="72">
        <v>9.1</v>
      </c>
      <c r="I270" s="50">
        <v>143.1</v>
      </c>
      <c r="J270" s="78">
        <f t="shared" si="16"/>
        <v>148.3061042527294</v>
      </c>
      <c r="K270" s="76">
        <f t="shared" si="17"/>
        <v>-3.6380882269248106E-2</v>
      </c>
      <c r="L270" s="79">
        <f t="shared" si="18"/>
        <v>172.16545854029735</v>
      </c>
      <c r="M270" s="79">
        <f t="shared" si="19"/>
        <v>114.87305533930461</v>
      </c>
    </row>
    <row r="271" spans="1:13" x14ac:dyDescent="0.35">
      <c r="A271" s="21">
        <v>44510</v>
      </c>
      <c r="B271" s="22">
        <v>308.52</v>
      </c>
      <c r="C271" s="22">
        <v>190.88</v>
      </c>
      <c r="D271" s="23">
        <v>332.03</v>
      </c>
      <c r="E271" s="23">
        <v>201.56</v>
      </c>
      <c r="F271" s="35">
        <v>518185</v>
      </c>
      <c r="G271" s="47">
        <v>1350</v>
      </c>
      <c r="H271" s="72">
        <v>9</v>
      </c>
      <c r="I271" s="50">
        <v>146.9</v>
      </c>
      <c r="J271" s="78">
        <f t="shared" si="16"/>
        <v>146.45872179524548</v>
      </c>
      <c r="K271" s="76">
        <f t="shared" si="17"/>
        <v>3.0039360432574875E-3</v>
      </c>
      <c r="L271" s="79">
        <f t="shared" si="18"/>
        <v>176.73728762802014</v>
      </c>
      <c r="M271" s="79">
        <f t="shared" si="19"/>
        <v>117.92349286753215</v>
      </c>
    </row>
    <row r="272" spans="1:13" x14ac:dyDescent="0.35">
      <c r="A272" s="21">
        <v>44511</v>
      </c>
      <c r="B272" s="22">
        <v>157.09</v>
      </c>
      <c r="C272" s="22">
        <v>114.55</v>
      </c>
      <c r="D272" s="23">
        <v>235.17</v>
      </c>
      <c r="E272" s="23">
        <v>145.91</v>
      </c>
      <c r="F272" s="35">
        <v>341776</v>
      </c>
      <c r="G272" s="47">
        <v>1000</v>
      </c>
      <c r="H272" s="72">
        <v>5.7</v>
      </c>
      <c r="I272" s="50">
        <v>186.1</v>
      </c>
      <c r="J272" s="78">
        <f t="shared" si="16"/>
        <v>194.65946986402903</v>
      </c>
      <c r="K272" s="76">
        <f t="shared" si="17"/>
        <v>-4.5993927265067389E-2</v>
      </c>
      <c r="L272" s="79">
        <f t="shared" si="18"/>
        <v>223.89931400663409</v>
      </c>
      <c r="M272" s="79">
        <f t="shared" si="19"/>
        <v>149.39116421135282</v>
      </c>
    </row>
    <row r="273" spans="1:13" x14ac:dyDescent="0.35">
      <c r="A273" s="21">
        <v>44512</v>
      </c>
      <c r="B273" s="22">
        <v>314.86</v>
      </c>
      <c r="C273" s="22">
        <v>189.91</v>
      </c>
      <c r="D273" s="23">
        <v>332.97</v>
      </c>
      <c r="E273" s="23">
        <v>203.24</v>
      </c>
      <c r="F273" s="35">
        <v>492844</v>
      </c>
      <c r="G273" s="47">
        <v>1450</v>
      </c>
      <c r="H273" s="72">
        <v>10</v>
      </c>
      <c r="I273" s="50">
        <v>149.69999999999999</v>
      </c>
      <c r="J273" s="78">
        <f t="shared" si="16"/>
        <v>149.37510083234278</v>
      </c>
      <c r="K273" s="76">
        <f t="shared" si="17"/>
        <v>2.1703351212906314E-3</v>
      </c>
      <c r="L273" s="79">
        <f t="shared" si="18"/>
        <v>180.10600379792112</v>
      </c>
      <c r="M273" s="79">
        <f t="shared" si="19"/>
        <v>120.17118367780503</v>
      </c>
    </row>
    <row r="274" spans="1:13" x14ac:dyDescent="0.35">
      <c r="A274" s="21">
        <v>44513</v>
      </c>
      <c r="B274" s="22">
        <v>306.45</v>
      </c>
      <c r="C274" s="22">
        <v>198.04</v>
      </c>
      <c r="D274" s="23">
        <v>324.10000000000002</v>
      </c>
      <c r="E274" s="23">
        <v>212.38</v>
      </c>
      <c r="F274" s="35">
        <v>436898</v>
      </c>
      <c r="G274" s="47">
        <v>1550</v>
      </c>
      <c r="H274" s="72">
        <v>8.8000000000000007</v>
      </c>
      <c r="I274" s="50">
        <v>153.1</v>
      </c>
      <c r="J274" s="78">
        <f t="shared" si="16"/>
        <v>154.47627322691272</v>
      </c>
      <c r="K274" s="76">
        <f t="shared" si="17"/>
        <v>-8.9893744409714552E-3</v>
      </c>
      <c r="L274" s="79">
        <f t="shared" si="18"/>
        <v>184.19658771851522</v>
      </c>
      <c r="M274" s="79">
        <f t="shared" si="19"/>
        <v>122.90052251885071</v>
      </c>
    </row>
    <row r="275" spans="1:13" x14ac:dyDescent="0.35">
      <c r="A275" s="21">
        <v>44514</v>
      </c>
      <c r="B275" s="22">
        <v>306.2</v>
      </c>
      <c r="C275" s="22">
        <v>190.42</v>
      </c>
      <c r="D275" s="23">
        <v>325.05</v>
      </c>
      <c r="E275" s="23">
        <v>201.86</v>
      </c>
      <c r="F275" s="35">
        <v>0</v>
      </c>
      <c r="G275" s="47">
        <v>1436.3</v>
      </c>
      <c r="H275" s="72">
        <v>9.1999999999999993</v>
      </c>
      <c r="I275" s="50">
        <v>109.2</v>
      </c>
      <c r="J275" s="78">
        <f t="shared" si="16"/>
        <v>110.93841272976717</v>
      </c>
      <c r="K275" s="76">
        <f t="shared" si="17"/>
        <v>-1.5919530492373282E-2</v>
      </c>
      <c r="L275" s="79">
        <f t="shared" si="18"/>
        <v>131.37993062613887</v>
      </c>
      <c r="M275" s="79">
        <f t="shared" si="19"/>
        <v>87.659941600643364</v>
      </c>
    </row>
    <row r="276" spans="1:13" x14ac:dyDescent="0.35">
      <c r="A276" s="21">
        <v>44515</v>
      </c>
      <c r="B276" s="22">
        <v>312.52</v>
      </c>
      <c r="C276" s="22">
        <v>197.2</v>
      </c>
      <c r="D276" s="23">
        <v>330.9</v>
      </c>
      <c r="E276" s="23">
        <v>217.29</v>
      </c>
      <c r="F276" s="35">
        <v>467773</v>
      </c>
      <c r="G276" s="47">
        <v>1450</v>
      </c>
      <c r="H276" s="72">
        <v>9.6</v>
      </c>
      <c r="I276" s="50">
        <v>143.9</v>
      </c>
      <c r="J276" s="78">
        <f t="shared" si="16"/>
        <v>148.34210656181492</v>
      </c>
      <c r="K276" s="76">
        <f t="shared" si="17"/>
        <v>-3.0869399317685266E-2</v>
      </c>
      <c r="L276" s="79">
        <f t="shared" si="18"/>
        <v>173.12794887455479</v>
      </c>
      <c r="M276" s="79">
        <f t="shared" si="19"/>
        <v>115.51525271366832</v>
      </c>
    </row>
    <row r="277" spans="1:13" x14ac:dyDescent="0.35">
      <c r="A277" s="21">
        <v>44516</v>
      </c>
      <c r="B277" s="22">
        <v>296.49</v>
      </c>
      <c r="C277" s="22">
        <v>177.01</v>
      </c>
      <c r="D277" s="23">
        <v>321.48</v>
      </c>
      <c r="E277" s="23">
        <v>211.5</v>
      </c>
      <c r="F277" s="35">
        <v>540090</v>
      </c>
      <c r="G277" s="47">
        <v>1300</v>
      </c>
      <c r="H277" s="72">
        <v>9.6</v>
      </c>
      <c r="I277" s="50">
        <v>149.9</v>
      </c>
      <c r="J277" s="78">
        <f t="shared" si="16"/>
        <v>159.01654381571831</v>
      </c>
      <c r="K277" s="76">
        <f t="shared" si="17"/>
        <v>-6.0817503773971326E-2</v>
      </c>
      <c r="L277" s="79">
        <f t="shared" si="18"/>
        <v>180.34662638148552</v>
      </c>
      <c r="M277" s="79">
        <f t="shared" si="19"/>
        <v>120.33173302139596</v>
      </c>
    </row>
    <row r="278" spans="1:13" x14ac:dyDescent="0.35">
      <c r="A278" s="21">
        <v>44517</v>
      </c>
      <c r="B278" s="22">
        <v>289.37</v>
      </c>
      <c r="C278" s="22">
        <v>206.24</v>
      </c>
      <c r="D278" s="23">
        <v>307.62</v>
      </c>
      <c r="E278" s="23">
        <v>212.14</v>
      </c>
      <c r="F278" s="35">
        <v>520810</v>
      </c>
      <c r="G278" s="47">
        <v>1360</v>
      </c>
      <c r="H278" s="72">
        <v>10.7</v>
      </c>
      <c r="I278" s="50">
        <v>149.6</v>
      </c>
      <c r="J278" s="78">
        <f t="shared" si="16"/>
        <v>149.94860098462775</v>
      </c>
      <c r="K278" s="76">
        <f t="shared" si="17"/>
        <v>-2.3302204854796201E-3</v>
      </c>
      <c r="L278" s="79">
        <f t="shared" si="18"/>
        <v>179.98569250613895</v>
      </c>
      <c r="M278" s="79">
        <f t="shared" si="19"/>
        <v>120.09090900600958</v>
      </c>
    </row>
    <row r="279" spans="1:13" x14ac:dyDescent="0.35">
      <c r="A279" s="21">
        <v>44518</v>
      </c>
      <c r="B279" s="22">
        <v>309.99</v>
      </c>
      <c r="C279" s="22">
        <v>204.42</v>
      </c>
      <c r="D279" s="23">
        <v>327.57</v>
      </c>
      <c r="E279" s="23">
        <v>223.21</v>
      </c>
      <c r="F279" s="35">
        <v>496344</v>
      </c>
      <c r="G279" s="47">
        <v>1375</v>
      </c>
      <c r="H279" s="72">
        <v>9.4</v>
      </c>
      <c r="I279" s="50">
        <v>141.80000000000001</v>
      </c>
      <c r="J279" s="78">
        <f t="shared" si="16"/>
        <v>144.64228389589383</v>
      </c>
      <c r="K279" s="76">
        <f t="shared" si="17"/>
        <v>-2.0044315203764557E-2</v>
      </c>
      <c r="L279" s="79">
        <f t="shared" si="18"/>
        <v>170.60141174712905</v>
      </c>
      <c r="M279" s="79">
        <f t="shared" si="19"/>
        <v>113.82948460596364</v>
      </c>
    </row>
    <row r="280" spans="1:13" x14ac:dyDescent="0.35">
      <c r="A280" s="21">
        <v>44519</v>
      </c>
      <c r="B280" s="22">
        <v>317.77999999999997</v>
      </c>
      <c r="C280" s="22">
        <v>209.78</v>
      </c>
      <c r="D280" s="23">
        <v>336.56</v>
      </c>
      <c r="E280" s="23">
        <v>214.62</v>
      </c>
      <c r="F280" s="35">
        <v>501505</v>
      </c>
      <c r="G280" s="47">
        <v>1385</v>
      </c>
      <c r="H280" s="72">
        <v>9.3000000000000007</v>
      </c>
      <c r="I280" s="50">
        <v>140.19999999999999</v>
      </c>
      <c r="J280" s="78">
        <f t="shared" si="16"/>
        <v>137.38153718753048</v>
      </c>
      <c r="K280" s="76">
        <f t="shared" si="17"/>
        <v>2.0103158434161952E-2</v>
      </c>
      <c r="L280" s="79">
        <f t="shared" si="18"/>
        <v>168.67643107861417</v>
      </c>
      <c r="M280" s="79">
        <f t="shared" si="19"/>
        <v>112.54508985723625</v>
      </c>
    </row>
    <row r="281" spans="1:13" x14ac:dyDescent="0.35">
      <c r="A281" s="21">
        <v>44520</v>
      </c>
      <c r="B281" s="22">
        <v>319.35000000000002</v>
      </c>
      <c r="C281" s="22">
        <v>209.87</v>
      </c>
      <c r="D281" s="23">
        <v>340.1</v>
      </c>
      <c r="E281" s="23">
        <v>217.93</v>
      </c>
      <c r="F281" s="35">
        <v>519111</v>
      </c>
      <c r="G281" s="47">
        <v>1375</v>
      </c>
      <c r="H281" s="72">
        <v>8.6</v>
      </c>
      <c r="I281" s="50">
        <v>140.5</v>
      </c>
      <c r="J281" s="78">
        <f t="shared" si="16"/>
        <v>138.52417569228805</v>
      </c>
      <c r="K281" s="76">
        <f t="shared" si="17"/>
        <v>1.4062806460583246E-2</v>
      </c>
      <c r="L281" s="79">
        <f t="shared" si="18"/>
        <v>169.03736495396072</v>
      </c>
      <c r="M281" s="79">
        <f t="shared" si="19"/>
        <v>112.78591387262263</v>
      </c>
    </row>
    <row r="282" spans="1:13" x14ac:dyDescent="0.35">
      <c r="A282" s="21">
        <v>44521</v>
      </c>
      <c r="B282" s="22">
        <v>270.77999999999997</v>
      </c>
      <c r="C282" s="22">
        <v>162.88</v>
      </c>
      <c r="D282" s="23">
        <v>319.56</v>
      </c>
      <c r="E282" s="23">
        <v>194.58</v>
      </c>
      <c r="F282" s="35">
        <v>495096</v>
      </c>
      <c r="G282" s="47">
        <v>1362.29</v>
      </c>
      <c r="H282" s="72">
        <v>9.3000000000000007</v>
      </c>
      <c r="I282" s="50">
        <v>170.3</v>
      </c>
      <c r="J282" s="78">
        <f t="shared" si="16"/>
        <v>171.08859636100414</v>
      </c>
      <c r="K282" s="76">
        <f t="shared" si="17"/>
        <v>-4.6306304228075417E-3</v>
      </c>
      <c r="L282" s="79">
        <f t="shared" si="18"/>
        <v>204.89012990504992</v>
      </c>
      <c r="M282" s="79">
        <f t="shared" si="19"/>
        <v>136.70776606767001</v>
      </c>
    </row>
    <row r="283" spans="1:13" x14ac:dyDescent="0.35">
      <c r="A283" s="21">
        <v>44522</v>
      </c>
      <c r="B283" s="22">
        <v>295.97000000000003</v>
      </c>
      <c r="C283" s="22">
        <v>171.16</v>
      </c>
      <c r="D283" s="23">
        <v>308.81</v>
      </c>
      <c r="E283" s="23">
        <v>184.39</v>
      </c>
      <c r="F283" s="35">
        <v>457400</v>
      </c>
      <c r="G283" s="47">
        <v>1375</v>
      </c>
      <c r="H283" s="72">
        <v>10</v>
      </c>
      <c r="I283" s="50">
        <v>152.19999999999999</v>
      </c>
      <c r="J283" s="78">
        <f t="shared" si="16"/>
        <v>155.09762400904961</v>
      </c>
      <c r="K283" s="76">
        <f t="shared" si="17"/>
        <v>-1.9038265499669003E-2</v>
      </c>
      <c r="L283" s="79">
        <f t="shared" si="18"/>
        <v>183.11378609247558</v>
      </c>
      <c r="M283" s="79">
        <f t="shared" si="19"/>
        <v>122.17805047269155</v>
      </c>
    </row>
    <row r="284" spans="1:13" x14ac:dyDescent="0.35">
      <c r="A284" s="21">
        <v>44523</v>
      </c>
      <c r="B284" s="22">
        <v>293.52</v>
      </c>
      <c r="C284" s="22">
        <v>187.29</v>
      </c>
      <c r="D284" s="23">
        <v>310.01</v>
      </c>
      <c r="E284" s="23">
        <v>196.57</v>
      </c>
      <c r="F284" s="35">
        <v>497451</v>
      </c>
      <c r="G284" s="47">
        <v>1390</v>
      </c>
      <c r="H284" s="72">
        <v>10.3</v>
      </c>
      <c r="I284" s="50">
        <v>151.4</v>
      </c>
      <c r="J284" s="78">
        <f t="shared" si="16"/>
        <v>154.63356640761984</v>
      </c>
      <c r="K284" s="76">
        <f t="shared" si="17"/>
        <v>-2.1357770195639583E-2</v>
      </c>
      <c r="L284" s="79">
        <f t="shared" si="18"/>
        <v>182.1512957582182</v>
      </c>
      <c r="M284" s="79">
        <f t="shared" si="19"/>
        <v>121.53585309832788</v>
      </c>
    </row>
    <row r="285" spans="1:13" x14ac:dyDescent="0.35">
      <c r="A285" s="21">
        <v>44524</v>
      </c>
      <c r="B285" s="22">
        <v>319.89</v>
      </c>
      <c r="C285" s="22">
        <v>197.01</v>
      </c>
      <c r="D285" s="23">
        <v>343.1</v>
      </c>
      <c r="E285" s="23">
        <v>206.28</v>
      </c>
      <c r="F285" s="35">
        <v>541660</v>
      </c>
      <c r="G285" s="47">
        <v>1380</v>
      </c>
      <c r="H285" s="72">
        <v>10.4</v>
      </c>
      <c r="I285" s="50">
        <v>144.6</v>
      </c>
      <c r="J285" s="78">
        <f t="shared" si="16"/>
        <v>142.50179206256047</v>
      </c>
      <c r="K285" s="76">
        <f t="shared" si="17"/>
        <v>1.451042833637293E-2</v>
      </c>
      <c r="L285" s="79">
        <f t="shared" si="18"/>
        <v>173.97012791703003</v>
      </c>
      <c r="M285" s="79">
        <f t="shared" si="19"/>
        <v>116.07717541623653</v>
      </c>
    </row>
    <row r="286" spans="1:13" x14ac:dyDescent="0.35">
      <c r="A286" s="21">
        <v>44525</v>
      </c>
      <c r="B286" s="22">
        <v>311.57</v>
      </c>
      <c r="C286" s="22">
        <v>200.26</v>
      </c>
      <c r="D286" s="23">
        <v>337.02</v>
      </c>
      <c r="E286" s="23">
        <v>205.81</v>
      </c>
      <c r="F286" s="35">
        <v>547709</v>
      </c>
      <c r="G286" s="47">
        <v>1390</v>
      </c>
      <c r="H286" s="72">
        <v>10.199999999999999</v>
      </c>
      <c r="I286" s="50">
        <v>147</v>
      </c>
      <c r="J286" s="78">
        <f t="shared" si="16"/>
        <v>145.45134352449136</v>
      </c>
      <c r="K286" s="76">
        <f t="shared" si="17"/>
        <v>1.0535078064684601E-2</v>
      </c>
      <c r="L286" s="79">
        <f t="shared" si="18"/>
        <v>176.85759891980231</v>
      </c>
      <c r="M286" s="79">
        <f t="shared" si="19"/>
        <v>118.0037675393276</v>
      </c>
    </row>
    <row r="287" spans="1:13" x14ac:dyDescent="0.35">
      <c r="A287" s="21">
        <v>44526</v>
      </c>
      <c r="B287" s="22">
        <v>309.39999999999998</v>
      </c>
      <c r="C287" s="22">
        <v>158.15</v>
      </c>
      <c r="D287" s="23">
        <v>326.61</v>
      </c>
      <c r="E287" s="23">
        <v>170.34</v>
      </c>
      <c r="F287" s="35">
        <v>516473</v>
      </c>
      <c r="G287" s="47">
        <v>1340</v>
      </c>
      <c r="H287" s="72">
        <v>10.1</v>
      </c>
      <c r="I287" s="50">
        <v>155.9</v>
      </c>
      <c r="J287" s="78">
        <f t="shared" si="16"/>
        <v>154.20233209964911</v>
      </c>
      <c r="K287" s="76">
        <f t="shared" si="17"/>
        <v>1.0889466968254607E-2</v>
      </c>
      <c r="L287" s="79">
        <f t="shared" si="18"/>
        <v>187.56530388841622</v>
      </c>
      <c r="M287" s="79">
        <f t="shared" si="19"/>
        <v>125.14821332912362</v>
      </c>
    </row>
    <row r="288" spans="1:13" x14ac:dyDescent="0.35">
      <c r="A288" s="21">
        <v>44527</v>
      </c>
      <c r="B288" s="22">
        <v>308.42</v>
      </c>
      <c r="C288" s="22">
        <v>154.82</v>
      </c>
      <c r="D288" s="23">
        <v>324</v>
      </c>
      <c r="E288" s="23">
        <v>165.64</v>
      </c>
      <c r="F288" s="35">
        <v>511286</v>
      </c>
      <c r="G288" s="47">
        <v>1355</v>
      </c>
      <c r="H288" s="72">
        <v>9.5</v>
      </c>
      <c r="I288" s="50">
        <v>156.6</v>
      </c>
      <c r="J288" s="78">
        <f t="shared" si="16"/>
        <v>156.45941171436849</v>
      </c>
      <c r="K288" s="76">
        <f t="shared" si="17"/>
        <v>8.9775405894960936E-4</v>
      </c>
      <c r="L288" s="79">
        <f t="shared" si="18"/>
        <v>188.40748293089146</v>
      </c>
      <c r="M288" s="79">
        <f t="shared" si="19"/>
        <v>125.71013603169185</v>
      </c>
    </row>
    <row r="289" spans="1:13" x14ac:dyDescent="0.35">
      <c r="A289" s="21">
        <v>44528</v>
      </c>
      <c r="B289" s="22">
        <v>276.36</v>
      </c>
      <c r="C289" s="22">
        <v>151.94</v>
      </c>
      <c r="D289" s="23">
        <v>310.52999999999997</v>
      </c>
      <c r="E289" s="23">
        <v>163.87</v>
      </c>
      <c r="F289" s="35">
        <v>466048</v>
      </c>
      <c r="G289" s="47">
        <v>1385.24</v>
      </c>
      <c r="H289" s="72">
        <v>10.1</v>
      </c>
      <c r="I289" s="50">
        <v>162.80000000000001</v>
      </c>
      <c r="J289" s="78">
        <f t="shared" si="16"/>
        <v>167.05845982896039</v>
      </c>
      <c r="K289" s="76">
        <f t="shared" si="17"/>
        <v>-2.615761565700481E-2</v>
      </c>
      <c r="L289" s="79">
        <f t="shared" si="18"/>
        <v>195.86678302138654</v>
      </c>
      <c r="M289" s="79">
        <f t="shared" si="19"/>
        <v>130.68716568301045</v>
      </c>
    </row>
    <row r="290" spans="1:13" x14ac:dyDescent="0.35">
      <c r="A290" s="21">
        <v>44529</v>
      </c>
      <c r="B290" s="22">
        <v>300.74</v>
      </c>
      <c r="C290" s="22">
        <v>164.74</v>
      </c>
      <c r="D290" s="23">
        <v>314.18</v>
      </c>
      <c r="E290" s="23">
        <v>178.64</v>
      </c>
      <c r="F290" s="35">
        <v>463796</v>
      </c>
      <c r="G290" s="47">
        <v>1370</v>
      </c>
      <c r="H290" s="72">
        <v>10.1</v>
      </c>
      <c r="I290" s="50">
        <v>152.9</v>
      </c>
      <c r="J290" s="78">
        <f t="shared" si="16"/>
        <v>154.88560293006807</v>
      </c>
      <c r="K290" s="76">
        <f t="shared" si="17"/>
        <v>-1.2986284696324846E-2</v>
      </c>
      <c r="L290" s="79">
        <f t="shared" si="18"/>
        <v>183.95596513495087</v>
      </c>
      <c r="M290" s="79">
        <f t="shared" si="19"/>
        <v>122.73997317525979</v>
      </c>
    </row>
    <row r="291" spans="1:13" x14ac:dyDescent="0.35">
      <c r="A291" s="21">
        <v>44530</v>
      </c>
      <c r="B291" s="22">
        <v>310.38</v>
      </c>
      <c r="C291" s="22">
        <v>155.66999999999999</v>
      </c>
      <c r="D291" s="23">
        <v>325.81</v>
      </c>
      <c r="E291" s="23">
        <v>165.41</v>
      </c>
      <c r="F291" s="35">
        <v>485521</v>
      </c>
      <c r="G291" s="47">
        <v>1400</v>
      </c>
      <c r="H291" s="72">
        <v>9.6999999999999993</v>
      </c>
      <c r="I291" s="50">
        <v>157.5</v>
      </c>
      <c r="J291" s="78">
        <f t="shared" si="16"/>
        <v>155.95608662506828</v>
      </c>
      <c r="K291" s="76">
        <f t="shared" si="17"/>
        <v>9.8026246027410752E-3</v>
      </c>
      <c r="L291" s="79">
        <f t="shared" si="18"/>
        <v>189.49028455693107</v>
      </c>
      <c r="M291" s="79">
        <f t="shared" si="19"/>
        <v>126.432608077851</v>
      </c>
    </row>
    <row r="292" spans="1:13" x14ac:dyDescent="0.35">
      <c r="A292" s="21">
        <v>44531</v>
      </c>
      <c r="B292" s="22">
        <v>309.5</v>
      </c>
      <c r="C292" s="22">
        <v>155.13</v>
      </c>
      <c r="D292" s="23">
        <v>331.12</v>
      </c>
      <c r="E292" s="23">
        <v>164.12</v>
      </c>
      <c r="F292" s="35">
        <v>475006</v>
      </c>
      <c r="G292" s="47">
        <v>1345</v>
      </c>
      <c r="H292" s="72">
        <v>10.7</v>
      </c>
      <c r="I292" s="50">
        <v>152.4</v>
      </c>
      <c r="J292" s="78">
        <f t="shared" si="16"/>
        <v>150.00306959741391</v>
      </c>
      <c r="K292" s="76">
        <f t="shared" si="17"/>
        <v>1.5727889780748645E-2</v>
      </c>
      <c r="L292" s="79">
        <f t="shared" si="18"/>
        <v>183.35440867603998</v>
      </c>
      <c r="M292" s="79">
        <f t="shared" si="19"/>
        <v>122.3385998162825</v>
      </c>
    </row>
    <row r="293" spans="1:13" x14ac:dyDescent="0.35">
      <c r="A293" s="21">
        <v>44532</v>
      </c>
      <c r="B293" s="22">
        <v>309.7</v>
      </c>
      <c r="C293" s="22">
        <v>148.80000000000001</v>
      </c>
      <c r="D293" s="23">
        <v>329.7</v>
      </c>
      <c r="E293" s="23">
        <v>169.02</v>
      </c>
      <c r="F293" s="35">
        <v>422612</v>
      </c>
      <c r="G293" s="47">
        <v>1380</v>
      </c>
      <c r="H293" s="72">
        <v>10.6</v>
      </c>
      <c r="I293" s="50">
        <v>151</v>
      </c>
      <c r="J293" s="78">
        <f t="shared" si="16"/>
        <v>152.72519171267643</v>
      </c>
      <c r="K293" s="76">
        <f t="shared" si="17"/>
        <v>-1.1425110679976385E-2</v>
      </c>
      <c r="L293" s="79">
        <f t="shared" si="18"/>
        <v>181.67005059108948</v>
      </c>
      <c r="M293" s="79">
        <f t="shared" si="19"/>
        <v>121.21475441114603</v>
      </c>
    </row>
    <row r="294" spans="1:13" x14ac:dyDescent="0.35">
      <c r="A294" s="21">
        <v>44533</v>
      </c>
      <c r="B294" s="22">
        <v>303.72000000000003</v>
      </c>
      <c r="C294" s="22">
        <v>178.98</v>
      </c>
      <c r="D294" s="23">
        <v>331.54</v>
      </c>
      <c r="E294" s="23">
        <v>186.87</v>
      </c>
      <c r="F294" s="35">
        <v>527039</v>
      </c>
      <c r="G294" s="47">
        <v>1390</v>
      </c>
      <c r="H294" s="72">
        <v>10.9</v>
      </c>
      <c r="I294" s="50">
        <v>152.30000000000001</v>
      </c>
      <c r="J294" s="78">
        <f t="shared" si="16"/>
        <v>152.52101261197348</v>
      </c>
      <c r="K294" s="76">
        <f t="shared" si="17"/>
        <v>-1.4511661981186073E-3</v>
      </c>
      <c r="L294" s="79">
        <f t="shared" si="18"/>
        <v>183.23409738425781</v>
      </c>
      <c r="M294" s="79">
        <f t="shared" si="19"/>
        <v>122.25832514448703</v>
      </c>
    </row>
    <row r="295" spans="1:13" x14ac:dyDescent="0.35">
      <c r="A295" s="21">
        <v>44534</v>
      </c>
      <c r="B295" s="22">
        <v>312.7</v>
      </c>
      <c r="C295" s="22">
        <v>185.7</v>
      </c>
      <c r="D295" s="23">
        <v>333.16</v>
      </c>
      <c r="E295" s="23">
        <v>197.95</v>
      </c>
      <c r="F295" s="35">
        <v>529433</v>
      </c>
      <c r="G295" s="47">
        <v>1410</v>
      </c>
      <c r="H295" s="72">
        <v>10.6</v>
      </c>
      <c r="I295" s="50">
        <v>152.5</v>
      </c>
      <c r="J295" s="78">
        <f t="shared" si="16"/>
        <v>150.66551841449933</v>
      </c>
      <c r="K295" s="76">
        <f t="shared" si="17"/>
        <v>1.2029387445906025E-2</v>
      </c>
      <c r="L295" s="79">
        <f t="shared" si="18"/>
        <v>183.47471996782215</v>
      </c>
      <c r="M295" s="79">
        <f t="shared" si="19"/>
        <v>122.41887448807795</v>
      </c>
    </row>
    <row r="296" spans="1:13" x14ac:dyDescent="0.35">
      <c r="A296" s="21">
        <v>44535</v>
      </c>
      <c r="B296" s="22">
        <v>286.42</v>
      </c>
      <c r="C296" s="22">
        <v>199.46</v>
      </c>
      <c r="D296" s="23">
        <v>315.87</v>
      </c>
      <c r="E296" s="23">
        <v>206.09</v>
      </c>
      <c r="F296" s="35">
        <v>318430</v>
      </c>
      <c r="G296" s="47">
        <v>1358.7</v>
      </c>
      <c r="H296" s="72">
        <v>10.7</v>
      </c>
      <c r="I296" s="50">
        <v>132.1</v>
      </c>
      <c r="J296" s="78">
        <f t="shared" si="16"/>
        <v>134.74366978263197</v>
      </c>
      <c r="K296" s="76">
        <f t="shared" si="17"/>
        <v>-2.0012640292444924E-2</v>
      </c>
      <c r="L296" s="79">
        <f t="shared" si="18"/>
        <v>158.93121644425773</v>
      </c>
      <c r="M296" s="79">
        <f t="shared" si="19"/>
        <v>106.04284144180392</v>
      </c>
    </row>
    <row r="297" spans="1:13" x14ac:dyDescent="0.35">
      <c r="A297" s="21">
        <v>44536</v>
      </c>
      <c r="B297" s="22">
        <v>310.52</v>
      </c>
      <c r="C297" s="22">
        <v>183.33</v>
      </c>
      <c r="D297" s="23">
        <v>331.53</v>
      </c>
      <c r="E297" s="23">
        <v>190.98</v>
      </c>
      <c r="F297" s="35">
        <v>482831</v>
      </c>
      <c r="G297" s="47">
        <v>1385</v>
      </c>
      <c r="H297" s="72">
        <v>11.1</v>
      </c>
      <c r="I297" s="50">
        <v>147.4</v>
      </c>
      <c r="J297" s="78">
        <f t="shared" si="16"/>
        <v>145.00730520270582</v>
      </c>
      <c r="K297" s="76">
        <f t="shared" si="17"/>
        <v>1.6232664839173561E-2</v>
      </c>
      <c r="L297" s="79">
        <f t="shared" si="18"/>
        <v>177.33884408693103</v>
      </c>
      <c r="M297" s="79">
        <f t="shared" si="19"/>
        <v>118.32486622650944</v>
      </c>
    </row>
    <row r="298" spans="1:13" x14ac:dyDescent="0.35">
      <c r="A298" s="21">
        <v>44537</v>
      </c>
      <c r="B298" s="22">
        <v>299.62</v>
      </c>
      <c r="C298" s="22">
        <v>190.16</v>
      </c>
      <c r="D298" s="23">
        <v>323</v>
      </c>
      <c r="E298" s="23">
        <v>201.14</v>
      </c>
      <c r="F298" s="35">
        <v>515431</v>
      </c>
      <c r="G298" s="47">
        <v>1370</v>
      </c>
      <c r="H298" s="72">
        <v>10.3</v>
      </c>
      <c r="I298" s="50">
        <v>149.30000000000001</v>
      </c>
      <c r="J298" s="78">
        <f t="shared" si="16"/>
        <v>150.82304292293327</v>
      </c>
      <c r="K298" s="76">
        <f t="shared" si="17"/>
        <v>-1.0201225203839632E-2</v>
      </c>
      <c r="L298" s="79">
        <f t="shared" si="18"/>
        <v>179.62475863079246</v>
      </c>
      <c r="M298" s="79">
        <f t="shared" si="19"/>
        <v>119.8500849906232</v>
      </c>
    </row>
    <row r="299" spans="1:13" x14ac:dyDescent="0.35">
      <c r="A299" s="21">
        <v>44538</v>
      </c>
      <c r="B299" s="22">
        <v>305.95</v>
      </c>
      <c r="C299" s="22">
        <v>189.75</v>
      </c>
      <c r="D299" s="23">
        <v>328.89</v>
      </c>
      <c r="E299" s="23">
        <v>202.43</v>
      </c>
      <c r="F299" s="35">
        <v>520566</v>
      </c>
      <c r="G299" s="47">
        <v>1380</v>
      </c>
      <c r="H299" s="72">
        <v>10.4</v>
      </c>
      <c r="I299" s="50">
        <v>149.69999999999999</v>
      </c>
      <c r="J299" s="78">
        <f t="shared" si="16"/>
        <v>149.67347830243</v>
      </c>
      <c r="K299" s="76">
        <f t="shared" si="17"/>
        <v>1.7716564843012699E-4</v>
      </c>
      <c r="L299" s="79">
        <f t="shared" si="18"/>
        <v>180.10600379792112</v>
      </c>
      <c r="M299" s="79">
        <f t="shared" si="19"/>
        <v>120.17118367780503</v>
      </c>
    </row>
    <row r="300" spans="1:13" x14ac:dyDescent="0.35">
      <c r="A300" s="21">
        <v>44539</v>
      </c>
      <c r="B300" s="22">
        <v>288.13</v>
      </c>
      <c r="C300" s="22">
        <v>186.48</v>
      </c>
      <c r="D300" s="23">
        <v>335.07</v>
      </c>
      <c r="E300" s="23">
        <v>200.21</v>
      </c>
      <c r="F300" s="35">
        <v>512265</v>
      </c>
      <c r="G300" s="47">
        <v>1370</v>
      </c>
      <c r="H300" s="72">
        <v>10.1</v>
      </c>
      <c r="I300" s="50">
        <v>153.4</v>
      </c>
      <c r="J300" s="78">
        <f t="shared" si="16"/>
        <v>154.35756673236025</v>
      </c>
      <c r="K300" s="76">
        <f t="shared" si="17"/>
        <v>-6.2422863908751548E-3</v>
      </c>
      <c r="L300" s="79">
        <f t="shared" si="18"/>
        <v>184.55752159386176</v>
      </c>
      <c r="M300" s="79">
        <f t="shared" si="19"/>
        <v>123.1413465342371</v>
      </c>
    </row>
    <row r="301" spans="1:13" x14ac:dyDescent="0.35">
      <c r="A301" s="21">
        <v>44540</v>
      </c>
      <c r="B301" s="22">
        <v>298.99</v>
      </c>
      <c r="C301" s="22">
        <v>174.65</v>
      </c>
      <c r="D301" s="23">
        <v>324.24</v>
      </c>
      <c r="E301" s="23">
        <v>187.28</v>
      </c>
      <c r="F301" s="35">
        <v>525984</v>
      </c>
      <c r="G301" s="47">
        <v>1365</v>
      </c>
      <c r="H301" s="72">
        <v>10</v>
      </c>
      <c r="I301" s="50">
        <v>153.80000000000001</v>
      </c>
      <c r="J301" s="78">
        <f t="shared" si="16"/>
        <v>156.11898219298416</v>
      </c>
      <c r="K301" s="76">
        <f t="shared" si="17"/>
        <v>-1.5077907626684988E-2</v>
      </c>
      <c r="L301" s="79">
        <f t="shared" si="18"/>
        <v>185.03876676099048</v>
      </c>
      <c r="M301" s="79">
        <f t="shared" si="19"/>
        <v>123.46244522141895</v>
      </c>
    </row>
    <row r="302" spans="1:13" x14ac:dyDescent="0.35">
      <c r="A302" s="21">
        <v>44541</v>
      </c>
      <c r="B302" s="22">
        <v>303.38</v>
      </c>
      <c r="C302" s="22">
        <v>182.06</v>
      </c>
      <c r="D302" s="23">
        <v>323.97000000000003</v>
      </c>
      <c r="E302" s="23">
        <v>195.05</v>
      </c>
      <c r="F302" s="35">
        <v>527837</v>
      </c>
      <c r="G302" s="47">
        <v>1365</v>
      </c>
      <c r="H302" s="72">
        <v>10.199999999999999</v>
      </c>
      <c r="I302" s="50">
        <v>152.9</v>
      </c>
      <c r="J302" s="78">
        <f t="shared" si="16"/>
        <v>152.93004462459504</v>
      </c>
      <c r="K302" s="76">
        <f t="shared" si="17"/>
        <v>-1.9649852580140895E-4</v>
      </c>
      <c r="L302" s="79">
        <f t="shared" si="18"/>
        <v>183.95596513495087</v>
      </c>
      <c r="M302" s="79">
        <f t="shared" si="19"/>
        <v>122.73997317525979</v>
      </c>
    </row>
    <row r="303" spans="1:13" x14ac:dyDescent="0.35">
      <c r="A303" s="21">
        <v>44542</v>
      </c>
      <c r="B303" s="22">
        <v>312.52999999999997</v>
      </c>
      <c r="C303" s="22">
        <v>175.29</v>
      </c>
      <c r="D303" s="23">
        <v>332.76</v>
      </c>
      <c r="E303" s="23">
        <v>190.38</v>
      </c>
      <c r="F303" s="35">
        <v>402265</v>
      </c>
      <c r="G303" s="47">
        <v>1338.89</v>
      </c>
      <c r="H303" s="72">
        <v>10.1</v>
      </c>
      <c r="I303" s="50">
        <v>137.80000000000001</v>
      </c>
      <c r="J303" s="78">
        <f t="shared" si="16"/>
        <v>139.00732459154742</v>
      </c>
      <c r="K303" s="76">
        <f t="shared" si="17"/>
        <v>-8.7614266440305122E-3</v>
      </c>
      <c r="L303" s="79">
        <f t="shared" si="18"/>
        <v>165.78896007584191</v>
      </c>
      <c r="M303" s="79">
        <f t="shared" si="19"/>
        <v>110.61849773414519</v>
      </c>
    </row>
    <row r="304" spans="1:13" x14ac:dyDescent="0.35">
      <c r="A304" s="21">
        <v>44543</v>
      </c>
      <c r="B304" s="22">
        <v>311.64999999999998</v>
      </c>
      <c r="C304" s="22">
        <v>186.97</v>
      </c>
      <c r="D304" s="23">
        <v>333.87</v>
      </c>
      <c r="E304" s="23">
        <v>202</v>
      </c>
      <c r="F304" s="35">
        <v>517709</v>
      </c>
      <c r="G304" s="47">
        <v>1365</v>
      </c>
      <c r="H304" s="72">
        <v>9.8000000000000007</v>
      </c>
      <c r="I304" s="50">
        <v>149.4</v>
      </c>
      <c r="J304" s="78">
        <f t="shared" si="16"/>
        <v>147.75029787868735</v>
      </c>
      <c r="K304" s="76">
        <f t="shared" si="17"/>
        <v>1.1042182873578697E-2</v>
      </c>
      <c r="L304" s="79">
        <f t="shared" si="18"/>
        <v>179.74506992257463</v>
      </c>
      <c r="M304" s="79">
        <f t="shared" si="19"/>
        <v>119.93035966241867</v>
      </c>
    </row>
    <row r="305" spans="1:13" x14ac:dyDescent="0.35">
      <c r="A305" s="21">
        <v>44544</v>
      </c>
      <c r="B305" s="22">
        <v>319.83999999999997</v>
      </c>
      <c r="C305" s="22">
        <v>172.68</v>
      </c>
      <c r="D305" s="23">
        <v>348.33</v>
      </c>
      <c r="E305" s="23">
        <v>190.84</v>
      </c>
      <c r="F305" s="35">
        <v>504118</v>
      </c>
      <c r="G305" s="47">
        <v>1370</v>
      </c>
      <c r="H305" s="72">
        <v>10.8</v>
      </c>
      <c r="I305" s="50">
        <v>148.30000000000001</v>
      </c>
      <c r="J305" s="78">
        <f t="shared" si="16"/>
        <v>146.3115598026815</v>
      </c>
      <c r="K305" s="76">
        <f t="shared" si="17"/>
        <v>1.3408227898304185E-2</v>
      </c>
      <c r="L305" s="79">
        <f t="shared" si="18"/>
        <v>178.42164571297067</v>
      </c>
      <c r="M305" s="79">
        <f t="shared" si="19"/>
        <v>119.0473382726686</v>
      </c>
    </row>
    <row r="306" spans="1:13" x14ac:dyDescent="0.35">
      <c r="A306" s="21">
        <v>44545</v>
      </c>
      <c r="B306" s="22">
        <v>320.23</v>
      </c>
      <c r="C306" s="22">
        <v>175.09</v>
      </c>
      <c r="D306" s="23">
        <v>342.89</v>
      </c>
      <c r="E306" s="23">
        <v>191.8</v>
      </c>
      <c r="F306" s="35">
        <v>479716</v>
      </c>
      <c r="G306" s="47">
        <v>1380</v>
      </c>
      <c r="H306" s="72">
        <v>10.4</v>
      </c>
      <c r="I306" s="50">
        <v>146.5</v>
      </c>
      <c r="J306" s="78">
        <f t="shared" si="16"/>
        <v>144.86983231839011</v>
      </c>
      <c r="K306" s="76">
        <f t="shared" si="17"/>
        <v>1.1127424447849081E-2</v>
      </c>
      <c r="L306" s="79">
        <f t="shared" si="18"/>
        <v>176.25604246089142</v>
      </c>
      <c r="M306" s="79">
        <f t="shared" si="19"/>
        <v>117.60239418035029</v>
      </c>
    </row>
    <row r="307" spans="1:13" x14ac:dyDescent="0.35">
      <c r="A307" s="21">
        <v>44546</v>
      </c>
      <c r="B307" s="22">
        <v>320.01</v>
      </c>
      <c r="C307" s="22">
        <v>188.73</v>
      </c>
      <c r="D307" s="23">
        <v>341.95</v>
      </c>
      <c r="E307" s="23">
        <v>201.67</v>
      </c>
      <c r="F307" s="35">
        <v>475920</v>
      </c>
      <c r="G307" s="47">
        <v>1400</v>
      </c>
      <c r="H307" s="72">
        <v>9.8000000000000007</v>
      </c>
      <c r="I307" s="50">
        <v>143.69999999999999</v>
      </c>
      <c r="J307" s="78">
        <f t="shared" si="16"/>
        <v>142.07054389891246</v>
      </c>
      <c r="K307" s="76">
        <f t="shared" si="17"/>
        <v>1.1339290891353703E-2</v>
      </c>
      <c r="L307" s="79">
        <f t="shared" si="18"/>
        <v>172.88732629099042</v>
      </c>
      <c r="M307" s="79">
        <f t="shared" si="19"/>
        <v>115.35470337007737</v>
      </c>
    </row>
    <row r="308" spans="1:13" x14ac:dyDescent="0.35">
      <c r="A308" s="21">
        <v>44547</v>
      </c>
      <c r="B308" s="22">
        <v>311.32</v>
      </c>
      <c r="C308" s="22">
        <v>190.87</v>
      </c>
      <c r="D308" s="23">
        <v>336.42</v>
      </c>
      <c r="E308" s="23">
        <v>209.2</v>
      </c>
      <c r="F308" s="35">
        <v>524993</v>
      </c>
      <c r="G308" s="47">
        <v>1370</v>
      </c>
      <c r="H308" s="72">
        <v>9.6</v>
      </c>
      <c r="I308" s="50">
        <v>146.9</v>
      </c>
      <c r="J308" s="78">
        <f t="shared" si="16"/>
        <v>148.42553315340115</v>
      </c>
      <c r="K308" s="76">
        <f t="shared" si="17"/>
        <v>-1.0384841071484968E-2</v>
      </c>
      <c r="L308" s="79">
        <f t="shared" si="18"/>
        <v>176.73728762802014</v>
      </c>
      <c r="M308" s="79">
        <f t="shared" si="19"/>
        <v>117.92349286753215</v>
      </c>
    </row>
    <row r="309" spans="1:13" x14ac:dyDescent="0.35">
      <c r="A309" s="21">
        <v>44548</v>
      </c>
      <c r="B309" s="22">
        <v>308.81</v>
      </c>
      <c r="C309" s="22">
        <v>194.51</v>
      </c>
      <c r="D309" s="23">
        <v>328.37</v>
      </c>
      <c r="E309" s="23">
        <v>209</v>
      </c>
      <c r="F309" s="35">
        <v>497516</v>
      </c>
      <c r="G309" s="47">
        <v>1355</v>
      </c>
      <c r="H309" s="72">
        <v>9.1</v>
      </c>
      <c r="I309" s="50">
        <v>143.5</v>
      </c>
      <c r="J309" s="78">
        <f t="shared" si="16"/>
        <v>145.37971719952159</v>
      </c>
      <c r="K309" s="76">
        <f t="shared" si="17"/>
        <v>-1.3099074561126085E-2</v>
      </c>
      <c r="L309" s="79">
        <f t="shared" si="18"/>
        <v>172.64670370742607</v>
      </c>
      <c r="M309" s="79">
        <f t="shared" si="19"/>
        <v>115.19415402648646</v>
      </c>
    </row>
    <row r="310" spans="1:13" x14ac:dyDescent="0.35">
      <c r="A310" s="21">
        <v>44549</v>
      </c>
      <c r="B310" s="22">
        <v>309.76</v>
      </c>
      <c r="C310" s="22">
        <v>196.08</v>
      </c>
      <c r="D310" s="23">
        <v>336.05</v>
      </c>
      <c r="E310" s="23">
        <v>210.33</v>
      </c>
      <c r="F310" s="35">
        <v>381789</v>
      </c>
      <c r="G310" s="47">
        <v>1396</v>
      </c>
      <c r="H310" s="72">
        <v>10.4</v>
      </c>
      <c r="I310" s="50">
        <v>135.4</v>
      </c>
      <c r="J310" s="78">
        <f t="shared" si="16"/>
        <v>135.794028151541</v>
      </c>
      <c r="K310" s="76">
        <f t="shared" si="17"/>
        <v>-2.9101045165509124E-3</v>
      </c>
      <c r="L310" s="79">
        <f t="shared" si="18"/>
        <v>162.90148907306963</v>
      </c>
      <c r="M310" s="79">
        <f t="shared" si="19"/>
        <v>108.69190561105412</v>
      </c>
    </row>
    <row r="311" spans="1:13" x14ac:dyDescent="0.35">
      <c r="A311" s="21">
        <v>44550</v>
      </c>
      <c r="B311" s="22">
        <v>322.52</v>
      </c>
      <c r="C311" s="22">
        <v>190.07</v>
      </c>
      <c r="D311" s="23">
        <v>340.23</v>
      </c>
      <c r="E311" s="23">
        <v>201.48</v>
      </c>
      <c r="F311" s="35">
        <v>548442</v>
      </c>
      <c r="G311" s="47">
        <v>1380</v>
      </c>
      <c r="H311" s="72">
        <v>11.9</v>
      </c>
      <c r="I311" s="50">
        <v>146.80000000000001</v>
      </c>
      <c r="J311" s="78">
        <f t="shared" si="16"/>
        <v>143.8308604463657</v>
      </c>
      <c r="K311" s="76">
        <f t="shared" si="17"/>
        <v>2.022574627816285E-2</v>
      </c>
      <c r="L311" s="79">
        <f t="shared" si="18"/>
        <v>176.616976336238</v>
      </c>
      <c r="M311" s="79">
        <f t="shared" si="19"/>
        <v>117.84321819573668</v>
      </c>
    </row>
    <row r="312" spans="1:13" x14ac:dyDescent="0.35">
      <c r="A312" s="21">
        <v>44551</v>
      </c>
      <c r="B312" s="22">
        <v>317.89999999999998</v>
      </c>
      <c r="C312" s="22">
        <v>191.7</v>
      </c>
      <c r="D312" s="23">
        <v>335.41</v>
      </c>
      <c r="E312" s="23">
        <v>201.32</v>
      </c>
      <c r="F312" s="35">
        <v>527721</v>
      </c>
      <c r="G312" s="47">
        <v>1390</v>
      </c>
      <c r="H312" s="72">
        <v>11.4</v>
      </c>
      <c r="I312" s="50">
        <v>146.6</v>
      </c>
      <c r="J312" s="78">
        <f t="shared" si="16"/>
        <v>144.36826545455483</v>
      </c>
      <c r="K312" s="76">
        <f t="shared" si="17"/>
        <v>1.5223291578752825E-2</v>
      </c>
      <c r="L312" s="79">
        <f t="shared" si="18"/>
        <v>176.37635375267359</v>
      </c>
      <c r="M312" s="79">
        <f t="shared" si="19"/>
        <v>117.68266885214575</v>
      </c>
    </row>
    <row r="313" spans="1:13" x14ac:dyDescent="0.35">
      <c r="A313" s="21">
        <v>44552</v>
      </c>
      <c r="B313" s="22">
        <v>298.94</v>
      </c>
      <c r="C313" s="22">
        <v>183.92</v>
      </c>
      <c r="D313" s="23">
        <v>326.7</v>
      </c>
      <c r="E313" s="23">
        <v>197.1</v>
      </c>
      <c r="F313" s="35">
        <v>495637</v>
      </c>
      <c r="G313" s="47">
        <v>1460</v>
      </c>
      <c r="H313" s="72">
        <v>10.8</v>
      </c>
      <c r="I313" s="50">
        <v>155.1</v>
      </c>
      <c r="J313" s="78">
        <f t="shared" si="16"/>
        <v>156.98550879338129</v>
      </c>
      <c r="K313" s="76">
        <f t="shared" si="17"/>
        <v>-1.2156729809034759E-2</v>
      </c>
      <c r="L313" s="79">
        <f t="shared" si="18"/>
        <v>186.60281355415879</v>
      </c>
      <c r="M313" s="79">
        <f t="shared" si="19"/>
        <v>124.50601595475993</v>
      </c>
    </row>
    <row r="314" spans="1:13" x14ac:dyDescent="0.35">
      <c r="A314" s="21">
        <v>44553</v>
      </c>
      <c r="B314" s="22">
        <v>306.77</v>
      </c>
      <c r="C314" s="22">
        <v>148.16</v>
      </c>
      <c r="D314" s="23">
        <v>327.87</v>
      </c>
      <c r="E314" s="23">
        <v>164.16</v>
      </c>
      <c r="F314" s="35">
        <v>502097</v>
      </c>
      <c r="G314" s="47">
        <v>1460</v>
      </c>
      <c r="H314" s="72">
        <v>11</v>
      </c>
      <c r="I314" s="50">
        <v>172.4</v>
      </c>
      <c r="J314" s="78">
        <f t="shared" si="16"/>
        <v>164.91475197667194</v>
      </c>
      <c r="K314" s="76">
        <f t="shared" si="17"/>
        <v>4.341791196826026E-2</v>
      </c>
      <c r="L314" s="79">
        <f t="shared" si="18"/>
        <v>207.41666703247566</v>
      </c>
      <c r="M314" s="79">
        <f t="shared" si="19"/>
        <v>138.39353417537467</v>
      </c>
    </row>
    <row r="315" spans="1:13" x14ac:dyDescent="0.35">
      <c r="A315" s="21">
        <v>44554</v>
      </c>
      <c r="B315" s="22">
        <v>331.35</v>
      </c>
      <c r="C315" s="22">
        <v>0.59</v>
      </c>
      <c r="D315" s="23">
        <v>360.86</v>
      </c>
      <c r="E315" s="23">
        <v>54.31</v>
      </c>
      <c r="F315" s="35">
        <v>355431</v>
      </c>
      <c r="G315" s="47">
        <v>1100</v>
      </c>
      <c r="H315" s="72">
        <v>10.5</v>
      </c>
      <c r="I315" s="50">
        <v>170.5</v>
      </c>
      <c r="J315" s="78">
        <f t="shared" si="16"/>
        <v>164.2470717497304</v>
      </c>
      <c r="K315" s="76">
        <f t="shared" si="17"/>
        <v>3.6674065983985954E-2</v>
      </c>
      <c r="L315" s="79">
        <f t="shared" si="18"/>
        <v>205.13075248861426</v>
      </c>
      <c r="M315" s="79">
        <f t="shared" si="19"/>
        <v>136.86831541126091</v>
      </c>
    </row>
    <row r="316" spans="1:13" x14ac:dyDescent="0.35">
      <c r="A316" s="21">
        <v>44555</v>
      </c>
      <c r="B316" s="22">
        <v>325.82</v>
      </c>
      <c r="C316" s="22">
        <v>48.05</v>
      </c>
      <c r="D316" s="23">
        <v>356.28</v>
      </c>
      <c r="E316" s="23">
        <v>52.1</v>
      </c>
      <c r="F316" s="35">
        <v>402792</v>
      </c>
      <c r="G316" s="47">
        <v>1570</v>
      </c>
      <c r="H316" s="72">
        <v>10.6</v>
      </c>
      <c r="I316" s="50">
        <v>202.4</v>
      </c>
      <c r="J316" s="78">
        <f t="shared" si="16"/>
        <v>178.39934742568153</v>
      </c>
      <c r="K316" s="76">
        <f t="shared" si="17"/>
        <v>0.11858029928022965</v>
      </c>
      <c r="L316" s="79">
        <f t="shared" si="18"/>
        <v>243.5100545671292</v>
      </c>
      <c r="M316" s="79">
        <f t="shared" si="19"/>
        <v>162.47593571401296</v>
      </c>
    </row>
    <row r="317" spans="1:13" x14ac:dyDescent="0.35">
      <c r="A317" s="21">
        <v>44556</v>
      </c>
      <c r="B317" s="22">
        <v>307.02999999999997</v>
      </c>
      <c r="C317" s="22">
        <v>186.29</v>
      </c>
      <c r="D317" s="23">
        <v>332.22</v>
      </c>
      <c r="E317" s="23">
        <v>203.85</v>
      </c>
      <c r="F317" s="35">
        <v>704079</v>
      </c>
      <c r="G317" s="47">
        <v>1361</v>
      </c>
      <c r="H317" s="72">
        <v>10.6</v>
      </c>
      <c r="I317" s="50">
        <v>162.4</v>
      </c>
      <c r="J317" s="78">
        <f t="shared" si="16"/>
        <v>164.89400040207204</v>
      </c>
      <c r="K317" s="76">
        <f t="shared" si="17"/>
        <v>-1.5357145332955863E-2</v>
      </c>
      <c r="L317" s="79">
        <f t="shared" si="18"/>
        <v>195.38553785425782</v>
      </c>
      <c r="M317" s="79">
        <f t="shared" si="19"/>
        <v>130.36606699582859</v>
      </c>
    </row>
    <row r="318" spans="1:13" x14ac:dyDescent="0.35">
      <c r="A318" s="21">
        <v>44557</v>
      </c>
      <c r="B318" s="22">
        <v>310.08999999999997</v>
      </c>
      <c r="C318" s="22">
        <v>186.24</v>
      </c>
      <c r="D318" s="23">
        <v>344.83</v>
      </c>
      <c r="E318" s="23">
        <v>202.39</v>
      </c>
      <c r="F318" s="35">
        <v>541891</v>
      </c>
      <c r="G318" s="47">
        <v>1380</v>
      </c>
      <c r="H318" s="72">
        <v>10.8</v>
      </c>
      <c r="I318" s="50">
        <v>146.9</v>
      </c>
      <c r="J318" s="78">
        <f t="shared" si="16"/>
        <v>149.57528976632165</v>
      </c>
      <c r="K318" s="76">
        <f t="shared" si="17"/>
        <v>-1.8211638981086724E-2</v>
      </c>
      <c r="L318" s="79">
        <f t="shared" si="18"/>
        <v>176.73728762802014</v>
      </c>
      <c r="M318" s="79">
        <f t="shared" si="19"/>
        <v>117.92349286753215</v>
      </c>
    </row>
    <row r="319" spans="1:13" x14ac:dyDescent="0.35">
      <c r="A319" s="21">
        <v>44558</v>
      </c>
      <c r="B319" s="22">
        <v>316.58999999999997</v>
      </c>
      <c r="C319" s="22">
        <v>178.48</v>
      </c>
      <c r="D319" s="23">
        <v>349.21</v>
      </c>
      <c r="E319" s="23">
        <v>206.21</v>
      </c>
      <c r="F319" s="35">
        <v>534002</v>
      </c>
      <c r="G319" s="47">
        <v>1380</v>
      </c>
      <c r="H319" s="72">
        <v>10.9</v>
      </c>
      <c r="I319" s="50">
        <v>147</v>
      </c>
      <c r="J319" s="78">
        <f t="shared" si="16"/>
        <v>151.17546477340821</v>
      </c>
      <c r="K319" s="76">
        <f t="shared" si="17"/>
        <v>-2.840452226808305E-2</v>
      </c>
      <c r="L319" s="79">
        <f t="shared" si="18"/>
        <v>176.85759891980231</v>
      </c>
      <c r="M319" s="79">
        <f t="shared" si="19"/>
        <v>118.0037675393276</v>
      </c>
    </row>
    <row r="320" spans="1:13" x14ac:dyDescent="0.35">
      <c r="A320" s="21">
        <v>44559</v>
      </c>
      <c r="B320" s="22">
        <v>329.47</v>
      </c>
      <c r="C320" s="22">
        <v>196.49</v>
      </c>
      <c r="D320" s="23">
        <v>352.23</v>
      </c>
      <c r="E320" s="23">
        <v>220.11</v>
      </c>
      <c r="F320" s="35">
        <v>516229</v>
      </c>
      <c r="G320" s="47">
        <v>1400</v>
      </c>
      <c r="H320" s="72">
        <v>11.2</v>
      </c>
      <c r="I320" s="50">
        <v>147.19999999999999</v>
      </c>
      <c r="J320" s="78">
        <f t="shared" si="16"/>
        <v>140.69818489682115</v>
      </c>
      <c r="K320" s="76">
        <f t="shared" si="17"/>
        <v>4.4169939559638875E-2</v>
      </c>
      <c r="L320" s="79">
        <f t="shared" si="18"/>
        <v>177.09822150336666</v>
      </c>
      <c r="M320" s="79">
        <f t="shared" si="19"/>
        <v>118.16431688291851</v>
      </c>
    </row>
    <row r="321" spans="1:13" x14ac:dyDescent="0.35">
      <c r="A321" s="21">
        <v>44560</v>
      </c>
      <c r="B321" s="22">
        <v>132.46</v>
      </c>
      <c r="C321" s="22">
        <v>177.13</v>
      </c>
      <c r="D321" s="23">
        <v>187.89</v>
      </c>
      <c r="E321" s="23">
        <v>216.34</v>
      </c>
      <c r="F321" s="35">
        <v>396808</v>
      </c>
      <c r="G321" s="47">
        <v>1335</v>
      </c>
      <c r="H321" s="72">
        <v>10.199999999999999</v>
      </c>
      <c r="I321" s="50">
        <v>221.5</v>
      </c>
      <c r="J321" s="78">
        <f t="shared" si="16"/>
        <v>218.4359436742406</v>
      </c>
      <c r="K321" s="76">
        <f t="shared" si="17"/>
        <v>1.3833211402976954E-2</v>
      </c>
      <c r="L321" s="79">
        <f t="shared" si="18"/>
        <v>266.48951129752527</v>
      </c>
      <c r="M321" s="79">
        <f t="shared" si="19"/>
        <v>177.80839802694601</v>
      </c>
    </row>
    <row r="322" spans="1:13" x14ac:dyDescent="0.35">
      <c r="A322" s="21">
        <v>44561</v>
      </c>
      <c r="B322" s="22">
        <v>0.57999999999999996</v>
      </c>
      <c r="C322" s="22">
        <v>204.41</v>
      </c>
      <c r="D322" s="23">
        <v>2.77</v>
      </c>
      <c r="E322" s="23">
        <v>258.76</v>
      </c>
      <c r="F322" s="35">
        <v>457400</v>
      </c>
      <c r="G322" s="47">
        <v>1100</v>
      </c>
      <c r="H322" s="72">
        <v>9.4</v>
      </c>
      <c r="I322" s="50">
        <v>296.10000000000002</v>
      </c>
      <c r="J322" s="78">
        <f t="shared" si="16"/>
        <v>269.30708428889102</v>
      </c>
      <c r="K322" s="76">
        <f t="shared" si="17"/>
        <v>9.0486037524853097E-2</v>
      </c>
      <c r="L322" s="79">
        <f t="shared" si="18"/>
        <v>356.24173496703042</v>
      </c>
      <c r="M322" s="79">
        <f t="shared" si="19"/>
        <v>237.69330318635988</v>
      </c>
    </row>
    <row r="323" spans="1:13" x14ac:dyDescent="0.35">
      <c r="A323" s="21">
        <v>44562</v>
      </c>
      <c r="B323" s="22">
        <v>0.54</v>
      </c>
      <c r="C323" s="22">
        <v>201.72</v>
      </c>
      <c r="D323" s="23">
        <v>12.38</v>
      </c>
      <c r="E323" s="23">
        <v>262.44</v>
      </c>
      <c r="F323" s="35">
        <v>258829</v>
      </c>
      <c r="G323" s="47">
        <v>1350</v>
      </c>
      <c r="H323" s="72">
        <v>8.6999999999999993</v>
      </c>
      <c r="I323" s="50">
        <v>306.39999999999998</v>
      </c>
      <c r="J323" s="78">
        <f t="shared" ref="J323:J352" si="20">$O$2+$O$3*B323+$O$4*C323+$O$5*D323+$O$6*E323+F323*$O$7+$O$8*G323+$O$9*H323</f>
        <v>271.74873037413136</v>
      </c>
      <c r="K323" s="76">
        <f t="shared" ref="K323:K352" si="21">(I323-J323)/I323</f>
        <v>0.11309161105048507</v>
      </c>
      <c r="L323" s="79">
        <f t="shared" ref="L323:L352" si="22">I323*($O$11+1)</f>
        <v>368.63379802059478</v>
      </c>
      <c r="M323" s="79">
        <f t="shared" ref="M323:M352" si="23">I323*($O$12+1)</f>
        <v>245.96159438129234</v>
      </c>
    </row>
    <row r="324" spans="1:13" x14ac:dyDescent="0.35">
      <c r="A324" s="21">
        <v>44563</v>
      </c>
      <c r="B324" s="22">
        <v>145.55000000000001</v>
      </c>
      <c r="C324" s="22">
        <v>182.5</v>
      </c>
      <c r="D324" s="23">
        <v>156.18</v>
      </c>
      <c r="E324" s="23">
        <v>221.05</v>
      </c>
      <c r="F324" s="35">
        <v>344826</v>
      </c>
      <c r="G324" s="47">
        <v>1536</v>
      </c>
      <c r="H324" s="72">
        <v>8</v>
      </c>
      <c r="I324" s="50">
        <v>216.1</v>
      </c>
      <c r="J324" s="78">
        <f t="shared" si="20"/>
        <v>228.30941256785721</v>
      </c>
      <c r="K324" s="76">
        <f t="shared" si="21"/>
        <v>-5.6498901285780723E-2</v>
      </c>
      <c r="L324" s="79">
        <f t="shared" si="22"/>
        <v>259.99270154128766</v>
      </c>
      <c r="M324" s="79">
        <f t="shared" si="23"/>
        <v>173.47356574999111</v>
      </c>
    </row>
    <row r="325" spans="1:13" x14ac:dyDescent="0.35">
      <c r="A325" s="21">
        <v>44564</v>
      </c>
      <c r="B325" s="22">
        <v>277.05</v>
      </c>
      <c r="C325" s="22">
        <v>183.4</v>
      </c>
      <c r="D325" s="23">
        <v>311.39</v>
      </c>
      <c r="E325" s="23">
        <v>200.41</v>
      </c>
      <c r="F325" s="35">
        <v>426087</v>
      </c>
      <c r="G325" s="47">
        <v>1370</v>
      </c>
      <c r="H325" s="72">
        <v>9.9</v>
      </c>
      <c r="I325" s="50">
        <v>147.30000000000001</v>
      </c>
      <c r="J325" s="78">
        <f t="shared" si="20"/>
        <v>155.45393754729642</v>
      </c>
      <c r="K325" s="76">
        <f t="shared" si="21"/>
        <v>-5.5355991495562848E-2</v>
      </c>
      <c r="L325" s="79">
        <f t="shared" si="22"/>
        <v>177.21853279514889</v>
      </c>
      <c r="M325" s="79">
        <f t="shared" si="23"/>
        <v>118.24459155471399</v>
      </c>
    </row>
    <row r="326" spans="1:13" x14ac:dyDescent="0.35">
      <c r="A326" s="21">
        <v>44565</v>
      </c>
      <c r="B326" s="22">
        <v>271.11</v>
      </c>
      <c r="C326" s="22">
        <v>156.25</v>
      </c>
      <c r="D326" s="23">
        <v>289.98</v>
      </c>
      <c r="E326" s="23">
        <v>177.46</v>
      </c>
      <c r="F326" s="35">
        <v>473024</v>
      </c>
      <c r="G326" s="47">
        <v>1330</v>
      </c>
      <c r="H326" s="72">
        <v>9.6999999999999993</v>
      </c>
      <c r="I326" s="50">
        <v>164.2</v>
      </c>
      <c r="J326" s="78">
        <f t="shared" si="20"/>
        <v>169.57026290214159</v>
      </c>
      <c r="K326" s="76">
        <f t="shared" si="21"/>
        <v>-3.2705620597695523E-2</v>
      </c>
      <c r="L326" s="79">
        <f t="shared" si="22"/>
        <v>197.55114110633701</v>
      </c>
      <c r="M326" s="79">
        <f t="shared" si="23"/>
        <v>131.81101108814687</v>
      </c>
    </row>
    <row r="327" spans="1:13" x14ac:dyDescent="0.35">
      <c r="A327" s="21">
        <v>44566</v>
      </c>
      <c r="B327" s="22">
        <v>309.82</v>
      </c>
      <c r="C327" s="22">
        <v>186.9</v>
      </c>
      <c r="D327" s="23">
        <v>342.49</v>
      </c>
      <c r="E327" s="23">
        <v>202.87</v>
      </c>
      <c r="F327" s="35">
        <v>508893</v>
      </c>
      <c r="G327" s="47">
        <v>1390</v>
      </c>
      <c r="H327" s="72">
        <v>7.8</v>
      </c>
      <c r="I327" s="50">
        <v>149.69999999999999</v>
      </c>
      <c r="J327" s="78">
        <f t="shared" si="20"/>
        <v>149.99787278691085</v>
      </c>
      <c r="K327" s="76">
        <f t="shared" si="21"/>
        <v>-1.9897981757572357E-3</v>
      </c>
      <c r="L327" s="79">
        <f t="shared" si="22"/>
        <v>180.10600379792112</v>
      </c>
      <c r="M327" s="79">
        <f t="shared" si="23"/>
        <v>120.17118367780503</v>
      </c>
    </row>
    <row r="328" spans="1:13" x14ac:dyDescent="0.35">
      <c r="A328" s="21">
        <v>44567</v>
      </c>
      <c r="B328" s="22">
        <v>330</v>
      </c>
      <c r="C328" s="22">
        <v>197.13</v>
      </c>
      <c r="D328" s="23">
        <v>356.17</v>
      </c>
      <c r="E328" s="23">
        <v>211.62</v>
      </c>
      <c r="F328" s="35">
        <v>531582</v>
      </c>
      <c r="G328" s="47">
        <v>1395</v>
      </c>
      <c r="H328" s="72">
        <v>10.5</v>
      </c>
      <c r="I328" s="50">
        <v>146.19999999999999</v>
      </c>
      <c r="J328" s="78">
        <f t="shared" si="20"/>
        <v>139.05690221949894</v>
      </c>
      <c r="K328" s="76">
        <f t="shared" si="21"/>
        <v>4.8858397951443581E-2</v>
      </c>
      <c r="L328" s="79">
        <f t="shared" si="22"/>
        <v>175.89510858554488</v>
      </c>
      <c r="M328" s="79">
        <f t="shared" si="23"/>
        <v>117.36157016496389</v>
      </c>
    </row>
    <row r="329" spans="1:13" x14ac:dyDescent="0.35">
      <c r="A329" s="21">
        <v>44568</v>
      </c>
      <c r="B329" s="22">
        <v>306.14</v>
      </c>
      <c r="C329" s="22">
        <v>198.73</v>
      </c>
      <c r="D329" s="23">
        <v>334.39</v>
      </c>
      <c r="E329" s="23">
        <v>216.51</v>
      </c>
      <c r="F329" s="35">
        <v>547387</v>
      </c>
      <c r="G329" s="47">
        <v>1390</v>
      </c>
      <c r="H329" s="72">
        <v>11.4</v>
      </c>
      <c r="I329" s="50">
        <v>153.6</v>
      </c>
      <c r="J329" s="78">
        <f t="shared" si="20"/>
        <v>149.96915504997878</v>
      </c>
      <c r="K329" s="76">
        <f t="shared" si="21"/>
        <v>2.3638313476700611E-2</v>
      </c>
      <c r="L329" s="79">
        <f t="shared" si="22"/>
        <v>184.79814417742611</v>
      </c>
      <c r="M329" s="79">
        <f t="shared" si="23"/>
        <v>123.30189587782802</v>
      </c>
    </row>
    <row r="330" spans="1:13" x14ac:dyDescent="0.35">
      <c r="A330" s="21">
        <v>44569</v>
      </c>
      <c r="B330" s="22">
        <v>275.43</v>
      </c>
      <c r="C330" s="22">
        <v>179.21</v>
      </c>
      <c r="D330" s="23">
        <v>309.20999999999998</v>
      </c>
      <c r="E330" s="23">
        <v>202.42</v>
      </c>
      <c r="F330" s="35">
        <v>504208</v>
      </c>
      <c r="G330" s="47">
        <v>1465</v>
      </c>
      <c r="H330" s="72">
        <v>11.8</v>
      </c>
      <c r="I330" s="50">
        <v>170.7</v>
      </c>
      <c r="J330" s="78">
        <f t="shared" si="20"/>
        <v>170.58479407800075</v>
      </c>
      <c r="K330" s="76">
        <f t="shared" si="21"/>
        <v>6.7490288224507236E-4</v>
      </c>
      <c r="L330" s="79">
        <f t="shared" si="22"/>
        <v>205.37137507217861</v>
      </c>
      <c r="M330" s="79">
        <f t="shared" si="23"/>
        <v>137.02886475485184</v>
      </c>
    </row>
    <row r="331" spans="1:13" x14ac:dyDescent="0.35">
      <c r="A331" s="21">
        <v>44570</v>
      </c>
      <c r="B331" s="22">
        <v>320.08</v>
      </c>
      <c r="C331" s="22">
        <v>199.83</v>
      </c>
      <c r="D331" s="23">
        <v>344.26</v>
      </c>
      <c r="E331" s="23">
        <v>219.91</v>
      </c>
      <c r="F331" s="35">
        <v>257928</v>
      </c>
      <c r="G331" s="47">
        <v>1374</v>
      </c>
      <c r="H331" s="72">
        <v>11.4</v>
      </c>
      <c r="I331" s="50">
        <v>120.9</v>
      </c>
      <c r="J331" s="78">
        <f t="shared" si="20"/>
        <v>119.32062426519302</v>
      </c>
      <c r="K331" s="76">
        <f t="shared" si="21"/>
        <v>1.3063488294516024E-2</v>
      </c>
      <c r="L331" s="79">
        <f t="shared" si="22"/>
        <v>145.45635176465376</v>
      </c>
      <c r="M331" s="79">
        <f t="shared" si="23"/>
        <v>97.052078200712288</v>
      </c>
    </row>
    <row r="332" spans="1:13" x14ac:dyDescent="0.35">
      <c r="A332" s="21">
        <v>44571</v>
      </c>
      <c r="B332" s="22">
        <v>305.62</v>
      </c>
      <c r="C332" s="22">
        <v>191.59</v>
      </c>
      <c r="D332" s="23">
        <v>346.19</v>
      </c>
      <c r="E332" s="23">
        <v>202.61</v>
      </c>
      <c r="F332" s="35">
        <v>516126</v>
      </c>
      <c r="G332" s="47">
        <v>1400</v>
      </c>
      <c r="H332" s="72">
        <v>12.1</v>
      </c>
      <c r="I332" s="50">
        <v>151.80000000000001</v>
      </c>
      <c r="J332" s="78">
        <f t="shared" si="20"/>
        <v>146.33865332173841</v>
      </c>
      <c r="K332" s="76">
        <f t="shared" si="21"/>
        <v>3.5977250844938115E-2</v>
      </c>
      <c r="L332" s="79">
        <f t="shared" si="22"/>
        <v>182.63254092534692</v>
      </c>
      <c r="M332" s="79">
        <f t="shared" si="23"/>
        <v>121.85695178550974</v>
      </c>
    </row>
    <row r="333" spans="1:13" x14ac:dyDescent="0.35">
      <c r="A333" s="21">
        <v>44572</v>
      </c>
      <c r="B333" s="22">
        <v>318.97000000000003</v>
      </c>
      <c r="C333" s="22">
        <v>186.2</v>
      </c>
      <c r="D333" s="23">
        <v>347.8</v>
      </c>
      <c r="E333" s="23">
        <v>209.95</v>
      </c>
      <c r="F333" s="35">
        <v>529806</v>
      </c>
      <c r="G333" s="47">
        <v>1445</v>
      </c>
      <c r="H333" s="72">
        <v>10.8</v>
      </c>
      <c r="I333" s="50">
        <v>152.69999999999999</v>
      </c>
      <c r="J333" s="78">
        <f t="shared" si="20"/>
        <v>151.86119975550446</v>
      </c>
      <c r="K333" s="76">
        <f t="shared" si="21"/>
        <v>5.4931253732516732E-3</v>
      </c>
      <c r="L333" s="79">
        <f t="shared" si="22"/>
        <v>183.71534255138647</v>
      </c>
      <c r="M333" s="79">
        <f t="shared" si="23"/>
        <v>122.57942383166886</v>
      </c>
    </row>
    <row r="334" spans="1:13" x14ac:dyDescent="0.35">
      <c r="A334" s="21">
        <v>44573</v>
      </c>
      <c r="B334" s="22">
        <v>308.38</v>
      </c>
      <c r="C334" s="22">
        <v>194.85</v>
      </c>
      <c r="D334" s="23">
        <v>344.73</v>
      </c>
      <c r="E334" s="23">
        <v>210.59</v>
      </c>
      <c r="F334" s="35">
        <v>536306</v>
      </c>
      <c r="G334" s="47">
        <v>1410</v>
      </c>
      <c r="H334" s="72">
        <v>11.1</v>
      </c>
      <c r="I334" s="50">
        <v>148.5</v>
      </c>
      <c r="J334" s="78">
        <f t="shared" si="20"/>
        <v>149.14386818941395</v>
      </c>
      <c r="K334" s="76">
        <f t="shared" si="21"/>
        <v>-4.3358127233262666E-3</v>
      </c>
      <c r="L334" s="79">
        <f t="shared" si="22"/>
        <v>178.66226829653499</v>
      </c>
      <c r="M334" s="79">
        <f t="shared" si="23"/>
        <v>119.20788761625951</v>
      </c>
    </row>
    <row r="335" spans="1:13" x14ac:dyDescent="0.35">
      <c r="A335" s="21">
        <v>44574</v>
      </c>
      <c r="B335" s="22">
        <v>320.82</v>
      </c>
      <c r="C335" s="22">
        <v>199</v>
      </c>
      <c r="D335" s="23">
        <v>343.4</v>
      </c>
      <c r="E335" s="23">
        <v>215.31</v>
      </c>
      <c r="F335" s="35">
        <v>525945</v>
      </c>
      <c r="G335" s="47">
        <v>1410</v>
      </c>
      <c r="H335" s="72">
        <v>13.4</v>
      </c>
      <c r="I335" s="50">
        <v>144.9</v>
      </c>
      <c r="J335" s="78">
        <f t="shared" si="20"/>
        <v>141.86642070417261</v>
      </c>
      <c r="K335" s="76">
        <f t="shared" si="21"/>
        <v>2.0935674919443713E-2</v>
      </c>
      <c r="L335" s="79">
        <f t="shared" si="22"/>
        <v>174.33106179237657</v>
      </c>
      <c r="M335" s="79">
        <f t="shared" si="23"/>
        <v>116.31799943162292</v>
      </c>
    </row>
    <row r="336" spans="1:13" x14ac:dyDescent="0.35">
      <c r="A336" s="21">
        <v>44575</v>
      </c>
      <c r="B336" s="22">
        <v>293.02999999999997</v>
      </c>
      <c r="C336" s="22">
        <v>175.95</v>
      </c>
      <c r="D336" s="23">
        <v>314.79000000000002</v>
      </c>
      <c r="E336" s="23">
        <v>193.85</v>
      </c>
      <c r="F336" s="35">
        <v>526602</v>
      </c>
      <c r="G336" s="47">
        <v>1400</v>
      </c>
      <c r="H336" s="72">
        <v>12.9</v>
      </c>
      <c r="I336" s="50">
        <v>159.9</v>
      </c>
      <c r="J336" s="78">
        <f t="shared" si="20"/>
        <v>160.42441706873669</v>
      </c>
      <c r="K336" s="76">
        <f t="shared" si="21"/>
        <v>-3.2796564648948203E-3</v>
      </c>
      <c r="L336" s="79">
        <f t="shared" si="22"/>
        <v>192.37775555970336</v>
      </c>
      <c r="M336" s="79">
        <f t="shared" si="23"/>
        <v>128.35920020094207</v>
      </c>
    </row>
    <row r="337" spans="1:13" x14ac:dyDescent="0.35">
      <c r="A337" s="21">
        <v>44576</v>
      </c>
      <c r="B337" s="22">
        <v>306.39999999999998</v>
      </c>
      <c r="C337" s="22">
        <v>193.56</v>
      </c>
      <c r="D337" s="23">
        <v>339.34</v>
      </c>
      <c r="E337" s="23">
        <v>215.26</v>
      </c>
      <c r="F337" s="35">
        <v>529073</v>
      </c>
      <c r="G337" s="47">
        <v>1461</v>
      </c>
      <c r="H337" s="72">
        <v>11.8</v>
      </c>
      <c r="I337" s="50">
        <v>152.80000000000001</v>
      </c>
      <c r="J337" s="78">
        <f t="shared" si="20"/>
        <v>154.69732321434017</v>
      </c>
      <c r="K337" s="76">
        <f t="shared" si="21"/>
        <v>-1.2417036743063884E-2</v>
      </c>
      <c r="L337" s="79">
        <f t="shared" si="22"/>
        <v>183.8356538431687</v>
      </c>
      <c r="M337" s="79">
        <f t="shared" si="23"/>
        <v>122.65969850346434</v>
      </c>
    </row>
    <row r="338" spans="1:13" x14ac:dyDescent="0.35">
      <c r="A338" s="21">
        <v>44577</v>
      </c>
      <c r="B338" s="22">
        <v>312.26</v>
      </c>
      <c r="C338" s="22">
        <v>191.75</v>
      </c>
      <c r="D338" s="23">
        <v>334.88</v>
      </c>
      <c r="E338" s="23">
        <v>209.17</v>
      </c>
      <c r="F338" s="35">
        <v>594144</v>
      </c>
      <c r="G338" s="47">
        <v>1470</v>
      </c>
      <c r="H338" s="72">
        <v>10.9</v>
      </c>
      <c r="I338" s="50">
        <v>160.19999999999999</v>
      </c>
      <c r="J338" s="78">
        <f t="shared" si="20"/>
        <v>159.63723864939797</v>
      </c>
      <c r="K338" s="76">
        <f t="shared" si="21"/>
        <v>3.5128673570662726E-3</v>
      </c>
      <c r="L338" s="79">
        <f t="shared" si="22"/>
        <v>192.73868943504988</v>
      </c>
      <c r="M338" s="79">
        <f t="shared" si="23"/>
        <v>128.60002421632842</v>
      </c>
    </row>
    <row r="339" spans="1:13" x14ac:dyDescent="0.35">
      <c r="A339" s="21">
        <v>44578</v>
      </c>
      <c r="B339" s="22">
        <v>310.75</v>
      </c>
      <c r="C339" s="22">
        <v>198.64</v>
      </c>
      <c r="D339" s="23">
        <v>331.82</v>
      </c>
      <c r="E339" s="23">
        <v>209.46</v>
      </c>
      <c r="F339" s="35">
        <v>524658</v>
      </c>
      <c r="G339" s="47">
        <v>1457</v>
      </c>
      <c r="H339" s="72">
        <v>11.7</v>
      </c>
      <c r="I339" s="50">
        <v>151.6</v>
      </c>
      <c r="J339" s="78">
        <f t="shared" si="20"/>
        <v>149.71297636099436</v>
      </c>
      <c r="K339" s="76">
        <f t="shared" si="21"/>
        <v>1.2447385481567503E-2</v>
      </c>
      <c r="L339" s="79">
        <f t="shared" si="22"/>
        <v>182.39191834178254</v>
      </c>
      <c r="M339" s="79">
        <f t="shared" si="23"/>
        <v>121.69640244191879</v>
      </c>
    </row>
    <row r="340" spans="1:13" x14ac:dyDescent="0.35">
      <c r="A340" s="21">
        <v>44579</v>
      </c>
      <c r="B340" s="22">
        <v>324.08999999999997</v>
      </c>
      <c r="C340" s="22">
        <v>190.17</v>
      </c>
      <c r="D340" s="23">
        <v>346.68</v>
      </c>
      <c r="E340" s="23">
        <v>197.64</v>
      </c>
      <c r="F340" s="35">
        <v>523127</v>
      </c>
      <c r="G340" s="47">
        <v>1460</v>
      </c>
      <c r="H340" s="72">
        <v>10.8</v>
      </c>
      <c r="I340" s="50">
        <v>150.80000000000001</v>
      </c>
      <c r="J340" s="78">
        <f t="shared" si="20"/>
        <v>145.81445667439303</v>
      </c>
      <c r="K340" s="76">
        <f t="shared" si="21"/>
        <v>3.3060632132672296E-2</v>
      </c>
      <c r="L340" s="79">
        <f t="shared" si="22"/>
        <v>181.42942800752513</v>
      </c>
      <c r="M340" s="79">
        <f t="shared" si="23"/>
        <v>121.05420506755512</v>
      </c>
    </row>
    <row r="341" spans="1:13" x14ac:dyDescent="0.35">
      <c r="A341" s="21">
        <v>44580</v>
      </c>
      <c r="B341" s="22">
        <v>311.47000000000003</v>
      </c>
      <c r="C341" s="22">
        <v>114.39</v>
      </c>
      <c r="D341" s="23">
        <v>342.11</v>
      </c>
      <c r="E341" s="23">
        <v>147.21</v>
      </c>
      <c r="F341" s="35">
        <v>468326</v>
      </c>
      <c r="G341" s="47">
        <v>1410</v>
      </c>
      <c r="H341" s="72">
        <v>10.5</v>
      </c>
      <c r="I341" s="50">
        <v>169.3</v>
      </c>
      <c r="J341" s="78">
        <f t="shared" si="20"/>
        <v>168.75354265456016</v>
      </c>
      <c r="K341" s="76">
        <f t="shared" si="21"/>
        <v>3.2277456907256205E-3</v>
      </c>
      <c r="L341" s="79">
        <f t="shared" si="22"/>
        <v>203.68701698722813</v>
      </c>
      <c r="M341" s="79">
        <f t="shared" si="23"/>
        <v>135.90501934971539</v>
      </c>
    </row>
    <row r="342" spans="1:13" x14ac:dyDescent="0.35">
      <c r="A342" s="21">
        <v>44581</v>
      </c>
      <c r="B342" s="22">
        <v>317.74</v>
      </c>
      <c r="C342" s="22">
        <v>194.12</v>
      </c>
      <c r="D342" s="23">
        <v>338.87</v>
      </c>
      <c r="E342" s="23">
        <v>198.29</v>
      </c>
      <c r="F342" s="35">
        <v>553063</v>
      </c>
      <c r="G342" s="47">
        <v>1420</v>
      </c>
      <c r="H342" s="72">
        <v>11.3</v>
      </c>
      <c r="I342" s="50">
        <v>150.69999999999999</v>
      </c>
      <c r="J342" s="78">
        <f t="shared" si="20"/>
        <v>146.26518959465275</v>
      </c>
      <c r="K342" s="76">
        <f t="shared" si="21"/>
        <v>2.9428071701043369E-2</v>
      </c>
      <c r="L342" s="79">
        <f t="shared" si="22"/>
        <v>181.3091167157429</v>
      </c>
      <c r="M342" s="79">
        <f t="shared" si="23"/>
        <v>120.97393039575964</v>
      </c>
    </row>
    <row r="343" spans="1:13" x14ac:dyDescent="0.35">
      <c r="A343" s="21">
        <v>44582</v>
      </c>
      <c r="B343" s="22">
        <v>319.48</v>
      </c>
      <c r="C343" s="22">
        <v>190.05</v>
      </c>
      <c r="D343" s="23">
        <v>339.99</v>
      </c>
      <c r="E343" s="23">
        <v>199.56</v>
      </c>
      <c r="F343" s="35">
        <v>520707</v>
      </c>
      <c r="G343" s="47">
        <v>1420</v>
      </c>
      <c r="H343" s="72">
        <v>11.8</v>
      </c>
      <c r="I343" s="50">
        <v>148.1</v>
      </c>
      <c r="J343" s="78">
        <f t="shared" si="20"/>
        <v>144.88841460232965</v>
      </c>
      <c r="K343" s="76">
        <f t="shared" si="21"/>
        <v>2.1685249140245427E-2</v>
      </c>
      <c r="L343" s="79">
        <f t="shared" si="22"/>
        <v>178.18102312940627</v>
      </c>
      <c r="M343" s="79">
        <f t="shared" si="23"/>
        <v>118.88678892907767</v>
      </c>
    </row>
    <row r="344" spans="1:13" x14ac:dyDescent="0.35">
      <c r="A344" s="21">
        <v>44583</v>
      </c>
      <c r="B344" s="22">
        <v>292.64999999999998</v>
      </c>
      <c r="C344" s="22">
        <v>192.8</v>
      </c>
      <c r="D344" s="23">
        <v>336.7</v>
      </c>
      <c r="E344" s="23">
        <v>209.2</v>
      </c>
      <c r="F344" s="35">
        <v>532316</v>
      </c>
      <c r="G344" s="47">
        <v>1435</v>
      </c>
      <c r="H344" s="72">
        <v>12.9</v>
      </c>
      <c r="I344" s="50">
        <v>152.4</v>
      </c>
      <c r="J344" s="78">
        <f t="shared" si="20"/>
        <v>155.79642211152495</v>
      </c>
      <c r="K344" s="76">
        <f t="shared" si="21"/>
        <v>-2.228623432759148E-2</v>
      </c>
      <c r="L344" s="79">
        <f t="shared" si="22"/>
        <v>183.35440867603998</v>
      </c>
      <c r="M344" s="79">
        <f t="shared" si="23"/>
        <v>122.3385998162825</v>
      </c>
    </row>
    <row r="345" spans="1:13" x14ac:dyDescent="0.35">
      <c r="A345" s="21">
        <v>44584</v>
      </c>
      <c r="B345" s="22">
        <v>320.41000000000003</v>
      </c>
      <c r="C345" s="22">
        <v>196.3</v>
      </c>
      <c r="D345" s="23">
        <v>340.68</v>
      </c>
      <c r="E345" s="23">
        <v>210.12</v>
      </c>
      <c r="F345" s="35">
        <v>704813</v>
      </c>
      <c r="G345" s="47">
        <v>1434</v>
      </c>
      <c r="H345" s="72">
        <v>13.4</v>
      </c>
      <c r="I345" s="50">
        <v>161.30000000000001</v>
      </c>
      <c r="J345" s="78">
        <f t="shared" si="20"/>
        <v>159.07248934229514</v>
      </c>
      <c r="K345" s="76">
        <f t="shared" si="21"/>
        <v>1.3809737493520574E-2</v>
      </c>
      <c r="L345" s="79">
        <f t="shared" si="22"/>
        <v>194.06211364465386</v>
      </c>
      <c r="M345" s="79">
        <f t="shared" si="23"/>
        <v>129.48304560607852</v>
      </c>
    </row>
    <row r="346" spans="1:13" x14ac:dyDescent="0.35">
      <c r="A346" s="21">
        <v>44585</v>
      </c>
      <c r="B346" s="22">
        <v>280.52</v>
      </c>
      <c r="C346" s="22">
        <v>183.85</v>
      </c>
      <c r="D346" s="23">
        <v>294.81</v>
      </c>
      <c r="E346" s="23">
        <v>191.07</v>
      </c>
      <c r="F346" s="35">
        <v>466924</v>
      </c>
      <c r="G346" s="47">
        <v>1415</v>
      </c>
      <c r="H346" s="72">
        <v>12.5</v>
      </c>
      <c r="I346" s="50">
        <v>157.6</v>
      </c>
      <c r="J346" s="78">
        <f t="shared" si="20"/>
        <v>158.53592851911392</v>
      </c>
      <c r="K346" s="76">
        <f t="shared" si="21"/>
        <v>-5.9386327354944753E-3</v>
      </c>
      <c r="L346" s="79">
        <f t="shared" si="22"/>
        <v>189.61059584871325</v>
      </c>
      <c r="M346" s="79">
        <f t="shared" si="23"/>
        <v>126.51288274964645</v>
      </c>
    </row>
    <row r="347" spans="1:13" x14ac:dyDescent="0.35">
      <c r="A347" s="21">
        <v>44586</v>
      </c>
      <c r="B347" s="22">
        <v>277.94</v>
      </c>
      <c r="C347" s="22">
        <v>167.94</v>
      </c>
      <c r="D347" s="23">
        <v>293.49</v>
      </c>
      <c r="E347" s="23">
        <v>173.55</v>
      </c>
      <c r="F347" s="35">
        <v>417348</v>
      </c>
      <c r="G347" s="47">
        <v>1415</v>
      </c>
      <c r="H347" s="72">
        <v>11.2</v>
      </c>
      <c r="I347" s="50">
        <v>159.69999999999999</v>
      </c>
      <c r="J347" s="78">
        <f t="shared" si="20"/>
        <v>160.15759732205342</v>
      </c>
      <c r="K347" s="76">
        <f t="shared" si="21"/>
        <v>-2.8653558049682583E-3</v>
      </c>
      <c r="L347" s="79">
        <f t="shared" si="22"/>
        <v>192.13713297613899</v>
      </c>
      <c r="M347" s="79">
        <f t="shared" si="23"/>
        <v>128.19865085735114</v>
      </c>
    </row>
    <row r="348" spans="1:13" x14ac:dyDescent="0.35">
      <c r="A348" s="21">
        <v>44587</v>
      </c>
      <c r="B348" s="22">
        <v>307.58999999999997</v>
      </c>
      <c r="C348" s="22">
        <v>181.84</v>
      </c>
      <c r="D348" s="23">
        <v>336.45</v>
      </c>
      <c r="E348" s="23">
        <v>193.88</v>
      </c>
      <c r="F348" s="35">
        <v>487194</v>
      </c>
      <c r="G348" s="47">
        <v>1410</v>
      </c>
      <c r="H348" s="72">
        <v>12</v>
      </c>
      <c r="I348" s="50">
        <v>145.69999999999999</v>
      </c>
      <c r="J348" s="78">
        <f t="shared" si="20"/>
        <v>148.1751648858525</v>
      </c>
      <c r="K348" s="76">
        <f t="shared" si="21"/>
        <v>-1.6988091186359008E-2</v>
      </c>
      <c r="L348" s="79">
        <f t="shared" si="22"/>
        <v>175.29355212663398</v>
      </c>
      <c r="M348" s="79">
        <f t="shared" si="23"/>
        <v>116.9601968059866</v>
      </c>
    </row>
    <row r="349" spans="1:13" x14ac:dyDescent="0.35">
      <c r="A349" s="21">
        <v>44588</v>
      </c>
      <c r="B349" s="22">
        <v>305.66000000000003</v>
      </c>
      <c r="C349" s="22">
        <v>188.14</v>
      </c>
      <c r="D349" s="23">
        <v>329.31</v>
      </c>
      <c r="E349" s="23">
        <v>204.99</v>
      </c>
      <c r="F349" s="35">
        <v>454131</v>
      </c>
      <c r="G349" s="47">
        <v>1400</v>
      </c>
      <c r="H349" s="72">
        <v>11.5</v>
      </c>
      <c r="I349" s="50">
        <v>145.4</v>
      </c>
      <c r="J349" s="78">
        <f t="shared" si="20"/>
        <v>146.16226331318077</v>
      </c>
      <c r="K349" s="76">
        <f t="shared" si="21"/>
        <v>-5.2425262254523208E-3</v>
      </c>
      <c r="L349" s="79">
        <f t="shared" si="22"/>
        <v>174.93261825128747</v>
      </c>
      <c r="M349" s="79">
        <f t="shared" si="23"/>
        <v>116.71937279060023</v>
      </c>
    </row>
    <row r="350" spans="1:13" x14ac:dyDescent="0.35">
      <c r="A350" s="21">
        <v>44589</v>
      </c>
      <c r="B350" s="22">
        <v>319.72000000000003</v>
      </c>
      <c r="C350" s="22">
        <v>198.11</v>
      </c>
      <c r="D350" s="23">
        <v>334.37</v>
      </c>
      <c r="E350" s="23">
        <v>203.07</v>
      </c>
      <c r="F350" s="35">
        <v>467155</v>
      </c>
      <c r="G350" s="47">
        <v>1400</v>
      </c>
      <c r="H350" s="72">
        <v>11.9</v>
      </c>
      <c r="I350" s="50">
        <v>140.4</v>
      </c>
      <c r="J350" s="78">
        <f t="shared" si="20"/>
        <v>136.33970250590403</v>
      </c>
      <c r="K350" s="76">
        <f t="shared" si="21"/>
        <v>2.8919497821196415E-2</v>
      </c>
      <c r="L350" s="79">
        <f t="shared" si="22"/>
        <v>168.91705366217855</v>
      </c>
      <c r="M350" s="79">
        <f t="shared" si="23"/>
        <v>112.70563920082718</v>
      </c>
    </row>
    <row r="351" spans="1:13" x14ac:dyDescent="0.35">
      <c r="A351" s="21">
        <v>44590</v>
      </c>
      <c r="B351" s="22">
        <v>321.97000000000003</v>
      </c>
      <c r="C351" s="22">
        <v>198.85</v>
      </c>
      <c r="D351" s="23">
        <v>334.33</v>
      </c>
      <c r="E351" s="23">
        <v>206.44</v>
      </c>
      <c r="F351" s="35">
        <v>646512</v>
      </c>
      <c r="G351" s="47">
        <v>1330</v>
      </c>
      <c r="H351" s="72">
        <v>12</v>
      </c>
      <c r="I351" s="50">
        <v>149.1</v>
      </c>
      <c r="J351" s="78">
        <f t="shared" si="20"/>
        <v>146.1394158979187</v>
      </c>
      <c r="K351" s="76">
        <f t="shared" si="21"/>
        <v>1.9856365540451369E-2</v>
      </c>
      <c r="L351" s="79">
        <f t="shared" si="22"/>
        <v>179.38413604722805</v>
      </c>
      <c r="M351" s="79">
        <f t="shared" si="23"/>
        <v>119.68953564703227</v>
      </c>
    </row>
    <row r="352" spans="1:13" x14ac:dyDescent="0.35">
      <c r="A352" s="21">
        <v>44591</v>
      </c>
      <c r="B352" s="22">
        <v>94.04</v>
      </c>
      <c r="C352" s="22">
        <v>55.27</v>
      </c>
      <c r="D352" s="23">
        <v>194.7</v>
      </c>
      <c r="E352" s="23">
        <v>119.88</v>
      </c>
      <c r="F352" s="35">
        <v>182188</v>
      </c>
      <c r="G352" s="47">
        <v>376</v>
      </c>
      <c r="H352" s="72">
        <v>18.5</v>
      </c>
      <c r="I352" s="50">
        <v>147.5</v>
      </c>
      <c r="J352" s="78">
        <f t="shared" si="20"/>
        <v>176.59485910169511</v>
      </c>
      <c r="K352" s="76">
        <f t="shared" si="21"/>
        <v>-0.19725328204539055</v>
      </c>
      <c r="L352" s="79">
        <f t="shared" si="22"/>
        <v>177.45915537871321</v>
      </c>
      <c r="M352" s="79">
        <f t="shared" si="23"/>
        <v>118.40514089830491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FD20-C4A4-46A6-96FC-80D01CDCAF7F}">
  <sheetPr>
    <tabColor theme="5"/>
  </sheetPr>
  <dimension ref="A1:I33"/>
  <sheetViews>
    <sheetView topLeftCell="A6" workbookViewId="0">
      <selection activeCell="E31" sqref="E31"/>
    </sheetView>
  </sheetViews>
  <sheetFormatPr baseColWidth="10" defaultColWidth="18.08984375" defaultRowHeight="14.5" x14ac:dyDescent="0.35"/>
  <cols>
    <col min="1" max="1" width="36.26953125" style="1" customWidth="1"/>
    <col min="2" max="16384" width="18.08984375" style="1"/>
  </cols>
  <sheetData>
    <row r="1" spans="1:9" x14ac:dyDescent="0.35">
      <c r="A1" s="1" t="s">
        <v>140</v>
      </c>
    </row>
    <row r="2" spans="1:9" ht="15" thickBot="1" x14ac:dyDescent="0.4"/>
    <row r="3" spans="1:9" x14ac:dyDescent="0.35">
      <c r="A3" s="51" t="s">
        <v>141</v>
      </c>
      <c r="B3" s="51"/>
    </row>
    <row r="4" spans="1:9" x14ac:dyDescent="0.35">
      <c r="A4" s="1" t="s">
        <v>142</v>
      </c>
      <c r="B4" s="1">
        <v>0.95034959066624214</v>
      </c>
    </row>
    <row r="5" spans="1:9" x14ac:dyDescent="0.35">
      <c r="A5" s="1" t="s">
        <v>143</v>
      </c>
      <c r="B5" s="1">
        <v>0.9031643444794939</v>
      </c>
    </row>
    <row r="6" spans="1:9" x14ac:dyDescent="0.35">
      <c r="A6" s="1" t="s">
        <v>143</v>
      </c>
      <c r="B6" s="1">
        <v>0.8985255106821044</v>
      </c>
    </row>
    <row r="7" spans="1:9" x14ac:dyDescent="0.35">
      <c r="A7" s="1" t="s">
        <v>144</v>
      </c>
      <c r="B7" s="1">
        <v>5.4898147083595283</v>
      </c>
    </row>
    <row r="8" spans="1:9" ht="15" thickBot="1" x14ac:dyDescent="0.4">
      <c r="A8" s="52" t="s">
        <v>145</v>
      </c>
      <c r="B8" s="52">
        <v>351</v>
      </c>
    </row>
    <row r="10" spans="1:9" ht="26.5" customHeight="1" thickBot="1" x14ac:dyDescent="0.4">
      <c r="A10" s="1" t="s">
        <v>146</v>
      </c>
    </row>
    <row r="11" spans="1:9" x14ac:dyDescent="0.35">
      <c r="A11" s="51"/>
      <c r="B11" s="51" t="s">
        <v>151</v>
      </c>
      <c r="C11" s="51" t="s">
        <v>152</v>
      </c>
      <c r="D11" s="51" t="s">
        <v>153</v>
      </c>
      <c r="E11" s="51" t="s">
        <v>154</v>
      </c>
      <c r="F11" s="51" t="s">
        <v>155</v>
      </c>
    </row>
    <row r="12" spans="1:9" x14ac:dyDescent="0.35">
      <c r="A12" s="1" t="s">
        <v>147</v>
      </c>
      <c r="B12" s="1">
        <v>16</v>
      </c>
      <c r="C12" s="1">
        <v>93884.376596602204</v>
      </c>
      <c r="D12" s="1">
        <v>5867.7735372876377</v>
      </c>
      <c r="E12" s="1">
        <v>194.69642240421399</v>
      </c>
      <c r="F12" s="1">
        <v>1.9432987417912663E-158</v>
      </c>
    </row>
    <row r="13" spans="1:9" x14ac:dyDescent="0.35">
      <c r="A13" s="1" t="s">
        <v>148</v>
      </c>
      <c r="B13" s="1">
        <v>334</v>
      </c>
      <c r="C13" s="1">
        <v>10066.113887728286</v>
      </c>
      <c r="D13" s="1">
        <v>30.138065532120617</v>
      </c>
    </row>
    <row r="14" spans="1:9" ht="15" thickBot="1" x14ac:dyDescent="0.4">
      <c r="A14" s="52" t="s">
        <v>149</v>
      </c>
      <c r="B14" s="52">
        <v>350</v>
      </c>
      <c r="C14" s="52">
        <v>103950.49048433048</v>
      </c>
      <c r="D14" s="52"/>
      <c r="E14" s="52"/>
      <c r="F14" s="52"/>
    </row>
    <row r="15" spans="1:9" ht="15" thickBot="1" x14ac:dyDescent="0.4"/>
    <row r="16" spans="1:9" ht="41" customHeight="1" x14ac:dyDescent="0.35">
      <c r="A16" s="51"/>
      <c r="B16" s="51" t="s">
        <v>156</v>
      </c>
      <c r="C16" s="51" t="s">
        <v>144</v>
      </c>
      <c r="D16" s="51" t="s">
        <v>157</v>
      </c>
      <c r="E16" s="51" t="s">
        <v>158</v>
      </c>
      <c r="F16" s="51" t="s">
        <v>159</v>
      </c>
      <c r="G16" s="51" t="s">
        <v>160</v>
      </c>
      <c r="H16" s="51" t="s">
        <v>161</v>
      </c>
      <c r="I16" s="51" t="s">
        <v>162</v>
      </c>
    </row>
    <row r="17" spans="1:9" x14ac:dyDescent="0.35">
      <c r="A17" s="1" t="s">
        <v>150</v>
      </c>
      <c r="B17" s="1">
        <v>193.50802336452534</v>
      </c>
      <c r="C17" s="1">
        <v>24.990907424441684</v>
      </c>
      <c r="D17" s="1">
        <v>7.7431371369600619</v>
      </c>
      <c r="E17" s="54">
        <v>1.1681059411812869E-13</v>
      </c>
      <c r="F17" s="1">
        <v>144.34861022385181</v>
      </c>
      <c r="G17" s="1">
        <v>242.66743650519888</v>
      </c>
      <c r="H17" s="1">
        <v>144.34861022385181</v>
      </c>
      <c r="I17" s="1">
        <v>242.66743650519888</v>
      </c>
    </row>
    <row r="18" spans="1:9" x14ac:dyDescent="0.35">
      <c r="A18" s="1" t="s">
        <v>83</v>
      </c>
      <c r="B18" s="1">
        <v>0.11366544852009927</v>
      </c>
      <c r="C18" s="1">
        <v>7.2754283859412225E-2</v>
      </c>
      <c r="D18" s="1">
        <v>1.5623196668355959</v>
      </c>
      <c r="E18" s="57">
        <v>0.11915967037926967</v>
      </c>
      <c r="F18" s="1">
        <v>-2.9448918527682527E-2</v>
      </c>
      <c r="G18" s="1">
        <v>0.2567798155678811</v>
      </c>
      <c r="H18" s="1">
        <v>-2.9448918527682527E-2</v>
      </c>
      <c r="I18" s="1">
        <v>0.2567798155678811</v>
      </c>
    </row>
    <row r="19" spans="1:9" x14ac:dyDescent="0.35">
      <c r="A19" s="1" t="s">
        <v>80</v>
      </c>
      <c r="B19" s="1">
        <v>4.1075296774014253E-2</v>
      </c>
      <c r="C19" s="1">
        <v>0.11400625818897707</v>
      </c>
      <c r="D19" s="1">
        <v>0.36028984221136118</v>
      </c>
      <c r="E19" s="57">
        <v>0.71885812565960983</v>
      </c>
      <c r="F19" s="1">
        <v>-0.183185497431998</v>
      </c>
      <c r="G19" s="1">
        <v>0.26533609098002653</v>
      </c>
      <c r="H19" s="1">
        <v>-0.183185497431998</v>
      </c>
      <c r="I19" s="1">
        <v>0.26533609098002653</v>
      </c>
    </row>
    <row r="20" spans="1:9" x14ac:dyDescent="0.35">
      <c r="A20" s="1" t="s">
        <v>84</v>
      </c>
      <c r="B20" s="1">
        <v>-0.30114394416562718</v>
      </c>
      <c r="C20" s="1">
        <v>3.2691896551085425E-2</v>
      </c>
      <c r="D20" s="1">
        <v>-9.2115776671154528</v>
      </c>
      <c r="E20" s="54">
        <v>3.6545212496733894E-18</v>
      </c>
      <c r="F20" s="1">
        <v>-0.36545191112384867</v>
      </c>
      <c r="G20" s="1">
        <v>-0.23683597720740565</v>
      </c>
      <c r="H20" s="1">
        <v>-0.36545191112384867</v>
      </c>
      <c r="I20" s="1">
        <v>-0.23683597720740565</v>
      </c>
    </row>
    <row r="21" spans="1:9" x14ac:dyDescent="0.35">
      <c r="A21" s="1" t="s">
        <v>86</v>
      </c>
      <c r="B21" s="1">
        <v>-0.50964112562941133</v>
      </c>
      <c r="C21" s="1">
        <v>4.1056179446548519E-2</v>
      </c>
      <c r="D21" s="1">
        <v>-12.413262327365814</v>
      </c>
      <c r="E21" s="54">
        <v>2.3640609477297841E-29</v>
      </c>
      <c r="F21" s="1">
        <v>-0.59040240624687967</v>
      </c>
      <c r="G21" s="1">
        <v>-0.42887984501194298</v>
      </c>
      <c r="H21" s="1">
        <v>-0.59040240624687967</v>
      </c>
      <c r="I21" s="1">
        <v>-0.42887984501194298</v>
      </c>
    </row>
    <row r="22" spans="1:9" x14ac:dyDescent="0.35">
      <c r="A22" s="1" t="s">
        <v>88</v>
      </c>
      <c r="B22" s="1">
        <v>-0.14813065564436254</v>
      </c>
      <c r="C22" s="1">
        <v>3.3667972917368894E-2</v>
      </c>
      <c r="D22" s="1">
        <v>-4.3997497564798076</v>
      </c>
      <c r="E22" s="54">
        <v>1.4596157728812462E-5</v>
      </c>
      <c r="F22" s="1">
        <v>-0.21435865457789552</v>
      </c>
      <c r="G22" s="1">
        <v>-8.1902656710829552E-2</v>
      </c>
      <c r="H22" s="1">
        <v>-0.21435865457789552</v>
      </c>
      <c r="I22" s="1">
        <v>-8.1902656710829552E-2</v>
      </c>
    </row>
    <row r="23" spans="1:9" x14ac:dyDescent="0.35">
      <c r="A23" s="1" t="s">
        <v>89</v>
      </c>
      <c r="B23" s="1">
        <v>0.2078186757927106</v>
      </c>
      <c r="C23" s="1">
        <v>4.2358630647637868E-2</v>
      </c>
      <c r="D23" s="1">
        <v>4.906170775950228</v>
      </c>
      <c r="E23" s="54">
        <v>1.4538085902166668E-6</v>
      </c>
      <c r="F23" s="1">
        <v>0.1244953538854851</v>
      </c>
      <c r="G23" s="1">
        <v>0.29114199769993609</v>
      </c>
      <c r="H23" s="1">
        <v>0.1244953538854851</v>
      </c>
      <c r="I23" s="1">
        <v>0.29114199769993609</v>
      </c>
    </row>
    <row r="24" spans="1:9" x14ac:dyDescent="0.35">
      <c r="A24" s="1" t="s">
        <v>91</v>
      </c>
      <c r="B24" s="1">
        <v>0.20890866068010611</v>
      </c>
      <c r="C24" s="1">
        <v>0.56103870909970999</v>
      </c>
      <c r="D24" s="1">
        <v>0.37236051147939248</v>
      </c>
      <c r="E24" s="57">
        <v>0.7098606061982814</v>
      </c>
      <c r="F24" s="1">
        <v>-0.89470607487641884</v>
      </c>
      <c r="G24" s="1">
        <v>1.3125233962366309</v>
      </c>
      <c r="H24" s="1">
        <v>-0.89470607487641884</v>
      </c>
      <c r="I24" s="1">
        <v>1.3125233962366309</v>
      </c>
    </row>
    <row r="25" spans="1:9" x14ac:dyDescent="0.35">
      <c r="A25" s="1" t="s">
        <v>103</v>
      </c>
      <c r="B25" s="1">
        <v>-0.65783940408083019</v>
      </c>
      <c r="C25" s="1">
        <v>0.19756595348015549</v>
      </c>
      <c r="D25" s="1">
        <v>-3.3297204932979856</v>
      </c>
      <c r="E25" s="56">
        <v>9.6646978046216047E-4</v>
      </c>
      <c r="F25" s="1">
        <v>-1.0464698033180853</v>
      </c>
      <c r="G25" s="1">
        <v>-0.26920900484357513</v>
      </c>
      <c r="H25" s="1">
        <v>-1.0464698033180853</v>
      </c>
      <c r="I25" s="1">
        <v>-0.26920900484357513</v>
      </c>
    </row>
    <row r="26" spans="1:9" x14ac:dyDescent="0.35">
      <c r="A26" s="1" t="s">
        <v>105</v>
      </c>
      <c r="B26" s="1">
        <v>-1.5088152329625947E-2</v>
      </c>
      <c r="C26" s="1">
        <v>6.1690765747732558E-3</v>
      </c>
      <c r="D26" s="1">
        <v>-2.445771607265308</v>
      </c>
      <c r="E26" s="56">
        <v>1.4969887699674314E-2</v>
      </c>
      <c r="F26" s="1">
        <v>-2.7223293278494671E-2</v>
      </c>
      <c r="G26" s="1">
        <v>-2.9530113807572228E-3</v>
      </c>
      <c r="H26" s="1">
        <v>-2.7223293278494671E-2</v>
      </c>
      <c r="I26" s="1">
        <v>-2.9530113807572228E-3</v>
      </c>
    </row>
    <row r="27" spans="1:9" x14ac:dyDescent="0.35">
      <c r="A27" s="1" t="s">
        <v>107</v>
      </c>
      <c r="B27" s="1">
        <v>-1.5545117531497706E-2</v>
      </c>
      <c r="C27" s="1">
        <v>2.3871452358452235E-2</v>
      </c>
      <c r="D27" s="1">
        <v>-0.65120116271407347</v>
      </c>
      <c r="E27" s="57">
        <v>0.5153644144333045</v>
      </c>
      <c r="F27" s="1">
        <v>-6.2502459609014377E-2</v>
      </c>
      <c r="G27" s="1">
        <v>3.1412224546018962E-2</v>
      </c>
      <c r="H27" s="1">
        <v>-6.2502459609014377E-2</v>
      </c>
      <c r="I27" s="1">
        <v>3.1412224546018962E-2</v>
      </c>
    </row>
    <row r="28" spans="1:9" x14ac:dyDescent="0.35">
      <c r="A28" s="1" t="s">
        <v>109</v>
      </c>
      <c r="B28" s="1">
        <v>8.884224928147226E-2</v>
      </c>
      <c r="C28" s="1">
        <v>3.5794800116677301E-2</v>
      </c>
      <c r="D28" s="1">
        <v>2.4819875789746177</v>
      </c>
      <c r="E28" s="56">
        <v>1.3556304278343551E-2</v>
      </c>
      <c r="F28" s="1">
        <v>1.8430585657662049E-2</v>
      </c>
      <c r="G28" s="1">
        <v>0.15925391290528246</v>
      </c>
      <c r="H28" s="1">
        <v>1.8430585657662049E-2</v>
      </c>
      <c r="I28" s="1">
        <v>0.15925391290528246</v>
      </c>
    </row>
    <row r="29" spans="1:9" x14ac:dyDescent="0.35">
      <c r="A29" s="1" t="s">
        <v>111</v>
      </c>
      <c r="B29" s="1">
        <v>-0.3358549499520187</v>
      </c>
      <c r="C29" s="1">
        <v>0.44558252281735244</v>
      </c>
      <c r="D29" s="1">
        <v>-0.75374354413287459</v>
      </c>
      <c r="E29" s="57">
        <v>0.45153424869577108</v>
      </c>
      <c r="F29" s="1">
        <v>-1.2123567494032321</v>
      </c>
      <c r="G29" s="1">
        <v>0.54064684949919461</v>
      </c>
      <c r="H29" s="1">
        <v>-1.2123567494032321</v>
      </c>
      <c r="I29" s="1">
        <v>0.54064684949919461</v>
      </c>
    </row>
    <row r="30" spans="1:9" x14ac:dyDescent="0.35">
      <c r="A30" s="1" t="s">
        <v>119</v>
      </c>
      <c r="B30" s="1">
        <v>0.52649724372143381</v>
      </c>
      <c r="C30" s="1">
        <v>0.23620890789339594</v>
      </c>
      <c r="D30" s="1">
        <v>2.2289474534086948</v>
      </c>
      <c r="E30" s="56">
        <v>2.6482288948121074E-2</v>
      </c>
      <c r="F30" s="1">
        <v>6.1852599434445765E-2</v>
      </c>
      <c r="G30" s="1">
        <v>0.99114188800842185</v>
      </c>
      <c r="H30" s="1">
        <v>6.1852599434445765E-2</v>
      </c>
      <c r="I30" s="1">
        <v>0.99114188800842185</v>
      </c>
    </row>
    <row r="31" spans="1:9" x14ac:dyDescent="0.35">
      <c r="A31" s="1" t="s">
        <v>125</v>
      </c>
      <c r="B31" s="1">
        <v>-2.2565952154677014E-2</v>
      </c>
      <c r="C31" s="1">
        <v>7.50163532841365E-2</v>
      </c>
      <c r="D31" s="1">
        <v>-0.30081377148799598</v>
      </c>
      <c r="E31" s="57">
        <v>0.76374367296815748</v>
      </c>
      <c r="F31" s="1">
        <v>-0.17013001778739886</v>
      </c>
      <c r="G31" s="1">
        <v>0.12499811347804482</v>
      </c>
      <c r="H31" s="1">
        <v>-0.17013001778739886</v>
      </c>
      <c r="I31" s="1">
        <v>0.12499811347804482</v>
      </c>
    </row>
    <row r="32" spans="1:9" x14ac:dyDescent="0.35">
      <c r="A32" s="1" t="s">
        <v>136</v>
      </c>
      <c r="B32" s="1">
        <v>8.4027114109059821E-5</v>
      </c>
      <c r="C32" s="1">
        <v>4.3445704160818887E-6</v>
      </c>
      <c r="D32" s="1">
        <v>19.340718658402803</v>
      </c>
      <c r="E32" s="54">
        <v>1.9088436706603161E-56</v>
      </c>
      <c r="F32" s="1">
        <v>7.5480944561249219E-5</v>
      </c>
      <c r="G32" s="1">
        <v>9.2573283656870422E-5</v>
      </c>
      <c r="H32" s="1">
        <v>7.5480944561249219E-5</v>
      </c>
      <c r="I32" s="1">
        <v>9.2573283656870422E-5</v>
      </c>
    </row>
    <row r="33" spans="1:9" ht="15" thickBot="1" x14ac:dyDescent="0.4">
      <c r="A33" s="52" t="s">
        <v>137</v>
      </c>
      <c r="B33" s="52">
        <v>6.7409416249287341E-2</v>
      </c>
      <c r="C33" s="52">
        <v>3.7237221866797355E-3</v>
      </c>
      <c r="D33" s="52">
        <v>18.102697481144016</v>
      </c>
      <c r="E33" s="55">
        <v>1.6048530458391342E-51</v>
      </c>
      <c r="F33" s="52">
        <v>6.0084512263726242E-2</v>
      </c>
      <c r="G33" s="52">
        <v>7.4734320234848439E-2</v>
      </c>
      <c r="H33" s="52">
        <v>6.0084512263726242E-2</v>
      </c>
      <c r="I33" s="52">
        <v>7.4734320234848439E-2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2B58-520F-42F2-A6B7-D9EF11B7FBC4}">
  <sheetPr>
    <tabColor theme="5"/>
  </sheetPr>
  <dimension ref="A1:I35"/>
  <sheetViews>
    <sheetView topLeftCell="A9" workbookViewId="0">
      <selection activeCell="E22" sqref="E22"/>
    </sheetView>
  </sheetViews>
  <sheetFormatPr baseColWidth="10" defaultRowHeight="14.5" x14ac:dyDescent="0.35"/>
  <cols>
    <col min="1" max="1" width="32.453125" customWidth="1"/>
  </cols>
  <sheetData>
    <row r="1" spans="1:9" x14ac:dyDescent="0.35">
      <c r="A1" s="1" t="s">
        <v>140</v>
      </c>
      <c r="B1" s="1"/>
      <c r="C1" s="1"/>
      <c r="D1" s="1"/>
      <c r="E1" s="1"/>
      <c r="F1" s="1"/>
      <c r="G1" s="1"/>
      <c r="H1" s="1"/>
      <c r="I1" s="1"/>
    </row>
    <row r="2" spans="1:9" ht="15" thickBot="1" x14ac:dyDescent="0.4">
      <c r="A2" s="1"/>
      <c r="B2" s="1"/>
      <c r="C2" s="1"/>
      <c r="D2" s="1"/>
      <c r="E2" s="1"/>
      <c r="F2" s="1"/>
      <c r="G2" s="1"/>
      <c r="H2" s="1"/>
      <c r="I2" s="1"/>
    </row>
    <row r="3" spans="1:9" x14ac:dyDescent="0.35">
      <c r="A3" s="51" t="s">
        <v>141</v>
      </c>
      <c r="B3" s="51"/>
      <c r="C3" s="1"/>
      <c r="D3" s="1"/>
      <c r="E3" s="1"/>
      <c r="F3" s="1"/>
      <c r="G3" s="1"/>
      <c r="H3" s="1"/>
      <c r="I3" s="1"/>
    </row>
    <row r="4" spans="1:9" x14ac:dyDescent="0.35">
      <c r="A4" s="1" t="s">
        <v>142</v>
      </c>
      <c r="B4" s="1">
        <v>0.95185005589505189</v>
      </c>
      <c r="C4" s="1"/>
      <c r="D4" s="1"/>
      <c r="E4" s="1"/>
      <c r="F4" s="1"/>
      <c r="G4" s="1"/>
      <c r="H4" s="1"/>
      <c r="I4" s="1"/>
    </row>
    <row r="5" spans="1:9" x14ac:dyDescent="0.35">
      <c r="A5" s="1" t="s">
        <v>143</v>
      </c>
      <c r="B5" s="1">
        <v>0.90601852890741341</v>
      </c>
      <c r="C5" s="1"/>
      <c r="D5" s="1"/>
      <c r="E5" s="1"/>
      <c r="F5" s="1"/>
      <c r="G5" s="1"/>
      <c r="H5" s="1"/>
      <c r="I5" s="1"/>
    </row>
    <row r="6" spans="1:9" x14ac:dyDescent="0.35">
      <c r="A6" s="1" t="s">
        <v>143</v>
      </c>
      <c r="B6" s="1">
        <v>0.90181040333610352</v>
      </c>
      <c r="C6" s="1"/>
      <c r="D6" s="1"/>
      <c r="E6" s="1"/>
      <c r="F6" s="1"/>
      <c r="G6" s="1"/>
      <c r="H6" s="1"/>
      <c r="I6" s="1"/>
    </row>
    <row r="7" spans="1:9" x14ac:dyDescent="0.35">
      <c r="A7" s="1" t="s">
        <v>144</v>
      </c>
      <c r="B7" s="1">
        <v>5.4002266443629479</v>
      </c>
      <c r="C7" s="1"/>
      <c r="D7" s="1"/>
      <c r="E7" s="1"/>
      <c r="F7" s="1"/>
      <c r="G7" s="1"/>
      <c r="H7" s="1"/>
      <c r="I7" s="1"/>
    </row>
    <row r="8" spans="1:9" ht="15" thickBot="1" x14ac:dyDescent="0.4">
      <c r="A8" s="52" t="s">
        <v>145</v>
      </c>
      <c r="B8" s="52">
        <v>351</v>
      </c>
      <c r="C8" s="1"/>
      <c r="D8" s="1"/>
      <c r="E8" s="1"/>
      <c r="F8" s="1"/>
      <c r="G8" s="1"/>
      <c r="H8" s="1"/>
      <c r="I8" s="1"/>
    </row>
    <row r="9" spans="1:9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ht="15" thickBot="1" x14ac:dyDescent="0.4">
      <c r="A10" s="1" t="s">
        <v>146</v>
      </c>
      <c r="B10" s="1"/>
      <c r="C10" s="1"/>
      <c r="D10" s="1"/>
      <c r="E10" s="1"/>
      <c r="F10" s="1"/>
      <c r="G10" s="1"/>
      <c r="H10" s="1"/>
      <c r="I10" s="1"/>
    </row>
    <row r="11" spans="1:9" ht="43.5" x14ac:dyDescent="0.35">
      <c r="A11" s="51"/>
      <c r="B11" s="51" t="s">
        <v>151</v>
      </c>
      <c r="C11" s="51" t="s">
        <v>152</v>
      </c>
      <c r="D11" s="51" t="s">
        <v>153</v>
      </c>
      <c r="E11" s="51" t="s">
        <v>154</v>
      </c>
      <c r="F11" s="51" t="s">
        <v>155</v>
      </c>
      <c r="G11" s="1"/>
      <c r="H11" s="1"/>
      <c r="I11" s="1"/>
    </row>
    <row r="12" spans="1:9" x14ac:dyDescent="0.35">
      <c r="A12" s="1" t="s">
        <v>147</v>
      </c>
      <c r="B12" s="1">
        <v>15</v>
      </c>
      <c r="C12" s="1">
        <v>94181.070467817175</v>
      </c>
      <c r="D12" s="1">
        <v>6278.7380311878114</v>
      </c>
      <c r="E12" s="1">
        <v>215.30216091564952</v>
      </c>
      <c r="F12" s="1">
        <v>8.9951144398969617E-162</v>
      </c>
      <c r="G12" s="1"/>
      <c r="H12" s="1"/>
      <c r="I12" s="1"/>
    </row>
    <row r="13" spans="1:9" x14ac:dyDescent="0.35">
      <c r="A13" s="1" t="s">
        <v>148</v>
      </c>
      <c r="B13" s="1">
        <v>335</v>
      </c>
      <c r="C13" s="1">
        <v>9769.4200165133134</v>
      </c>
      <c r="D13" s="1">
        <v>29.162447810487503</v>
      </c>
      <c r="E13" s="1"/>
      <c r="F13" s="1"/>
      <c r="G13" s="1"/>
      <c r="H13" s="1"/>
      <c r="I13" s="1"/>
    </row>
    <row r="14" spans="1:9" ht="15" thickBot="1" x14ac:dyDescent="0.4">
      <c r="A14" s="52" t="s">
        <v>149</v>
      </c>
      <c r="B14" s="52">
        <v>350</v>
      </c>
      <c r="C14" s="52">
        <v>103950.49048433048</v>
      </c>
      <c r="D14" s="52"/>
      <c r="E14" s="52"/>
      <c r="F14" s="52"/>
      <c r="G14" s="1"/>
      <c r="H14" s="1"/>
      <c r="I14" s="1"/>
    </row>
    <row r="15" spans="1:9" ht="15" thickBot="1" x14ac:dyDescent="0.4">
      <c r="A15" s="1"/>
      <c r="B15" s="1"/>
      <c r="C15" s="1"/>
      <c r="D15" s="1"/>
      <c r="E15" s="1"/>
      <c r="F15" s="1"/>
      <c r="G15" s="1"/>
      <c r="H15" s="1"/>
      <c r="I15" s="1"/>
    </row>
    <row r="16" spans="1:9" ht="87" x14ac:dyDescent="0.35">
      <c r="A16" s="51"/>
      <c r="B16" s="51" t="s">
        <v>156</v>
      </c>
      <c r="C16" s="51" t="s">
        <v>144</v>
      </c>
      <c r="D16" s="51" t="s">
        <v>157</v>
      </c>
      <c r="E16" s="51" t="s">
        <v>158</v>
      </c>
      <c r="F16" s="51" t="s">
        <v>159</v>
      </c>
      <c r="G16" s="51" t="s">
        <v>160</v>
      </c>
      <c r="H16" s="51" t="s">
        <v>161</v>
      </c>
      <c r="I16" s="51" t="s">
        <v>162</v>
      </c>
    </row>
    <row r="17" spans="1:9" x14ac:dyDescent="0.35">
      <c r="A17" s="1" t="s">
        <v>150</v>
      </c>
      <c r="B17" s="1">
        <v>186.61726340778142</v>
      </c>
      <c r="C17" s="1">
        <v>21.380673930536677</v>
      </c>
      <c r="D17" s="1">
        <v>8.728315300728088</v>
      </c>
      <c r="E17" s="54">
        <v>1.240846565584272E-16</v>
      </c>
      <c r="F17" s="1">
        <v>144.55996810424836</v>
      </c>
      <c r="G17" s="1">
        <v>228.67455871131449</v>
      </c>
      <c r="H17" s="1">
        <v>144.55996810424836</v>
      </c>
      <c r="I17" s="1">
        <v>228.67455871131449</v>
      </c>
    </row>
    <row r="18" spans="1:9" x14ac:dyDescent="0.35">
      <c r="A18" s="1" t="s">
        <v>84</v>
      </c>
      <c r="B18" s="1">
        <v>-0.28815175715929953</v>
      </c>
      <c r="C18" s="1">
        <v>3.170674522098911E-2</v>
      </c>
      <c r="D18" s="1">
        <v>-9.0880270160479899</v>
      </c>
      <c r="E18" s="54">
        <v>9.0135634938935969E-18</v>
      </c>
      <c r="F18" s="1">
        <v>-0.3505211638115599</v>
      </c>
      <c r="G18" s="1">
        <v>-0.22578235050703913</v>
      </c>
      <c r="H18" s="1">
        <v>-0.3505211638115599</v>
      </c>
      <c r="I18" s="1">
        <v>-0.22578235050703913</v>
      </c>
    </row>
    <row r="19" spans="1:9" x14ac:dyDescent="0.35">
      <c r="A19" s="1" t="s">
        <v>86</v>
      </c>
      <c r="B19" s="1">
        <v>-0.49430345398884173</v>
      </c>
      <c r="C19" s="1">
        <v>4.3019408356100998E-2</v>
      </c>
      <c r="D19" s="1">
        <v>-11.490242959576635</v>
      </c>
      <c r="E19" s="54">
        <v>5.5036510719220098E-26</v>
      </c>
      <c r="F19" s="1">
        <v>-0.5789256678111917</v>
      </c>
      <c r="G19" s="1">
        <v>-0.40968124016649182</v>
      </c>
      <c r="H19" s="1">
        <v>-0.5789256678111917</v>
      </c>
      <c r="I19" s="1">
        <v>-0.40968124016649182</v>
      </c>
    </row>
    <row r="20" spans="1:9" x14ac:dyDescent="0.35">
      <c r="A20" s="1" t="s">
        <v>88</v>
      </c>
      <c r="B20" s="1">
        <v>-0.14328162035509209</v>
      </c>
      <c r="C20" s="1">
        <v>3.308019633858663E-2</v>
      </c>
      <c r="D20" s="1">
        <v>-4.3313412921905856</v>
      </c>
      <c r="E20" s="54">
        <v>1.9608648084692106E-5</v>
      </c>
      <c r="F20" s="1">
        <v>-0.2083527023345865</v>
      </c>
      <c r="G20" s="1">
        <v>-7.8210538375597688E-2</v>
      </c>
      <c r="H20" s="1">
        <v>-0.2083527023345865</v>
      </c>
      <c r="I20" s="1">
        <v>-7.8210538375597688E-2</v>
      </c>
    </row>
    <row r="21" spans="1:9" x14ac:dyDescent="0.35">
      <c r="A21" s="1" t="s">
        <v>89</v>
      </c>
      <c r="B21" s="1">
        <v>0.20618085561610419</v>
      </c>
      <c r="C21" s="1">
        <v>4.269851991025405E-2</v>
      </c>
      <c r="D21" s="1">
        <v>4.8287588433853381</v>
      </c>
      <c r="E21" s="54">
        <v>2.0929062359907742E-6</v>
      </c>
      <c r="F21" s="1">
        <v>0.12218985202456004</v>
      </c>
      <c r="G21" s="1">
        <v>0.29017185920764832</v>
      </c>
      <c r="H21" s="1">
        <v>0.12218985202456004</v>
      </c>
      <c r="I21" s="1">
        <v>0.29017185920764832</v>
      </c>
    </row>
    <row r="22" spans="1:9" x14ac:dyDescent="0.35">
      <c r="A22" s="1" t="s">
        <v>103</v>
      </c>
      <c r="B22" s="1">
        <v>-0.83687313246201633</v>
      </c>
      <c r="C22" s="1">
        <v>0.21401851217070897</v>
      </c>
      <c r="D22" s="1">
        <v>-3.9102838533635622</v>
      </c>
      <c r="E22" s="56">
        <v>1.1160857547505278E-4</v>
      </c>
      <c r="F22" s="1">
        <v>-1.2578626576766856</v>
      </c>
      <c r="G22" s="1">
        <v>-0.41588360724734708</v>
      </c>
      <c r="H22" s="1">
        <v>-1.2578626576766856</v>
      </c>
      <c r="I22" s="1">
        <v>-0.41588360724734708</v>
      </c>
    </row>
    <row r="23" spans="1:9" x14ac:dyDescent="0.35">
      <c r="A23" s="1" t="s">
        <v>105</v>
      </c>
      <c r="B23" s="1">
        <v>-1.4606027992971539E-2</v>
      </c>
      <c r="C23" s="1">
        <v>6.199105304297417E-3</v>
      </c>
      <c r="D23" s="1">
        <v>-2.3561509727615331</v>
      </c>
      <c r="E23" s="56">
        <v>1.9040946810000247E-2</v>
      </c>
      <c r="F23" s="1">
        <v>-2.6800105843257073E-2</v>
      </c>
      <c r="G23" s="1">
        <v>-2.4119501426860049E-3</v>
      </c>
      <c r="H23" s="1">
        <v>-2.6800105843257073E-2</v>
      </c>
      <c r="I23" s="1">
        <v>-2.4119501426860049E-3</v>
      </c>
    </row>
    <row r="24" spans="1:9" x14ac:dyDescent="0.35">
      <c r="A24" s="1" t="s">
        <v>109</v>
      </c>
      <c r="B24" s="1">
        <v>6.0480422211596017E-2</v>
      </c>
      <c r="C24" s="1">
        <v>3.6877275916229635E-2</v>
      </c>
      <c r="D24" s="1">
        <v>1.6400458197884045</v>
      </c>
      <c r="E24" s="57">
        <v>0.10193425482673452</v>
      </c>
      <c r="F24" s="1">
        <v>-1.2059783407629136E-2</v>
      </c>
      <c r="G24" s="1">
        <v>0.13302062783082116</v>
      </c>
      <c r="H24" s="1">
        <v>-1.2059783407629136E-2</v>
      </c>
      <c r="I24" s="1">
        <v>0.13302062783082116</v>
      </c>
    </row>
    <row r="25" spans="1:9" x14ac:dyDescent="0.35">
      <c r="A25" s="1" t="s">
        <v>119</v>
      </c>
      <c r="B25" s="1">
        <v>0.4463323220311054</v>
      </c>
      <c r="C25" s="1">
        <v>0.25598120206101393</v>
      </c>
      <c r="D25" s="1">
        <v>1.7436136655250203</v>
      </c>
      <c r="E25" s="57">
        <v>8.2143828157654225E-2</v>
      </c>
      <c r="F25" s="1">
        <v>-5.7200777169158834E-2</v>
      </c>
      <c r="G25" s="1">
        <v>0.94986542123136963</v>
      </c>
      <c r="H25" s="1">
        <v>-5.7200777169158834E-2</v>
      </c>
      <c r="I25" s="1">
        <v>0.94986542123136963</v>
      </c>
    </row>
    <row r="26" spans="1:9" x14ac:dyDescent="0.35">
      <c r="A26" s="1" t="s">
        <v>136</v>
      </c>
      <c r="B26" s="1">
        <v>8.7221685362202643E-5</v>
      </c>
      <c r="C26" s="1">
        <v>4.1879323555981178E-6</v>
      </c>
      <c r="D26" s="1">
        <v>20.826908831421584</v>
      </c>
      <c r="E26" s="54">
        <v>2.1747627395280111E-62</v>
      </c>
      <c r="F26" s="1">
        <v>7.8983726710251504E-5</v>
      </c>
      <c r="G26" s="1">
        <v>9.5459644014153782E-5</v>
      </c>
      <c r="H26" s="1">
        <v>7.8983726710251504E-5</v>
      </c>
      <c r="I26" s="1">
        <v>9.5459644014153782E-5</v>
      </c>
    </row>
    <row r="27" spans="1:9" x14ac:dyDescent="0.35">
      <c r="A27" s="1" t="s">
        <v>137</v>
      </c>
      <c r="B27" s="1">
        <v>6.7345461386022765E-2</v>
      </c>
      <c r="C27" s="1">
        <v>3.7446584880731952E-3</v>
      </c>
      <c r="D27" s="1">
        <v>17.984406749111908</v>
      </c>
      <c r="E27" s="54">
        <v>4.3230885800694693E-51</v>
      </c>
      <c r="F27" s="1">
        <v>5.9979453730911264E-2</v>
      </c>
      <c r="G27" s="1">
        <v>7.4711469041134265E-2</v>
      </c>
      <c r="H27" s="1">
        <v>5.9979453730911264E-2</v>
      </c>
      <c r="I27" s="1">
        <v>7.4711469041134265E-2</v>
      </c>
    </row>
    <row r="28" spans="1:9" x14ac:dyDescent="0.35">
      <c r="A28" s="1" t="s">
        <v>82</v>
      </c>
      <c r="B28" s="1">
        <v>0.15187642297095946</v>
      </c>
      <c r="C28" s="1">
        <v>5.8366778710629771E-2</v>
      </c>
      <c r="D28" s="1">
        <v>2.6021039078399522</v>
      </c>
      <c r="E28" s="56">
        <v>9.6767997836577462E-3</v>
      </c>
      <c r="F28" s="1">
        <v>3.7064847988612482E-2</v>
      </c>
      <c r="G28" s="1">
        <v>0.26668799795330644</v>
      </c>
      <c r="H28" s="1">
        <v>3.7064847988612482E-2</v>
      </c>
      <c r="I28" s="1">
        <v>0.26668799795330644</v>
      </c>
    </row>
    <row r="29" spans="1:9" x14ac:dyDescent="0.35">
      <c r="A29" s="1" t="s">
        <v>79</v>
      </c>
      <c r="B29" s="1">
        <v>-0.1336565882236149</v>
      </c>
      <c r="C29" s="1">
        <v>7.3697176148693852E-2</v>
      </c>
      <c r="D29" s="1">
        <v>-1.8135917169193154</v>
      </c>
      <c r="E29" s="57">
        <v>7.0635276002314992E-2</v>
      </c>
      <c r="F29" s="1">
        <v>-0.27862413744082098</v>
      </c>
      <c r="G29" s="1">
        <v>1.131096099359119E-2</v>
      </c>
      <c r="H29" s="1">
        <v>-0.27862413744082098</v>
      </c>
      <c r="I29" s="1">
        <v>1.131096099359119E-2</v>
      </c>
    </row>
    <row r="30" spans="1:9" x14ac:dyDescent="0.35">
      <c r="A30" s="1" t="s">
        <v>113</v>
      </c>
      <c r="B30" s="1">
        <v>-6.2547589227006234E-2</v>
      </c>
      <c r="C30" s="1">
        <v>7.7932666524570995E-2</v>
      </c>
      <c r="D30" s="1">
        <v>-0.8025850008261417</v>
      </c>
      <c r="E30" s="57">
        <v>0.42278364829858983</v>
      </c>
      <c r="F30" s="1">
        <v>-0.21584664708010806</v>
      </c>
      <c r="G30" s="1">
        <v>9.0751468626095594E-2</v>
      </c>
      <c r="H30" s="1">
        <v>-0.21584664708010806</v>
      </c>
      <c r="I30" s="1">
        <v>9.0751468626095594E-2</v>
      </c>
    </row>
    <row r="31" spans="1:9" x14ac:dyDescent="0.35">
      <c r="A31" s="1" t="s">
        <v>115</v>
      </c>
      <c r="B31" s="1">
        <v>-3.5574370584435244E-3</v>
      </c>
      <c r="C31" s="1">
        <v>7.6935428599646832E-2</v>
      </c>
      <c r="D31" s="1">
        <v>-4.6239257039244655E-2</v>
      </c>
      <c r="E31" s="57">
        <v>0.96314710490746336</v>
      </c>
      <c r="F31" s="1">
        <v>-0.15489485749858634</v>
      </c>
      <c r="G31" s="1">
        <v>0.14777998338169929</v>
      </c>
      <c r="H31" s="1">
        <v>-0.15489485749858634</v>
      </c>
      <c r="I31" s="1">
        <v>0.14777998338169929</v>
      </c>
    </row>
    <row r="32" spans="1:9" ht="15" thickBot="1" x14ac:dyDescent="0.4">
      <c r="A32" s="52" t="s">
        <v>116</v>
      </c>
      <c r="B32" s="52">
        <v>0.44669175458950955</v>
      </c>
      <c r="C32" s="52">
        <v>0.25495931738829491</v>
      </c>
      <c r="D32" s="52">
        <v>1.7520118863089527</v>
      </c>
      <c r="E32" s="65">
        <v>8.0686729997517345E-2</v>
      </c>
      <c r="F32" s="52">
        <v>-5.4831225304584674E-2</v>
      </c>
      <c r="G32" s="52">
        <v>0.94821473448360383</v>
      </c>
      <c r="H32" s="52">
        <v>-5.4831225304584674E-2</v>
      </c>
      <c r="I32" s="52">
        <v>0.94821473448360383</v>
      </c>
    </row>
    <row r="33" spans="1:9" x14ac:dyDescent="0.3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55A1-0B24-4D5D-B24A-082507B47E8E}">
  <sheetPr>
    <tabColor theme="5"/>
  </sheetPr>
  <dimension ref="A1:I28"/>
  <sheetViews>
    <sheetView topLeftCell="A6" workbookViewId="0">
      <selection activeCell="A27" sqref="A27:XFD27"/>
    </sheetView>
  </sheetViews>
  <sheetFormatPr baseColWidth="10" defaultRowHeight="14.5" x14ac:dyDescent="0.35"/>
  <cols>
    <col min="1" max="1" width="24.1796875" style="1" customWidth="1"/>
    <col min="2" max="9" width="21.81640625" style="1" customWidth="1"/>
  </cols>
  <sheetData>
    <row r="1" spans="1:9" x14ac:dyDescent="0.35">
      <c r="A1" s="1" t="s">
        <v>140</v>
      </c>
    </row>
    <row r="2" spans="1:9" ht="15" thickBot="1" x14ac:dyDescent="0.4"/>
    <row r="3" spans="1:9" x14ac:dyDescent="0.35">
      <c r="A3" s="51" t="s">
        <v>141</v>
      </c>
      <c r="B3" s="51"/>
    </row>
    <row r="4" spans="1:9" ht="29" x14ac:dyDescent="0.35">
      <c r="A4" s="1" t="s">
        <v>142</v>
      </c>
      <c r="B4" s="1">
        <v>0.9496603283863202</v>
      </c>
    </row>
    <row r="5" spans="1:9" ht="29" x14ac:dyDescent="0.35">
      <c r="A5" s="1" t="s">
        <v>143</v>
      </c>
      <c r="B5" s="1">
        <v>0.90185473931081361</v>
      </c>
    </row>
    <row r="6" spans="1:9" ht="29" x14ac:dyDescent="0.35">
      <c r="A6" s="1" t="s">
        <v>143</v>
      </c>
      <c r="B6" s="1">
        <v>0.89867008483417343</v>
      </c>
    </row>
    <row r="7" spans="1:9" x14ac:dyDescent="0.35">
      <c r="A7" s="1" t="s">
        <v>144</v>
      </c>
      <c r="B7" s="1">
        <v>5.4859025516638757</v>
      </c>
    </row>
    <row r="8" spans="1:9" ht="15" thickBot="1" x14ac:dyDescent="0.4">
      <c r="A8" s="52" t="s">
        <v>145</v>
      </c>
      <c r="B8" s="52">
        <v>351</v>
      </c>
    </row>
    <row r="10" spans="1:9" ht="15" thickBot="1" x14ac:dyDescent="0.4">
      <c r="A10" s="1" t="s">
        <v>146</v>
      </c>
    </row>
    <row r="11" spans="1:9" x14ac:dyDescent="0.35">
      <c r="A11" s="51"/>
      <c r="B11" s="51" t="s">
        <v>151</v>
      </c>
      <c r="C11" s="51" t="s">
        <v>152</v>
      </c>
      <c r="D11" s="51" t="s">
        <v>153</v>
      </c>
      <c r="E11" s="51" t="s">
        <v>154</v>
      </c>
      <c r="F11" s="51" t="s">
        <v>155</v>
      </c>
    </row>
    <row r="12" spans="1:9" x14ac:dyDescent="0.35">
      <c r="A12" s="1" t="s">
        <v>147</v>
      </c>
      <c r="B12" s="1">
        <v>11</v>
      </c>
      <c r="C12" s="1">
        <v>93748.24249697708</v>
      </c>
      <c r="D12" s="1">
        <v>8522.5674997251899</v>
      </c>
      <c r="E12" s="1">
        <v>283.1876255103972</v>
      </c>
      <c r="F12" s="1">
        <v>1.8408648506885444E-163</v>
      </c>
    </row>
    <row r="13" spans="1:9" x14ac:dyDescent="0.35">
      <c r="A13" s="1" t="s">
        <v>148</v>
      </c>
      <c r="B13" s="1">
        <v>339</v>
      </c>
      <c r="C13" s="1">
        <v>10202.247987353403</v>
      </c>
      <c r="D13" s="1">
        <v>30.095126806352223</v>
      </c>
    </row>
    <row r="14" spans="1:9" ht="15" thickBot="1" x14ac:dyDescent="0.4">
      <c r="A14" s="52" t="s">
        <v>149</v>
      </c>
      <c r="B14" s="52">
        <v>350</v>
      </c>
      <c r="C14" s="52">
        <v>103950.49048433048</v>
      </c>
      <c r="D14" s="52"/>
      <c r="E14" s="52"/>
      <c r="F14" s="52"/>
    </row>
    <row r="15" spans="1:9" ht="15" thickBot="1" x14ac:dyDescent="0.4"/>
    <row r="16" spans="1:9" ht="41.5" customHeight="1" x14ac:dyDescent="0.35">
      <c r="A16" s="51"/>
      <c r="B16" s="51" t="s">
        <v>156</v>
      </c>
      <c r="C16" s="51" t="s">
        <v>144</v>
      </c>
      <c r="D16" s="51" t="s">
        <v>157</v>
      </c>
      <c r="E16" s="51" t="s">
        <v>158</v>
      </c>
      <c r="F16" s="51" t="s">
        <v>159</v>
      </c>
      <c r="G16" s="51" t="s">
        <v>160</v>
      </c>
      <c r="H16" s="51" t="s">
        <v>161</v>
      </c>
      <c r="I16" s="51" t="s">
        <v>162</v>
      </c>
    </row>
    <row r="17" spans="1:9" x14ac:dyDescent="0.35">
      <c r="A17" s="1" t="s">
        <v>150</v>
      </c>
      <c r="B17" s="1">
        <v>192.22143357322275</v>
      </c>
      <c r="C17" s="1">
        <v>21.065391668983391</v>
      </c>
      <c r="D17" s="1">
        <v>9.1249874008394976</v>
      </c>
      <c r="E17" s="69">
        <v>6.5486015619319497E-18</v>
      </c>
      <c r="F17" s="1">
        <v>150.78609336803146</v>
      </c>
      <c r="G17" s="1">
        <v>233.65677377841405</v>
      </c>
      <c r="H17" s="1">
        <v>150.78609336803146</v>
      </c>
      <c r="I17" s="1">
        <v>233.65677377841405</v>
      </c>
    </row>
    <row r="18" spans="1:9" x14ac:dyDescent="0.35">
      <c r="A18" s="1" t="s">
        <v>84</v>
      </c>
      <c r="B18" s="1">
        <v>-0.29033045394163881</v>
      </c>
      <c r="C18" s="1">
        <v>3.2110342522823118E-2</v>
      </c>
      <c r="D18" s="1">
        <v>-9.0416492360765126</v>
      </c>
      <c r="E18" s="69">
        <v>1.2124551860284489E-17</v>
      </c>
      <c r="F18" s="1">
        <v>-0.3534910629369809</v>
      </c>
      <c r="G18" s="1">
        <v>-0.22716984494629672</v>
      </c>
      <c r="H18" s="1">
        <v>-0.3534910629369809</v>
      </c>
      <c r="I18" s="1">
        <v>-0.22716984494629672</v>
      </c>
    </row>
    <row r="19" spans="1:9" x14ac:dyDescent="0.35">
      <c r="A19" s="1" t="s">
        <v>86</v>
      </c>
      <c r="B19" s="1">
        <v>-0.49807943081555572</v>
      </c>
      <c r="C19" s="1">
        <v>4.0635247494396259E-2</v>
      </c>
      <c r="D19" s="1">
        <v>-12.257324897165757</v>
      </c>
      <c r="E19" s="69">
        <v>7.6671198692069173E-29</v>
      </c>
      <c r="F19" s="1">
        <v>-0.57800841246993351</v>
      </c>
      <c r="G19" s="1">
        <v>-0.41815044916117794</v>
      </c>
      <c r="H19" s="1">
        <v>-0.57800841246993351</v>
      </c>
      <c r="I19" s="1">
        <v>-0.41815044916117794</v>
      </c>
    </row>
    <row r="20" spans="1:9" x14ac:dyDescent="0.35">
      <c r="A20" s="1" t="s">
        <v>88</v>
      </c>
      <c r="B20" s="1">
        <v>-0.13594216750106719</v>
      </c>
      <c r="C20" s="1">
        <v>2.9201346365224198E-2</v>
      </c>
      <c r="D20" s="1">
        <v>-4.6553390313181016</v>
      </c>
      <c r="E20" s="69">
        <v>4.6487663126812737E-6</v>
      </c>
      <c r="F20" s="1">
        <v>-0.19338082043977534</v>
      </c>
      <c r="G20" s="1">
        <v>-7.8503514562359031E-2</v>
      </c>
      <c r="H20" s="1">
        <v>-0.19338082043977534</v>
      </c>
      <c r="I20" s="1">
        <v>-7.8503514562359031E-2</v>
      </c>
    </row>
    <row r="21" spans="1:9" x14ac:dyDescent="0.35">
      <c r="A21" s="1" t="s">
        <v>89</v>
      </c>
      <c r="B21" s="1">
        <v>0.2239656268614437</v>
      </c>
      <c r="C21" s="1">
        <v>4.0604283711378232E-2</v>
      </c>
      <c r="D21" s="1">
        <v>5.5158127761451805</v>
      </c>
      <c r="E21" s="69">
        <v>6.8990335168526915E-8</v>
      </c>
      <c r="F21" s="1">
        <v>0.14409755054903875</v>
      </c>
      <c r="G21" s="1">
        <v>0.30383370317384861</v>
      </c>
      <c r="H21" s="1">
        <v>0.14409755054903875</v>
      </c>
      <c r="I21" s="1">
        <v>0.30383370317384861</v>
      </c>
    </row>
    <row r="22" spans="1:9" ht="29" x14ac:dyDescent="0.35">
      <c r="A22" s="1" t="s">
        <v>103</v>
      </c>
      <c r="B22" s="1">
        <v>-0.5592410057308439</v>
      </c>
      <c r="C22" s="1">
        <v>0.19335324204608481</v>
      </c>
      <c r="D22" s="1">
        <v>-2.8923280510473752</v>
      </c>
      <c r="E22" s="56">
        <v>4.0710386717793378E-3</v>
      </c>
      <c r="F22" s="1">
        <v>-0.93956421499509701</v>
      </c>
      <c r="G22" s="1">
        <v>-0.17891779646659078</v>
      </c>
      <c r="H22" s="1">
        <v>-0.93956421499509701</v>
      </c>
      <c r="I22" s="1">
        <v>-0.17891779646659078</v>
      </c>
    </row>
    <row r="23" spans="1:9" ht="29" x14ac:dyDescent="0.35">
      <c r="A23" s="1" t="s">
        <v>105</v>
      </c>
      <c r="B23" s="1">
        <v>-2.0079802339200439E-2</v>
      </c>
      <c r="C23" s="1">
        <v>5.8966717674863063E-3</v>
      </c>
      <c r="D23" s="1">
        <v>-3.4052772701235603</v>
      </c>
      <c r="E23" s="56">
        <v>7.4030019421137381E-4</v>
      </c>
      <c r="F23" s="1">
        <v>-3.1678475869866066E-2</v>
      </c>
      <c r="G23" s="1">
        <v>-8.4811288085348147E-3</v>
      </c>
      <c r="H23" s="1">
        <v>-3.1678475869866066E-2</v>
      </c>
      <c r="I23" s="1">
        <v>-8.4811288085348147E-3</v>
      </c>
    </row>
    <row r="24" spans="1:9" x14ac:dyDescent="0.35">
      <c r="A24" s="1" t="s">
        <v>119</v>
      </c>
      <c r="B24" s="1">
        <v>0.67510772210106951</v>
      </c>
      <c r="C24" s="1">
        <v>0.21924556950537016</v>
      </c>
      <c r="D24" s="1">
        <v>3.0792308534405004</v>
      </c>
      <c r="E24" s="56">
        <v>2.2448282906435833E-3</v>
      </c>
      <c r="F24" s="1">
        <v>0.24385465528475503</v>
      </c>
      <c r="G24" s="1">
        <v>1.1063607889173839</v>
      </c>
      <c r="H24" s="1">
        <v>0.24385465528475503</v>
      </c>
      <c r="I24" s="1">
        <v>1.1063607889173839</v>
      </c>
    </row>
    <row r="25" spans="1:9" x14ac:dyDescent="0.35">
      <c r="A25" s="1" t="s">
        <v>136</v>
      </c>
      <c r="B25" s="1">
        <v>8.7734170725276104E-5</v>
      </c>
      <c r="C25" s="1">
        <v>3.8524782747755727E-6</v>
      </c>
      <c r="D25" s="1">
        <v>22.773436854848217</v>
      </c>
      <c r="E25" s="69">
        <v>2.6270406630169278E-70</v>
      </c>
      <c r="F25" s="1">
        <v>8.0156398118110618E-5</v>
      </c>
      <c r="G25" s="1">
        <v>9.5311943332441589E-5</v>
      </c>
      <c r="H25" s="1">
        <v>8.0156398118110618E-5</v>
      </c>
      <c r="I25" s="1">
        <v>9.5311943332441589E-5</v>
      </c>
    </row>
    <row r="26" spans="1:9" x14ac:dyDescent="0.35">
      <c r="A26" s="1" t="s">
        <v>137</v>
      </c>
      <c r="B26" s="1">
        <v>7.0882768512781649E-2</v>
      </c>
      <c r="C26" s="1">
        <v>3.2710571194714548E-3</v>
      </c>
      <c r="D26" s="1">
        <v>21.669682284311516</v>
      </c>
      <c r="E26" s="69">
        <v>5.8057383217948911E-66</v>
      </c>
      <c r="F26" s="1">
        <v>6.4448643446145565E-2</v>
      </c>
      <c r="G26" s="1">
        <v>7.7316893579417734E-2</v>
      </c>
      <c r="H26" s="1">
        <v>6.4448643446145565E-2</v>
      </c>
      <c r="I26" s="1">
        <v>7.7316893579417734E-2</v>
      </c>
    </row>
    <row r="27" spans="1:9" x14ac:dyDescent="0.35">
      <c r="A27" s="1" t="s">
        <v>82</v>
      </c>
      <c r="B27" s="1">
        <v>0.16469393203267546</v>
      </c>
      <c r="C27" s="1">
        <v>7.3646952737933966E-2</v>
      </c>
      <c r="D27" s="1">
        <v>2.2362626817530926</v>
      </c>
      <c r="E27" s="57">
        <v>2.5984711681007275E-2</v>
      </c>
      <c r="F27" s="1">
        <v>1.9831373115003659E-2</v>
      </c>
      <c r="G27" s="1">
        <v>0.30955649095034726</v>
      </c>
      <c r="H27" s="1">
        <v>1.9831373115003659E-2</v>
      </c>
      <c r="I27" s="1">
        <v>0.30955649095034726</v>
      </c>
    </row>
    <row r="28" spans="1:9" ht="15" thickBot="1" x14ac:dyDescent="0.4">
      <c r="A28" s="52" t="s">
        <v>163</v>
      </c>
      <c r="B28" s="52">
        <v>-5.6879240275716475E-2</v>
      </c>
      <c r="C28" s="52">
        <v>4.3827149486246837E-2</v>
      </c>
      <c r="D28" s="52">
        <v>-1.2978083435146848</v>
      </c>
      <c r="E28" s="65">
        <v>0.19523555667556269</v>
      </c>
      <c r="F28" s="52">
        <v>-0.14308664993239401</v>
      </c>
      <c r="G28" s="52">
        <v>2.9328169380961042E-2</v>
      </c>
      <c r="H28" s="52">
        <v>-0.14308664993239401</v>
      </c>
      <c r="I28" s="52">
        <v>2.9328169380961042E-2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EE5E-DE3F-4C2E-B0B8-9DE7AD70D346}">
  <sheetPr>
    <tabColor theme="5"/>
  </sheetPr>
  <dimension ref="A1:I29"/>
  <sheetViews>
    <sheetView topLeftCell="A5" workbookViewId="0">
      <selection activeCell="D31" sqref="D31"/>
    </sheetView>
  </sheetViews>
  <sheetFormatPr baseColWidth="10" defaultRowHeight="14.5" x14ac:dyDescent="0.35"/>
  <cols>
    <col min="1" max="9" width="24.453125" style="1" customWidth="1"/>
  </cols>
  <sheetData>
    <row r="1" spans="1:9" x14ac:dyDescent="0.35">
      <c r="A1" s="1" t="s">
        <v>140</v>
      </c>
    </row>
    <row r="2" spans="1:9" ht="15" thickBot="1" x14ac:dyDescent="0.4"/>
    <row r="3" spans="1:9" x14ac:dyDescent="0.35">
      <c r="A3" s="51" t="s">
        <v>141</v>
      </c>
      <c r="B3" s="51"/>
    </row>
    <row r="4" spans="1:9" ht="29" x14ac:dyDescent="0.35">
      <c r="A4" s="1" t="s">
        <v>142</v>
      </c>
      <c r="B4" s="1">
        <v>0.95314992824054567</v>
      </c>
    </row>
    <row r="5" spans="1:9" ht="29" x14ac:dyDescent="0.35">
      <c r="A5" s="1" t="s">
        <v>143</v>
      </c>
      <c r="B5" s="1">
        <v>0.90849478570495734</v>
      </c>
    </row>
    <row r="6" spans="1:9" ht="29" x14ac:dyDescent="0.35">
      <c r="A6" s="1" t="s">
        <v>143</v>
      </c>
      <c r="B6" s="1">
        <v>0.90524607987199723</v>
      </c>
    </row>
    <row r="7" spans="1:9" x14ac:dyDescent="0.35">
      <c r="A7" s="1" t="s">
        <v>144</v>
      </c>
      <c r="B7" s="1">
        <v>5.3049078280989583</v>
      </c>
    </row>
    <row r="8" spans="1:9" ht="15" thickBot="1" x14ac:dyDescent="0.4">
      <c r="A8" s="52" t="s">
        <v>145</v>
      </c>
      <c r="B8" s="52">
        <v>351</v>
      </c>
    </row>
    <row r="10" spans="1:9" ht="15" thickBot="1" x14ac:dyDescent="0.4">
      <c r="A10" s="1" t="s">
        <v>146</v>
      </c>
    </row>
    <row r="11" spans="1:9" x14ac:dyDescent="0.35">
      <c r="A11" s="51"/>
      <c r="B11" s="51" t="s">
        <v>151</v>
      </c>
      <c r="C11" s="51" t="s">
        <v>152</v>
      </c>
      <c r="D11" s="51" t="s">
        <v>153</v>
      </c>
      <c r="E11" s="51" t="s">
        <v>154</v>
      </c>
      <c r="F11" s="51" t="s">
        <v>155</v>
      </c>
    </row>
    <row r="12" spans="1:9" x14ac:dyDescent="0.35">
      <c r="A12" s="1" t="s">
        <v>147</v>
      </c>
      <c r="B12" s="1">
        <v>12</v>
      </c>
      <c r="C12" s="1">
        <v>94438.478576487032</v>
      </c>
      <c r="D12" s="1">
        <v>7869.8732147072524</v>
      </c>
      <c r="E12" s="1">
        <v>279.64821452521971</v>
      </c>
      <c r="F12" s="1">
        <v>2.374842603699435E-167</v>
      </c>
    </row>
    <row r="13" spans="1:9" x14ac:dyDescent="0.35">
      <c r="A13" s="1" t="s">
        <v>148</v>
      </c>
      <c r="B13" s="1">
        <v>338</v>
      </c>
      <c r="C13" s="1">
        <v>9512.0119078434564</v>
      </c>
      <c r="D13" s="1">
        <v>28.142047064625611</v>
      </c>
    </row>
    <row r="14" spans="1:9" ht="15" thickBot="1" x14ac:dyDescent="0.4">
      <c r="A14" s="52" t="s">
        <v>149</v>
      </c>
      <c r="B14" s="52">
        <v>350</v>
      </c>
      <c r="C14" s="52">
        <v>103950.49048433048</v>
      </c>
      <c r="D14" s="52"/>
      <c r="E14" s="52"/>
      <c r="F14" s="52"/>
    </row>
    <row r="15" spans="1:9" ht="15" thickBot="1" x14ac:dyDescent="0.4"/>
    <row r="16" spans="1:9" ht="29" x14ac:dyDescent="0.35">
      <c r="A16" s="51"/>
      <c r="B16" s="51" t="s">
        <v>156</v>
      </c>
      <c r="C16" s="51" t="s">
        <v>144</v>
      </c>
      <c r="D16" s="51" t="s">
        <v>157</v>
      </c>
      <c r="E16" s="51" t="s">
        <v>158</v>
      </c>
      <c r="F16" s="51" t="s">
        <v>159</v>
      </c>
      <c r="G16" s="51" t="s">
        <v>160</v>
      </c>
      <c r="H16" s="51" t="s">
        <v>161</v>
      </c>
      <c r="I16" s="51" t="s">
        <v>162</v>
      </c>
    </row>
    <row r="17" spans="1:9" x14ac:dyDescent="0.35">
      <c r="A17" s="1" t="s">
        <v>150</v>
      </c>
      <c r="B17" s="1">
        <v>225.16003040049964</v>
      </c>
      <c r="C17" s="1">
        <v>21.24563806855398</v>
      </c>
      <c r="D17" s="1">
        <v>10.597941548000044</v>
      </c>
      <c r="E17" s="69">
        <v>7.5398181264507755E-23</v>
      </c>
      <c r="F17" s="1">
        <v>183.36970499986353</v>
      </c>
      <c r="G17" s="1">
        <v>266.95035580113574</v>
      </c>
      <c r="H17" s="1">
        <v>183.36970499986353</v>
      </c>
      <c r="I17" s="1">
        <v>266.95035580113574</v>
      </c>
    </row>
    <row r="18" spans="1:9" x14ac:dyDescent="0.35">
      <c r="A18" s="1" t="s">
        <v>84</v>
      </c>
      <c r="B18" s="1">
        <v>-0.27751258855541677</v>
      </c>
      <c r="C18" s="1">
        <v>3.1650926503154257E-2</v>
      </c>
      <c r="D18" s="1">
        <v>-8.7679135878616545</v>
      </c>
      <c r="E18" s="69">
        <v>9.0458699601121168E-17</v>
      </c>
      <c r="F18" s="1">
        <v>-0.33977019237651301</v>
      </c>
      <c r="G18" s="1">
        <v>-0.21525498473432056</v>
      </c>
      <c r="H18" s="1">
        <v>-0.33977019237651301</v>
      </c>
      <c r="I18" s="1">
        <v>-0.21525498473432056</v>
      </c>
    </row>
    <row r="19" spans="1:9" x14ac:dyDescent="0.35">
      <c r="A19" s="1" t="s">
        <v>86</v>
      </c>
      <c r="B19" s="1">
        <v>-0.52042782686563693</v>
      </c>
      <c r="C19" s="1">
        <v>3.8776897771026338E-2</v>
      </c>
      <c r="D19" s="1">
        <v>-13.421079477236953</v>
      </c>
      <c r="E19" s="69">
        <v>3.248301261114152E-33</v>
      </c>
      <c r="F19" s="1">
        <v>-0.59670226826624229</v>
      </c>
      <c r="G19" s="1">
        <v>-0.44415338546503158</v>
      </c>
      <c r="H19" s="1">
        <v>-0.59670226826624229</v>
      </c>
      <c r="I19" s="1">
        <v>-0.44415338546503158</v>
      </c>
    </row>
    <row r="20" spans="1:9" x14ac:dyDescent="0.35">
      <c r="A20" s="1" t="s">
        <v>88</v>
      </c>
      <c r="B20" s="1">
        <v>-0.13294102430965141</v>
      </c>
      <c r="C20" s="1">
        <v>3.0089118496107424E-2</v>
      </c>
      <c r="D20" s="1">
        <v>-4.4182425725382997</v>
      </c>
      <c r="E20" s="69">
        <v>1.3418600322536086E-5</v>
      </c>
      <c r="F20" s="1">
        <v>-0.19212654036302784</v>
      </c>
      <c r="G20" s="1">
        <v>-7.3755508256274957E-2</v>
      </c>
      <c r="H20" s="1">
        <v>-0.19212654036302784</v>
      </c>
      <c r="I20" s="1">
        <v>-7.3755508256274957E-2</v>
      </c>
    </row>
    <row r="21" spans="1:9" x14ac:dyDescent="0.35">
      <c r="A21" s="1" t="s">
        <v>89</v>
      </c>
      <c r="B21" s="1">
        <v>0.26373798810645349</v>
      </c>
      <c r="C21" s="1">
        <v>3.8694921547675759E-2</v>
      </c>
      <c r="D21" s="1">
        <v>6.8158295083116691</v>
      </c>
      <c r="E21" s="69">
        <v>4.3166716107865705E-11</v>
      </c>
      <c r="F21" s="1">
        <v>0.18762479453647962</v>
      </c>
      <c r="G21" s="1">
        <v>0.33985118167642736</v>
      </c>
      <c r="H21" s="1">
        <v>0.18762479453647962</v>
      </c>
      <c r="I21" s="1">
        <v>0.33985118167642736</v>
      </c>
    </row>
    <row r="22" spans="1:9" ht="29" x14ac:dyDescent="0.35">
      <c r="A22" s="1" t="s">
        <v>103</v>
      </c>
      <c r="B22" s="1">
        <v>-0.72073796725037786</v>
      </c>
      <c r="C22" s="1">
        <v>0.20055292416775264</v>
      </c>
      <c r="D22" s="1">
        <v>-3.593754467760919</v>
      </c>
      <c r="E22" s="69">
        <v>3.7441017191678044E-4</v>
      </c>
      <c r="F22" s="1">
        <v>-1.1152270352640419</v>
      </c>
      <c r="G22" s="1">
        <v>-0.32624889923671396</v>
      </c>
      <c r="H22" s="1">
        <v>-1.1152270352640419</v>
      </c>
      <c r="I22" s="1">
        <v>-0.32624889923671396</v>
      </c>
    </row>
    <row r="23" spans="1:9" ht="29" x14ac:dyDescent="0.35">
      <c r="A23" s="1" t="s">
        <v>105</v>
      </c>
      <c r="B23" s="1">
        <v>-1.8759848450302215E-2</v>
      </c>
      <c r="C23" s="1">
        <v>5.6792725163795476E-3</v>
      </c>
      <c r="D23" s="1">
        <v>-3.3032132894128736</v>
      </c>
      <c r="E23" s="69">
        <v>1.0581366713694452E-3</v>
      </c>
      <c r="F23" s="1">
        <v>-2.9931019009292369E-2</v>
      </c>
      <c r="G23" s="1">
        <v>-7.5886778913120592E-3</v>
      </c>
      <c r="H23" s="1">
        <v>-2.9931019009292369E-2</v>
      </c>
      <c r="I23" s="1">
        <v>-7.5886778913120592E-3</v>
      </c>
    </row>
    <row r="24" spans="1:9" x14ac:dyDescent="0.35">
      <c r="A24" s="1" t="s">
        <v>119</v>
      </c>
      <c r="B24" s="1">
        <v>0.46502543407437374</v>
      </c>
      <c r="C24" s="1">
        <v>0.19896747710355145</v>
      </c>
      <c r="D24" s="1">
        <v>2.3371931978227476</v>
      </c>
      <c r="E24" s="56">
        <v>2.0012512225318326E-2</v>
      </c>
      <c r="F24" s="1">
        <v>7.3654952026669551E-2</v>
      </c>
      <c r="G24" s="1">
        <v>0.85639591612207799</v>
      </c>
      <c r="H24" s="1">
        <v>7.3654952026669551E-2</v>
      </c>
      <c r="I24" s="1">
        <v>0.85639591612207799</v>
      </c>
    </row>
    <row r="25" spans="1:9" x14ac:dyDescent="0.35">
      <c r="A25" s="1" t="s">
        <v>136</v>
      </c>
      <c r="B25" s="1">
        <v>8.6009158863068096E-5</v>
      </c>
      <c r="C25" s="1">
        <v>4.0412402667833595E-6</v>
      </c>
      <c r="D25" s="1">
        <v>21.282861989180219</v>
      </c>
      <c r="E25" s="69">
        <v>2.2701164654937122E-64</v>
      </c>
      <c r="F25" s="1">
        <v>7.8060009714142368E-5</v>
      </c>
      <c r="G25" s="1">
        <v>9.3958308011993824E-5</v>
      </c>
      <c r="H25" s="1">
        <v>7.8060009714142368E-5</v>
      </c>
      <c r="I25" s="1">
        <v>9.3958308011993824E-5</v>
      </c>
    </row>
    <row r="26" spans="1:9" x14ac:dyDescent="0.35">
      <c r="A26" s="1" t="s">
        <v>137</v>
      </c>
      <c r="B26" s="1">
        <v>6.4990324820929424E-2</v>
      </c>
      <c r="C26" s="1">
        <v>3.413015409999979E-3</v>
      </c>
      <c r="D26" s="1">
        <v>19.041907818672822</v>
      </c>
      <c r="E26" s="69">
        <v>1.9145755809177989E-55</v>
      </c>
      <c r="F26" s="1">
        <v>5.8276898558039483E-2</v>
      </c>
      <c r="G26" s="1">
        <v>7.1703751083819364E-2</v>
      </c>
      <c r="H26" s="1">
        <v>5.8276898558039483E-2</v>
      </c>
      <c r="I26" s="1">
        <v>7.1703751083819364E-2</v>
      </c>
    </row>
    <row r="27" spans="1:9" x14ac:dyDescent="0.35">
      <c r="A27" s="1" t="s">
        <v>121</v>
      </c>
      <c r="B27" s="1">
        <v>-1.0964509489096499</v>
      </c>
      <c r="C27" s="1">
        <v>0.22541926843941121</v>
      </c>
      <c r="D27" s="1">
        <v>-4.8640515804191642</v>
      </c>
      <c r="E27" s="69">
        <v>1.7660665077473828E-6</v>
      </c>
      <c r="F27" s="1">
        <v>-1.5398522978952349</v>
      </c>
      <c r="G27" s="1">
        <v>-0.65304959992406486</v>
      </c>
      <c r="H27" s="1">
        <v>-1.5398522978952349</v>
      </c>
      <c r="I27" s="1">
        <v>-0.65304959992406486</v>
      </c>
    </row>
    <row r="28" spans="1:9" x14ac:dyDescent="0.35">
      <c r="A28" s="1" t="s">
        <v>123</v>
      </c>
      <c r="B28" s="1">
        <v>-7.8528566580668313E-2</v>
      </c>
      <c r="C28" s="1">
        <v>4.2671078021962544E-2</v>
      </c>
      <c r="D28" s="1">
        <v>-1.8403230061413058</v>
      </c>
      <c r="E28" s="56">
        <v>6.659736151294747E-2</v>
      </c>
      <c r="F28" s="1">
        <v>-0.16246288900392122</v>
      </c>
      <c r="G28" s="1">
        <v>5.4057558425845975E-3</v>
      </c>
      <c r="H28" s="1">
        <v>-0.16246288900392122</v>
      </c>
      <c r="I28" s="1">
        <v>5.4057558425845975E-3</v>
      </c>
    </row>
    <row r="29" spans="1:9" ht="15" thickBot="1" x14ac:dyDescent="0.4">
      <c r="A29" s="52" t="s">
        <v>93</v>
      </c>
      <c r="B29" s="52">
        <v>0.25649591804354305</v>
      </c>
      <c r="C29" s="52">
        <v>0.14499887456919019</v>
      </c>
      <c r="D29" s="52">
        <v>1.7689510956938426</v>
      </c>
      <c r="E29" s="70">
        <v>7.7803831304917206E-2</v>
      </c>
      <c r="F29" s="52">
        <v>-2.8717928272577575E-2</v>
      </c>
      <c r="G29" s="52">
        <v>0.54170976435966367</v>
      </c>
      <c r="H29" s="52">
        <v>-2.8717928272577575E-2</v>
      </c>
      <c r="I29" s="52">
        <v>0.54170976435966367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5EDC-FBCB-4239-994B-3F4C9522B8F8}">
  <sheetPr>
    <tabColor theme="5"/>
  </sheetPr>
  <dimension ref="A1:I33"/>
  <sheetViews>
    <sheetView topLeftCell="A3" workbookViewId="0">
      <selection activeCell="E37" sqref="E37"/>
    </sheetView>
  </sheetViews>
  <sheetFormatPr baseColWidth="10" defaultRowHeight="14.5" x14ac:dyDescent="0.35"/>
  <cols>
    <col min="1" max="1" width="28.81640625" style="1" customWidth="1"/>
    <col min="2" max="9" width="21.81640625" style="1" customWidth="1"/>
    <col min="10" max="16384" width="10.90625" style="1"/>
  </cols>
  <sheetData>
    <row r="1" spans="1:9" x14ac:dyDescent="0.35">
      <c r="A1" s="1" t="s">
        <v>140</v>
      </c>
    </row>
    <row r="2" spans="1:9" ht="15" thickBot="1" x14ac:dyDescent="0.4"/>
    <row r="3" spans="1:9" x14ac:dyDescent="0.35">
      <c r="A3" s="51" t="s">
        <v>141</v>
      </c>
      <c r="B3" s="51"/>
    </row>
    <row r="4" spans="1:9" ht="29" x14ac:dyDescent="0.35">
      <c r="A4" s="1" t="s">
        <v>142</v>
      </c>
      <c r="B4" s="1">
        <v>0.95394167686317821</v>
      </c>
    </row>
    <row r="5" spans="1:9" x14ac:dyDescent="0.35">
      <c r="A5" s="1" t="s">
        <v>143</v>
      </c>
      <c r="B5" s="1">
        <v>0.91000472285653222</v>
      </c>
    </row>
    <row r="6" spans="1:9" x14ac:dyDescent="0.35">
      <c r="A6" s="1" t="s">
        <v>143</v>
      </c>
      <c r="B6" s="1">
        <v>0.90535980532654692</v>
      </c>
    </row>
    <row r="7" spans="1:9" x14ac:dyDescent="0.35">
      <c r="A7" s="1" t="s">
        <v>144</v>
      </c>
      <c r="B7" s="1">
        <v>5.2547406466711539</v>
      </c>
    </row>
    <row r="8" spans="1:9" ht="15" thickBot="1" x14ac:dyDescent="0.4">
      <c r="A8" s="52" t="s">
        <v>145</v>
      </c>
      <c r="B8" s="52">
        <v>327</v>
      </c>
    </row>
    <row r="10" spans="1:9" ht="15" thickBot="1" x14ac:dyDescent="0.4">
      <c r="A10" s="1" t="s">
        <v>146</v>
      </c>
    </row>
    <row r="11" spans="1:9" x14ac:dyDescent="0.35">
      <c r="A11" s="51"/>
      <c r="B11" s="51" t="s">
        <v>151</v>
      </c>
      <c r="C11" s="51" t="s">
        <v>152</v>
      </c>
      <c r="D11" s="51" t="s">
        <v>153</v>
      </c>
      <c r="E11" s="51" t="s">
        <v>154</v>
      </c>
      <c r="F11" s="51" t="s">
        <v>155</v>
      </c>
    </row>
    <row r="12" spans="1:9" x14ac:dyDescent="0.35">
      <c r="A12" s="1" t="s">
        <v>147</v>
      </c>
      <c r="B12" s="1">
        <v>16</v>
      </c>
      <c r="C12" s="1">
        <v>86554.209246577433</v>
      </c>
      <c r="D12" s="1">
        <v>5409.6380779110896</v>
      </c>
      <c r="E12" s="1">
        <v>195.9140753268415</v>
      </c>
      <c r="F12" s="1">
        <v>2.1203178384726676E-151</v>
      </c>
    </row>
    <row r="13" spans="1:9" x14ac:dyDescent="0.35">
      <c r="A13" s="1" t="s">
        <v>148</v>
      </c>
      <c r="B13" s="1">
        <v>310</v>
      </c>
      <c r="C13" s="1">
        <v>8559.8127717711741</v>
      </c>
      <c r="D13" s="1">
        <v>27.612299263777981</v>
      </c>
    </row>
    <row r="14" spans="1:9" ht="15" thickBot="1" x14ac:dyDescent="0.4">
      <c r="A14" s="52" t="s">
        <v>149</v>
      </c>
      <c r="B14" s="52">
        <v>326</v>
      </c>
      <c r="C14" s="52">
        <v>95114.022018348609</v>
      </c>
      <c r="D14" s="52"/>
      <c r="E14" s="52"/>
      <c r="F14" s="52"/>
    </row>
    <row r="15" spans="1:9" ht="15" thickBot="1" x14ac:dyDescent="0.4"/>
    <row r="16" spans="1:9" ht="44" customHeight="1" x14ac:dyDescent="0.35">
      <c r="A16" s="51"/>
      <c r="B16" s="51" t="s">
        <v>156</v>
      </c>
      <c r="C16" s="51" t="s">
        <v>144</v>
      </c>
      <c r="D16" s="51" t="s">
        <v>157</v>
      </c>
      <c r="E16" s="51" t="s">
        <v>158</v>
      </c>
      <c r="F16" s="51" t="s">
        <v>159</v>
      </c>
      <c r="G16" s="51" t="s">
        <v>160</v>
      </c>
      <c r="H16" s="51" t="s">
        <v>161</v>
      </c>
      <c r="I16" s="51" t="s">
        <v>162</v>
      </c>
    </row>
    <row r="17" spans="1:9" x14ac:dyDescent="0.35">
      <c r="A17" s="1" t="s">
        <v>150</v>
      </c>
      <c r="B17" s="1">
        <v>279.66564019103311</v>
      </c>
      <c r="C17" s="1">
        <v>32.100614946165614</v>
      </c>
      <c r="D17" s="1">
        <v>8.7121583390239348</v>
      </c>
      <c r="E17" s="54">
        <v>1.8225736819814368E-16</v>
      </c>
      <c r="F17" s="1">
        <v>216.50299588094566</v>
      </c>
      <c r="G17" s="1">
        <v>342.82828450112055</v>
      </c>
      <c r="H17" s="1">
        <v>216.50299588094566</v>
      </c>
      <c r="I17" s="1">
        <v>342.82828450112055</v>
      </c>
    </row>
    <row r="18" spans="1:9" x14ac:dyDescent="0.35">
      <c r="A18" s="1" t="s">
        <v>84</v>
      </c>
      <c r="B18" s="1">
        <v>-0.26876763810760551</v>
      </c>
      <c r="C18" s="1">
        <v>3.3363384314045869E-2</v>
      </c>
      <c r="D18" s="1">
        <v>-8.0557666325971393</v>
      </c>
      <c r="E18" s="54">
        <v>1.7192653065294651E-14</v>
      </c>
      <c r="F18" s="1">
        <v>-0.33441496542338789</v>
      </c>
      <c r="G18" s="1">
        <v>-0.20312031079182313</v>
      </c>
      <c r="H18" s="1">
        <v>-0.33441496542338789</v>
      </c>
      <c r="I18" s="1">
        <v>-0.20312031079182313</v>
      </c>
    </row>
    <row r="19" spans="1:9" x14ac:dyDescent="0.35">
      <c r="A19" s="1" t="s">
        <v>86</v>
      </c>
      <c r="B19" s="1">
        <v>-0.4835072671501478</v>
      </c>
      <c r="C19" s="1">
        <v>4.4303392949593894E-2</v>
      </c>
      <c r="D19" s="1">
        <v>-10.913549391132578</v>
      </c>
      <c r="E19" s="54">
        <v>1.1073750226080236E-23</v>
      </c>
      <c r="F19" s="1">
        <v>-0.57068065791846057</v>
      </c>
      <c r="G19" s="1">
        <v>-0.39633387638183504</v>
      </c>
      <c r="H19" s="1">
        <v>-0.57068065791846057</v>
      </c>
      <c r="I19" s="1">
        <v>-0.39633387638183504</v>
      </c>
    </row>
    <row r="20" spans="1:9" x14ac:dyDescent="0.35">
      <c r="A20" s="1" t="s">
        <v>88</v>
      </c>
      <c r="B20" s="1">
        <v>-0.13119876727381524</v>
      </c>
      <c r="C20" s="1">
        <v>3.0813983167888331E-2</v>
      </c>
      <c r="D20" s="1">
        <v>-4.2577672142866376</v>
      </c>
      <c r="E20" s="54">
        <v>2.7401848996774454E-5</v>
      </c>
      <c r="F20" s="1">
        <v>-0.19182977580353922</v>
      </c>
      <c r="G20" s="1">
        <v>-7.0567758744091255E-2</v>
      </c>
      <c r="H20" s="1">
        <v>-0.19182977580353922</v>
      </c>
      <c r="I20" s="1">
        <v>-7.0567758744091255E-2</v>
      </c>
    </row>
    <row r="21" spans="1:9" x14ac:dyDescent="0.35">
      <c r="A21" s="1" t="s">
        <v>89</v>
      </c>
      <c r="B21" s="1">
        <v>0.27501841224549056</v>
      </c>
      <c r="C21" s="1">
        <v>4.2489741694251154E-2</v>
      </c>
      <c r="D21" s="1">
        <v>6.472583764440734</v>
      </c>
      <c r="E21" s="54">
        <v>3.7622011985774932E-10</v>
      </c>
      <c r="F21" s="1">
        <v>0.19141364498597574</v>
      </c>
      <c r="G21" s="1">
        <v>0.35862317950500538</v>
      </c>
      <c r="H21" s="1">
        <v>0.19141364498597574</v>
      </c>
      <c r="I21" s="1">
        <v>0.35862317950500538</v>
      </c>
    </row>
    <row r="22" spans="1:9" x14ac:dyDescent="0.35">
      <c r="A22" s="1" t="s">
        <v>103</v>
      </c>
      <c r="B22" s="1">
        <v>-0.99586439079438194</v>
      </c>
      <c r="C22" s="1">
        <v>0.3253558176882817</v>
      </c>
      <c r="D22" s="1">
        <v>-3.060847037776051</v>
      </c>
      <c r="E22" s="56">
        <v>2.4001864199852323E-3</v>
      </c>
      <c r="F22" s="1">
        <v>-1.6360494408729105</v>
      </c>
      <c r="G22" s="1">
        <v>-0.35567934071585328</v>
      </c>
      <c r="H22" s="1">
        <v>-1.6360494408729105</v>
      </c>
      <c r="I22" s="1">
        <v>-0.35567934071585328</v>
      </c>
    </row>
    <row r="23" spans="1:9" x14ac:dyDescent="0.35">
      <c r="A23" s="1" t="s">
        <v>105</v>
      </c>
      <c r="B23" s="1">
        <v>-1.530755793516088E-2</v>
      </c>
      <c r="C23" s="1">
        <v>5.8984799929587646E-3</v>
      </c>
      <c r="D23" s="1">
        <v>-2.5951699341922128</v>
      </c>
      <c r="E23" s="56">
        <v>9.9040613034552406E-3</v>
      </c>
      <c r="F23" s="1">
        <v>-2.6913678079283666E-2</v>
      </c>
      <c r="G23" s="1">
        <v>-3.7014377910380963E-3</v>
      </c>
      <c r="H23" s="1">
        <v>-2.6913678079283666E-2</v>
      </c>
      <c r="I23" s="1">
        <v>-3.7014377910380963E-3</v>
      </c>
    </row>
    <row r="24" spans="1:9" x14ac:dyDescent="0.35">
      <c r="A24" s="1" t="s">
        <v>119</v>
      </c>
      <c r="B24" s="1">
        <v>1.7473507616261298E-2</v>
      </c>
      <c r="C24" s="1">
        <v>0.23149893118789611</v>
      </c>
      <c r="D24" s="1">
        <v>7.5479863023984878E-2</v>
      </c>
      <c r="E24" s="57">
        <v>0.93988160468898285</v>
      </c>
      <c r="F24" s="1">
        <v>-0.43803442185202096</v>
      </c>
      <c r="G24" s="1">
        <v>0.4729814370845436</v>
      </c>
      <c r="H24" s="1">
        <v>-0.43803442185202096</v>
      </c>
      <c r="I24" s="1">
        <v>0.4729814370845436</v>
      </c>
    </row>
    <row r="25" spans="1:9" x14ac:dyDescent="0.35">
      <c r="A25" s="1" t="s">
        <v>136</v>
      </c>
      <c r="B25" s="1">
        <v>8.387665070435209E-5</v>
      </c>
      <c r="C25" s="1">
        <v>4.8513816305151285E-6</v>
      </c>
      <c r="D25" s="1">
        <v>17.28922956231046</v>
      </c>
      <c r="E25" s="54">
        <v>2.3093361564861592E-47</v>
      </c>
      <c r="F25" s="1">
        <v>7.4330849390121458E-5</v>
      </c>
      <c r="G25" s="1">
        <v>9.3422452018582721E-5</v>
      </c>
      <c r="H25" s="1">
        <v>7.4330849390121458E-5</v>
      </c>
      <c r="I25" s="1">
        <v>9.3422452018582721E-5</v>
      </c>
    </row>
    <row r="26" spans="1:9" x14ac:dyDescent="0.35">
      <c r="A26" s="1" t="s">
        <v>137</v>
      </c>
      <c r="B26" s="1">
        <v>6.1570022885992372E-2</v>
      </c>
      <c r="C26" s="1">
        <v>4.4883865392451637E-3</v>
      </c>
      <c r="D26" s="1">
        <v>13.71762934133274</v>
      </c>
      <c r="E26" s="54">
        <v>8.5534651941813158E-34</v>
      </c>
      <c r="F26" s="1">
        <v>5.2738467385265421E-2</v>
      </c>
      <c r="G26" s="1">
        <v>7.0401578386719316E-2</v>
      </c>
      <c r="H26" s="1">
        <v>5.2738467385265421E-2</v>
      </c>
      <c r="I26" s="1">
        <v>7.0401578386719316E-2</v>
      </c>
    </row>
    <row r="27" spans="1:9" x14ac:dyDescent="0.35">
      <c r="A27" s="1" t="s">
        <v>121</v>
      </c>
      <c r="B27" s="1">
        <v>-1.1096035332438567</v>
      </c>
      <c r="C27" s="1">
        <v>0.22358841888929076</v>
      </c>
      <c r="D27" s="1">
        <v>-4.9627057553158602</v>
      </c>
      <c r="E27" s="54">
        <v>1.1488206765311055E-6</v>
      </c>
      <c r="F27" s="1">
        <v>-1.5495463753932412</v>
      </c>
      <c r="G27" s="1">
        <v>-0.66966069109447224</v>
      </c>
      <c r="H27" s="1">
        <v>-1.5495463753932412</v>
      </c>
      <c r="I27" s="1">
        <v>-0.66966069109447224</v>
      </c>
    </row>
    <row r="28" spans="1:9" x14ac:dyDescent="0.35">
      <c r="A28" s="1" t="s">
        <v>129</v>
      </c>
      <c r="B28" s="1">
        <v>-7.1702131695219481E-2</v>
      </c>
      <c r="C28" s="1">
        <v>6.0977693125815274E-2</v>
      </c>
      <c r="D28" s="1">
        <v>-1.1758747833781851</v>
      </c>
      <c r="E28" s="57">
        <v>0.24054715933635121</v>
      </c>
      <c r="F28" s="1">
        <v>-0.19168464132049365</v>
      </c>
      <c r="G28" s="1">
        <v>4.8280377930054685E-2</v>
      </c>
      <c r="H28" s="1">
        <v>-0.19168464132049365</v>
      </c>
      <c r="I28" s="1">
        <v>4.8280377930054685E-2</v>
      </c>
    </row>
    <row r="29" spans="1:9" x14ac:dyDescent="0.35">
      <c r="A29" s="1" t="s">
        <v>131</v>
      </c>
      <c r="B29" s="1">
        <v>-0.16445618441542612</v>
      </c>
      <c r="C29" s="1">
        <v>0.323987630734757</v>
      </c>
      <c r="D29" s="1">
        <v>-0.50760019461997152</v>
      </c>
      <c r="E29" s="57">
        <v>0.6120946933917002</v>
      </c>
      <c r="F29" s="1">
        <v>-0.80194912700504495</v>
      </c>
      <c r="G29" s="1">
        <v>0.47303675817419277</v>
      </c>
      <c r="H29" s="1">
        <v>-0.80194912700504495</v>
      </c>
      <c r="I29" s="1">
        <v>0.47303675817419277</v>
      </c>
    </row>
    <row r="30" spans="1:9" x14ac:dyDescent="0.35">
      <c r="A30" s="1" t="s">
        <v>132</v>
      </c>
      <c r="B30" s="1">
        <v>4.2974499847523986E-3</v>
      </c>
      <c r="C30" s="1">
        <v>4.3501910311989789E-3</v>
      </c>
      <c r="D30" s="1">
        <v>0.98787615392787842</v>
      </c>
      <c r="E30" s="57">
        <v>0.32398371930782122</v>
      </c>
      <c r="F30" s="1">
        <v>-4.2621856871920922E-3</v>
      </c>
      <c r="G30" s="1">
        <v>1.2857085656696889E-2</v>
      </c>
      <c r="H30" s="1">
        <v>-4.2621856871920922E-3</v>
      </c>
      <c r="I30" s="1">
        <v>1.2857085656696889E-2</v>
      </c>
    </row>
    <row r="31" spans="1:9" x14ac:dyDescent="0.35">
      <c r="A31" s="1" t="s">
        <v>134</v>
      </c>
      <c r="B31" s="1">
        <v>-3.3676707017822896E-2</v>
      </c>
      <c r="C31" s="1">
        <v>4.207069675900961E-2</v>
      </c>
      <c r="D31" s="1">
        <v>-0.80047894644413975</v>
      </c>
      <c r="E31" s="57">
        <v>0.42404638307943066</v>
      </c>
      <c r="F31" s="1">
        <v>-0.11645694221653471</v>
      </c>
      <c r="G31" s="1">
        <v>4.9103528180888922E-2</v>
      </c>
      <c r="H31" s="1">
        <v>-0.11645694221653471</v>
      </c>
      <c r="I31" s="1">
        <v>4.9103528180888922E-2</v>
      </c>
    </row>
    <row r="32" spans="1:9" x14ac:dyDescent="0.35">
      <c r="A32" s="1" t="s">
        <v>118</v>
      </c>
      <c r="B32" s="1">
        <v>3.4111783398135951</v>
      </c>
      <c r="C32" s="1">
        <v>3.6122880434616791</v>
      </c>
      <c r="D32" s="1">
        <v>0.94432622724754822</v>
      </c>
      <c r="E32" s="57">
        <v>0.34573837231499538</v>
      </c>
      <c r="F32" s="1">
        <v>-3.6965255224766032</v>
      </c>
      <c r="G32" s="1">
        <v>10.518882202103793</v>
      </c>
      <c r="H32" s="1">
        <v>-3.6965255224766032</v>
      </c>
      <c r="I32" s="1">
        <v>10.518882202103793</v>
      </c>
    </row>
    <row r="33" spans="1:9" ht="15" thickBot="1" x14ac:dyDescent="0.4">
      <c r="A33" s="52" t="s">
        <v>95</v>
      </c>
      <c r="B33" s="52">
        <v>-2.1125718582341211E-3</v>
      </c>
      <c r="C33" s="52">
        <v>7.2376204285337122E-3</v>
      </c>
      <c r="D33" s="52">
        <v>-0.29188762785977052</v>
      </c>
      <c r="E33" s="65">
        <v>0.77056777711560254</v>
      </c>
      <c r="F33" s="52">
        <v>-1.6353646228477715E-2</v>
      </c>
      <c r="G33" s="52">
        <v>1.2128502512009474E-2</v>
      </c>
      <c r="H33" s="52">
        <v>-1.6353646228477715E-2</v>
      </c>
      <c r="I33" s="52">
        <v>1.2128502512009474E-2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EB72-6A67-4D86-8DEF-D3D5A20A0CE3}">
  <sheetPr>
    <tabColor theme="5"/>
  </sheetPr>
  <dimension ref="A1:I33"/>
  <sheetViews>
    <sheetView topLeftCell="A8" workbookViewId="0">
      <selection activeCell="E40" sqref="E40"/>
    </sheetView>
  </sheetViews>
  <sheetFormatPr baseColWidth="10" defaultRowHeight="14.5" x14ac:dyDescent="0.35"/>
  <cols>
    <col min="1" max="2" width="29" style="1" customWidth="1"/>
    <col min="3" max="3" width="17.26953125" style="1" bestFit="1" customWidth="1"/>
    <col min="4" max="4" width="18.36328125" style="1" bestFit="1" customWidth="1"/>
    <col min="5" max="5" width="11.36328125" style="1" bestFit="1" customWidth="1"/>
    <col min="6" max="6" width="26.453125" style="1" bestFit="1" customWidth="1"/>
    <col min="7" max="7" width="27.54296875" style="1" bestFit="1" customWidth="1"/>
    <col min="8" max="8" width="26.453125" style="1" bestFit="1" customWidth="1"/>
    <col min="9" max="9" width="27.54296875" style="1" bestFit="1" customWidth="1"/>
  </cols>
  <sheetData>
    <row r="1" spans="1:9" x14ac:dyDescent="0.35">
      <c r="A1" s="1" t="s">
        <v>140</v>
      </c>
    </row>
    <row r="2" spans="1:9" ht="15" thickBot="1" x14ac:dyDescent="0.4"/>
    <row r="3" spans="1:9" x14ac:dyDescent="0.35">
      <c r="A3" s="51" t="s">
        <v>141</v>
      </c>
      <c r="B3" s="51"/>
    </row>
    <row r="4" spans="1:9" ht="29" x14ac:dyDescent="0.35">
      <c r="A4" s="1" t="s">
        <v>142</v>
      </c>
      <c r="B4" s="1">
        <v>0.95564808324687822</v>
      </c>
    </row>
    <row r="5" spans="1:9" x14ac:dyDescent="0.35">
      <c r="A5" s="1" t="s">
        <v>143</v>
      </c>
      <c r="B5" s="1">
        <v>0.9132632590134323</v>
      </c>
    </row>
    <row r="6" spans="1:9" x14ac:dyDescent="0.35">
      <c r="A6" s="1" t="s">
        <v>143</v>
      </c>
      <c r="B6" s="1">
        <v>0.90878652399477078</v>
      </c>
    </row>
    <row r="7" spans="1:9" x14ac:dyDescent="0.35">
      <c r="A7" s="1" t="s">
        <v>144</v>
      </c>
      <c r="B7" s="1">
        <v>5.1587321185496222</v>
      </c>
    </row>
    <row r="8" spans="1:9" ht="15" thickBot="1" x14ac:dyDescent="0.4">
      <c r="A8" s="52" t="s">
        <v>145</v>
      </c>
      <c r="B8" s="52">
        <v>327</v>
      </c>
    </row>
    <row r="10" spans="1:9" ht="15" thickBot="1" x14ac:dyDescent="0.4">
      <c r="A10" s="1" t="s">
        <v>146</v>
      </c>
    </row>
    <row r="11" spans="1:9" x14ac:dyDescent="0.35">
      <c r="A11" s="51"/>
      <c r="B11" s="51" t="s">
        <v>151</v>
      </c>
      <c r="C11" s="51" t="s">
        <v>152</v>
      </c>
      <c r="D11" s="51" t="s">
        <v>153</v>
      </c>
      <c r="E11" s="51" t="s">
        <v>154</v>
      </c>
      <c r="F11" s="51" t="s">
        <v>155</v>
      </c>
    </row>
    <row r="12" spans="1:9" x14ac:dyDescent="0.35">
      <c r="A12" s="1" t="s">
        <v>147</v>
      </c>
      <c r="B12" s="1">
        <v>16</v>
      </c>
      <c r="C12" s="1">
        <v>86864.141726352405</v>
      </c>
      <c r="D12" s="1">
        <v>5429.0088578970253</v>
      </c>
      <c r="E12" s="1">
        <v>204.00208080362938</v>
      </c>
      <c r="F12" s="1">
        <v>7.1550853292746779E-154</v>
      </c>
    </row>
    <row r="13" spans="1:9" x14ac:dyDescent="0.35">
      <c r="A13" s="1" t="s">
        <v>148</v>
      </c>
      <c r="B13" s="1">
        <v>310</v>
      </c>
      <c r="C13" s="1">
        <v>8249.8802919961981</v>
      </c>
      <c r="D13" s="1">
        <v>26.612517070955477</v>
      </c>
    </row>
    <row r="14" spans="1:9" ht="15" thickBot="1" x14ac:dyDescent="0.4">
      <c r="A14" s="52" t="s">
        <v>149</v>
      </c>
      <c r="B14" s="52">
        <v>326</v>
      </c>
      <c r="C14" s="52">
        <v>95114.022018348609</v>
      </c>
      <c r="D14" s="52"/>
      <c r="E14" s="52"/>
      <c r="F14" s="52"/>
    </row>
    <row r="15" spans="1:9" ht="15" thickBot="1" x14ac:dyDescent="0.4"/>
    <row r="16" spans="1:9" ht="29" x14ac:dyDescent="0.35">
      <c r="A16" s="51"/>
      <c r="B16" s="51" t="s">
        <v>156</v>
      </c>
      <c r="C16" s="51" t="s">
        <v>144</v>
      </c>
      <c r="D16" s="51" t="s">
        <v>157</v>
      </c>
      <c r="E16" s="51" t="s">
        <v>158</v>
      </c>
      <c r="F16" s="51" t="s">
        <v>159</v>
      </c>
      <c r="G16" s="51" t="s">
        <v>160</v>
      </c>
      <c r="H16" s="51" t="s">
        <v>161</v>
      </c>
      <c r="I16" s="51" t="s">
        <v>162</v>
      </c>
    </row>
    <row r="17" spans="1:9" x14ac:dyDescent="0.35">
      <c r="A17" s="1" t="s">
        <v>150</v>
      </c>
      <c r="B17" s="1">
        <v>299.40666302816436</v>
      </c>
      <c r="C17" s="1">
        <v>32.226855341664603</v>
      </c>
      <c r="D17" s="1">
        <v>9.2905950597381253</v>
      </c>
      <c r="E17" s="54">
        <v>2.7975559808227309E-18</v>
      </c>
      <c r="F17" s="1">
        <v>235.99562231782602</v>
      </c>
      <c r="G17" s="1">
        <v>362.8177037385027</v>
      </c>
      <c r="H17" s="1">
        <v>235.99562231782602</v>
      </c>
      <c r="I17" s="1">
        <v>362.8177037385027</v>
      </c>
    </row>
    <row r="18" spans="1:9" x14ac:dyDescent="0.35">
      <c r="A18" s="1" t="s">
        <v>84</v>
      </c>
      <c r="B18" s="1">
        <v>-0.26026214197535669</v>
      </c>
      <c r="C18" s="1">
        <v>3.3538569329902235E-2</v>
      </c>
      <c r="D18" s="1">
        <v>-7.7600847971565923</v>
      </c>
      <c r="E18" s="54">
        <v>1.2398154708251008E-13</v>
      </c>
      <c r="F18" s="1">
        <v>-0.32625417137437174</v>
      </c>
      <c r="G18" s="1">
        <v>-0.19427011257634164</v>
      </c>
      <c r="H18" s="1">
        <v>-0.32625417137437174</v>
      </c>
      <c r="I18" s="1">
        <v>-0.19427011257634164</v>
      </c>
    </row>
    <row r="19" spans="1:9" x14ac:dyDescent="0.35">
      <c r="A19" s="1" t="s">
        <v>86</v>
      </c>
      <c r="B19" s="1">
        <v>-0.48501600900463177</v>
      </c>
      <c r="C19" s="1">
        <v>4.1378791852365725E-2</v>
      </c>
      <c r="D19" s="1">
        <v>-11.721367089090162</v>
      </c>
      <c r="E19" s="54">
        <v>1.6361039262534191E-26</v>
      </c>
      <c r="F19" s="1">
        <v>-0.56643482033068437</v>
      </c>
      <c r="G19" s="1">
        <v>-0.40359719767857921</v>
      </c>
      <c r="H19" s="1">
        <v>-0.56643482033068437</v>
      </c>
      <c r="I19" s="1">
        <v>-0.40359719767857921</v>
      </c>
    </row>
    <row r="20" spans="1:9" x14ac:dyDescent="0.35">
      <c r="A20" s="1" t="s">
        <v>88</v>
      </c>
      <c r="B20" s="1">
        <v>-0.19078238829050184</v>
      </c>
      <c r="C20" s="1">
        <v>3.6584268584379034E-2</v>
      </c>
      <c r="D20" s="1">
        <v>-5.214875017945916</v>
      </c>
      <c r="E20" s="54">
        <v>3.3687938392187659E-7</v>
      </c>
      <c r="F20" s="1">
        <v>-0.26276727542786982</v>
      </c>
      <c r="G20" s="1">
        <v>-0.11879750115313385</v>
      </c>
      <c r="H20" s="1">
        <v>-0.26276727542786982</v>
      </c>
      <c r="I20" s="1">
        <v>-0.11879750115313385</v>
      </c>
    </row>
    <row r="21" spans="1:9" x14ac:dyDescent="0.35">
      <c r="A21" s="1" t="s">
        <v>89</v>
      </c>
      <c r="B21" s="1">
        <v>0.22931741041133757</v>
      </c>
      <c r="C21" s="1">
        <v>4.2929467576505655E-2</v>
      </c>
      <c r="D21" s="1">
        <v>5.3417250051532879</v>
      </c>
      <c r="E21" s="54">
        <v>1.785396467086978E-7</v>
      </c>
      <c r="F21" s="1">
        <v>0.14484741830982645</v>
      </c>
      <c r="G21" s="1">
        <v>0.3137874025128487</v>
      </c>
      <c r="H21" s="1">
        <v>0.14484741830982645</v>
      </c>
      <c r="I21" s="1">
        <v>0.3137874025128487</v>
      </c>
    </row>
    <row r="22" spans="1:9" x14ac:dyDescent="0.35">
      <c r="A22" s="1" t="s">
        <v>103</v>
      </c>
      <c r="B22" s="1">
        <v>-0.86933614264991743</v>
      </c>
      <c r="C22" s="1">
        <v>0.34012158711265983</v>
      </c>
      <c r="D22" s="1">
        <v>-2.5559569741804236</v>
      </c>
      <c r="E22" s="56">
        <v>1.1066357854133181E-2</v>
      </c>
      <c r="F22" s="1">
        <v>-1.5385749988215958</v>
      </c>
      <c r="G22" s="1">
        <v>-0.20009728647823899</v>
      </c>
      <c r="H22" s="1">
        <v>-1.5385749988215958</v>
      </c>
      <c r="I22" s="1">
        <v>-0.20009728647823899</v>
      </c>
    </row>
    <row r="23" spans="1:9" x14ac:dyDescent="0.35">
      <c r="A23" s="1" t="s">
        <v>105</v>
      </c>
      <c r="B23" s="1">
        <v>-1.852794093470889E-2</v>
      </c>
      <c r="C23" s="1">
        <v>5.7147565365053615E-3</v>
      </c>
      <c r="D23" s="1">
        <v>-3.2421225324918104</v>
      </c>
      <c r="E23" s="56">
        <v>1.3156301314296999E-3</v>
      </c>
      <c r="F23" s="1">
        <v>-2.9772558367720144E-2</v>
      </c>
      <c r="G23" s="1">
        <v>-7.2833235016976344E-3</v>
      </c>
      <c r="H23" s="1">
        <v>-2.9772558367720144E-2</v>
      </c>
      <c r="I23" s="1">
        <v>-7.2833235016976344E-3</v>
      </c>
    </row>
    <row r="24" spans="1:9" x14ac:dyDescent="0.35">
      <c r="A24" s="1" t="s">
        <v>119</v>
      </c>
      <c r="B24" s="1">
        <v>-4.0188074936442306E-3</v>
      </c>
      <c r="C24" s="1">
        <v>0.24815331090056125</v>
      </c>
      <c r="D24" s="1">
        <v>-1.619485744139286E-2</v>
      </c>
      <c r="E24" s="57">
        <v>0.98708935590694236</v>
      </c>
      <c r="F24" s="1">
        <v>-0.49229665939987216</v>
      </c>
      <c r="G24" s="1">
        <v>0.48425904441258366</v>
      </c>
      <c r="H24" s="1">
        <v>-0.49229665939987216</v>
      </c>
      <c r="I24" s="1">
        <v>0.48425904441258366</v>
      </c>
    </row>
    <row r="25" spans="1:9" x14ac:dyDescent="0.35">
      <c r="A25" s="1" t="s">
        <v>136</v>
      </c>
      <c r="B25" s="1">
        <v>8.6626297486725893E-5</v>
      </c>
      <c r="C25" s="1">
        <v>4.1871259597516705E-6</v>
      </c>
      <c r="D25" s="1">
        <v>20.688724991655974</v>
      </c>
      <c r="E25" s="54">
        <v>2.4177160932554633E-60</v>
      </c>
      <c r="F25" s="1">
        <v>7.8387516138740559E-5</v>
      </c>
      <c r="G25" s="1">
        <v>9.4865078834711227E-5</v>
      </c>
      <c r="H25" s="1">
        <v>7.8387516138740559E-5</v>
      </c>
      <c r="I25" s="1">
        <v>9.4865078834711227E-5</v>
      </c>
    </row>
    <row r="26" spans="1:9" x14ac:dyDescent="0.35">
      <c r="A26" s="1" t="s">
        <v>137</v>
      </c>
      <c r="B26" s="1">
        <v>6.5672529186448336E-2</v>
      </c>
      <c r="C26" s="1">
        <v>3.4267148490661091E-3</v>
      </c>
      <c r="D26" s="1">
        <v>19.164865499195603</v>
      </c>
      <c r="E26" s="54">
        <v>1.5080236589462682E-54</v>
      </c>
      <c r="F26" s="1">
        <v>5.8929967664600874E-2</v>
      </c>
      <c r="G26" s="1">
        <v>7.2415090708295798E-2</v>
      </c>
      <c r="H26" s="1">
        <v>5.8929967664600874E-2</v>
      </c>
      <c r="I26" s="1">
        <v>7.2415090708295798E-2</v>
      </c>
    </row>
    <row r="27" spans="1:9" x14ac:dyDescent="0.35">
      <c r="A27" s="1" t="s">
        <v>121</v>
      </c>
      <c r="B27" s="1">
        <v>-1.2680508997211721</v>
      </c>
      <c r="C27" s="1">
        <v>0.22922609845528075</v>
      </c>
      <c r="D27" s="1">
        <v>-5.5318783867385575</v>
      </c>
      <c r="E27" s="54">
        <v>6.7430795938998823E-8</v>
      </c>
      <c r="F27" s="1">
        <v>-1.7190866991163309</v>
      </c>
      <c r="G27" s="1">
        <v>-0.81701510032601343</v>
      </c>
      <c r="H27" s="1">
        <v>-1.7190866991163309</v>
      </c>
      <c r="I27" s="1">
        <v>-0.81701510032601343</v>
      </c>
    </row>
    <row r="28" spans="1:9" x14ac:dyDescent="0.35">
      <c r="A28" s="1" t="s">
        <v>97</v>
      </c>
      <c r="B28" s="1">
        <v>4.0898344465906851E-2</v>
      </c>
      <c r="C28" s="1">
        <v>1.6765539772188372E-2</v>
      </c>
      <c r="D28" s="1">
        <v>2.4394290325057919</v>
      </c>
      <c r="E28" s="56">
        <v>1.5270971990552999E-2</v>
      </c>
      <c r="F28" s="1">
        <v>7.9096983893976527E-3</v>
      </c>
      <c r="G28" s="1">
        <v>7.3886990542416042E-2</v>
      </c>
      <c r="H28" s="1">
        <v>7.9096983893976527E-3</v>
      </c>
      <c r="I28" s="1">
        <v>7.3886990542416042E-2</v>
      </c>
    </row>
    <row r="29" spans="1:9" x14ac:dyDescent="0.35">
      <c r="A29" s="1" t="s">
        <v>99</v>
      </c>
      <c r="B29" s="1">
        <v>-0.39193946452675826</v>
      </c>
      <c r="C29" s="1">
        <v>0.23066991061261721</v>
      </c>
      <c r="D29" s="1">
        <v>-1.6991356327569491</v>
      </c>
      <c r="E29" s="56">
        <v>9.0296845943864931E-2</v>
      </c>
      <c r="F29" s="1">
        <v>-0.84581617503522</v>
      </c>
      <c r="G29" s="1">
        <v>6.193724598170347E-2</v>
      </c>
      <c r="H29" s="1">
        <v>-0.84581617503522</v>
      </c>
      <c r="I29" s="1">
        <v>6.193724598170347E-2</v>
      </c>
    </row>
    <row r="30" spans="1:9" x14ac:dyDescent="0.35">
      <c r="A30" s="1" t="s">
        <v>101</v>
      </c>
      <c r="B30" s="1">
        <v>0.11266367918775913</v>
      </c>
      <c r="C30" s="1">
        <v>0.22832969091835101</v>
      </c>
      <c r="D30" s="1">
        <v>0.49342544429776686</v>
      </c>
      <c r="E30" s="57">
        <v>0.62206138120273613</v>
      </c>
      <c r="F30" s="1">
        <v>-0.33660830756683402</v>
      </c>
      <c r="G30" s="1">
        <v>0.56193566594235222</v>
      </c>
      <c r="H30" s="1">
        <v>-0.33660830756683402</v>
      </c>
      <c r="I30" s="1">
        <v>0.56193566594235222</v>
      </c>
    </row>
    <row r="31" spans="1:9" x14ac:dyDescent="0.35">
      <c r="A31" s="1" t="s">
        <v>82</v>
      </c>
      <c r="B31" s="1">
        <v>0.13860481533987373</v>
      </c>
      <c r="C31" s="1">
        <v>7.4820660711652151E-2</v>
      </c>
      <c r="D31" s="1">
        <v>1.852493870296553</v>
      </c>
      <c r="E31" s="56">
        <v>6.4905319077440515E-2</v>
      </c>
      <c r="F31" s="1">
        <v>-8.6157530978757946E-3</v>
      </c>
      <c r="G31" s="1">
        <v>0.28582538377762323</v>
      </c>
      <c r="H31" s="1">
        <v>-8.6157530978757946E-3</v>
      </c>
      <c r="I31" s="1">
        <v>0.28582538377762323</v>
      </c>
    </row>
    <row r="32" spans="1:9" x14ac:dyDescent="0.35">
      <c r="A32" s="1" t="s">
        <v>163</v>
      </c>
      <c r="B32" s="1">
        <v>-4.6135475458046263E-3</v>
      </c>
      <c r="C32" s="1">
        <v>4.397452415658723E-2</v>
      </c>
      <c r="D32" s="1">
        <v>-0.10491409820323282</v>
      </c>
      <c r="E32" s="57">
        <v>0.91651182027518507</v>
      </c>
      <c r="F32" s="1">
        <v>-9.1139840972455727E-2</v>
      </c>
      <c r="G32" s="1">
        <v>8.1912745880846488E-2</v>
      </c>
      <c r="H32" s="1">
        <v>-9.1139840972455727E-2</v>
      </c>
      <c r="I32" s="1">
        <v>8.1912745880846488E-2</v>
      </c>
    </row>
    <row r="33" spans="1:9" ht="15" thickBot="1" x14ac:dyDescent="0.4">
      <c r="A33" s="52" t="s">
        <v>123</v>
      </c>
      <c r="B33" s="52">
        <v>-8.8254709116354246E-2</v>
      </c>
      <c r="C33" s="52">
        <v>4.6380776778723154E-2</v>
      </c>
      <c r="D33" s="52">
        <v>-1.9028294747499885</v>
      </c>
      <c r="E33" s="70">
        <v>5.7989119616283384E-2</v>
      </c>
      <c r="F33" s="52">
        <v>-0.17951565571856209</v>
      </c>
      <c r="G33" s="52">
        <v>3.0062374858535884E-3</v>
      </c>
      <c r="H33" s="52">
        <v>-0.17951565571856209</v>
      </c>
      <c r="I33" s="52">
        <v>3.0062374858535884E-3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E549-C2EF-4070-9E68-398302794DDD}">
  <sheetPr>
    <tabColor theme="4"/>
  </sheetPr>
  <dimension ref="A1:AN328"/>
  <sheetViews>
    <sheetView zoomScale="70" zoomScaleNormal="70" workbookViewId="0">
      <selection activeCell="Y1" sqref="Y1:AA1048576"/>
    </sheetView>
  </sheetViews>
  <sheetFormatPr baseColWidth="10" defaultRowHeight="14.5" x14ac:dyDescent="0.35"/>
  <cols>
    <col min="1" max="1" width="10.90625" style="3"/>
    <col min="2" max="2" width="9.26953125" style="22" customWidth="1"/>
    <col min="3" max="3" width="9.26953125" style="3" customWidth="1"/>
    <col min="4" max="4" width="8.453125" style="3" customWidth="1"/>
    <col min="5" max="5" width="8.54296875" style="3" customWidth="1"/>
    <col min="6" max="7" width="16.6328125" style="3" customWidth="1"/>
    <col min="8" max="8" width="9.36328125" style="3" customWidth="1"/>
    <col min="9" max="9" width="14" style="35" bestFit="1" customWidth="1"/>
    <col min="10" max="10" width="13.08984375" style="47" bestFit="1" customWidth="1"/>
    <col min="11" max="11" width="11.1796875" style="72" customWidth="1"/>
    <col min="12" max="12" width="10.36328125" style="3" customWidth="1"/>
    <col min="13" max="14" width="9" style="3" customWidth="1"/>
    <col min="15" max="15" width="6.7265625" style="3" customWidth="1"/>
    <col min="16" max="16" width="10.54296875" style="3" customWidth="1"/>
    <col min="17" max="17" width="9.36328125" style="3" customWidth="1"/>
    <col min="18" max="18" width="12.1796875" style="50" bestFit="1" customWidth="1"/>
    <col min="19" max="19" width="10.90625" style="29"/>
    <col min="20" max="20" width="16.81640625" style="3" customWidth="1"/>
    <col min="21" max="21" width="12.90625" style="34" bestFit="1" customWidth="1"/>
    <col min="22" max="22" width="10.08984375" style="3" customWidth="1"/>
    <col min="23" max="23" width="10.90625" style="27"/>
    <col min="24" max="24" width="10.90625" style="3"/>
    <col min="25" max="25" width="9.1796875" style="3" customWidth="1"/>
    <col min="26" max="26" width="11.7265625" style="25" bestFit="1" customWidth="1"/>
    <col min="27" max="27" width="10.90625" style="3"/>
    <col min="28" max="28" width="10.90625" style="29"/>
    <col min="29" max="29" width="6.08984375" style="3" customWidth="1"/>
    <col min="30" max="30" width="13.26953125" style="3" customWidth="1"/>
    <col min="31" max="31" width="10.90625" style="30"/>
    <col min="32" max="32" width="13" style="3" customWidth="1"/>
    <col min="33" max="34" width="11.1796875" style="3" customWidth="1"/>
    <col min="35" max="35" width="10.90625" style="3"/>
    <col min="36" max="36" width="11.1796875" style="3" customWidth="1"/>
    <col min="40" max="40" width="8.26953125" style="3" customWidth="1"/>
    <col min="41" max="16384" width="10.90625" style="3"/>
  </cols>
  <sheetData>
    <row r="1" spans="1:40" s="1" customFormat="1" ht="43.5" x14ac:dyDescent="0.35">
      <c r="A1" s="1" t="s">
        <v>0</v>
      </c>
      <c r="B1" s="53" t="s">
        <v>84</v>
      </c>
      <c r="C1" s="53" t="s">
        <v>86</v>
      </c>
      <c r="D1" s="54" t="s">
        <v>88</v>
      </c>
      <c r="E1" s="54" t="s">
        <v>89</v>
      </c>
      <c r="F1" s="60" t="s">
        <v>103</v>
      </c>
      <c r="G1" s="60" t="s">
        <v>105</v>
      </c>
      <c r="H1" s="56" t="s">
        <v>119</v>
      </c>
      <c r="I1" s="58" t="s">
        <v>136</v>
      </c>
      <c r="J1" s="59" t="s">
        <v>137</v>
      </c>
      <c r="K1" s="71" t="s">
        <v>121</v>
      </c>
      <c r="L1" s="1" t="s">
        <v>97</v>
      </c>
      <c r="M1" s="19" t="s">
        <v>99</v>
      </c>
      <c r="N1" s="19" t="s">
        <v>101</v>
      </c>
      <c r="O1" s="56" t="s">
        <v>82</v>
      </c>
      <c r="P1" s="68" t="s">
        <v>163</v>
      </c>
      <c r="Q1" s="56" t="s">
        <v>123</v>
      </c>
      <c r="R1" s="49" t="s">
        <v>139</v>
      </c>
      <c r="S1" s="31" t="s">
        <v>129</v>
      </c>
      <c r="T1" s="1" t="s">
        <v>131</v>
      </c>
      <c r="U1" s="33" t="s">
        <v>132</v>
      </c>
      <c r="V1" s="19" t="s">
        <v>134</v>
      </c>
      <c r="W1" s="26" t="s">
        <v>118</v>
      </c>
      <c r="X1" s="1" t="s">
        <v>95</v>
      </c>
      <c r="Y1" s="57" t="s">
        <v>91</v>
      </c>
      <c r="Z1" s="61" t="s">
        <v>107</v>
      </c>
      <c r="AA1" s="57" t="s">
        <v>111</v>
      </c>
      <c r="AB1" s="62" t="s">
        <v>125</v>
      </c>
      <c r="AC1" s="63" t="s">
        <v>83</v>
      </c>
      <c r="AD1" s="64" t="s">
        <v>80</v>
      </c>
      <c r="AE1" s="32" t="s">
        <v>127</v>
      </c>
      <c r="AF1" s="66" t="s">
        <v>79</v>
      </c>
      <c r="AG1" s="57" t="s">
        <v>113</v>
      </c>
      <c r="AH1" s="57" t="s">
        <v>115</v>
      </c>
      <c r="AI1" s="57" t="s">
        <v>116</v>
      </c>
      <c r="AJ1" s="57" t="s">
        <v>109</v>
      </c>
      <c r="AN1" s="60" t="s">
        <v>93</v>
      </c>
    </row>
    <row r="2" spans="1:40" x14ac:dyDescent="0.35">
      <c r="A2" s="15">
        <v>45194</v>
      </c>
      <c r="B2" s="22">
        <v>309.79000000000002</v>
      </c>
      <c r="C2" s="22">
        <v>189.91</v>
      </c>
      <c r="D2" s="23">
        <v>340.49</v>
      </c>
      <c r="E2" s="23">
        <v>217.5</v>
      </c>
      <c r="F2" s="12">
        <v>90.64</v>
      </c>
      <c r="G2" s="12">
        <v>130.62</v>
      </c>
      <c r="H2" s="24">
        <v>68.180000000000007</v>
      </c>
      <c r="I2" s="35">
        <v>273057</v>
      </c>
      <c r="J2" s="47">
        <v>1532</v>
      </c>
      <c r="K2" s="72">
        <v>11.2</v>
      </c>
      <c r="L2" s="23">
        <v>452.92</v>
      </c>
      <c r="M2" s="12">
        <v>62.62</v>
      </c>
      <c r="N2" s="12">
        <v>67</v>
      </c>
      <c r="O2" s="12">
        <v>23.7</v>
      </c>
      <c r="P2" s="12">
        <f>VLOOKUP(A2,'Temp Monréal données non liées'!$A:$B,2,FALSE)</f>
        <v>19</v>
      </c>
      <c r="Q2" s="24">
        <v>59.65</v>
      </c>
      <c r="R2" s="50">
        <v>138.80000000000001</v>
      </c>
      <c r="S2" s="29">
        <v>56.8</v>
      </c>
      <c r="T2" s="23">
        <v>59.71</v>
      </c>
      <c r="U2" s="33">
        <v>4344.66</v>
      </c>
      <c r="V2" s="12">
        <v>113.19</v>
      </c>
      <c r="W2" s="27">
        <v>1.65</v>
      </c>
      <c r="X2" s="23">
        <v>545.96</v>
      </c>
      <c r="Y2" s="24">
        <v>16.45</v>
      </c>
      <c r="Z2" s="25">
        <v>194.48</v>
      </c>
      <c r="AA2" s="24">
        <v>16.440000000000001</v>
      </c>
      <c r="AB2" s="29">
        <v>36.14</v>
      </c>
      <c r="AC2" s="12">
        <v>7.9</v>
      </c>
      <c r="AD2" s="14">
        <v>5.2</v>
      </c>
      <c r="AE2" s="30">
        <v>7523.05</v>
      </c>
      <c r="AF2" s="13">
        <v>0</v>
      </c>
      <c r="AG2" s="23">
        <v>57.66</v>
      </c>
      <c r="AH2" s="23">
        <v>37.71</v>
      </c>
      <c r="AI2" s="24">
        <v>67.2</v>
      </c>
      <c r="AJ2" s="23">
        <v>488.01</v>
      </c>
      <c r="AN2" s="12">
        <v>66.790000000000006</v>
      </c>
    </row>
    <row r="3" spans="1:40" x14ac:dyDescent="0.35">
      <c r="A3" s="15">
        <v>45195</v>
      </c>
      <c r="B3" s="22">
        <v>313.11</v>
      </c>
      <c r="C3" s="22">
        <v>204.73</v>
      </c>
      <c r="D3" s="23">
        <v>346.61</v>
      </c>
      <c r="E3" s="23">
        <v>231.96</v>
      </c>
      <c r="F3" s="12">
        <v>90.97</v>
      </c>
      <c r="G3" s="12">
        <v>130.57</v>
      </c>
      <c r="H3" s="24">
        <v>69.14</v>
      </c>
      <c r="I3" s="35">
        <v>338312</v>
      </c>
      <c r="J3" s="47">
        <v>1565</v>
      </c>
      <c r="K3" s="72">
        <v>10.9</v>
      </c>
      <c r="L3" s="23">
        <v>599.66999999999996</v>
      </c>
      <c r="M3" s="12">
        <v>79.819999999999993</v>
      </c>
      <c r="N3" s="12">
        <v>84.46</v>
      </c>
      <c r="O3" s="12">
        <v>24.7</v>
      </c>
      <c r="P3" s="12">
        <f>VLOOKUP(A3,'Temp Monréal données non liées'!$A:$B,2,FALSE)</f>
        <v>17.7</v>
      </c>
      <c r="Q3" s="24">
        <v>59.65</v>
      </c>
      <c r="R3" s="50">
        <v>141.5</v>
      </c>
      <c r="S3" s="29">
        <v>72.37</v>
      </c>
      <c r="T3" s="23">
        <v>76.06</v>
      </c>
      <c r="U3" s="33">
        <v>5547.43</v>
      </c>
      <c r="V3" s="12">
        <v>142.91</v>
      </c>
      <c r="W3" s="27">
        <v>2.06</v>
      </c>
      <c r="X3" s="23">
        <v>700.9</v>
      </c>
      <c r="Y3" s="24">
        <v>16.09</v>
      </c>
      <c r="Z3" s="25">
        <v>197.62</v>
      </c>
      <c r="AA3" s="24">
        <v>17.489999999999998</v>
      </c>
      <c r="AB3" s="29">
        <v>49.55</v>
      </c>
      <c r="AC3" s="12">
        <v>11.7</v>
      </c>
      <c r="AD3" s="14">
        <v>6.4</v>
      </c>
      <c r="AE3" s="30">
        <v>9618.98</v>
      </c>
      <c r="AF3" s="13">
        <v>0.2</v>
      </c>
      <c r="AG3" s="23">
        <v>76.08</v>
      </c>
      <c r="AH3" s="23">
        <v>25.34</v>
      </c>
      <c r="AI3" s="24">
        <v>70.39</v>
      </c>
      <c r="AJ3" s="23">
        <v>506.15</v>
      </c>
      <c r="AN3" s="12">
        <v>67.23</v>
      </c>
    </row>
    <row r="4" spans="1:40" x14ac:dyDescent="0.35">
      <c r="A4" s="15">
        <v>45196</v>
      </c>
      <c r="B4" s="22">
        <v>324.45</v>
      </c>
      <c r="C4" s="22">
        <v>198.36</v>
      </c>
      <c r="D4" s="23">
        <v>356.66</v>
      </c>
      <c r="E4" s="23">
        <v>222.64</v>
      </c>
      <c r="F4" s="12">
        <v>91.17</v>
      </c>
      <c r="G4" s="12">
        <v>130.33000000000001</v>
      </c>
      <c r="H4" s="24">
        <v>70.98</v>
      </c>
      <c r="I4" s="35">
        <v>358262</v>
      </c>
      <c r="J4" s="47">
        <v>1700</v>
      </c>
      <c r="K4" s="72">
        <v>10.6</v>
      </c>
      <c r="L4" s="23">
        <v>611.70000000000005</v>
      </c>
      <c r="M4" s="12">
        <v>80.52</v>
      </c>
      <c r="N4" s="12">
        <v>84.44</v>
      </c>
      <c r="O4" s="12">
        <v>24.6</v>
      </c>
      <c r="P4" s="12">
        <f>VLOOKUP(A4,'Temp Monréal données non liées'!$A:$B,2,FALSE)</f>
        <v>20.399999999999999</v>
      </c>
      <c r="Q4" s="24">
        <v>59.65</v>
      </c>
      <c r="R4" s="50">
        <v>151.6</v>
      </c>
      <c r="S4" s="29">
        <v>72.38</v>
      </c>
      <c r="T4" s="23">
        <v>76.319999999999993</v>
      </c>
      <c r="U4" s="33">
        <v>5598.57</v>
      </c>
      <c r="V4" s="12">
        <v>142.69999999999999</v>
      </c>
      <c r="W4" s="27">
        <v>2.06</v>
      </c>
      <c r="X4" s="23">
        <v>707.05</v>
      </c>
      <c r="Y4" s="24">
        <v>16.39</v>
      </c>
      <c r="Z4" s="25">
        <v>204.87</v>
      </c>
      <c r="AA4" s="24">
        <v>17.420000000000002</v>
      </c>
      <c r="AB4" s="29">
        <v>51.98</v>
      </c>
      <c r="AC4" s="12">
        <v>11</v>
      </c>
      <c r="AD4" s="14">
        <v>4.9000000000000004</v>
      </c>
      <c r="AE4" s="30">
        <v>9691.09</v>
      </c>
      <c r="AF4" s="13">
        <v>0</v>
      </c>
      <c r="AG4" s="23">
        <v>74.06</v>
      </c>
      <c r="AH4" s="23">
        <v>25.85</v>
      </c>
      <c r="AI4" s="24">
        <v>72.42</v>
      </c>
      <c r="AJ4" s="23">
        <v>516.44000000000005</v>
      </c>
      <c r="AN4" s="12">
        <v>66.790000000000006</v>
      </c>
    </row>
    <row r="5" spans="1:40" x14ac:dyDescent="0.35">
      <c r="A5" s="15">
        <v>45197</v>
      </c>
      <c r="B5" s="22">
        <v>329.49</v>
      </c>
      <c r="C5" s="22">
        <v>198.18</v>
      </c>
      <c r="D5" s="23">
        <v>361.65</v>
      </c>
      <c r="E5" s="23">
        <v>220.13</v>
      </c>
      <c r="F5" s="12">
        <v>90.95</v>
      </c>
      <c r="G5" s="12">
        <v>130.43</v>
      </c>
      <c r="H5" s="24">
        <v>70.650000000000006</v>
      </c>
      <c r="I5" s="35">
        <v>350607</v>
      </c>
      <c r="J5" s="47">
        <v>1680</v>
      </c>
      <c r="K5" s="72">
        <v>11.4</v>
      </c>
      <c r="L5" s="23">
        <v>608.38</v>
      </c>
      <c r="M5" s="12">
        <v>79.3</v>
      </c>
      <c r="N5" s="12">
        <v>84.32</v>
      </c>
      <c r="O5" s="12">
        <v>21</v>
      </c>
      <c r="P5" s="12">
        <f>VLOOKUP(A5,'Temp Monréal données non liées'!$A:$B,2,FALSE)</f>
        <v>20.6</v>
      </c>
      <c r="Q5" s="24">
        <v>59.65</v>
      </c>
      <c r="R5" s="50">
        <v>148.19999999999999</v>
      </c>
      <c r="S5" s="29">
        <v>71.94</v>
      </c>
      <c r="T5" s="23">
        <v>75.760000000000005</v>
      </c>
      <c r="U5" s="33">
        <v>5699.61</v>
      </c>
      <c r="V5" s="12">
        <v>143.82</v>
      </c>
      <c r="W5" s="27">
        <v>2.06</v>
      </c>
      <c r="X5" s="23">
        <v>707.61</v>
      </c>
      <c r="Y5" s="24">
        <v>17.010000000000002</v>
      </c>
      <c r="Z5" s="25">
        <v>195.54</v>
      </c>
      <c r="AA5" s="24">
        <v>17.02</v>
      </c>
      <c r="AB5" s="29">
        <v>50.85</v>
      </c>
      <c r="AC5" s="12">
        <v>11.9</v>
      </c>
      <c r="AD5" s="14">
        <v>5.3</v>
      </c>
      <c r="AE5" s="30">
        <v>9570.76</v>
      </c>
      <c r="AF5" s="13">
        <v>0</v>
      </c>
      <c r="AG5" s="23">
        <v>72.16</v>
      </c>
      <c r="AH5" s="23">
        <v>28.99</v>
      </c>
      <c r="AI5" s="24">
        <v>70.92</v>
      </c>
      <c r="AJ5" s="23">
        <v>515.25</v>
      </c>
      <c r="AN5" s="12">
        <v>66.319999999999993</v>
      </c>
    </row>
    <row r="6" spans="1:40" x14ac:dyDescent="0.35">
      <c r="A6" s="15">
        <v>45198</v>
      </c>
      <c r="B6" s="22">
        <v>326.64999999999998</v>
      </c>
      <c r="C6" s="22">
        <v>200.16</v>
      </c>
      <c r="D6" s="23">
        <v>356.81</v>
      </c>
      <c r="E6" s="23">
        <v>225.15</v>
      </c>
      <c r="F6" s="12">
        <v>91.22</v>
      </c>
      <c r="G6" s="12">
        <v>130.44999999999999</v>
      </c>
      <c r="H6" s="24">
        <v>71.28</v>
      </c>
      <c r="I6" s="35">
        <v>332446</v>
      </c>
      <c r="J6" s="47">
        <v>1610</v>
      </c>
      <c r="K6" s="72">
        <v>10.9</v>
      </c>
      <c r="L6" s="23">
        <v>607.15</v>
      </c>
      <c r="M6" s="12">
        <v>79.14</v>
      </c>
      <c r="N6" s="12">
        <v>84.25</v>
      </c>
      <c r="O6" s="12">
        <v>20.8</v>
      </c>
      <c r="P6" s="12">
        <f>VLOOKUP(A6,'Temp Monréal données non liées'!$A:$B,2,FALSE)</f>
        <v>20.2</v>
      </c>
      <c r="Q6" s="24">
        <v>59.65</v>
      </c>
      <c r="R6" s="50">
        <v>142.80000000000001</v>
      </c>
      <c r="S6" s="29">
        <v>72.72</v>
      </c>
      <c r="T6" s="23">
        <v>76.55</v>
      </c>
      <c r="U6" s="33">
        <v>5785.18</v>
      </c>
      <c r="V6" s="12">
        <v>142.16999999999999</v>
      </c>
      <c r="W6" s="27">
        <v>2.06</v>
      </c>
      <c r="X6" s="23">
        <v>704.89</v>
      </c>
      <c r="Y6" s="24">
        <v>16.86</v>
      </c>
      <c r="Z6" s="25">
        <v>198.83</v>
      </c>
      <c r="AA6" s="24">
        <v>18.27</v>
      </c>
      <c r="AB6" s="29">
        <v>52.25</v>
      </c>
      <c r="AC6" s="12">
        <v>13.1</v>
      </c>
      <c r="AD6" s="14">
        <v>4.4000000000000004</v>
      </c>
      <c r="AE6" s="30">
        <v>9707.6299999999992</v>
      </c>
      <c r="AF6" s="13">
        <v>0.2</v>
      </c>
      <c r="AG6" s="23">
        <v>76.61</v>
      </c>
      <c r="AH6" s="23">
        <v>24.32</v>
      </c>
      <c r="AI6" s="24">
        <v>69.349999999999994</v>
      </c>
      <c r="AJ6" s="23">
        <v>507.97</v>
      </c>
      <c r="AN6" s="12">
        <v>65.67</v>
      </c>
    </row>
    <row r="7" spans="1:40" x14ac:dyDescent="0.35">
      <c r="A7" s="15">
        <v>45199</v>
      </c>
      <c r="B7" s="22">
        <v>329.71</v>
      </c>
      <c r="C7" s="22">
        <v>199.98</v>
      </c>
      <c r="D7" s="23">
        <v>353.87</v>
      </c>
      <c r="E7" s="23">
        <v>219.6</v>
      </c>
      <c r="F7" s="12">
        <v>91.33</v>
      </c>
      <c r="G7" s="12">
        <v>129.19</v>
      </c>
      <c r="H7" s="24">
        <v>71.349999999999994</v>
      </c>
      <c r="I7" s="35">
        <v>326491</v>
      </c>
      <c r="J7" s="47">
        <v>1650</v>
      </c>
      <c r="K7" s="72">
        <v>10.8</v>
      </c>
      <c r="L7" s="23">
        <v>606.13</v>
      </c>
      <c r="M7" s="12">
        <v>77.510000000000005</v>
      </c>
      <c r="N7" s="12">
        <v>84.37</v>
      </c>
      <c r="O7" s="12">
        <v>21.1</v>
      </c>
      <c r="P7" s="12">
        <f>VLOOKUP(A7,'Temp Monréal données non liées'!$A:$B,2,FALSE)</f>
        <v>23.4</v>
      </c>
      <c r="Q7" s="24">
        <v>59.65</v>
      </c>
      <c r="R7" s="50">
        <v>143.6</v>
      </c>
      <c r="S7" s="29">
        <v>72.23</v>
      </c>
      <c r="T7" s="23">
        <v>76.040000000000006</v>
      </c>
      <c r="U7" s="33">
        <v>5756.46</v>
      </c>
      <c r="V7" s="12">
        <v>141.49</v>
      </c>
      <c r="W7" s="27">
        <v>1.94</v>
      </c>
      <c r="X7" s="23">
        <v>692.42</v>
      </c>
      <c r="Y7" s="24">
        <v>17.14</v>
      </c>
      <c r="Z7" s="25">
        <v>191.36</v>
      </c>
      <c r="AA7" s="24">
        <v>17.46</v>
      </c>
      <c r="AB7" s="29">
        <v>51.87</v>
      </c>
      <c r="AC7" s="12">
        <v>4.7</v>
      </c>
      <c r="AD7" s="14">
        <v>8.9</v>
      </c>
      <c r="AE7" s="30">
        <v>9678.33</v>
      </c>
      <c r="AF7" s="13">
        <v>0.2</v>
      </c>
      <c r="AG7" s="23">
        <v>75.06</v>
      </c>
      <c r="AH7" s="23">
        <v>25.59</v>
      </c>
      <c r="AI7" s="24">
        <v>69.42</v>
      </c>
      <c r="AJ7" s="23">
        <v>509.22</v>
      </c>
      <c r="AN7" s="12">
        <v>67.010000000000005</v>
      </c>
    </row>
    <row r="8" spans="1:40" x14ac:dyDescent="0.35">
      <c r="A8" s="15">
        <v>45200</v>
      </c>
      <c r="B8" s="22">
        <v>326.14</v>
      </c>
      <c r="C8" s="22">
        <v>199.14</v>
      </c>
      <c r="D8" s="23">
        <v>356.52</v>
      </c>
      <c r="E8" s="23">
        <v>221.62</v>
      </c>
      <c r="F8" s="12">
        <v>91.21</v>
      </c>
      <c r="G8" s="12">
        <v>129.93</v>
      </c>
      <c r="H8" s="24">
        <v>70.400000000000006</v>
      </c>
      <c r="I8" s="35">
        <v>319730</v>
      </c>
      <c r="J8" s="47">
        <v>1597</v>
      </c>
      <c r="K8" s="72">
        <v>10.7</v>
      </c>
      <c r="L8" s="23">
        <v>610.07000000000005</v>
      </c>
      <c r="M8" s="12">
        <v>77.650000000000006</v>
      </c>
      <c r="N8" s="12">
        <v>84.86</v>
      </c>
      <c r="O8" s="12">
        <v>25.5</v>
      </c>
      <c r="P8" s="12">
        <f>VLOOKUP(A8,'Temp Monréal données non liées'!$A:$B,2,FALSE)</f>
        <v>24.4</v>
      </c>
      <c r="Q8" s="24">
        <v>59.65</v>
      </c>
      <c r="R8" s="50">
        <v>141.69999999999999</v>
      </c>
      <c r="S8" s="29">
        <v>72.95</v>
      </c>
      <c r="T8" s="23">
        <v>76.78</v>
      </c>
      <c r="U8" s="33">
        <v>5826.52</v>
      </c>
      <c r="V8" s="12">
        <v>142.22</v>
      </c>
      <c r="W8" s="27">
        <v>2</v>
      </c>
      <c r="X8" s="23">
        <v>695.68</v>
      </c>
      <c r="Y8" s="24">
        <v>16.3</v>
      </c>
      <c r="Z8" s="25">
        <v>208.52</v>
      </c>
      <c r="AA8" s="24">
        <v>17.68</v>
      </c>
      <c r="AB8" s="29">
        <v>50.8</v>
      </c>
      <c r="AC8" s="12">
        <v>8.9</v>
      </c>
      <c r="AD8" s="14">
        <v>8.8000000000000007</v>
      </c>
      <c r="AE8" s="30">
        <v>9628.58</v>
      </c>
      <c r="AF8" s="13">
        <v>0.2</v>
      </c>
      <c r="AG8" s="23">
        <v>73.88</v>
      </c>
      <c r="AH8" s="23">
        <v>28.48</v>
      </c>
      <c r="AI8" s="24">
        <v>69.13</v>
      </c>
      <c r="AJ8" s="23">
        <v>512.16</v>
      </c>
      <c r="AN8" s="12">
        <v>67.569999999999993</v>
      </c>
    </row>
    <row r="9" spans="1:40" x14ac:dyDescent="0.35">
      <c r="A9" s="15">
        <v>45201</v>
      </c>
      <c r="B9" s="22">
        <v>329.16</v>
      </c>
      <c r="C9" s="22">
        <v>195.27</v>
      </c>
      <c r="D9" s="23">
        <v>355.87</v>
      </c>
      <c r="E9" s="23">
        <v>216.55</v>
      </c>
      <c r="F9" s="12">
        <v>90.94</v>
      </c>
      <c r="G9" s="12">
        <v>130.37</v>
      </c>
      <c r="H9" s="24">
        <v>68.790000000000006</v>
      </c>
      <c r="I9" s="35">
        <v>382965</v>
      </c>
      <c r="J9" s="47">
        <v>1610</v>
      </c>
      <c r="K9" s="72">
        <v>11.4</v>
      </c>
      <c r="L9" s="23">
        <v>601.20000000000005</v>
      </c>
      <c r="M9" s="12">
        <v>77.31</v>
      </c>
      <c r="N9" s="12">
        <v>85.12</v>
      </c>
      <c r="O9" s="12">
        <v>26.8</v>
      </c>
      <c r="P9" s="12">
        <f>VLOOKUP(A9,'Temp Monréal données non liées'!$A:$B,2,FALSE)</f>
        <v>22.9</v>
      </c>
      <c r="Q9" s="24">
        <v>59.65</v>
      </c>
      <c r="R9" s="50">
        <v>147.19999999999999</v>
      </c>
      <c r="S9" s="29">
        <v>71.19</v>
      </c>
      <c r="T9" s="23">
        <v>74.89</v>
      </c>
      <c r="U9" s="33">
        <v>5695.42</v>
      </c>
      <c r="V9" s="12">
        <v>142.37</v>
      </c>
      <c r="W9" s="27">
        <v>2.06</v>
      </c>
      <c r="X9" s="23">
        <v>694.7</v>
      </c>
      <c r="Y9" s="24">
        <v>16.04</v>
      </c>
      <c r="Z9" s="25">
        <v>200.61</v>
      </c>
      <c r="AA9" s="24">
        <v>17.28</v>
      </c>
      <c r="AB9" s="29">
        <v>50.6</v>
      </c>
      <c r="AC9" s="12">
        <v>11.1</v>
      </c>
      <c r="AD9" s="14">
        <v>8.1</v>
      </c>
      <c r="AE9" s="30">
        <v>9700.26</v>
      </c>
      <c r="AF9" s="13">
        <v>0</v>
      </c>
      <c r="AG9" s="23">
        <v>78.3</v>
      </c>
      <c r="AH9" s="23">
        <v>22.23</v>
      </c>
      <c r="AI9" s="24">
        <v>67.319999999999993</v>
      </c>
      <c r="AJ9" s="23">
        <v>497.92</v>
      </c>
      <c r="AN9" s="12">
        <v>67.489999999999995</v>
      </c>
    </row>
    <row r="10" spans="1:40" x14ac:dyDescent="0.35">
      <c r="A10" s="15">
        <v>45202</v>
      </c>
      <c r="B10" s="22">
        <v>328.06</v>
      </c>
      <c r="C10" s="22">
        <v>198.63</v>
      </c>
      <c r="D10" s="23">
        <v>356.32</v>
      </c>
      <c r="E10" s="23">
        <v>219.7</v>
      </c>
      <c r="F10" s="12">
        <v>91.47</v>
      </c>
      <c r="G10" s="12">
        <v>130.59</v>
      </c>
      <c r="H10" s="24">
        <v>69.63</v>
      </c>
      <c r="I10" s="35">
        <v>368077</v>
      </c>
      <c r="J10" s="47">
        <v>1600</v>
      </c>
      <c r="K10" s="72">
        <v>11.4</v>
      </c>
      <c r="L10" s="23">
        <v>609.77</v>
      </c>
      <c r="M10" s="12">
        <v>77.12</v>
      </c>
      <c r="N10" s="12">
        <v>85.11</v>
      </c>
      <c r="O10" s="12">
        <v>19.5</v>
      </c>
      <c r="P10" s="12">
        <f>VLOOKUP(A10,'Temp Monréal données non liées'!$A:$B,2,FALSE)</f>
        <v>26.8</v>
      </c>
      <c r="Q10" s="24">
        <v>59.65</v>
      </c>
      <c r="R10" s="50">
        <v>144.1</v>
      </c>
      <c r="S10" s="29">
        <v>71.650000000000006</v>
      </c>
      <c r="T10" s="23">
        <v>75.430000000000007</v>
      </c>
      <c r="U10" s="33">
        <v>5695.81</v>
      </c>
      <c r="V10" s="12">
        <v>142.46</v>
      </c>
      <c r="W10" s="27">
        <v>2.06</v>
      </c>
      <c r="X10" s="23">
        <v>702.54</v>
      </c>
      <c r="Y10" s="24">
        <v>16.739999999999998</v>
      </c>
      <c r="Z10" s="25">
        <v>192.63</v>
      </c>
      <c r="AA10" s="24">
        <v>16.809999999999999</v>
      </c>
      <c r="AB10" s="29">
        <v>50.42</v>
      </c>
      <c r="AC10" s="12">
        <v>14.3</v>
      </c>
      <c r="AD10" s="14">
        <v>4.0999999999999996</v>
      </c>
      <c r="AE10" s="30">
        <v>9724.81</v>
      </c>
      <c r="AF10" s="13">
        <v>0.6</v>
      </c>
      <c r="AG10" s="23">
        <v>78.12</v>
      </c>
      <c r="AH10" s="23">
        <v>24.13</v>
      </c>
      <c r="AI10" s="24">
        <v>68.010000000000005</v>
      </c>
      <c r="AJ10" s="23">
        <v>505.05</v>
      </c>
      <c r="AN10" s="12">
        <v>65.959999999999994</v>
      </c>
    </row>
    <row r="11" spans="1:40" x14ac:dyDescent="0.35">
      <c r="A11" s="15">
        <v>45203</v>
      </c>
      <c r="B11" s="22">
        <v>295.88</v>
      </c>
      <c r="C11" s="22">
        <v>190.27</v>
      </c>
      <c r="D11" s="23">
        <v>341.88</v>
      </c>
      <c r="E11" s="23">
        <v>212.3</v>
      </c>
      <c r="F11" s="12">
        <v>91.87</v>
      </c>
      <c r="G11" s="12">
        <v>130.46</v>
      </c>
      <c r="H11" s="24">
        <v>73.44</v>
      </c>
      <c r="I11" s="35">
        <v>311525</v>
      </c>
      <c r="J11" s="47">
        <v>1590</v>
      </c>
      <c r="K11" s="72">
        <v>10.6</v>
      </c>
      <c r="L11" s="23">
        <v>586.23</v>
      </c>
      <c r="M11" s="12">
        <v>76.77</v>
      </c>
      <c r="N11" s="12">
        <v>85.55</v>
      </c>
      <c r="O11" s="12">
        <v>18.7</v>
      </c>
      <c r="P11" s="12">
        <f>VLOOKUP(A11,'Temp Monréal données non liées'!$A:$B,2,FALSE)</f>
        <v>28.7</v>
      </c>
      <c r="Q11" s="24">
        <v>59.65</v>
      </c>
      <c r="R11" s="50">
        <v>146.6</v>
      </c>
      <c r="S11" s="29">
        <v>69.69</v>
      </c>
      <c r="T11" s="23">
        <v>73.78</v>
      </c>
      <c r="U11" s="33">
        <v>5541.51</v>
      </c>
      <c r="V11" s="12">
        <v>141.71</v>
      </c>
      <c r="W11" s="27">
        <v>2.0299999999999998</v>
      </c>
      <c r="X11" s="23">
        <v>676.11</v>
      </c>
      <c r="Y11" s="24">
        <v>16.600000000000001</v>
      </c>
      <c r="Z11" s="25">
        <v>179.14</v>
      </c>
      <c r="AA11" s="24">
        <v>17.440000000000001</v>
      </c>
      <c r="AB11" s="29">
        <v>50.76</v>
      </c>
      <c r="AC11" s="12">
        <v>7.9</v>
      </c>
      <c r="AD11" s="14">
        <v>5.5</v>
      </c>
      <c r="AE11" s="30">
        <v>9457.11</v>
      </c>
      <c r="AF11" s="13">
        <v>0</v>
      </c>
      <c r="AG11" s="23">
        <v>71.5</v>
      </c>
      <c r="AH11" s="23">
        <v>23.68</v>
      </c>
      <c r="AI11" s="24">
        <v>71.25</v>
      </c>
      <c r="AJ11" s="23">
        <v>507.52</v>
      </c>
      <c r="AN11" s="12">
        <v>66.39</v>
      </c>
    </row>
    <row r="12" spans="1:40" x14ac:dyDescent="0.35">
      <c r="A12" s="15">
        <v>45204</v>
      </c>
      <c r="B12" s="22">
        <v>329.8</v>
      </c>
      <c r="C12" s="22">
        <v>197.84</v>
      </c>
      <c r="D12" s="23">
        <v>361.12</v>
      </c>
      <c r="E12" s="23">
        <v>222.57</v>
      </c>
      <c r="F12" s="12">
        <v>91.48</v>
      </c>
      <c r="G12" s="12">
        <v>130.57</v>
      </c>
      <c r="H12" s="24">
        <v>72.61</v>
      </c>
      <c r="I12" s="35">
        <v>318260</v>
      </c>
      <c r="J12" s="47">
        <v>1610</v>
      </c>
      <c r="K12" s="72">
        <v>10.9</v>
      </c>
      <c r="L12" s="23">
        <v>612.9</v>
      </c>
      <c r="M12" s="12">
        <v>76.819999999999993</v>
      </c>
      <c r="N12" s="12">
        <v>85.99</v>
      </c>
      <c r="O12" s="12">
        <v>19.399999999999999</v>
      </c>
      <c r="P12" s="12">
        <f>VLOOKUP(A12,'Temp Monréal données non liées'!$A:$B,2,FALSE)</f>
        <v>0</v>
      </c>
      <c r="Q12" s="24">
        <v>59.65</v>
      </c>
      <c r="R12" s="50">
        <v>140.19999999999999</v>
      </c>
      <c r="S12" s="29">
        <v>70.14</v>
      </c>
      <c r="T12" s="23">
        <v>74.260000000000005</v>
      </c>
      <c r="U12" s="33">
        <v>5581.2</v>
      </c>
      <c r="V12" s="12">
        <v>141.85</v>
      </c>
      <c r="W12" s="27">
        <v>2.02</v>
      </c>
      <c r="X12" s="23">
        <v>708.42</v>
      </c>
      <c r="Y12" s="24">
        <v>16.57</v>
      </c>
      <c r="Z12" s="25">
        <v>176.97</v>
      </c>
      <c r="AA12" s="24">
        <v>16.77</v>
      </c>
      <c r="AB12" s="29">
        <v>52.18</v>
      </c>
      <c r="AC12" s="12">
        <v>6.3</v>
      </c>
      <c r="AD12" s="14">
        <v>4.3</v>
      </c>
      <c r="AE12" s="30">
        <v>9684.5400000000009</v>
      </c>
      <c r="AF12" s="13">
        <v>0.2</v>
      </c>
      <c r="AG12" s="23">
        <v>71.650000000000006</v>
      </c>
      <c r="AH12" s="23">
        <v>27.96</v>
      </c>
      <c r="AI12" s="24">
        <v>71.34</v>
      </c>
      <c r="AJ12" s="23">
        <v>514.54999999999995</v>
      </c>
      <c r="AN12" s="12">
        <v>67.64</v>
      </c>
    </row>
    <row r="13" spans="1:40" x14ac:dyDescent="0.35">
      <c r="A13" s="15">
        <v>45205</v>
      </c>
      <c r="B13" s="22">
        <v>321.52</v>
      </c>
      <c r="C13" s="22">
        <v>198.11</v>
      </c>
      <c r="D13" s="23">
        <v>360.94</v>
      </c>
      <c r="E13" s="23">
        <v>223.99</v>
      </c>
      <c r="F13" s="12">
        <v>91.7</v>
      </c>
      <c r="G13" s="12">
        <v>131.16999999999999</v>
      </c>
      <c r="H13" s="24">
        <v>73.069999999999993</v>
      </c>
      <c r="I13" s="35">
        <v>290310</v>
      </c>
      <c r="J13" s="47">
        <v>1560</v>
      </c>
      <c r="K13" s="72">
        <v>11.3</v>
      </c>
      <c r="L13" s="23">
        <v>610.66</v>
      </c>
      <c r="M13" s="12">
        <v>75.95</v>
      </c>
      <c r="N13" s="12">
        <v>86.72</v>
      </c>
      <c r="O13" s="12">
        <v>21.4</v>
      </c>
      <c r="P13" s="12">
        <f>VLOOKUP(A13,'Temp Monréal données non liées'!$A:$B,2,FALSE)</f>
        <v>0</v>
      </c>
      <c r="Q13" s="24">
        <v>59.65</v>
      </c>
      <c r="R13" s="50">
        <v>135.5</v>
      </c>
      <c r="S13" s="29">
        <v>70.87</v>
      </c>
      <c r="T13" s="23">
        <v>74.86</v>
      </c>
      <c r="U13" s="33">
        <v>5680.23</v>
      </c>
      <c r="V13" s="12">
        <v>142.41</v>
      </c>
      <c r="W13" s="27">
        <v>2.0699999999999998</v>
      </c>
      <c r="X13" s="23">
        <v>711.16</v>
      </c>
      <c r="Y13" s="24">
        <v>16.37</v>
      </c>
      <c r="Z13" s="25">
        <v>185.71</v>
      </c>
      <c r="AA13" s="24">
        <v>16.91</v>
      </c>
      <c r="AB13" s="29">
        <v>50.62</v>
      </c>
      <c r="AC13" s="12">
        <v>5.4</v>
      </c>
      <c r="AD13" s="14">
        <v>9.5</v>
      </c>
      <c r="AE13" s="30">
        <v>9662.76</v>
      </c>
      <c r="AF13" s="13">
        <v>0.2</v>
      </c>
      <c r="AG13" s="23">
        <v>71.040000000000006</v>
      </c>
      <c r="AH13" s="23">
        <v>24.95</v>
      </c>
      <c r="AI13" s="24">
        <v>72.349999999999994</v>
      </c>
      <c r="AJ13" s="23">
        <v>514.17999999999995</v>
      </c>
      <c r="AN13" s="12">
        <v>67.290000000000006</v>
      </c>
    </row>
    <row r="14" spans="1:40" x14ac:dyDescent="0.35">
      <c r="A14" s="15">
        <v>45206</v>
      </c>
      <c r="B14" s="22">
        <v>329.2</v>
      </c>
      <c r="C14" s="22">
        <v>200.51</v>
      </c>
      <c r="D14" s="23">
        <v>360.41</v>
      </c>
      <c r="E14" s="23">
        <v>224.83</v>
      </c>
      <c r="F14" s="12">
        <v>91.68</v>
      </c>
      <c r="G14" s="12">
        <v>130.66999999999999</v>
      </c>
      <c r="H14" s="24">
        <v>71.73</v>
      </c>
      <c r="I14" s="35">
        <v>287422</v>
      </c>
      <c r="J14" s="47">
        <v>1610</v>
      </c>
      <c r="K14" s="72">
        <v>10.7</v>
      </c>
      <c r="L14" s="23">
        <v>609.75</v>
      </c>
      <c r="M14" s="12">
        <v>75.67</v>
      </c>
      <c r="N14" s="12">
        <v>86.59</v>
      </c>
      <c r="O14" s="12">
        <v>23.9</v>
      </c>
      <c r="P14" s="12">
        <f>VLOOKUP(A14,'Temp Monréal données non liées'!$A:$B,2,FALSE)</f>
        <v>16.399999999999999</v>
      </c>
      <c r="Q14" s="24">
        <v>59.65</v>
      </c>
      <c r="R14" s="50">
        <v>137.9</v>
      </c>
      <c r="S14" s="29">
        <v>70.94</v>
      </c>
      <c r="T14" s="23">
        <v>74.98</v>
      </c>
      <c r="U14" s="33">
        <v>5695.4</v>
      </c>
      <c r="V14" s="12">
        <v>142.07</v>
      </c>
      <c r="W14" s="27">
        <v>2.04</v>
      </c>
      <c r="X14" s="23">
        <v>710.29</v>
      </c>
      <c r="Y14" s="24">
        <v>16.12</v>
      </c>
      <c r="Z14" s="25">
        <v>190.86</v>
      </c>
      <c r="AA14" s="24">
        <v>16.71</v>
      </c>
      <c r="AB14" s="29">
        <v>50.17</v>
      </c>
      <c r="AC14" s="12">
        <v>7.2</v>
      </c>
      <c r="AD14" s="14">
        <v>9.1</v>
      </c>
      <c r="AE14" s="30">
        <v>9699.43</v>
      </c>
      <c r="AF14" s="13">
        <v>0</v>
      </c>
      <c r="AG14" s="23">
        <v>70.98</v>
      </c>
      <c r="AH14" s="23">
        <v>26.35</v>
      </c>
      <c r="AI14" s="24">
        <v>71.31</v>
      </c>
      <c r="AJ14" s="23">
        <v>511.18</v>
      </c>
      <c r="AN14" s="12">
        <v>67.260000000000005</v>
      </c>
    </row>
    <row r="15" spans="1:40" x14ac:dyDescent="0.35">
      <c r="A15" s="15">
        <v>45207</v>
      </c>
      <c r="B15" s="22">
        <v>331.05</v>
      </c>
      <c r="C15" s="22">
        <v>199.9</v>
      </c>
      <c r="D15" s="23">
        <v>363.38</v>
      </c>
      <c r="E15" s="23">
        <v>223.71</v>
      </c>
      <c r="F15" s="12">
        <v>91.8</v>
      </c>
      <c r="G15" s="12">
        <v>130.47999999999999</v>
      </c>
      <c r="H15" s="24">
        <v>72.319999999999993</v>
      </c>
      <c r="I15" s="35">
        <v>279077</v>
      </c>
      <c r="J15" s="47">
        <v>1604</v>
      </c>
      <c r="K15" s="72">
        <v>10.9</v>
      </c>
      <c r="L15" s="23">
        <v>615.70000000000005</v>
      </c>
      <c r="M15" s="12">
        <v>75.95</v>
      </c>
      <c r="N15" s="12">
        <v>86.66</v>
      </c>
      <c r="O15" s="12">
        <v>26.7</v>
      </c>
      <c r="P15" s="12">
        <f>VLOOKUP(A15,'Temp Monréal données non liées'!$A:$B,2,FALSE)</f>
        <v>12.4</v>
      </c>
      <c r="Q15" s="24">
        <v>59.65</v>
      </c>
      <c r="R15" s="50">
        <v>136.6</v>
      </c>
      <c r="S15" s="29">
        <v>71.459999999999994</v>
      </c>
      <c r="T15" s="23">
        <v>75.61</v>
      </c>
      <c r="U15" s="33">
        <v>5746.3</v>
      </c>
      <c r="V15" s="12">
        <v>142.32</v>
      </c>
      <c r="W15" s="27">
        <v>2.0299999999999998</v>
      </c>
      <c r="X15" s="23">
        <v>714.35</v>
      </c>
      <c r="Y15" s="24">
        <v>16.48</v>
      </c>
      <c r="Z15" s="25">
        <v>211.76</v>
      </c>
      <c r="AA15" s="24">
        <v>16.88</v>
      </c>
      <c r="AB15" s="29">
        <v>50.47</v>
      </c>
      <c r="AC15" s="12">
        <v>7</v>
      </c>
      <c r="AD15" s="14">
        <v>8.9</v>
      </c>
      <c r="AE15" s="30">
        <v>9692</v>
      </c>
      <c r="AF15" s="13">
        <v>0.2</v>
      </c>
      <c r="AG15" s="23">
        <v>71.81</v>
      </c>
      <c r="AH15" s="23">
        <v>27.53</v>
      </c>
      <c r="AI15" s="24">
        <v>70.89</v>
      </c>
      <c r="AJ15" s="23">
        <v>514.92999999999995</v>
      </c>
      <c r="AN15" s="12">
        <v>67.459999999999994</v>
      </c>
    </row>
    <row r="16" spans="1:40" x14ac:dyDescent="0.35">
      <c r="A16" s="15">
        <v>45208</v>
      </c>
      <c r="B16" s="22">
        <v>323.3</v>
      </c>
      <c r="C16" s="22">
        <v>197.5</v>
      </c>
      <c r="D16" s="23">
        <v>356.5</v>
      </c>
      <c r="E16" s="23">
        <v>221.61</v>
      </c>
      <c r="F16" s="12">
        <v>91.58</v>
      </c>
      <c r="G16" s="12">
        <v>130.86000000000001</v>
      </c>
      <c r="H16" s="24">
        <v>70.42</v>
      </c>
      <c r="I16" s="35">
        <v>279984</v>
      </c>
      <c r="J16" s="47">
        <v>1600</v>
      </c>
      <c r="K16" s="72">
        <v>11.3</v>
      </c>
      <c r="L16" s="23">
        <v>605.97</v>
      </c>
      <c r="M16" s="12">
        <v>75.650000000000006</v>
      </c>
      <c r="N16" s="12">
        <v>86.71</v>
      </c>
      <c r="O16" s="12">
        <v>25.3</v>
      </c>
      <c r="P16" s="12">
        <f>VLOOKUP(A16,'Temp Monréal données non liées'!$A:$B,2,FALSE)</f>
        <v>10.7</v>
      </c>
      <c r="Q16" s="24">
        <v>59.65</v>
      </c>
      <c r="R16" s="50">
        <v>139.19999999999999</v>
      </c>
      <c r="S16" s="29">
        <v>71.569999999999993</v>
      </c>
      <c r="T16" s="23">
        <v>75.8</v>
      </c>
      <c r="U16" s="33">
        <v>5764.41</v>
      </c>
      <c r="V16" s="12">
        <v>142.62</v>
      </c>
      <c r="W16" s="27">
        <v>2.0699999999999998</v>
      </c>
      <c r="X16" s="23">
        <v>704.58</v>
      </c>
      <c r="Y16" s="24">
        <v>16.61</v>
      </c>
      <c r="Z16" s="25">
        <v>191.47</v>
      </c>
      <c r="AA16" s="24">
        <v>17.38</v>
      </c>
      <c r="AB16" s="29">
        <v>46.75</v>
      </c>
      <c r="AC16" s="12">
        <v>7</v>
      </c>
      <c r="AD16" s="14">
        <v>7.3</v>
      </c>
      <c r="AE16" s="30">
        <v>9883.41</v>
      </c>
      <c r="AF16" s="13">
        <v>0</v>
      </c>
      <c r="AG16" s="23">
        <v>69.959999999999994</v>
      </c>
      <c r="AH16" s="23">
        <v>31.39</v>
      </c>
      <c r="AI16" s="24">
        <v>68.069999999999993</v>
      </c>
      <c r="AJ16" s="23">
        <v>502.03</v>
      </c>
      <c r="AN16" s="12">
        <v>67.42</v>
      </c>
    </row>
    <row r="17" spans="1:40" x14ac:dyDescent="0.35">
      <c r="A17" s="15">
        <v>45209</v>
      </c>
      <c r="B17" s="22">
        <v>316.88</v>
      </c>
      <c r="C17" s="22">
        <v>196.59</v>
      </c>
      <c r="D17" s="23">
        <v>362.2</v>
      </c>
      <c r="E17" s="23">
        <v>229.03</v>
      </c>
      <c r="F17" s="12">
        <v>91.45</v>
      </c>
      <c r="G17" s="12">
        <v>130.75</v>
      </c>
      <c r="H17" s="24">
        <v>70.77</v>
      </c>
      <c r="I17" s="35">
        <v>282374</v>
      </c>
      <c r="J17" s="47">
        <v>1630</v>
      </c>
      <c r="K17" s="72">
        <v>11.5</v>
      </c>
      <c r="L17" s="23">
        <v>617.59</v>
      </c>
      <c r="M17" s="12">
        <v>75.37</v>
      </c>
      <c r="N17" s="12">
        <v>86.68</v>
      </c>
      <c r="O17" s="12">
        <v>27.4</v>
      </c>
      <c r="P17" s="12">
        <f>VLOOKUP(A17,'Temp Monréal données non liées'!$A:$B,2,FALSE)</f>
        <v>10.4</v>
      </c>
      <c r="Q17" s="24">
        <v>59.65</v>
      </c>
      <c r="R17" s="50">
        <v>139.6</v>
      </c>
      <c r="S17" s="29">
        <v>71.69</v>
      </c>
      <c r="T17" s="23">
        <v>75.86</v>
      </c>
      <c r="U17" s="33">
        <v>5764.25</v>
      </c>
      <c r="V17" s="12">
        <v>142.69999999999999</v>
      </c>
      <c r="W17" s="27">
        <v>2.0699999999999998</v>
      </c>
      <c r="X17" s="23">
        <v>713.76</v>
      </c>
      <c r="Y17" s="24">
        <v>16.71</v>
      </c>
      <c r="Z17" s="25">
        <v>197.13</v>
      </c>
      <c r="AA17" s="24">
        <v>17.059999999999999</v>
      </c>
      <c r="AB17" s="29">
        <v>48.98</v>
      </c>
      <c r="AC17" s="12">
        <v>8.1</v>
      </c>
      <c r="AD17" s="14">
        <v>7.7</v>
      </c>
      <c r="AE17" s="30">
        <v>9938.81</v>
      </c>
      <c r="AF17" s="13">
        <v>0</v>
      </c>
      <c r="AG17" s="23">
        <v>69.91</v>
      </c>
      <c r="AH17" s="23">
        <v>26.84</v>
      </c>
      <c r="AI17" s="24">
        <v>70.819999999999993</v>
      </c>
      <c r="AJ17" s="23">
        <v>507.02</v>
      </c>
      <c r="AN17" s="12">
        <v>67.650000000000006</v>
      </c>
    </row>
    <row r="18" spans="1:40" x14ac:dyDescent="0.35">
      <c r="A18" s="15">
        <v>45210</v>
      </c>
      <c r="B18" s="22">
        <v>333.98</v>
      </c>
      <c r="C18" s="22">
        <v>200.59</v>
      </c>
      <c r="D18" s="23">
        <v>369.32</v>
      </c>
      <c r="E18" s="23">
        <v>222.63</v>
      </c>
      <c r="F18" s="12">
        <v>91.6</v>
      </c>
      <c r="G18" s="12">
        <v>130.88999999999999</v>
      </c>
      <c r="H18" s="24">
        <v>72.86</v>
      </c>
      <c r="I18" s="35">
        <v>286911</v>
      </c>
      <c r="J18" s="47">
        <v>1630</v>
      </c>
      <c r="K18" s="72">
        <v>10.7</v>
      </c>
      <c r="L18" s="23">
        <v>623.23</v>
      </c>
      <c r="M18" s="12">
        <v>75.62</v>
      </c>
      <c r="N18" s="12">
        <v>86.77</v>
      </c>
      <c r="O18" s="12">
        <v>24</v>
      </c>
      <c r="P18" s="12">
        <f>VLOOKUP(A18,'Temp Monréal données non liées'!$A:$B,2,FALSE)</f>
        <v>11.4</v>
      </c>
      <c r="Q18" s="24">
        <v>59.65</v>
      </c>
      <c r="R18" s="50">
        <v>138.5</v>
      </c>
      <c r="S18" s="29">
        <v>72.09</v>
      </c>
      <c r="T18" s="23">
        <v>76.28</v>
      </c>
      <c r="U18" s="33">
        <v>5797.21</v>
      </c>
      <c r="V18" s="12">
        <v>142.97999999999999</v>
      </c>
      <c r="W18" s="27">
        <v>2.0699999999999998</v>
      </c>
      <c r="X18" s="23">
        <v>719.04</v>
      </c>
      <c r="Y18" s="24">
        <v>16.16</v>
      </c>
      <c r="Z18" s="25">
        <v>197.51</v>
      </c>
      <c r="AA18" s="24">
        <v>16.78</v>
      </c>
      <c r="AB18" s="29">
        <v>50.76</v>
      </c>
      <c r="AC18" s="12">
        <v>7.3</v>
      </c>
      <c r="AD18" s="14">
        <v>7.2</v>
      </c>
      <c r="AE18" s="30">
        <v>9995.19</v>
      </c>
      <c r="AF18" s="13">
        <v>0</v>
      </c>
      <c r="AG18" s="23">
        <v>72.48</v>
      </c>
      <c r="AH18" s="23">
        <v>26.37</v>
      </c>
      <c r="AI18" s="24">
        <v>71.81</v>
      </c>
      <c r="AJ18" s="23">
        <v>511.92</v>
      </c>
      <c r="AN18" s="12">
        <v>67.13</v>
      </c>
    </row>
    <row r="19" spans="1:40" x14ac:dyDescent="0.35">
      <c r="A19" s="15">
        <v>45211</v>
      </c>
      <c r="B19" s="22">
        <v>335.53</v>
      </c>
      <c r="C19" s="22">
        <v>200.94</v>
      </c>
      <c r="D19" s="23">
        <v>366.11</v>
      </c>
      <c r="E19" s="23">
        <v>223.52</v>
      </c>
      <c r="F19" s="12">
        <v>91.57</v>
      </c>
      <c r="G19" s="12">
        <v>130.69</v>
      </c>
      <c r="H19" s="24">
        <v>71.930000000000007</v>
      </c>
      <c r="I19" s="35">
        <v>288687</v>
      </c>
      <c r="J19" s="47">
        <v>1635</v>
      </c>
      <c r="K19" s="72">
        <v>10.8</v>
      </c>
      <c r="L19" s="23">
        <v>620.54</v>
      </c>
      <c r="M19" s="12">
        <v>75.03</v>
      </c>
      <c r="N19" s="12">
        <v>86.82</v>
      </c>
      <c r="O19" s="12">
        <v>20.2</v>
      </c>
      <c r="P19" s="12">
        <f>VLOOKUP(A19,'Temp Monréal données non liées'!$A:$B,2,FALSE)</f>
        <v>13.6</v>
      </c>
      <c r="Q19" s="24">
        <v>59.65</v>
      </c>
      <c r="R19" s="50">
        <v>137.9</v>
      </c>
      <c r="S19" s="29">
        <v>71.849999999999994</v>
      </c>
      <c r="T19" s="23">
        <v>76.02</v>
      </c>
      <c r="U19" s="33">
        <v>5783.61</v>
      </c>
      <c r="V19" s="12">
        <v>142.88999999999999</v>
      </c>
      <c r="W19" s="27">
        <v>2.06</v>
      </c>
      <c r="X19" s="23">
        <v>719.73</v>
      </c>
      <c r="Y19" s="24">
        <v>16.46</v>
      </c>
      <c r="Z19" s="25">
        <v>204.05</v>
      </c>
      <c r="AA19" s="24">
        <v>16.72</v>
      </c>
      <c r="AB19" s="29">
        <v>51.24</v>
      </c>
      <c r="AC19" s="12">
        <v>15</v>
      </c>
      <c r="AD19" s="14">
        <v>0</v>
      </c>
      <c r="AE19" s="30">
        <v>9982.67</v>
      </c>
      <c r="AF19" s="13">
        <v>0</v>
      </c>
      <c r="AG19" s="23">
        <v>72.06</v>
      </c>
      <c r="AH19" s="23">
        <v>27.11</v>
      </c>
      <c r="AI19" s="24">
        <v>71.319999999999993</v>
      </c>
      <c r="AJ19" s="23">
        <v>509.48</v>
      </c>
      <c r="AN19" s="12">
        <v>67.03</v>
      </c>
    </row>
    <row r="20" spans="1:40" x14ac:dyDescent="0.35">
      <c r="A20" s="15">
        <v>45212</v>
      </c>
      <c r="B20" s="22">
        <v>327.23</v>
      </c>
      <c r="C20" s="22">
        <v>194.66</v>
      </c>
      <c r="D20" s="23">
        <v>361.22</v>
      </c>
      <c r="E20" s="23">
        <v>218.04</v>
      </c>
      <c r="F20" s="12">
        <v>91.37</v>
      </c>
      <c r="G20" s="12">
        <v>130.47</v>
      </c>
      <c r="H20" s="24">
        <v>72.63</v>
      </c>
      <c r="I20" s="35">
        <v>282349</v>
      </c>
      <c r="J20" s="47">
        <v>1610</v>
      </c>
      <c r="K20" s="72">
        <v>11.4</v>
      </c>
      <c r="L20" s="23">
        <v>610.82000000000005</v>
      </c>
      <c r="M20" s="12">
        <v>72.81</v>
      </c>
      <c r="N20" s="12">
        <v>86.21</v>
      </c>
      <c r="O20" s="12">
        <v>25.2</v>
      </c>
      <c r="P20" s="12">
        <f>VLOOKUP(A20,'Temp Monréal données non liées'!$A:$B,2,FALSE)</f>
        <v>16.399999999999999</v>
      </c>
      <c r="Q20" s="24">
        <v>59.65</v>
      </c>
      <c r="R20" s="50">
        <v>140</v>
      </c>
      <c r="S20" s="29">
        <v>71.56</v>
      </c>
      <c r="T20" s="23">
        <v>75.75</v>
      </c>
      <c r="U20" s="33">
        <v>5769.47</v>
      </c>
      <c r="V20" s="12">
        <v>142.56</v>
      </c>
      <c r="W20" s="27">
        <v>2.0499999999999998</v>
      </c>
      <c r="X20" s="23">
        <v>709.14</v>
      </c>
      <c r="Y20" s="24">
        <v>17.37</v>
      </c>
      <c r="Z20" s="25">
        <v>214.28</v>
      </c>
      <c r="AA20" s="24">
        <v>17.850000000000001</v>
      </c>
      <c r="AB20" s="29">
        <v>51.43</v>
      </c>
      <c r="AC20" s="12">
        <v>17.5</v>
      </c>
      <c r="AD20" s="14">
        <v>2.1</v>
      </c>
      <c r="AE20" s="30">
        <v>9914.4500000000007</v>
      </c>
      <c r="AF20" s="13">
        <v>0</v>
      </c>
      <c r="AG20" s="23">
        <v>72.11</v>
      </c>
      <c r="AH20" s="23">
        <v>28.43</v>
      </c>
      <c r="AI20" s="24">
        <v>71.290000000000006</v>
      </c>
      <c r="AJ20" s="23">
        <v>505.65</v>
      </c>
      <c r="AN20" s="12">
        <v>64.2</v>
      </c>
    </row>
    <row r="21" spans="1:40" x14ac:dyDescent="0.35">
      <c r="A21" s="15">
        <v>45213</v>
      </c>
      <c r="B21" s="22">
        <v>321.39999999999998</v>
      </c>
      <c r="C21" s="22">
        <v>198.71</v>
      </c>
      <c r="D21" s="23">
        <v>358.49</v>
      </c>
      <c r="E21" s="23">
        <v>223.92</v>
      </c>
      <c r="F21" s="12">
        <v>91.73</v>
      </c>
      <c r="G21" s="12">
        <v>130.86000000000001</v>
      </c>
      <c r="H21" s="24">
        <v>73.989999999999995</v>
      </c>
      <c r="I21" s="35">
        <v>278962</v>
      </c>
      <c r="J21" s="47">
        <v>1600</v>
      </c>
      <c r="K21" s="72">
        <v>11.2</v>
      </c>
      <c r="L21" s="23">
        <v>610.67999999999995</v>
      </c>
      <c r="M21" s="12">
        <v>73.56</v>
      </c>
      <c r="N21" s="12">
        <v>86.86</v>
      </c>
      <c r="O21" s="12">
        <v>15.9</v>
      </c>
      <c r="P21" s="12">
        <f>VLOOKUP(A21,'Temp Monréal données non liées'!$A:$B,2,FALSE)</f>
        <v>15.4</v>
      </c>
      <c r="Q21" s="24">
        <v>59.65</v>
      </c>
      <c r="R21" s="50">
        <v>138.19999999999999</v>
      </c>
      <c r="S21" s="29">
        <v>71.27</v>
      </c>
      <c r="T21" s="23">
        <v>75.47</v>
      </c>
      <c r="U21" s="33">
        <v>5726.97</v>
      </c>
      <c r="V21" s="12">
        <v>142.16</v>
      </c>
      <c r="W21" s="27">
        <v>2.06</v>
      </c>
      <c r="X21" s="23">
        <v>707.54</v>
      </c>
      <c r="Y21" s="24">
        <v>16.489999999999998</v>
      </c>
      <c r="Z21" s="25">
        <v>185</v>
      </c>
      <c r="AA21" s="24">
        <v>16.420000000000002</v>
      </c>
      <c r="AB21" s="29">
        <v>50.3</v>
      </c>
      <c r="AC21" s="12">
        <v>7.3</v>
      </c>
      <c r="AD21" s="14">
        <v>3.7</v>
      </c>
      <c r="AE21" s="30">
        <v>9764.23</v>
      </c>
      <c r="AF21" s="13">
        <v>0</v>
      </c>
      <c r="AG21" s="23">
        <v>69.010000000000005</v>
      </c>
      <c r="AH21" s="23">
        <v>27.47</v>
      </c>
      <c r="AI21" s="24">
        <v>71.8</v>
      </c>
      <c r="AJ21" s="23">
        <v>508.18</v>
      </c>
      <c r="AN21" s="12">
        <v>66.86</v>
      </c>
    </row>
    <row r="22" spans="1:40" x14ac:dyDescent="0.35">
      <c r="A22" s="15">
        <v>45214</v>
      </c>
      <c r="B22" s="22">
        <v>331.94</v>
      </c>
      <c r="C22" s="22">
        <v>201.83</v>
      </c>
      <c r="D22" s="23">
        <v>363.16</v>
      </c>
      <c r="E22" s="23">
        <v>229.51</v>
      </c>
      <c r="F22" s="12">
        <v>91.48</v>
      </c>
      <c r="G22" s="12">
        <v>131.22999999999999</v>
      </c>
      <c r="H22" s="24">
        <v>69.959999999999994</v>
      </c>
      <c r="I22" s="35">
        <v>263639</v>
      </c>
      <c r="J22" s="47">
        <v>1647</v>
      </c>
      <c r="K22" s="72">
        <v>12</v>
      </c>
      <c r="L22" s="23">
        <v>616.47</v>
      </c>
      <c r="M22" s="12">
        <v>78.45</v>
      </c>
      <c r="N22" s="12">
        <v>86.92</v>
      </c>
      <c r="O22" s="12">
        <v>12.9</v>
      </c>
      <c r="P22" s="12">
        <f>VLOOKUP(A22,'Temp Monréal données non liées'!$A:$B,2,FALSE)</f>
        <v>12.5</v>
      </c>
      <c r="Q22" s="24">
        <v>59.65</v>
      </c>
      <c r="R22" s="50">
        <v>138.30000000000001</v>
      </c>
      <c r="S22" s="29">
        <v>72.34</v>
      </c>
      <c r="T22" s="23">
        <v>76.63</v>
      </c>
      <c r="U22" s="33">
        <v>5788.51</v>
      </c>
      <c r="V22" s="12">
        <v>142.52000000000001</v>
      </c>
      <c r="W22" s="27">
        <v>2.1</v>
      </c>
      <c r="X22" s="23">
        <v>714.21</v>
      </c>
      <c r="Y22" s="24">
        <v>16.16</v>
      </c>
      <c r="Z22" s="25">
        <v>178.74</v>
      </c>
      <c r="AA22" s="24">
        <v>17.55</v>
      </c>
      <c r="AB22" s="29">
        <v>47.62</v>
      </c>
      <c r="AC22" s="12">
        <v>3.3</v>
      </c>
      <c r="AD22" s="14">
        <v>7.2</v>
      </c>
      <c r="AE22" s="30">
        <v>10050.49</v>
      </c>
      <c r="AF22" s="13">
        <v>0</v>
      </c>
      <c r="AG22" s="23">
        <v>71.36</v>
      </c>
      <c r="AH22" s="23">
        <v>30.05</v>
      </c>
      <c r="AI22" s="24">
        <v>69.459999999999994</v>
      </c>
      <c r="AJ22" s="23">
        <v>506.1</v>
      </c>
      <c r="AN22" s="12">
        <v>67.61</v>
      </c>
    </row>
    <row r="23" spans="1:40" x14ac:dyDescent="0.35">
      <c r="A23" s="15">
        <v>45215</v>
      </c>
      <c r="B23" s="22">
        <v>328.33</v>
      </c>
      <c r="C23" s="22">
        <v>203.36</v>
      </c>
      <c r="D23" s="23">
        <v>364.19</v>
      </c>
      <c r="E23" s="23">
        <v>227.26</v>
      </c>
      <c r="F23" s="12">
        <v>90.84</v>
      </c>
      <c r="G23" s="12">
        <v>131.72999999999999</v>
      </c>
      <c r="H23" s="24">
        <v>69.650000000000006</v>
      </c>
      <c r="I23" s="35">
        <v>272278</v>
      </c>
      <c r="J23" s="47">
        <v>1630</v>
      </c>
      <c r="K23" s="72">
        <v>12.7</v>
      </c>
      <c r="L23" s="23">
        <v>616.66999999999996</v>
      </c>
      <c r="M23" s="12">
        <v>76.27</v>
      </c>
      <c r="N23" s="12">
        <v>86.66</v>
      </c>
      <c r="O23" s="12">
        <v>12.8</v>
      </c>
      <c r="P23" s="12">
        <f>VLOOKUP(A23,'Temp Monréal données non liées'!$A:$B,2,FALSE)</f>
        <v>15.4</v>
      </c>
      <c r="Q23" s="24">
        <v>59.65</v>
      </c>
      <c r="R23" s="50">
        <v>137.19999999999999</v>
      </c>
      <c r="S23" s="29">
        <v>72.39</v>
      </c>
      <c r="T23" s="23">
        <v>76.569999999999993</v>
      </c>
      <c r="U23" s="33">
        <v>5794.57</v>
      </c>
      <c r="V23" s="12">
        <v>143.55000000000001</v>
      </c>
      <c r="W23" s="27">
        <v>2.16</v>
      </c>
      <c r="X23" s="23">
        <v>715.03</v>
      </c>
      <c r="Y23" s="24">
        <v>17.329999999999998</v>
      </c>
      <c r="Z23" s="25">
        <v>166.29</v>
      </c>
      <c r="AA23" s="24">
        <v>17.46</v>
      </c>
      <c r="AB23" s="29">
        <v>43.66</v>
      </c>
      <c r="AC23" s="12">
        <v>-0.9</v>
      </c>
      <c r="AD23" s="14">
        <v>7.4</v>
      </c>
      <c r="AE23" s="30">
        <v>9997.4699999999993</v>
      </c>
      <c r="AF23" s="13">
        <v>0</v>
      </c>
      <c r="AG23" s="23">
        <v>68.489999999999995</v>
      </c>
      <c r="AH23" s="23">
        <v>36.590000000000003</v>
      </c>
      <c r="AI23" s="24">
        <v>68.94</v>
      </c>
      <c r="AJ23" s="23">
        <v>509.78</v>
      </c>
      <c r="AN23" s="12">
        <v>67.02</v>
      </c>
    </row>
    <row r="24" spans="1:40" x14ac:dyDescent="0.35">
      <c r="A24" s="15">
        <v>45216</v>
      </c>
      <c r="B24" s="22">
        <v>324.27999999999997</v>
      </c>
      <c r="C24" s="22">
        <v>204.84</v>
      </c>
      <c r="D24" s="23">
        <v>367.63</v>
      </c>
      <c r="E24" s="23">
        <v>225.53</v>
      </c>
      <c r="F24" s="12">
        <v>90.76</v>
      </c>
      <c r="G24" s="12">
        <v>131.44999999999999</v>
      </c>
      <c r="H24" s="24">
        <v>72.58</v>
      </c>
      <c r="I24" s="35">
        <v>302209</v>
      </c>
      <c r="J24" s="47">
        <v>1630</v>
      </c>
      <c r="K24" s="72">
        <v>12</v>
      </c>
      <c r="L24" s="23">
        <v>622.22</v>
      </c>
      <c r="M24" s="12">
        <v>76.08</v>
      </c>
      <c r="N24" s="12">
        <v>86.79</v>
      </c>
      <c r="O24" s="12">
        <v>15.4</v>
      </c>
      <c r="P24" s="12">
        <f>VLOOKUP(A24,'Temp Monréal données non liées'!$A:$B,2,FALSE)</f>
        <v>14</v>
      </c>
      <c r="Q24" s="24">
        <v>59.65</v>
      </c>
      <c r="R24" s="50">
        <v>140.19999999999999</v>
      </c>
      <c r="S24" s="29">
        <v>72.67</v>
      </c>
      <c r="T24" s="23">
        <v>76.69</v>
      </c>
      <c r="U24" s="33">
        <v>5814.72</v>
      </c>
      <c r="V24" s="12">
        <v>143.72</v>
      </c>
      <c r="W24" s="27">
        <v>2.15</v>
      </c>
      <c r="X24" s="23">
        <v>720.17</v>
      </c>
      <c r="Y24" s="24">
        <v>16.940000000000001</v>
      </c>
      <c r="Z24" s="25">
        <v>172.34</v>
      </c>
      <c r="AA24" s="24">
        <v>17.399999999999999</v>
      </c>
      <c r="AB24" s="29">
        <v>52.83</v>
      </c>
      <c r="AC24" s="12">
        <v>3.5</v>
      </c>
      <c r="AD24" s="14">
        <v>8.3000000000000007</v>
      </c>
      <c r="AE24" s="30">
        <v>10099.200000000001</v>
      </c>
      <c r="AF24" s="13">
        <v>0</v>
      </c>
      <c r="AG24" s="23">
        <v>72.44</v>
      </c>
      <c r="AH24" s="23">
        <v>29.51</v>
      </c>
      <c r="AI24" s="24">
        <v>71.900000000000006</v>
      </c>
      <c r="AJ24" s="23">
        <v>519.1</v>
      </c>
      <c r="AN24" s="12">
        <v>67.12</v>
      </c>
    </row>
    <row r="25" spans="1:40" x14ac:dyDescent="0.35">
      <c r="A25" s="15">
        <v>45217</v>
      </c>
      <c r="B25" s="22">
        <v>309.27</v>
      </c>
      <c r="C25" s="22">
        <v>187.28</v>
      </c>
      <c r="D25" s="23">
        <v>350.43</v>
      </c>
      <c r="E25" s="23">
        <v>217.39</v>
      </c>
      <c r="F25" s="12">
        <v>91.44</v>
      </c>
      <c r="G25" s="12">
        <v>130.88999999999999</v>
      </c>
      <c r="H25" s="24">
        <v>74.27</v>
      </c>
      <c r="I25" s="35">
        <v>300713</v>
      </c>
      <c r="J25" s="47">
        <v>1640</v>
      </c>
      <c r="K25" s="72">
        <v>12.2</v>
      </c>
      <c r="L25" s="23">
        <v>613.07000000000005</v>
      </c>
      <c r="M25" s="12">
        <v>75.709999999999994</v>
      </c>
      <c r="N25" s="12">
        <v>86.83</v>
      </c>
      <c r="O25" s="12">
        <v>18.8</v>
      </c>
      <c r="P25" s="12">
        <f>VLOOKUP(A25,'Temp Monréal données non liées'!$A:$B,2,FALSE)</f>
        <v>14.1</v>
      </c>
      <c r="Q25" s="24">
        <v>59.65</v>
      </c>
      <c r="R25" s="50">
        <v>149.80000000000001</v>
      </c>
      <c r="S25" s="29">
        <v>72.2</v>
      </c>
      <c r="T25" s="23">
        <v>76.209999999999994</v>
      </c>
      <c r="U25" s="33">
        <v>5776.81</v>
      </c>
      <c r="V25" s="12">
        <v>143.69999999999999</v>
      </c>
      <c r="W25" s="27">
        <v>2.15</v>
      </c>
      <c r="X25" s="23">
        <v>715.35</v>
      </c>
      <c r="Y25" s="24">
        <v>16.39</v>
      </c>
      <c r="Z25" s="25">
        <v>193.21</v>
      </c>
      <c r="AA25" s="24">
        <v>17.170000000000002</v>
      </c>
      <c r="AB25" s="29">
        <v>51.68</v>
      </c>
      <c r="AC25" s="12">
        <v>8.4</v>
      </c>
      <c r="AD25" s="14">
        <v>0.9</v>
      </c>
      <c r="AE25" s="30">
        <v>10009.450000000001</v>
      </c>
      <c r="AF25" s="13">
        <v>0</v>
      </c>
      <c r="AG25" s="23">
        <v>72.7</v>
      </c>
      <c r="AH25" s="23">
        <v>22.21</v>
      </c>
      <c r="AI25" s="24">
        <v>72.91</v>
      </c>
      <c r="AJ25" s="23">
        <v>507.98</v>
      </c>
      <c r="AN25" s="12">
        <v>66.09</v>
      </c>
    </row>
    <row r="26" spans="1:40" x14ac:dyDescent="0.35">
      <c r="A26" s="15">
        <v>45218</v>
      </c>
      <c r="B26" s="22">
        <v>331.05</v>
      </c>
      <c r="C26" s="22">
        <v>201.55</v>
      </c>
      <c r="D26" s="23">
        <v>365.62</v>
      </c>
      <c r="E26" s="23">
        <v>225.49</v>
      </c>
      <c r="F26" s="12">
        <v>91.27</v>
      </c>
      <c r="G26" s="12">
        <v>130.78</v>
      </c>
      <c r="H26" s="24">
        <v>73.53</v>
      </c>
      <c r="I26" s="35">
        <v>287499</v>
      </c>
      <c r="J26" s="47">
        <v>1630</v>
      </c>
      <c r="K26" s="72">
        <v>10.199999999999999</v>
      </c>
      <c r="L26" s="23">
        <v>613.07000000000005</v>
      </c>
      <c r="M26" s="12">
        <v>75.709999999999994</v>
      </c>
      <c r="N26" s="12">
        <v>86.83</v>
      </c>
      <c r="O26" s="12">
        <v>21.3</v>
      </c>
      <c r="P26" s="12">
        <f>VLOOKUP(A26,'Temp Monréal données non liées'!$A:$B,2,FALSE)</f>
        <v>16.2</v>
      </c>
      <c r="Q26" s="24">
        <v>59.65</v>
      </c>
      <c r="R26" s="50">
        <v>139.1</v>
      </c>
      <c r="S26" s="29">
        <v>72.2</v>
      </c>
      <c r="T26" s="23">
        <v>76.209999999999994</v>
      </c>
      <c r="U26" s="33">
        <v>5776.81</v>
      </c>
      <c r="V26" s="12">
        <v>143.69999999999999</v>
      </c>
      <c r="W26" s="27">
        <v>2.15</v>
      </c>
      <c r="X26" s="23">
        <v>715.35</v>
      </c>
      <c r="Y26" s="24">
        <v>16.96</v>
      </c>
      <c r="Z26" s="25">
        <v>191.59</v>
      </c>
      <c r="AA26" s="24">
        <v>17.190000000000001</v>
      </c>
      <c r="AB26" s="29">
        <v>50.57</v>
      </c>
      <c r="AC26" s="12">
        <v>14.6</v>
      </c>
      <c r="AD26" s="14">
        <v>2.6</v>
      </c>
      <c r="AE26" s="30">
        <v>10009.450000000001</v>
      </c>
      <c r="AF26" s="13">
        <v>0</v>
      </c>
      <c r="AG26" s="23">
        <v>69.8</v>
      </c>
      <c r="AH26" s="23">
        <v>30.78</v>
      </c>
      <c r="AI26" s="24">
        <v>72.510000000000005</v>
      </c>
      <c r="AJ26" s="23">
        <v>510.28</v>
      </c>
      <c r="AN26" s="12">
        <v>67.400000000000006</v>
      </c>
    </row>
    <row r="27" spans="1:40" x14ac:dyDescent="0.35">
      <c r="A27" s="15">
        <v>45219</v>
      </c>
      <c r="B27" s="22">
        <v>310.38</v>
      </c>
      <c r="C27" s="22">
        <v>196.68</v>
      </c>
      <c r="D27" s="23">
        <v>357.79</v>
      </c>
      <c r="E27" s="23">
        <v>218.63</v>
      </c>
      <c r="F27" s="12">
        <v>91.09</v>
      </c>
      <c r="G27" s="12">
        <v>130.12</v>
      </c>
      <c r="H27" s="24">
        <v>71.94</v>
      </c>
      <c r="I27" s="35">
        <v>284496</v>
      </c>
      <c r="J27" s="47">
        <v>1600</v>
      </c>
      <c r="K27" s="72">
        <v>11.6</v>
      </c>
      <c r="L27" s="23">
        <v>606.79999999999995</v>
      </c>
      <c r="M27" s="12">
        <v>77.73</v>
      </c>
      <c r="N27" s="12">
        <v>86.53</v>
      </c>
      <c r="O27" s="12">
        <v>17.899999999999999</v>
      </c>
      <c r="P27" s="12">
        <f>VLOOKUP(A27,'Temp Monréal données non liées'!$A:$B,2,FALSE)</f>
        <v>19.100000000000001</v>
      </c>
      <c r="Q27" s="24">
        <v>59.65</v>
      </c>
      <c r="R27" s="50">
        <v>140.69999999999999</v>
      </c>
      <c r="S27" s="29">
        <v>71.25</v>
      </c>
      <c r="T27" s="23">
        <v>75.349999999999994</v>
      </c>
      <c r="U27" s="33">
        <v>5733.49</v>
      </c>
      <c r="V27" s="12">
        <v>142.54</v>
      </c>
      <c r="W27" s="27">
        <v>2.0699999999999998</v>
      </c>
      <c r="X27" s="23">
        <v>702.68</v>
      </c>
      <c r="Y27" s="24">
        <v>16.75</v>
      </c>
      <c r="Z27" s="25">
        <v>189.44</v>
      </c>
      <c r="AA27" s="24">
        <v>17.09</v>
      </c>
      <c r="AB27" s="29">
        <v>50.18</v>
      </c>
      <c r="AC27" s="12">
        <v>13.1</v>
      </c>
      <c r="AD27" s="14">
        <v>2.4</v>
      </c>
      <c r="AE27" s="30">
        <v>9875.56</v>
      </c>
      <c r="AF27" s="13">
        <v>3.4</v>
      </c>
      <c r="AG27" s="23">
        <v>67.64</v>
      </c>
      <c r="AH27" s="23">
        <v>29.3</v>
      </c>
      <c r="AI27" s="24">
        <v>71.540000000000006</v>
      </c>
      <c r="AJ27" s="23">
        <v>513.63</v>
      </c>
      <c r="AN27" s="12">
        <v>66.180000000000007</v>
      </c>
    </row>
    <row r="28" spans="1:40" x14ac:dyDescent="0.35">
      <c r="A28" s="15">
        <v>45220</v>
      </c>
      <c r="B28" s="22">
        <v>327.63</v>
      </c>
      <c r="C28" s="22">
        <v>200.45</v>
      </c>
      <c r="D28" s="23">
        <v>362.5</v>
      </c>
      <c r="E28" s="23">
        <v>223.64</v>
      </c>
      <c r="F28" s="12">
        <v>91.32</v>
      </c>
      <c r="G28" s="12">
        <v>129.88</v>
      </c>
      <c r="H28" s="24">
        <v>72.98</v>
      </c>
      <c r="I28" s="35">
        <v>290528</v>
      </c>
      <c r="J28" s="47">
        <v>1600</v>
      </c>
      <c r="K28" s="72">
        <v>10.8</v>
      </c>
      <c r="L28" s="23">
        <v>610</v>
      </c>
      <c r="M28" s="12">
        <v>76.22</v>
      </c>
      <c r="N28" s="12">
        <v>86.71</v>
      </c>
      <c r="O28" s="12">
        <v>13.4</v>
      </c>
      <c r="P28" s="12">
        <f>VLOOKUP(A28,'Temp Monréal données non liées'!$A:$B,2,FALSE)</f>
        <v>14.2</v>
      </c>
      <c r="Q28" s="24">
        <v>59.65</v>
      </c>
      <c r="R28" s="50">
        <v>137.5</v>
      </c>
      <c r="S28" s="29">
        <v>71.3</v>
      </c>
      <c r="T28" s="23">
        <v>75.36</v>
      </c>
      <c r="U28" s="33">
        <v>5729.38</v>
      </c>
      <c r="V28" s="12">
        <v>141.83000000000001</v>
      </c>
      <c r="W28" s="27">
        <v>2.0299999999999998</v>
      </c>
      <c r="X28" s="23">
        <v>710.44</v>
      </c>
      <c r="Y28" s="24">
        <v>17.010000000000002</v>
      </c>
      <c r="Z28" s="25">
        <v>198.22</v>
      </c>
      <c r="AA28" s="24">
        <v>17.100000000000001</v>
      </c>
      <c r="AB28" s="29">
        <v>51.31</v>
      </c>
      <c r="AC28" s="12">
        <v>11.7</v>
      </c>
      <c r="AD28" s="14">
        <v>0.7</v>
      </c>
      <c r="AE28" s="30">
        <v>9902.3700000000008</v>
      </c>
      <c r="AF28" s="13">
        <v>6.8</v>
      </c>
      <c r="AG28" s="23">
        <v>70.77</v>
      </c>
      <c r="AH28" s="23">
        <v>28.95</v>
      </c>
      <c r="AI28" s="24">
        <v>72.5</v>
      </c>
      <c r="AJ28" s="23">
        <v>506.55</v>
      </c>
      <c r="AN28" s="12">
        <v>63.19</v>
      </c>
    </row>
    <row r="29" spans="1:40" x14ac:dyDescent="0.35">
      <c r="A29" s="15">
        <v>45221</v>
      </c>
      <c r="B29" s="22">
        <v>323.19</v>
      </c>
      <c r="C29" s="22">
        <v>196.67</v>
      </c>
      <c r="D29" s="23">
        <v>361.56</v>
      </c>
      <c r="E29" s="23">
        <v>223.92</v>
      </c>
      <c r="F29" s="12">
        <v>91.58</v>
      </c>
      <c r="G29" s="12">
        <v>130</v>
      </c>
      <c r="H29" s="24">
        <v>72.900000000000006</v>
      </c>
      <c r="I29" s="35">
        <v>269786</v>
      </c>
      <c r="J29" s="47">
        <v>1611</v>
      </c>
      <c r="K29" s="72">
        <v>10.6</v>
      </c>
      <c r="L29" s="23">
        <v>608.52</v>
      </c>
      <c r="M29" s="12">
        <v>76.680000000000007</v>
      </c>
      <c r="N29" s="12">
        <v>86.98</v>
      </c>
      <c r="O29" s="12">
        <v>16.5</v>
      </c>
      <c r="P29" s="12">
        <f>VLOOKUP(A29,'Temp Monréal données non liées'!$A:$B,2,FALSE)</f>
        <v>8.6</v>
      </c>
      <c r="Q29" s="24">
        <v>59.65</v>
      </c>
      <c r="R29" s="50">
        <v>138.69999999999999</v>
      </c>
      <c r="S29" s="29">
        <v>70.91</v>
      </c>
      <c r="T29" s="23">
        <v>74.819999999999993</v>
      </c>
      <c r="U29" s="33">
        <v>5662.1</v>
      </c>
      <c r="V29" s="12">
        <v>141.82</v>
      </c>
      <c r="W29" s="27">
        <v>2.0099999999999998</v>
      </c>
      <c r="X29" s="23">
        <v>710.55</v>
      </c>
      <c r="Y29" s="24">
        <v>16.52</v>
      </c>
      <c r="Z29" s="25">
        <v>192.21</v>
      </c>
      <c r="AA29" s="24">
        <v>16.43</v>
      </c>
      <c r="AB29" s="29">
        <v>49.19</v>
      </c>
      <c r="AC29" s="12">
        <v>10</v>
      </c>
      <c r="AD29" s="14">
        <v>4.0999999999999996</v>
      </c>
      <c r="AE29" s="30">
        <v>9681.33</v>
      </c>
      <c r="AF29" s="13">
        <v>0</v>
      </c>
      <c r="AG29" s="23">
        <v>69.41</v>
      </c>
      <c r="AH29" s="23">
        <v>28.71</v>
      </c>
      <c r="AI29" s="24">
        <v>71.260000000000005</v>
      </c>
      <c r="AJ29" s="23">
        <v>507.91</v>
      </c>
      <c r="AN29" s="12">
        <v>66.72</v>
      </c>
    </row>
    <row r="30" spans="1:40" x14ac:dyDescent="0.35">
      <c r="A30" s="15">
        <v>45222</v>
      </c>
      <c r="B30" s="22">
        <v>292.87</v>
      </c>
      <c r="C30" s="22">
        <v>182.87</v>
      </c>
      <c r="D30" s="23">
        <v>342.05</v>
      </c>
      <c r="E30" s="23">
        <v>219.21</v>
      </c>
      <c r="F30" s="12">
        <v>91.28</v>
      </c>
      <c r="G30" s="12">
        <v>130.07</v>
      </c>
      <c r="H30" s="24">
        <v>72.13</v>
      </c>
      <c r="I30" s="35">
        <v>289633</v>
      </c>
      <c r="J30" s="47">
        <v>1600</v>
      </c>
      <c r="K30" s="72">
        <v>10.9</v>
      </c>
      <c r="L30" s="23">
        <v>587.59</v>
      </c>
      <c r="M30" s="12">
        <v>76.75</v>
      </c>
      <c r="N30" s="12">
        <v>86.68</v>
      </c>
      <c r="O30" s="12">
        <v>11.5</v>
      </c>
      <c r="P30" s="12">
        <f>VLOOKUP(A30,'Temp Monréal données non liées'!$A:$B,2,FALSE)</f>
        <v>11.9</v>
      </c>
      <c r="Q30" s="24">
        <v>59.65</v>
      </c>
      <c r="R30" s="50">
        <v>151.1</v>
      </c>
      <c r="S30" s="29">
        <v>70.84</v>
      </c>
      <c r="T30" s="23">
        <v>74.73</v>
      </c>
      <c r="U30" s="33">
        <v>5653.71</v>
      </c>
      <c r="V30" s="12">
        <v>142.16</v>
      </c>
      <c r="W30" s="27">
        <v>2.02</v>
      </c>
      <c r="X30" s="23">
        <v>681.19</v>
      </c>
      <c r="Y30" s="24">
        <v>16.8</v>
      </c>
      <c r="Z30" s="25">
        <v>191.59</v>
      </c>
      <c r="AA30" s="24">
        <v>16.239999999999998</v>
      </c>
      <c r="AB30" s="29">
        <v>50.45</v>
      </c>
      <c r="AC30" s="12">
        <v>4.3</v>
      </c>
      <c r="AD30" s="14">
        <v>0.1</v>
      </c>
      <c r="AE30" s="30">
        <v>9745.4599999999991</v>
      </c>
      <c r="AF30" s="13">
        <v>9.6999999999999993</v>
      </c>
      <c r="AG30" s="23">
        <v>71.36</v>
      </c>
      <c r="AH30" s="23">
        <v>17.82</v>
      </c>
      <c r="AI30" s="24">
        <v>72.400000000000006</v>
      </c>
      <c r="AJ30" s="23">
        <v>500.55</v>
      </c>
      <c r="AN30" s="12">
        <v>65.8</v>
      </c>
    </row>
    <row r="31" spans="1:40" x14ac:dyDescent="0.35">
      <c r="A31" s="15">
        <v>45223</v>
      </c>
      <c r="B31" s="22">
        <v>318.2</v>
      </c>
      <c r="C31" s="22">
        <v>187.94</v>
      </c>
      <c r="D31" s="23">
        <v>359.12</v>
      </c>
      <c r="E31" s="23">
        <v>221.68</v>
      </c>
      <c r="F31" s="12">
        <v>91.29</v>
      </c>
      <c r="G31" s="12">
        <v>130.55000000000001</v>
      </c>
      <c r="H31" s="24">
        <v>72.48</v>
      </c>
      <c r="I31" s="35">
        <v>297455</v>
      </c>
      <c r="J31" s="47">
        <v>1615</v>
      </c>
      <c r="K31" s="72">
        <v>11.3</v>
      </c>
      <c r="L31" s="23">
        <v>607.58000000000004</v>
      </c>
      <c r="M31" s="12">
        <v>75.73</v>
      </c>
      <c r="N31" s="12">
        <v>86.57</v>
      </c>
      <c r="O31" s="12">
        <v>15.7</v>
      </c>
      <c r="P31" s="12">
        <f>VLOOKUP(A31,'Temp Monréal données non liées'!$A:$B,2,FALSE)</f>
        <v>11.2</v>
      </c>
      <c r="Q31" s="24">
        <v>59.65</v>
      </c>
      <c r="R31" s="50">
        <v>140.9</v>
      </c>
      <c r="S31" s="29">
        <v>71.56</v>
      </c>
      <c r="T31" s="23">
        <v>75.459999999999994</v>
      </c>
      <c r="U31" s="33">
        <v>5699.46</v>
      </c>
      <c r="V31" s="12">
        <v>142.49</v>
      </c>
      <c r="W31" s="27">
        <v>2.0699999999999998</v>
      </c>
      <c r="X31" s="23">
        <v>707.5</v>
      </c>
      <c r="Y31" s="24">
        <v>16.309999999999999</v>
      </c>
      <c r="Z31" s="25">
        <v>181.82</v>
      </c>
      <c r="AA31" s="24">
        <v>16.399999999999999</v>
      </c>
      <c r="AB31" s="29">
        <v>50.57</v>
      </c>
      <c r="AC31" s="12">
        <v>10.1</v>
      </c>
      <c r="AD31" s="14">
        <v>5.7</v>
      </c>
      <c r="AE31" s="30">
        <v>9795.27</v>
      </c>
      <c r="AF31" s="13">
        <v>5.4</v>
      </c>
      <c r="AG31" s="23">
        <v>71.88</v>
      </c>
      <c r="AH31" s="23">
        <v>25.34</v>
      </c>
      <c r="AI31" s="24">
        <v>72.09</v>
      </c>
      <c r="AJ31" s="23">
        <v>514.20000000000005</v>
      </c>
      <c r="AN31" s="12">
        <v>66.47</v>
      </c>
    </row>
    <row r="32" spans="1:40" x14ac:dyDescent="0.35">
      <c r="A32" s="15">
        <v>45224</v>
      </c>
      <c r="B32" s="22">
        <v>329.65</v>
      </c>
      <c r="C32" s="22">
        <v>196.38</v>
      </c>
      <c r="D32" s="23">
        <v>360.77</v>
      </c>
      <c r="E32" s="23">
        <v>221.99</v>
      </c>
      <c r="F32" s="12">
        <v>91.48</v>
      </c>
      <c r="G32" s="12">
        <v>130.41</v>
      </c>
      <c r="H32" s="24">
        <v>71.94</v>
      </c>
      <c r="I32" s="35">
        <v>273901</v>
      </c>
      <c r="J32" s="47">
        <v>1620</v>
      </c>
      <c r="K32" s="72">
        <v>11.2</v>
      </c>
      <c r="L32" s="23">
        <v>610.26</v>
      </c>
      <c r="M32" s="12">
        <v>76.099999999999994</v>
      </c>
      <c r="N32" s="12">
        <v>86.46</v>
      </c>
      <c r="O32" s="12">
        <v>14.8</v>
      </c>
      <c r="P32" s="12">
        <f>VLOOKUP(A32,'Temp Monréal données non liées'!$A:$B,2,FALSE)</f>
        <v>18.2</v>
      </c>
      <c r="Q32" s="24">
        <v>59.65</v>
      </c>
      <c r="R32" s="50">
        <v>138.19999999999999</v>
      </c>
      <c r="S32" s="29">
        <v>71.77</v>
      </c>
      <c r="T32" s="23">
        <v>75.62</v>
      </c>
      <c r="U32" s="33">
        <v>5714.46</v>
      </c>
      <c r="V32" s="12">
        <v>142.26</v>
      </c>
      <c r="W32" s="27">
        <v>2.06</v>
      </c>
      <c r="X32" s="23">
        <v>706.43</v>
      </c>
      <c r="Y32" s="24">
        <v>17.21</v>
      </c>
      <c r="Z32" s="25">
        <v>179.72</v>
      </c>
      <c r="AA32" s="24">
        <v>17.09</v>
      </c>
      <c r="AB32" s="29">
        <v>50.91</v>
      </c>
      <c r="AC32" s="12">
        <v>10.1</v>
      </c>
      <c r="AD32" s="14">
        <v>0.7</v>
      </c>
      <c r="AE32" s="30">
        <v>9914.82</v>
      </c>
      <c r="AF32" s="13">
        <v>5</v>
      </c>
      <c r="AG32" s="23">
        <v>70.209999999999994</v>
      </c>
      <c r="AH32" s="23">
        <v>29.51</v>
      </c>
      <c r="AI32" s="24">
        <v>72.38</v>
      </c>
      <c r="AJ32" s="23">
        <v>510.17</v>
      </c>
      <c r="AN32" s="12">
        <v>66.77</v>
      </c>
    </row>
    <row r="33" spans="1:40" x14ac:dyDescent="0.35">
      <c r="A33" s="15">
        <v>45225</v>
      </c>
      <c r="B33" s="22">
        <v>326.19</v>
      </c>
      <c r="C33" s="22">
        <v>198.96</v>
      </c>
      <c r="D33" s="23">
        <v>357.61</v>
      </c>
      <c r="E33" s="23">
        <v>226.16</v>
      </c>
      <c r="F33" s="12">
        <v>91.52</v>
      </c>
      <c r="G33" s="12">
        <v>130.38999999999999</v>
      </c>
      <c r="H33" s="24">
        <v>72.95</v>
      </c>
      <c r="I33" s="35">
        <v>291052</v>
      </c>
      <c r="J33" s="47">
        <v>1615</v>
      </c>
      <c r="K33" s="72">
        <v>11.3</v>
      </c>
      <c r="L33" s="23">
        <v>611.4</v>
      </c>
      <c r="M33" s="12">
        <v>75.930000000000007</v>
      </c>
      <c r="N33" s="12">
        <v>86.47</v>
      </c>
      <c r="O33" s="12">
        <v>15.3</v>
      </c>
      <c r="P33" s="12">
        <f>VLOOKUP(A33,'Temp Monréal données non liées'!$A:$B,2,FALSE)</f>
        <v>0</v>
      </c>
      <c r="Q33" s="24">
        <v>59.65</v>
      </c>
      <c r="R33" s="50">
        <v>140.1</v>
      </c>
      <c r="S33" s="29">
        <v>71.72</v>
      </c>
      <c r="T33" s="23">
        <v>75.569999999999993</v>
      </c>
      <c r="U33" s="33">
        <v>5691.48</v>
      </c>
      <c r="V33" s="12">
        <v>142.55000000000001</v>
      </c>
      <c r="W33" s="27">
        <v>2.06</v>
      </c>
      <c r="X33" s="23">
        <v>709.94</v>
      </c>
      <c r="Y33" s="24">
        <v>16.21</v>
      </c>
      <c r="Z33" s="25">
        <v>176.1</v>
      </c>
      <c r="AA33" s="24">
        <v>16.79</v>
      </c>
      <c r="AB33" s="29">
        <v>50.67</v>
      </c>
      <c r="AC33" s="12">
        <v>8</v>
      </c>
      <c r="AD33" s="14">
        <v>1.3</v>
      </c>
      <c r="AE33" s="30">
        <v>9922.15</v>
      </c>
      <c r="AF33" s="13">
        <v>7.1</v>
      </c>
      <c r="AG33" s="23">
        <v>70.44</v>
      </c>
      <c r="AH33" s="23">
        <v>27.73</v>
      </c>
      <c r="AI33" s="24">
        <v>72.39</v>
      </c>
      <c r="AJ33" s="23">
        <v>511.59</v>
      </c>
      <c r="AN33" s="12">
        <v>66.45</v>
      </c>
    </row>
    <row r="34" spans="1:40" x14ac:dyDescent="0.35">
      <c r="A34" s="15">
        <v>45226</v>
      </c>
      <c r="B34" s="22">
        <v>320.79000000000002</v>
      </c>
      <c r="C34" s="22">
        <v>196.81</v>
      </c>
      <c r="D34" s="23">
        <v>351.42</v>
      </c>
      <c r="E34" s="23">
        <v>222.37</v>
      </c>
      <c r="F34" s="12">
        <v>91.59</v>
      </c>
      <c r="G34" s="12">
        <v>130.25</v>
      </c>
      <c r="H34" s="24">
        <v>73.27</v>
      </c>
      <c r="I34" s="35">
        <v>264444</v>
      </c>
      <c r="J34" s="47">
        <v>1610</v>
      </c>
      <c r="K34" s="72">
        <v>11.3</v>
      </c>
      <c r="L34" s="23">
        <v>607.38</v>
      </c>
      <c r="M34" s="12">
        <v>75.77</v>
      </c>
      <c r="N34" s="12">
        <v>86.51</v>
      </c>
      <c r="O34" s="12">
        <v>15.5</v>
      </c>
      <c r="P34" s="12">
        <f>VLOOKUP(A34,'Temp Monréal données non liées'!$A:$B,2,FALSE)</f>
        <v>19.7</v>
      </c>
      <c r="Q34" s="24">
        <v>59.65</v>
      </c>
      <c r="R34" s="50">
        <v>139.4</v>
      </c>
      <c r="S34" s="29">
        <v>71.23</v>
      </c>
      <c r="T34" s="23">
        <v>74.97</v>
      </c>
      <c r="U34" s="33">
        <v>5654.53</v>
      </c>
      <c r="V34" s="12">
        <v>141.36000000000001</v>
      </c>
      <c r="W34" s="27">
        <v>2.0499999999999998</v>
      </c>
      <c r="X34" s="23">
        <v>710.3</v>
      </c>
      <c r="Y34" s="24">
        <v>16.8</v>
      </c>
      <c r="Z34" s="25">
        <v>174.81</v>
      </c>
      <c r="AA34" s="24">
        <v>16.88</v>
      </c>
      <c r="AB34" s="29">
        <v>50.43</v>
      </c>
      <c r="AC34" s="12">
        <v>10.4</v>
      </c>
      <c r="AD34" s="14">
        <v>3.3</v>
      </c>
      <c r="AE34" s="30">
        <v>9870.83</v>
      </c>
      <c r="AF34" s="13">
        <v>0</v>
      </c>
      <c r="AG34" s="23">
        <v>68.069999999999993</v>
      </c>
      <c r="AH34" s="23">
        <v>28.14</v>
      </c>
      <c r="AI34" s="24">
        <v>72.53</v>
      </c>
      <c r="AJ34" s="23">
        <v>508.4</v>
      </c>
      <c r="AN34" s="12">
        <v>65.040000000000006</v>
      </c>
    </row>
    <row r="35" spans="1:40" x14ac:dyDescent="0.35">
      <c r="A35" s="15">
        <v>45227</v>
      </c>
      <c r="B35" s="22">
        <v>317.77</v>
      </c>
      <c r="C35" s="22">
        <v>195.52</v>
      </c>
      <c r="D35" s="23">
        <v>348.57</v>
      </c>
      <c r="E35" s="23">
        <v>225.52</v>
      </c>
      <c r="F35" s="12">
        <v>91.67</v>
      </c>
      <c r="G35" s="12">
        <v>129.69999999999999</v>
      </c>
      <c r="H35" s="24">
        <v>72.88</v>
      </c>
      <c r="I35" s="35">
        <v>290285</v>
      </c>
      <c r="J35" s="47">
        <v>1625</v>
      </c>
      <c r="K35" s="72">
        <v>10.9</v>
      </c>
      <c r="L35" s="23">
        <v>600.62</v>
      </c>
      <c r="M35" s="12">
        <v>75.58</v>
      </c>
      <c r="N35" s="12">
        <v>86.68</v>
      </c>
      <c r="O35" s="12">
        <v>15.2</v>
      </c>
      <c r="P35" s="12">
        <f>VLOOKUP(A35,'Temp Monréal données non liées'!$A:$B,2,FALSE)</f>
        <v>0</v>
      </c>
      <c r="Q35" s="24">
        <v>59.65</v>
      </c>
      <c r="R35" s="50">
        <v>137.80000000000001</v>
      </c>
      <c r="S35" s="29">
        <v>71.77</v>
      </c>
      <c r="T35" s="23">
        <v>75.91</v>
      </c>
      <c r="U35" s="33">
        <v>5706.13</v>
      </c>
      <c r="V35" s="12">
        <v>141.77000000000001</v>
      </c>
      <c r="W35" s="27">
        <v>2.0099999999999998</v>
      </c>
      <c r="X35" s="23">
        <v>697.94</v>
      </c>
      <c r="Y35" s="24">
        <v>16.510000000000002</v>
      </c>
      <c r="Z35" s="25">
        <v>185.51</v>
      </c>
      <c r="AA35" s="24">
        <v>16.68</v>
      </c>
      <c r="AB35" s="29">
        <v>51.4</v>
      </c>
      <c r="AC35" s="12">
        <v>10</v>
      </c>
      <c r="AD35" s="14">
        <v>1.2</v>
      </c>
      <c r="AE35" s="30">
        <v>9887.77</v>
      </c>
      <c r="AF35" s="13">
        <v>6.2</v>
      </c>
      <c r="AG35" s="23">
        <v>73.69</v>
      </c>
      <c r="AH35" s="23">
        <v>23.99</v>
      </c>
      <c r="AI35" s="24">
        <v>71.86</v>
      </c>
      <c r="AJ35" s="23">
        <v>509.83</v>
      </c>
      <c r="AN35" s="12">
        <v>63.58</v>
      </c>
    </row>
    <row r="36" spans="1:40" x14ac:dyDescent="0.35">
      <c r="A36" s="15">
        <v>45228</v>
      </c>
      <c r="B36" s="22">
        <v>328.28</v>
      </c>
      <c r="C36" s="22">
        <v>197.62</v>
      </c>
      <c r="D36" s="23">
        <v>356.85</v>
      </c>
      <c r="E36" s="23">
        <v>224.13</v>
      </c>
      <c r="F36" s="12">
        <v>91.32</v>
      </c>
      <c r="G36" s="12">
        <v>129.97</v>
      </c>
      <c r="H36" s="24">
        <v>72.849999999999994</v>
      </c>
      <c r="I36" s="35">
        <v>300662</v>
      </c>
      <c r="J36" s="47">
        <v>1597</v>
      </c>
      <c r="K36" s="72">
        <v>11.5</v>
      </c>
      <c r="L36" s="23">
        <v>613.59</v>
      </c>
      <c r="M36" s="12">
        <v>75.94</v>
      </c>
      <c r="N36" s="12">
        <v>86.7</v>
      </c>
      <c r="O36" s="12">
        <v>16.2</v>
      </c>
      <c r="P36" s="12">
        <f>VLOOKUP(A36,'Temp Monréal données non liées'!$A:$B,2,FALSE)</f>
        <v>5.0999999999999996</v>
      </c>
      <c r="Q36" s="24">
        <v>59.65</v>
      </c>
      <c r="R36" s="50">
        <v>138.80000000000001</v>
      </c>
      <c r="S36" s="29">
        <v>71.45</v>
      </c>
      <c r="T36" s="23">
        <v>75.459999999999994</v>
      </c>
      <c r="U36" s="33">
        <v>5665.62</v>
      </c>
      <c r="V36" s="12">
        <v>142.15</v>
      </c>
      <c r="W36" s="27">
        <v>2.0299999999999998</v>
      </c>
      <c r="X36" s="23">
        <v>705.73</v>
      </c>
      <c r="Y36" s="24">
        <v>16.41</v>
      </c>
      <c r="Z36" s="25">
        <v>181.32</v>
      </c>
      <c r="AA36" s="24">
        <v>16.420000000000002</v>
      </c>
      <c r="AB36" s="29">
        <v>51.33</v>
      </c>
      <c r="AC36" s="12">
        <v>10.199999999999999</v>
      </c>
      <c r="AD36" s="14">
        <v>4.5</v>
      </c>
      <c r="AE36" s="30">
        <v>9814.7199999999993</v>
      </c>
      <c r="AF36" s="13">
        <v>2</v>
      </c>
      <c r="AG36" s="23">
        <v>72.42</v>
      </c>
      <c r="AH36" s="23">
        <v>24.63</v>
      </c>
      <c r="AI36" s="24">
        <v>71.97</v>
      </c>
      <c r="AJ36" s="23">
        <v>512.57000000000005</v>
      </c>
      <c r="AN36" s="12">
        <v>64.88</v>
      </c>
    </row>
    <row r="37" spans="1:40" x14ac:dyDescent="0.35">
      <c r="A37" s="15">
        <v>45229</v>
      </c>
      <c r="B37" s="22">
        <v>327.49</v>
      </c>
      <c r="C37" s="22">
        <v>197.98</v>
      </c>
      <c r="D37" s="23">
        <v>354.29</v>
      </c>
      <c r="E37" s="23">
        <v>226.08</v>
      </c>
      <c r="F37" s="12">
        <v>91.29</v>
      </c>
      <c r="G37" s="12">
        <v>130.35</v>
      </c>
      <c r="H37" s="24">
        <v>72.59</v>
      </c>
      <c r="I37" s="35">
        <v>296816</v>
      </c>
      <c r="J37" s="47">
        <v>1610</v>
      </c>
      <c r="K37" s="72">
        <v>11.2</v>
      </c>
      <c r="L37" s="23">
        <v>604.75</v>
      </c>
      <c r="M37" s="12">
        <v>75.010000000000005</v>
      </c>
      <c r="N37" s="12">
        <v>86.65</v>
      </c>
      <c r="O37" s="12">
        <v>11.4</v>
      </c>
      <c r="P37" s="12">
        <f>VLOOKUP(A37,'Temp Monréal données non liées'!$A:$B,2,FALSE)</f>
        <v>3.9</v>
      </c>
      <c r="Q37" s="24">
        <v>59.65</v>
      </c>
      <c r="R37" s="50">
        <v>139.30000000000001</v>
      </c>
      <c r="S37" s="29">
        <v>70.900000000000006</v>
      </c>
      <c r="T37" s="23">
        <v>74.72</v>
      </c>
      <c r="U37" s="33">
        <v>5643.59</v>
      </c>
      <c r="V37" s="12">
        <v>142.34</v>
      </c>
      <c r="W37" s="27">
        <v>2.06</v>
      </c>
      <c r="X37" s="23">
        <v>702.16</v>
      </c>
      <c r="Y37" s="24">
        <v>16.350000000000001</v>
      </c>
      <c r="Z37" s="25">
        <v>176.66</v>
      </c>
      <c r="AA37" s="24">
        <v>16.37</v>
      </c>
      <c r="AB37" s="29">
        <v>50.36</v>
      </c>
      <c r="AC37" s="12">
        <v>9.6</v>
      </c>
      <c r="AD37" s="14">
        <v>0</v>
      </c>
      <c r="AE37" s="30">
        <v>9713.73</v>
      </c>
      <c r="AF37" s="13">
        <v>5.4</v>
      </c>
      <c r="AG37" s="23">
        <v>70.37</v>
      </c>
      <c r="AH37" s="23">
        <v>25.96</v>
      </c>
      <c r="AI37" s="24">
        <v>72.17</v>
      </c>
      <c r="AJ37" s="23">
        <v>509.51</v>
      </c>
      <c r="AN37" s="12">
        <v>67.150000000000006</v>
      </c>
    </row>
    <row r="38" spans="1:40" x14ac:dyDescent="0.35">
      <c r="A38" s="15">
        <v>45230</v>
      </c>
      <c r="B38" s="22">
        <v>297.52</v>
      </c>
      <c r="C38" s="22">
        <v>168.57</v>
      </c>
      <c r="D38" s="23">
        <v>321.18</v>
      </c>
      <c r="E38" s="23">
        <v>197.36</v>
      </c>
      <c r="F38" s="12">
        <v>92.53</v>
      </c>
      <c r="G38" s="12">
        <v>130.36000000000001</v>
      </c>
      <c r="H38" s="24">
        <v>73</v>
      </c>
      <c r="I38" s="35">
        <v>140580</v>
      </c>
      <c r="J38" s="47">
        <v>1250</v>
      </c>
      <c r="K38" s="72">
        <v>12.5</v>
      </c>
      <c r="L38" s="23">
        <v>555.29</v>
      </c>
      <c r="M38" s="12">
        <v>75.59</v>
      </c>
      <c r="N38" s="12">
        <v>86.5</v>
      </c>
      <c r="O38" s="12">
        <v>14.7</v>
      </c>
      <c r="P38" s="12">
        <f>VLOOKUP(A38,'Temp Monréal données non liées'!$A:$B,2,FALSE)</f>
        <v>4.3</v>
      </c>
      <c r="Q38" s="24">
        <v>59.65</v>
      </c>
      <c r="R38" s="50">
        <v>151.1</v>
      </c>
      <c r="S38" s="29">
        <v>31.35</v>
      </c>
      <c r="T38" s="23">
        <v>72.08</v>
      </c>
      <c r="U38" s="33">
        <v>5447.48</v>
      </c>
      <c r="V38" s="12">
        <v>141.71</v>
      </c>
      <c r="W38" s="27">
        <v>2.0499999999999998</v>
      </c>
      <c r="X38" s="23">
        <v>639.9</v>
      </c>
      <c r="Y38" s="24">
        <v>16.170000000000002</v>
      </c>
      <c r="Z38" s="25">
        <v>180.92</v>
      </c>
      <c r="AA38" s="24">
        <v>16.12</v>
      </c>
      <c r="AB38" s="29">
        <v>46.89</v>
      </c>
      <c r="AC38" s="12">
        <v>5.6</v>
      </c>
      <c r="AD38" s="14">
        <v>0.3</v>
      </c>
      <c r="AE38" s="30">
        <v>9024.07</v>
      </c>
      <c r="AF38" s="13">
        <v>0.6</v>
      </c>
      <c r="AG38" s="23">
        <v>68.099999999999994</v>
      </c>
      <c r="AH38" s="23">
        <v>18.03</v>
      </c>
      <c r="AI38" s="24">
        <v>72.69</v>
      </c>
      <c r="AJ38" s="23">
        <v>500.07</v>
      </c>
      <c r="AN38" s="12">
        <v>65.180000000000007</v>
      </c>
    </row>
    <row r="39" spans="1:40" x14ac:dyDescent="0.35">
      <c r="A39" s="15">
        <v>45231</v>
      </c>
      <c r="B39" s="22">
        <v>307.86</v>
      </c>
      <c r="C39" s="22">
        <v>166.34</v>
      </c>
      <c r="D39" s="23">
        <v>344.3</v>
      </c>
      <c r="E39" s="23">
        <v>187.85</v>
      </c>
      <c r="F39" s="12">
        <v>91.65</v>
      </c>
      <c r="G39" s="12">
        <v>130.07</v>
      </c>
      <c r="H39" s="24">
        <v>71.19</v>
      </c>
      <c r="I39" s="35">
        <v>273786</v>
      </c>
      <c r="J39" s="47">
        <v>1590</v>
      </c>
      <c r="K39" s="72">
        <v>14.5</v>
      </c>
      <c r="L39" s="23">
        <v>537.91</v>
      </c>
      <c r="M39" s="12">
        <v>73.540000000000006</v>
      </c>
      <c r="N39" s="12">
        <v>84.7</v>
      </c>
      <c r="O39" s="12">
        <v>14.4</v>
      </c>
      <c r="P39" s="12">
        <f>VLOOKUP(A39,'Temp Monréal données non liées'!$A:$B,2,FALSE)</f>
        <v>2.7</v>
      </c>
      <c r="Q39" s="24">
        <v>59.65</v>
      </c>
      <c r="R39" s="50">
        <v>150.5</v>
      </c>
      <c r="S39" s="29">
        <v>56.11</v>
      </c>
      <c r="T39" s="23">
        <v>71.08</v>
      </c>
      <c r="U39" s="33">
        <v>5370.4</v>
      </c>
      <c r="V39" s="12">
        <v>141.28</v>
      </c>
      <c r="W39" s="27">
        <v>2</v>
      </c>
      <c r="X39" s="23">
        <v>626.04999999999995</v>
      </c>
      <c r="Y39" s="24">
        <v>16.649999999999999</v>
      </c>
      <c r="Z39" s="25">
        <v>215.3</v>
      </c>
      <c r="AA39" s="24">
        <v>15.35</v>
      </c>
      <c r="AB39" s="29">
        <v>47.32</v>
      </c>
      <c r="AC39" s="12">
        <v>10.3</v>
      </c>
      <c r="AD39" s="14">
        <v>1.4</v>
      </c>
      <c r="AE39" s="30">
        <v>7244.87</v>
      </c>
      <c r="AF39" s="13">
        <v>3.4</v>
      </c>
      <c r="AG39" s="23">
        <v>69.34</v>
      </c>
      <c r="AH39" s="23">
        <v>20.57</v>
      </c>
      <c r="AI39" s="24">
        <v>70.81</v>
      </c>
      <c r="AJ39" s="23">
        <v>499.95</v>
      </c>
      <c r="AN39" s="12">
        <v>63.34</v>
      </c>
    </row>
    <row r="40" spans="1:40" x14ac:dyDescent="0.35">
      <c r="A40" s="15">
        <v>45232</v>
      </c>
      <c r="B40" s="22">
        <v>311.88</v>
      </c>
      <c r="C40" s="22">
        <v>175.44</v>
      </c>
      <c r="D40" s="23">
        <v>335.86</v>
      </c>
      <c r="E40" s="23">
        <v>199.96</v>
      </c>
      <c r="F40" s="12">
        <v>91.78</v>
      </c>
      <c r="G40" s="12">
        <v>129.63</v>
      </c>
      <c r="H40" s="24">
        <v>72.58</v>
      </c>
      <c r="I40" s="35">
        <v>347360</v>
      </c>
      <c r="J40" s="47">
        <v>1510</v>
      </c>
      <c r="K40" s="72">
        <v>9.6999999999999993</v>
      </c>
      <c r="L40" s="23">
        <v>537.91</v>
      </c>
      <c r="M40" s="12">
        <v>73.540000000000006</v>
      </c>
      <c r="N40" s="12">
        <v>84.7</v>
      </c>
      <c r="O40" s="12">
        <v>13.3</v>
      </c>
      <c r="P40" s="12">
        <f>VLOOKUP(A40,'Temp Monréal données non liées'!$A:$B,2,FALSE)</f>
        <v>7.8</v>
      </c>
      <c r="Q40" s="24">
        <v>59.65</v>
      </c>
      <c r="R40" s="50">
        <v>147.5</v>
      </c>
      <c r="S40" s="29">
        <v>67.33</v>
      </c>
      <c r="T40" s="23">
        <v>71.08</v>
      </c>
      <c r="U40" s="33">
        <v>5370.4</v>
      </c>
      <c r="V40" s="12">
        <v>141.28</v>
      </c>
      <c r="W40" s="27">
        <v>2</v>
      </c>
      <c r="X40" s="23">
        <v>626.04999999999995</v>
      </c>
      <c r="Y40" s="24">
        <v>16.329999999999998</v>
      </c>
      <c r="Z40" s="25">
        <v>180.88</v>
      </c>
      <c r="AA40" s="24">
        <v>15.71</v>
      </c>
      <c r="AB40" s="29">
        <v>48.52</v>
      </c>
      <c r="AC40" s="12">
        <v>8.6999999999999993</v>
      </c>
      <c r="AD40" s="14">
        <v>3.4</v>
      </c>
      <c r="AE40" s="30">
        <v>7244.87</v>
      </c>
      <c r="AF40" s="13">
        <v>0.4</v>
      </c>
      <c r="AG40" s="23">
        <v>67.89</v>
      </c>
      <c r="AH40" s="23">
        <v>18.3</v>
      </c>
      <c r="AI40" s="24">
        <v>72.36</v>
      </c>
      <c r="AJ40" s="23">
        <v>499.97</v>
      </c>
      <c r="AN40" s="12">
        <v>60.29</v>
      </c>
    </row>
    <row r="41" spans="1:40" x14ac:dyDescent="0.35">
      <c r="A41" s="15">
        <v>45233</v>
      </c>
      <c r="B41" s="22">
        <v>310.92</v>
      </c>
      <c r="C41" s="22">
        <v>167.91</v>
      </c>
      <c r="D41" s="23">
        <v>340.94</v>
      </c>
      <c r="E41" s="23">
        <v>195.88</v>
      </c>
      <c r="F41" s="12">
        <v>91.66</v>
      </c>
      <c r="G41" s="12">
        <v>129.44999999999999</v>
      </c>
      <c r="H41" s="24">
        <v>71.88</v>
      </c>
      <c r="I41" s="35">
        <v>258936</v>
      </c>
      <c r="J41" s="47">
        <v>1567</v>
      </c>
      <c r="K41" s="72">
        <v>11.4</v>
      </c>
      <c r="L41" s="23">
        <v>553.14</v>
      </c>
      <c r="M41" s="12">
        <v>74.239999999999995</v>
      </c>
      <c r="N41" s="12">
        <v>85.81</v>
      </c>
      <c r="O41" s="12">
        <v>10.5</v>
      </c>
      <c r="P41" s="12">
        <f>VLOOKUP(A41,'Temp Monréal données non liées'!$A:$B,2,FALSE)</f>
        <v>12.8</v>
      </c>
      <c r="Q41" s="24">
        <v>59.65</v>
      </c>
      <c r="R41" s="50">
        <v>146.1</v>
      </c>
      <c r="S41" s="29">
        <v>70.69</v>
      </c>
      <c r="T41" s="23">
        <v>75.78</v>
      </c>
      <c r="U41" s="33">
        <v>5660.11</v>
      </c>
      <c r="V41" s="12">
        <v>141.66999999999999</v>
      </c>
      <c r="W41" s="27">
        <v>1.99</v>
      </c>
      <c r="X41" s="23">
        <v>637.52</v>
      </c>
      <c r="Y41" s="24">
        <v>16.52</v>
      </c>
      <c r="Z41" s="25">
        <v>187.86</v>
      </c>
      <c r="AA41" s="24">
        <v>15.87</v>
      </c>
      <c r="AB41" s="29">
        <v>48.75</v>
      </c>
      <c r="AC41" s="12">
        <v>5.6</v>
      </c>
      <c r="AD41" s="14">
        <v>3.6</v>
      </c>
      <c r="AE41" s="30">
        <v>7696.23</v>
      </c>
      <c r="AF41" s="13">
        <v>0.4</v>
      </c>
      <c r="AG41" s="23">
        <v>66.17</v>
      </c>
      <c r="AH41" s="23">
        <v>22.33</v>
      </c>
      <c r="AI41" s="24">
        <v>71.61</v>
      </c>
      <c r="AJ41" s="23">
        <v>500.22</v>
      </c>
      <c r="AN41" s="12">
        <v>64.260000000000005</v>
      </c>
    </row>
    <row r="42" spans="1:40" x14ac:dyDescent="0.35">
      <c r="A42" s="15">
        <v>45234</v>
      </c>
      <c r="B42" s="22">
        <v>327.41000000000003</v>
      </c>
      <c r="C42" s="22">
        <v>184.51</v>
      </c>
      <c r="D42" s="23">
        <v>349.42</v>
      </c>
      <c r="E42" s="23">
        <v>206.16</v>
      </c>
      <c r="F42" s="12">
        <v>91.16</v>
      </c>
      <c r="G42" s="12">
        <v>129.44</v>
      </c>
      <c r="H42" s="24">
        <v>72.989999999999995</v>
      </c>
      <c r="I42" s="35">
        <v>237938</v>
      </c>
      <c r="J42" s="47">
        <v>1630</v>
      </c>
      <c r="K42" s="72">
        <v>12.6</v>
      </c>
      <c r="L42" s="23">
        <v>573.9</v>
      </c>
      <c r="M42" s="12">
        <v>73.599999999999994</v>
      </c>
      <c r="N42" s="12">
        <v>85.78</v>
      </c>
      <c r="O42" s="12">
        <v>13.9</v>
      </c>
      <c r="P42" s="12">
        <f>VLOOKUP(A42,'Temp Monréal données non liées'!$A:$B,2,FALSE)</f>
        <v>10.199999999999999</v>
      </c>
      <c r="Q42" s="24">
        <v>59.65</v>
      </c>
      <c r="R42" s="50">
        <v>140.4</v>
      </c>
      <c r="S42" s="29">
        <v>71.7</v>
      </c>
      <c r="T42" s="23">
        <v>76.430000000000007</v>
      </c>
      <c r="U42" s="33">
        <v>5721.55</v>
      </c>
      <c r="V42" s="12">
        <v>142.9</v>
      </c>
      <c r="W42" s="27">
        <v>2.02</v>
      </c>
      <c r="X42" s="23">
        <v>668.98</v>
      </c>
      <c r="Y42" s="24">
        <v>15.98</v>
      </c>
      <c r="Z42" s="25">
        <v>177.69</v>
      </c>
      <c r="AA42" s="24">
        <v>16.82</v>
      </c>
      <c r="AB42" s="29">
        <v>50.18</v>
      </c>
      <c r="AC42" s="12">
        <v>7.1</v>
      </c>
      <c r="AD42" s="14">
        <v>1.8</v>
      </c>
      <c r="AE42" s="30">
        <v>8013.03</v>
      </c>
      <c r="AF42" s="13">
        <v>5.6</v>
      </c>
      <c r="AG42" s="23">
        <v>72.489999999999995</v>
      </c>
      <c r="AH42" s="23">
        <v>19.16</v>
      </c>
      <c r="AI42" s="24">
        <v>72.3</v>
      </c>
      <c r="AJ42" s="23">
        <v>503.95</v>
      </c>
      <c r="AN42" s="12">
        <v>63.66</v>
      </c>
    </row>
    <row r="43" spans="1:40" x14ac:dyDescent="0.35">
      <c r="A43" s="15">
        <v>45235</v>
      </c>
      <c r="B43" s="22">
        <v>323.64999999999998</v>
      </c>
      <c r="C43" s="22">
        <v>184.52</v>
      </c>
      <c r="D43" s="23">
        <v>344.61</v>
      </c>
      <c r="E43" s="23">
        <v>204.74</v>
      </c>
      <c r="F43" s="12">
        <v>91.27</v>
      </c>
      <c r="G43" s="12">
        <v>129.61000000000001</v>
      </c>
      <c r="H43" s="24">
        <v>72.430000000000007</v>
      </c>
      <c r="I43" s="35">
        <v>275281</v>
      </c>
      <c r="J43" s="47">
        <v>1566</v>
      </c>
      <c r="K43" s="72">
        <v>11.4</v>
      </c>
      <c r="L43" s="23">
        <v>576</v>
      </c>
      <c r="M43" s="12">
        <v>73.680000000000007</v>
      </c>
      <c r="N43" s="12">
        <v>86.15</v>
      </c>
      <c r="O43" s="12">
        <v>12.9</v>
      </c>
      <c r="P43" s="12">
        <f>VLOOKUP(A43,'Temp Monréal données non liées'!$A:$B,2,FALSE)</f>
        <v>8.5</v>
      </c>
      <c r="Q43" s="24">
        <v>59.65</v>
      </c>
      <c r="R43" s="50">
        <v>139</v>
      </c>
      <c r="S43" s="29">
        <v>69.56</v>
      </c>
      <c r="T43" s="23">
        <v>73.64</v>
      </c>
      <c r="U43" s="33">
        <v>5535.63</v>
      </c>
      <c r="V43" s="12">
        <v>142.88999999999999</v>
      </c>
      <c r="W43" s="27">
        <v>2.0099999999999998</v>
      </c>
      <c r="X43" s="23">
        <v>670.73</v>
      </c>
      <c r="Y43" s="24">
        <v>16.25</v>
      </c>
      <c r="Z43" s="25">
        <v>178.08</v>
      </c>
      <c r="AA43" s="24">
        <v>16.399999999999999</v>
      </c>
      <c r="AB43" s="29">
        <v>50.8</v>
      </c>
      <c r="AC43" s="12">
        <v>10</v>
      </c>
      <c r="AD43" s="14">
        <v>2</v>
      </c>
      <c r="AE43" s="30">
        <v>7974.85</v>
      </c>
      <c r="AF43" s="13">
        <v>3.4</v>
      </c>
      <c r="AG43" s="23">
        <v>71.11</v>
      </c>
      <c r="AH43" s="23">
        <v>21.63</v>
      </c>
      <c r="AI43" s="24">
        <v>71.849999999999994</v>
      </c>
      <c r="AJ43" s="23">
        <v>502.04</v>
      </c>
      <c r="AN43" s="12">
        <v>63.6</v>
      </c>
    </row>
    <row r="44" spans="1:40" x14ac:dyDescent="0.35">
      <c r="A44" s="15">
        <v>45236</v>
      </c>
      <c r="B44" s="22">
        <v>317.85000000000002</v>
      </c>
      <c r="C44" s="22">
        <v>196.62</v>
      </c>
      <c r="D44" s="23">
        <v>343.98</v>
      </c>
      <c r="E44" s="23">
        <v>215.38</v>
      </c>
      <c r="F44" s="12">
        <v>91.78</v>
      </c>
      <c r="G44" s="12">
        <v>130.03</v>
      </c>
      <c r="H44" s="24">
        <v>70.680000000000007</v>
      </c>
      <c r="I44" s="35">
        <v>270923</v>
      </c>
      <c r="J44" s="47">
        <v>1570</v>
      </c>
      <c r="K44" s="72">
        <v>6.9</v>
      </c>
      <c r="L44" s="23">
        <v>579.74</v>
      </c>
      <c r="M44" s="12">
        <v>73.75</v>
      </c>
      <c r="N44" s="12">
        <v>86.47</v>
      </c>
      <c r="O44" s="12">
        <v>13.4</v>
      </c>
      <c r="P44" s="12">
        <f>VLOOKUP(A44,'Temp Monréal données non liées'!$A:$B,2,FALSE)</f>
        <v>2</v>
      </c>
      <c r="Q44" s="24">
        <v>59.65</v>
      </c>
      <c r="R44" s="50">
        <v>137</v>
      </c>
      <c r="S44" s="29">
        <v>68.069999999999993</v>
      </c>
      <c r="T44" s="23">
        <v>72.3</v>
      </c>
      <c r="U44" s="33">
        <v>5396.94</v>
      </c>
      <c r="V44" s="12">
        <v>142.87</v>
      </c>
      <c r="W44" s="27">
        <v>2.0099999999999998</v>
      </c>
      <c r="X44" s="23">
        <v>680.29</v>
      </c>
      <c r="Y44" s="24">
        <v>16.350000000000001</v>
      </c>
      <c r="Z44" s="25">
        <v>189.45</v>
      </c>
      <c r="AA44" s="24">
        <v>16.68</v>
      </c>
      <c r="AB44" s="29">
        <v>35.96</v>
      </c>
      <c r="AC44" s="12">
        <v>7.9</v>
      </c>
      <c r="AD44" s="14">
        <v>5</v>
      </c>
      <c r="AE44" s="30">
        <v>7973.46</v>
      </c>
      <c r="AF44" s="13">
        <v>0</v>
      </c>
      <c r="AG44" s="23">
        <v>51.19</v>
      </c>
      <c r="AH44" s="23">
        <v>43.3</v>
      </c>
      <c r="AI44" s="24">
        <v>71.98</v>
      </c>
      <c r="AJ44" s="23">
        <v>501.99</v>
      </c>
      <c r="AN44" s="12">
        <v>64.290000000000006</v>
      </c>
    </row>
    <row r="45" spans="1:40" x14ac:dyDescent="0.35">
      <c r="A45" s="15">
        <v>45237</v>
      </c>
      <c r="B45" s="22">
        <v>320.27999999999997</v>
      </c>
      <c r="C45" s="22">
        <v>197.05</v>
      </c>
      <c r="D45" s="23">
        <v>347.55</v>
      </c>
      <c r="E45" s="23">
        <v>220.3</v>
      </c>
      <c r="F45" s="12">
        <v>91.23</v>
      </c>
      <c r="G45" s="12">
        <v>129.72</v>
      </c>
      <c r="H45" s="24">
        <v>73.069999999999993</v>
      </c>
      <c r="I45" s="35">
        <v>301774</v>
      </c>
      <c r="J45" s="47">
        <v>1545</v>
      </c>
      <c r="K45" s="72">
        <v>10.6</v>
      </c>
      <c r="L45" s="23">
        <v>590.89</v>
      </c>
      <c r="M45" s="12">
        <v>74.38</v>
      </c>
      <c r="N45" s="12">
        <v>86.36</v>
      </c>
      <c r="O45" s="12">
        <v>12.8</v>
      </c>
      <c r="P45" s="12">
        <f>VLOOKUP(A45,'Temp Monréal données non liées'!$A:$B,2,FALSE)</f>
        <v>9.9</v>
      </c>
      <c r="Q45" s="24">
        <v>59.65</v>
      </c>
      <c r="R45" s="50">
        <v>138.5</v>
      </c>
      <c r="S45" s="29">
        <v>70.19</v>
      </c>
      <c r="T45" s="23">
        <v>74.52</v>
      </c>
      <c r="U45" s="33">
        <v>5543</v>
      </c>
      <c r="V45" s="12">
        <v>142.82</v>
      </c>
      <c r="W45" s="27">
        <v>1.98</v>
      </c>
      <c r="X45" s="23">
        <v>692.41</v>
      </c>
      <c r="Y45" s="24">
        <v>16.510000000000002</v>
      </c>
      <c r="Z45" s="25">
        <v>187.52</v>
      </c>
      <c r="AA45" s="24">
        <v>16.37</v>
      </c>
      <c r="AB45" s="29">
        <v>47.93</v>
      </c>
      <c r="AC45" s="12">
        <v>6.7</v>
      </c>
      <c r="AD45" s="14">
        <v>5.8</v>
      </c>
      <c r="AE45" s="30">
        <v>8892.64</v>
      </c>
      <c r="AF45" s="13">
        <v>1.6</v>
      </c>
      <c r="AG45" s="23">
        <v>67.11</v>
      </c>
      <c r="AH45" s="23">
        <v>21.11</v>
      </c>
      <c r="AI45" s="24">
        <v>72.180000000000007</v>
      </c>
      <c r="AJ45" s="23">
        <v>507.53</v>
      </c>
      <c r="AN45" s="12">
        <v>64.73</v>
      </c>
    </row>
    <row r="46" spans="1:40" x14ac:dyDescent="0.35">
      <c r="A46" s="15">
        <v>45238</v>
      </c>
      <c r="B46" s="22">
        <v>308.36</v>
      </c>
      <c r="C46" s="22">
        <v>192.8</v>
      </c>
      <c r="D46" s="23">
        <v>334.91</v>
      </c>
      <c r="E46" s="23">
        <v>218.56</v>
      </c>
      <c r="F46" s="12">
        <v>91.68</v>
      </c>
      <c r="G46" s="12">
        <v>130.12</v>
      </c>
      <c r="H46" s="24">
        <v>74.2</v>
      </c>
      <c r="I46" s="35">
        <v>290579</v>
      </c>
      <c r="J46" s="47">
        <v>1600</v>
      </c>
      <c r="K46" s="72">
        <v>9.9</v>
      </c>
      <c r="L46" s="23">
        <v>576.51</v>
      </c>
      <c r="M46" s="12">
        <v>73.959999999999994</v>
      </c>
      <c r="N46" s="12">
        <v>86.4</v>
      </c>
      <c r="O46" s="12">
        <v>12</v>
      </c>
      <c r="P46" s="12">
        <f>VLOOKUP(A46,'Temp Monréal données non liées'!$A:$B,2,FALSE)</f>
        <v>4.4000000000000004</v>
      </c>
      <c r="Q46" s="24">
        <v>59.65</v>
      </c>
      <c r="R46" s="50">
        <v>143.9</v>
      </c>
      <c r="S46" s="29">
        <v>70.56</v>
      </c>
      <c r="T46" s="23">
        <v>74.91</v>
      </c>
      <c r="U46" s="33">
        <v>5561.03</v>
      </c>
      <c r="V46" s="12">
        <v>143.37</v>
      </c>
      <c r="W46" s="27">
        <v>2.0299999999999998</v>
      </c>
      <c r="X46" s="23">
        <v>679.33</v>
      </c>
      <c r="Y46" s="24">
        <v>16.29</v>
      </c>
      <c r="Z46" s="25">
        <v>189.56</v>
      </c>
      <c r="AA46" s="24">
        <v>16.64</v>
      </c>
      <c r="AB46" s="29">
        <v>41.39</v>
      </c>
      <c r="AC46" s="12">
        <v>5.7</v>
      </c>
      <c r="AD46" s="14">
        <v>1.1000000000000001</v>
      </c>
      <c r="AE46" s="30">
        <v>9399.15</v>
      </c>
      <c r="AF46" s="13">
        <v>4.5999999999999996</v>
      </c>
      <c r="AG46" s="23">
        <v>57.28</v>
      </c>
      <c r="AH46" s="23">
        <v>37.21</v>
      </c>
      <c r="AI46" s="24">
        <v>72.34</v>
      </c>
      <c r="AJ46" s="23">
        <v>507.52</v>
      </c>
      <c r="AN46" s="12">
        <v>64.42</v>
      </c>
    </row>
    <row r="47" spans="1:40" x14ac:dyDescent="0.35">
      <c r="A47" s="15">
        <v>45239</v>
      </c>
      <c r="B47" s="22">
        <v>324.38</v>
      </c>
      <c r="C47" s="22">
        <v>199.79</v>
      </c>
      <c r="D47" s="23">
        <v>347.06</v>
      </c>
      <c r="E47" s="23">
        <v>221.4</v>
      </c>
      <c r="F47" s="12">
        <v>91.61</v>
      </c>
      <c r="G47" s="12">
        <v>130.43</v>
      </c>
      <c r="H47" s="24">
        <v>74.28</v>
      </c>
      <c r="I47" s="35">
        <v>307282</v>
      </c>
      <c r="J47" s="47">
        <v>1600</v>
      </c>
      <c r="K47" s="72">
        <v>8.8000000000000007</v>
      </c>
      <c r="L47" s="23">
        <v>595.38</v>
      </c>
      <c r="M47" s="12">
        <v>74.319999999999993</v>
      </c>
      <c r="N47" s="12">
        <v>86.41</v>
      </c>
      <c r="O47" s="12">
        <v>12.6</v>
      </c>
      <c r="P47" s="12">
        <f>VLOOKUP(A47,'Temp Monréal données non liées'!$A:$B,2,FALSE)</f>
        <v>0.3</v>
      </c>
      <c r="Q47" s="24">
        <v>59.65</v>
      </c>
      <c r="R47" s="50">
        <v>139.9</v>
      </c>
      <c r="S47" s="29">
        <v>43.87</v>
      </c>
      <c r="T47" s="23">
        <v>74.45</v>
      </c>
      <c r="U47" s="33">
        <v>5546.41</v>
      </c>
      <c r="V47" s="12">
        <v>142.13</v>
      </c>
      <c r="W47" s="27">
        <v>2.0499999999999998</v>
      </c>
      <c r="X47" s="23">
        <v>697.38</v>
      </c>
      <c r="Y47" s="24">
        <v>16.73</v>
      </c>
      <c r="Z47" s="25">
        <v>191.29</v>
      </c>
      <c r="AA47" s="24">
        <v>16.899999999999999</v>
      </c>
      <c r="AB47" s="29">
        <v>35.07</v>
      </c>
      <c r="AC47" s="12">
        <v>6.7</v>
      </c>
      <c r="AD47" s="14">
        <v>2.2000000000000002</v>
      </c>
      <c r="AE47" s="30">
        <v>9553.23</v>
      </c>
      <c r="AF47" s="13">
        <v>1.8</v>
      </c>
      <c r="AG47" s="23">
        <v>50.66</v>
      </c>
      <c r="AH47" s="23">
        <v>48.2</v>
      </c>
      <c r="AI47" s="24">
        <v>72.739999999999995</v>
      </c>
      <c r="AJ47" s="23">
        <v>519.11</v>
      </c>
      <c r="AN47" s="12">
        <v>65.34</v>
      </c>
    </row>
    <row r="48" spans="1:40" x14ac:dyDescent="0.35">
      <c r="A48" s="15">
        <v>45240</v>
      </c>
      <c r="B48" s="22">
        <v>289.16000000000003</v>
      </c>
      <c r="C48" s="22">
        <v>189.95</v>
      </c>
      <c r="D48" s="23">
        <v>328.32</v>
      </c>
      <c r="E48" s="23">
        <v>215.68</v>
      </c>
      <c r="F48" s="12">
        <v>91.73</v>
      </c>
      <c r="G48" s="12">
        <v>129.78</v>
      </c>
      <c r="H48" s="24">
        <v>74.290000000000006</v>
      </c>
      <c r="I48" s="35">
        <v>269147</v>
      </c>
      <c r="J48" s="47">
        <v>1595</v>
      </c>
      <c r="K48" s="72">
        <v>9.9</v>
      </c>
      <c r="L48" s="23">
        <v>571.58000000000004</v>
      </c>
      <c r="M48" s="12">
        <v>78.180000000000007</v>
      </c>
      <c r="N48" s="12">
        <v>86.26</v>
      </c>
      <c r="O48" s="12">
        <v>10.7</v>
      </c>
      <c r="P48" s="12">
        <f>VLOOKUP(A48,'Temp Monréal données non liées'!$A:$B,2,FALSE)</f>
        <v>5.7</v>
      </c>
      <c r="Q48" s="24">
        <v>59.65</v>
      </c>
      <c r="R48" s="50">
        <v>144.80000000000001</v>
      </c>
      <c r="S48" s="29">
        <v>59.69</v>
      </c>
      <c r="T48" s="23">
        <v>75.92</v>
      </c>
      <c r="U48" s="33">
        <v>5663.52</v>
      </c>
      <c r="V48" s="12">
        <v>141.09</v>
      </c>
      <c r="W48" s="27">
        <v>2.0099999999999998</v>
      </c>
      <c r="X48" s="23">
        <v>669.05</v>
      </c>
      <c r="Y48" s="24">
        <v>16.38</v>
      </c>
      <c r="Z48" s="25">
        <v>177.66</v>
      </c>
      <c r="AA48" s="24">
        <v>15.87</v>
      </c>
      <c r="AB48" s="29">
        <v>50.38</v>
      </c>
      <c r="AC48" s="12">
        <v>5.9</v>
      </c>
      <c r="AD48" s="14">
        <v>2.1</v>
      </c>
      <c r="AE48" s="30">
        <v>9404.19</v>
      </c>
      <c r="AF48" s="13">
        <v>4</v>
      </c>
      <c r="AG48" s="23">
        <v>69.42</v>
      </c>
      <c r="AH48" s="23">
        <v>20.91</v>
      </c>
      <c r="AI48" s="24">
        <v>72.36</v>
      </c>
      <c r="AJ48" s="23">
        <v>509.92</v>
      </c>
      <c r="AN48" s="12">
        <v>64.790000000000006</v>
      </c>
    </row>
    <row r="49" spans="1:40" x14ac:dyDescent="0.35">
      <c r="A49" s="15">
        <v>45241</v>
      </c>
      <c r="B49" s="22">
        <v>313.32</v>
      </c>
      <c r="C49" s="22">
        <v>199.56</v>
      </c>
      <c r="D49" s="23">
        <v>340.37</v>
      </c>
      <c r="E49" s="23">
        <v>221.14</v>
      </c>
      <c r="F49" s="12">
        <v>91.45</v>
      </c>
      <c r="G49" s="12">
        <v>129.75</v>
      </c>
      <c r="H49" s="24">
        <v>71.66</v>
      </c>
      <c r="I49" s="35">
        <v>313417</v>
      </c>
      <c r="J49" s="47">
        <v>1620</v>
      </c>
      <c r="K49" s="72">
        <v>11.3</v>
      </c>
      <c r="L49" s="23">
        <v>586.66999999999996</v>
      </c>
      <c r="M49" s="12">
        <v>78.44</v>
      </c>
      <c r="N49" s="12">
        <v>86.59</v>
      </c>
      <c r="O49" s="12">
        <v>11.5</v>
      </c>
      <c r="P49" s="12">
        <f>VLOOKUP(A49,'Temp Monréal données non liées'!$A:$B,2,FALSE)</f>
        <v>2.4</v>
      </c>
      <c r="Q49" s="24">
        <v>59.65</v>
      </c>
      <c r="R49" s="50">
        <v>145</v>
      </c>
      <c r="S49" s="29">
        <v>70.47</v>
      </c>
      <c r="T49" s="23">
        <v>74.67</v>
      </c>
      <c r="U49" s="33">
        <v>5553.75</v>
      </c>
      <c r="V49" s="12">
        <v>141.74</v>
      </c>
      <c r="W49" s="27">
        <v>2.0099999999999998</v>
      </c>
      <c r="X49" s="23">
        <v>688.61</v>
      </c>
      <c r="Y49" s="24">
        <v>16.54</v>
      </c>
      <c r="Z49" s="25">
        <v>181.27</v>
      </c>
      <c r="AA49" s="24">
        <v>16.190000000000001</v>
      </c>
      <c r="AB49" s="29">
        <v>51.52</v>
      </c>
      <c r="AC49" s="12">
        <v>2.8</v>
      </c>
      <c r="AD49" s="14">
        <v>4</v>
      </c>
      <c r="AE49" s="30">
        <v>9333.4</v>
      </c>
      <c r="AF49" s="13">
        <v>1.4</v>
      </c>
      <c r="AG49" s="23">
        <v>73.02</v>
      </c>
      <c r="AH49" s="23">
        <v>23.45</v>
      </c>
      <c r="AI49" s="24">
        <v>71.47</v>
      </c>
      <c r="AJ49" s="23">
        <v>514.39</v>
      </c>
      <c r="AN49" s="12">
        <v>67.06</v>
      </c>
    </row>
    <row r="50" spans="1:40" x14ac:dyDescent="0.35">
      <c r="A50" s="15">
        <v>45242</v>
      </c>
      <c r="B50" s="22">
        <v>308.68</v>
      </c>
      <c r="C50" s="22">
        <v>199.01</v>
      </c>
      <c r="D50" s="23">
        <v>334.15</v>
      </c>
      <c r="E50" s="23">
        <v>222.02</v>
      </c>
      <c r="F50" s="12">
        <v>91.3</v>
      </c>
      <c r="G50" s="12">
        <v>129.81</v>
      </c>
      <c r="H50" s="24">
        <v>72.180000000000007</v>
      </c>
      <c r="I50" s="35">
        <v>286885</v>
      </c>
      <c r="J50" s="47">
        <v>1610</v>
      </c>
      <c r="K50" s="72">
        <v>11</v>
      </c>
      <c r="L50" s="23">
        <v>574.72</v>
      </c>
      <c r="M50" s="12">
        <v>78.22</v>
      </c>
      <c r="N50" s="12">
        <v>86.73</v>
      </c>
      <c r="O50" s="12">
        <v>13.5</v>
      </c>
      <c r="P50" s="12">
        <f>VLOOKUP(A50,'Temp Monréal données non liées'!$A:$B,2,FALSE)</f>
        <v>0.9</v>
      </c>
      <c r="Q50" s="24">
        <v>59.65</v>
      </c>
      <c r="R50" s="50">
        <v>144.1</v>
      </c>
      <c r="S50" s="29">
        <v>70.790000000000006</v>
      </c>
      <c r="T50" s="23">
        <v>74.97</v>
      </c>
      <c r="U50" s="33">
        <v>5582.59</v>
      </c>
      <c r="V50" s="12">
        <v>141.38</v>
      </c>
      <c r="W50" s="27">
        <v>2.0099999999999998</v>
      </c>
      <c r="X50" s="23">
        <v>682.97</v>
      </c>
      <c r="Y50" s="24">
        <v>16.03</v>
      </c>
      <c r="Z50" s="25">
        <v>181.65</v>
      </c>
      <c r="AA50" s="24">
        <v>16.309999999999999</v>
      </c>
      <c r="AB50" s="29">
        <v>50.2</v>
      </c>
      <c r="AC50" s="12">
        <v>3.2</v>
      </c>
      <c r="AD50" s="14">
        <v>0</v>
      </c>
      <c r="AE50" s="30">
        <v>9241.41</v>
      </c>
      <c r="AF50" s="13">
        <v>5.6</v>
      </c>
      <c r="AG50" s="23">
        <v>71.86</v>
      </c>
      <c r="AH50" s="23">
        <v>21.7</v>
      </c>
      <c r="AI50" s="24">
        <v>71.09</v>
      </c>
      <c r="AJ50" s="23">
        <v>506.23</v>
      </c>
      <c r="AN50" s="12">
        <v>67.06</v>
      </c>
    </row>
    <row r="51" spans="1:40" x14ac:dyDescent="0.35">
      <c r="A51" s="15">
        <v>45243</v>
      </c>
      <c r="B51" s="22">
        <v>318.06</v>
      </c>
      <c r="C51" s="22">
        <v>199.92</v>
      </c>
      <c r="D51" s="23">
        <v>337.18</v>
      </c>
      <c r="E51" s="23">
        <v>223.16</v>
      </c>
      <c r="F51" s="12">
        <v>91.23</v>
      </c>
      <c r="G51" s="12">
        <v>130.04</v>
      </c>
      <c r="H51" s="24">
        <v>71.28</v>
      </c>
      <c r="I51" s="35">
        <v>267000</v>
      </c>
      <c r="J51" s="47">
        <v>1620</v>
      </c>
      <c r="K51" s="72">
        <v>11.4</v>
      </c>
      <c r="L51" s="23">
        <v>576.73</v>
      </c>
      <c r="M51" s="12">
        <v>77.5</v>
      </c>
      <c r="N51" s="12">
        <v>86.44</v>
      </c>
      <c r="O51" s="12">
        <v>16.899999999999999</v>
      </c>
      <c r="P51" s="12">
        <f>VLOOKUP(A51,'Temp Monréal données non liées'!$A:$B,2,FALSE)</f>
        <v>0</v>
      </c>
      <c r="Q51" s="24">
        <v>59.65</v>
      </c>
      <c r="R51" s="50">
        <v>140.30000000000001</v>
      </c>
      <c r="S51" s="29">
        <v>71.25</v>
      </c>
      <c r="T51" s="23">
        <v>75.45</v>
      </c>
      <c r="U51" s="33">
        <v>5631.54</v>
      </c>
      <c r="V51" s="12">
        <v>140.97999999999999</v>
      </c>
      <c r="W51" s="27">
        <v>2.02</v>
      </c>
      <c r="X51" s="23">
        <v>684.48</v>
      </c>
      <c r="Y51" s="24">
        <v>16.21</v>
      </c>
      <c r="Z51" s="25">
        <v>193.56</v>
      </c>
      <c r="AA51" s="24">
        <v>16.260000000000002</v>
      </c>
      <c r="AB51" s="29">
        <v>47.85</v>
      </c>
      <c r="AC51" s="12">
        <v>9.6999999999999993</v>
      </c>
      <c r="AD51" s="14">
        <v>0.3</v>
      </c>
      <c r="AE51" s="30">
        <v>9552.2800000000007</v>
      </c>
      <c r="AF51" s="13">
        <v>3.2</v>
      </c>
      <c r="AG51" s="23">
        <v>71.12</v>
      </c>
      <c r="AH51" s="23">
        <v>24.91</v>
      </c>
      <c r="AI51" s="24">
        <v>70.260000000000005</v>
      </c>
      <c r="AJ51" s="23">
        <v>499.53</v>
      </c>
      <c r="AN51" s="12">
        <v>64.38</v>
      </c>
    </row>
    <row r="52" spans="1:40" x14ac:dyDescent="0.35">
      <c r="A52" s="15">
        <v>45244</v>
      </c>
      <c r="B52" s="22">
        <v>320.36</v>
      </c>
      <c r="C52" s="22">
        <v>199.96</v>
      </c>
      <c r="D52" s="23">
        <v>341.17</v>
      </c>
      <c r="E52" s="23">
        <v>220.83</v>
      </c>
      <c r="F52" s="12">
        <v>91.63</v>
      </c>
      <c r="G52" s="12">
        <v>130.37</v>
      </c>
      <c r="H52" s="24">
        <v>72.56</v>
      </c>
      <c r="I52" s="35">
        <v>308215</v>
      </c>
      <c r="J52" s="47">
        <v>1590</v>
      </c>
      <c r="K52" s="72">
        <v>11.8</v>
      </c>
      <c r="L52" s="23">
        <v>587.72</v>
      </c>
      <c r="M52" s="12">
        <v>75.03</v>
      </c>
      <c r="N52" s="12">
        <v>86.56</v>
      </c>
      <c r="O52" s="12">
        <v>13.3</v>
      </c>
      <c r="P52" s="12">
        <f>VLOOKUP(A52,'Temp Monréal données non liées'!$A:$B,2,FALSE)</f>
        <v>3.5</v>
      </c>
      <c r="Q52" s="24">
        <v>59.65</v>
      </c>
      <c r="R52" s="50">
        <v>140.80000000000001</v>
      </c>
      <c r="S52" s="29">
        <v>70.7</v>
      </c>
      <c r="T52" s="23">
        <v>75.78</v>
      </c>
      <c r="U52" s="33">
        <v>5592.64</v>
      </c>
      <c r="V52" s="12">
        <v>140.66999999999999</v>
      </c>
      <c r="W52" s="27">
        <v>2.06</v>
      </c>
      <c r="X52" s="23">
        <v>684.32</v>
      </c>
      <c r="Y52" s="24">
        <v>16.170000000000002</v>
      </c>
      <c r="Z52" s="25">
        <v>176.68</v>
      </c>
      <c r="AA52" s="24">
        <v>16.87</v>
      </c>
      <c r="AB52" s="29">
        <v>51.43</v>
      </c>
      <c r="AC52" s="12">
        <v>9.8000000000000007</v>
      </c>
      <c r="AD52" s="14">
        <v>0.1</v>
      </c>
      <c r="AE52" s="30">
        <v>9510.07</v>
      </c>
      <c r="AF52" s="13">
        <v>7.7</v>
      </c>
      <c r="AG52" s="23">
        <v>74.78</v>
      </c>
      <c r="AH52" s="23">
        <v>21.28</v>
      </c>
      <c r="AI52" s="24">
        <v>71.48</v>
      </c>
      <c r="AJ52" s="23">
        <v>511.74</v>
      </c>
      <c r="AN52" s="12">
        <v>64.12</v>
      </c>
    </row>
    <row r="53" spans="1:40" x14ac:dyDescent="0.35">
      <c r="A53" s="15">
        <v>45245</v>
      </c>
      <c r="B53" s="22">
        <v>318.74</v>
      </c>
      <c r="C53" s="22">
        <v>199.83</v>
      </c>
      <c r="D53" s="23">
        <v>343.14</v>
      </c>
      <c r="E53" s="23">
        <v>222.52</v>
      </c>
      <c r="F53" s="12">
        <v>91.45</v>
      </c>
      <c r="G53" s="12">
        <v>130.49</v>
      </c>
      <c r="H53" s="24">
        <v>72.08</v>
      </c>
      <c r="I53" s="35">
        <v>289109</v>
      </c>
      <c r="J53" s="47">
        <v>1605</v>
      </c>
      <c r="K53" s="72">
        <v>10.4</v>
      </c>
      <c r="L53" s="23">
        <v>592.97</v>
      </c>
      <c r="M53" s="12">
        <v>75.03</v>
      </c>
      <c r="N53" s="12">
        <v>86.71</v>
      </c>
      <c r="O53" s="12">
        <v>12.9</v>
      </c>
      <c r="P53" s="12">
        <f>VLOOKUP(A53,'Temp Monréal données non liées'!$A:$B,2,FALSE)</f>
        <v>9.1</v>
      </c>
      <c r="Q53" s="24">
        <v>59.65</v>
      </c>
      <c r="R53" s="50">
        <v>140.4</v>
      </c>
      <c r="S53" s="29">
        <v>71.16</v>
      </c>
      <c r="T53" s="23">
        <v>75.84</v>
      </c>
      <c r="U53" s="33">
        <v>5569.54</v>
      </c>
      <c r="V53" s="12">
        <v>142.5</v>
      </c>
      <c r="W53" s="27">
        <v>2.06</v>
      </c>
      <c r="X53" s="23">
        <v>692.22</v>
      </c>
      <c r="Y53" s="24">
        <v>16.25</v>
      </c>
      <c r="Z53" s="25">
        <v>177.78</v>
      </c>
      <c r="AA53" s="24">
        <v>16.41</v>
      </c>
      <c r="AB53" s="29">
        <v>48.68</v>
      </c>
      <c r="AC53" s="12">
        <v>8.1999999999999993</v>
      </c>
      <c r="AD53" s="14">
        <v>3.1</v>
      </c>
      <c r="AE53" s="30">
        <v>9586.17</v>
      </c>
      <c r="AF53" s="13">
        <v>0.6</v>
      </c>
      <c r="AG53" s="23">
        <v>68.09</v>
      </c>
      <c r="AH53" s="23">
        <v>27.36</v>
      </c>
      <c r="AI53" s="24">
        <v>70.05</v>
      </c>
      <c r="AJ53" s="23">
        <v>509.64</v>
      </c>
      <c r="AN53" s="12">
        <v>66.319999999999993</v>
      </c>
    </row>
    <row r="54" spans="1:40" x14ac:dyDescent="0.35">
      <c r="A54" s="15">
        <v>45246</v>
      </c>
      <c r="B54" s="22">
        <v>320.27</v>
      </c>
      <c r="C54" s="22">
        <v>199.98</v>
      </c>
      <c r="D54" s="23">
        <v>343.35</v>
      </c>
      <c r="E54" s="23">
        <v>223.14</v>
      </c>
      <c r="F54" s="12">
        <v>90.85</v>
      </c>
      <c r="G54" s="12">
        <v>130.35</v>
      </c>
      <c r="H54" s="24">
        <v>71.55</v>
      </c>
      <c r="I54" s="35">
        <v>290080</v>
      </c>
      <c r="J54" s="47">
        <v>1615</v>
      </c>
      <c r="K54" s="72">
        <v>11.7</v>
      </c>
      <c r="L54" s="23">
        <v>581.08000000000004</v>
      </c>
      <c r="M54" s="12">
        <v>73.78</v>
      </c>
      <c r="N54" s="12">
        <v>86.17</v>
      </c>
      <c r="O54" s="12">
        <v>9</v>
      </c>
      <c r="P54" s="12">
        <f>VLOOKUP(A54,'Temp Monréal données non liées'!$A:$B,2,FALSE)</f>
        <v>11</v>
      </c>
      <c r="Q54" s="24">
        <v>59.65</v>
      </c>
      <c r="R54" s="50">
        <v>141.1</v>
      </c>
      <c r="S54" s="29">
        <v>71.31</v>
      </c>
      <c r="T54" s="23">
        <v>75.62</v>
      </c>
      <c r="U54" s="33">
        <v>5619.41</v>
      </c>
      <c r="V54" s="12">
        <v>142.51</v>
      </c>
      <c r="W54" s="27">
        <v>2.06</v>
      </c>
      <c r="X54" s="23">
        <v>689.38</v>
      </c>
      <c r="Y54" s="24">
        <v>15.92</v>
      </c>
      <c r="Z54" s="25">
        <v>170.98</v>
      </c>
      <c r="AA54" s="24">
        <v>16.68</v>
      </c>
      <c r="AB54" s="29">
        <v>46.14</v>
      </c>
      <c r="AC54" s="12">
        <v>6.3</v>
      </c>
      <c r="AD54" s="14">
        <v>0</v>
      </c>
      <c r="AE54" s="30">
        <v>9476.23</v>
      </c>
      <c r="AF54" s="13">
        <v>18.5</v>
      </c>
      <c r="AG54" s="23">
        <v>69.27</v>
      </c>
      <c r="AH54" s="23">
        <v>26.14</v>
      </c>
      <c r="AI54" s="24">
        <v>70.27</v>
      </c>
      <c r="AJ54" s="23">
        <v>506.75</v>
      </c>
      <c r="AN54" s="12">
        <v>66.39</v>
      </c>
    </row>
    <row r="55" spans="1:40" x14ac:dyDescent="0.35">
      <c r="A55" s="15">
        <v>45247</v>
      </c>
      <c r="B55" s="22">
        <v>303.38</v>
      </c>
      <c r="C55" s="22">
        <v>196.71</v>
      </c>
      <c r="D55" s="23">
        <v>327.57</v>
      </c>
      <c r="E55" s="23">
        <v>220.42</v>
      </c>
      <c r="F55" s="12">
        <v>91.53</v>
      </c>
      <c r="G55" s="12">
        <v>130.74</v>
      </c>
      <c r="H55" s="24">
        <v>73.37</v>
      </c>
      <c r="I55" s="35">
        <v>272955</v>
      </c>
      <c r="J55" s="47">
        <v>1605</v>
      </c>
      <c r="K55" s="72">
        <v>11.4</v>
      </c>
      <c r="L55" s="23">
        <v>576.44000000000005</v>
      </c>
      <c r="M55" s="12">
        <v>75.97</v>
      </c>
      <c r="N55" s="12">
        <v>86.54</v>
      </c>
      <c r="O55" s="12">
        <v>11.7</v>
      </c>
      <c r="P55" s="12">
        <f>VLOOKUP(A55,'Temp Monréal données non liées'!$A:$B,2,FALSE)</f>
        <v>12.1</v>
      </c>
      <c r="Q55" s="24">
        <v>59.65</v>
      </c>
      <c r="R55" s="50">
        <v>143</v>
      </c>
      <c r="S55" s="29">
        <v>71.42</v>
      </c>
      <c r="T55" s="23">
        <v>75.680000000000007</v>
      </c>
      <c r="U55" s="33">
        <v>5613.78</v>
      </c>
      <c r="V55" s="12">
        <v>142.66</v>
      </c>
      <c r="W55" s="27">
        <v>2.06</v>
      </c>
      <c r="X55" s="23">
        <v>668.59</v>
      </c>
      <c r="Y55" s="24">
        <v>16.29</v>
      </c>
      <c r="Z55" s="25">
        <v>175.5</v>
      </c>
      <c r="AA55" s="24">
        <v>16.36</v>
      </c>
      <c r="AB55" s="29">
        <v>50.24</v>
      </c>
      <c r="AC55" s="12">
        <v>5.4</v>
      </c>
      <c r="AD55" s="14">
        <v>3.2</v>
      </c>
      <c r="AE55" s="30">
        <v>9473.61</v>
      </c>
      <c r="AF55" s="13">
        <v>1.4</v>
      </c>
      <c r="AG55" s="23">
        <v>73.44</v>
      </c>
      <c r="AH55" s="23">
        <v>17.2</v>
      </c>
      <c r="AI55" s="24">
        <v>72.790000000000006</v>
      </c>
      <c r="AJ55" s="23">
        <v>503.97</v>
      </c>
      <c r="AN55" s="12">
        <v>67.03</v>
      </c>
    </row>
    <row r="56" spans="1:40" x14ac:dyDescent="0.35">
      <c r="A56" s="15">
        <v>45248</v>
      </c>
      <c r="B56" s="22">
        <v>306.52</v>
      </c>
      <c r="C56" s="22">
        <v>197.53</v>
      </c>
      <c r="D56" s="23">
        <v>342.17</v>
      </c>
      <c r="E56" s="23">
        <v>219.3</v>
      </c>
      <c r="F56" s="12">
        <v>91.3</v>
      </c>
      <c r="G56" s="12">
        <v>130.56</v>
      </c>
      <c r="H56" s="24">
        <v>72.88</v>
      </c>
      <c r="I56" s="35">
        <v>290924</v>
      </c>
      <c r="J56" s="47">
        <v>1610</v>
      </c>
      <c r="K56" s="72">
        <v>11.3</v>
      </c>
      <c r="L56" s="23">
        <v>584.39</v>
      </c>
      <c r="M56" s="12">
        <v>75.19</v>
      </c>
      <c r="N56" s="12">
        <v>86.48</v>
      </c>
      <c r="O56" s="12">
        <v>14.8</v>
      </c>
      <c r="P56" s="12">
        <f>VLOOKUP(A56,'Temp Monréal données non liées'!$A:$B,2,FALSE)</f>
        <v>3.3</v>
      </c>
      <c r="Q56" s="24">
        <v>59.65</v>
      </c>
      <c r="R56" s="50">
        <v>141.19999999999999</v>
      </c>
      <c r="S56" s="29">
        <v>70.66</v>
      </c>
      <c r="T56" s="23">
        <v>74.87</v>
      </c>
      <c r="U56" s="33">
        <v>5554.87</v>
      </c>
      <c r="V56" s="12">
        <v>142.47999999999999</v>
      </c>
      <c r="W56" s="27">
        <v>2.06</v>
      </c>
      <c r="X56" s="23">
        <v>687.08</v>
      </c>
      <c r="Y56" s="24">
        <v>15.61</v>
      </c>
      <c r="Z56" s="25">
        <v>167.23</v>
      </c>
      <c r="AA56" s="24">
        <v>16.41</v>
      </c>
      <c r="AB56" s="29">
        <v>50.47</v>
      </c>
      <c r="AC56" s="12">
        <v>5.4</v>
      </c>
      <c r="AD56" s="14">
        <v>0</v>
      </c>
      <c r="AE56" s="30">
        <v>9419.43</v>
      </c>
      <c r="AF56" s="13">
        <v>13.7</v>
      </c>
      <c r="AG56" s="23">
        <v>69.72</v>
      </c>
      <c r="AH56" s="23">
        <v>23.49</v>
      </c>
      <c r="AI56" s="24">
        <v>72.260000000000005</v>
      </c>
      <c r="AJ56" s="23">
        <v>507.02</v>
      </c>
      <c r="AN56" s="12">
        <v>65.27</v>
      </c>
    </row>
    <row r="57" spans="1:40" x14ac:dyDescent="0.35">
      <c r="A57" s="15">
        <v>45249</v>
      </c>
      <c r="B57" s="22">
        <v>311.93</v>
      </c>
      <c r="C57" s="22">
        <v>193.26</v>
      </c>
      <c r="D57" s="23">
        <v>334.86</v>
      </c>
      <c r="E57" s="23">
        <v>216.36</v>
      </c>
      <c r="F57" s="12">
        <v>91.43</v>
      </c>
      <c r="G57" s="12">
        <v>130.19999999999999</v>
      </c>
      <c r="H57" s="24">
        <v>73.39</v>
      </c>
      <c r="I57" s="35">
        <v>306771</v>
      </c>
      <c r="J57" s="47">
        <v>1578</v>
      </c>
      <c r="K57" s="72">
        <v>11.5</v>
      </c>
      <c r="L57" s="23">
        <v>575.07000000000005</v>
      </c>
      <c r="M57" s="12">
        <v>76.73</v>
      </c>
      <c r="N57" s="12">
        <v>86.55</v>
      </c>
      <c r="O57" s="12">
        <v>14.6</v>
      </c>
      <c r="P57" s="12">
        <f>VLOOKUP(A57,'Temp Monréal données non liées'!$A:$B,2,FALSE)</f>
        <v>4.9000000000000004</v>
      </c>
      <c r="Q57" s="24">
        <v>59.65</v>
      </c>
      <c r="R57" s="50">
        <v>143.5</v>
      </c>
      <c r="S57" s="29">
        <v>70.28</v>
      </c>
      <c r="T57" s="23">
        <v>74.489999999999995</v>
      </c>
      <c r="U57" s="33">
        <v>5474.44</v>
      </c>
      <c r="V57" s="12">
        <v>141.96</v>
      </c>
      <c r="W57" s="27">
        <v>2.0299999999999998</v>
      </c>
      <c r="X57" s="23">
        <v>675.68</v>
      </c>
      <c r="Y57" s="24">
        <v>15.85</v>
      </c>
      <c r="Z57" s="25">
        <v>172.52</v>
      </c>
      <c r="AA57" s="24">
        <v>16.87</v>
      </c>
      <c r="AB57" s="29">
        <v>53.74</v>
      </c>
      <c r="AC57" s="12">
        <v>11.5</v>
      </c>
      <c r="AD57" s="14">
        <v>3.1</v>
      </c>
      <c r="AE57" s="30">
        <v>9122.56</v>
      </c>
      <c r="AF57" s="13">
        <v>0</v>
      </c>
      <c r="AG57" s="23">
        <v>74.53</v>
      </c>
      <c r="AH57" s="23">
        <v>15.39</v>
      </c>
      <c r="AI57" s="24">
        <v>72.400000000000006</v>
      </c>
      <c r="AJ57" s="23">
        <v>507.7</v>
      </c>
      <c r="AN57" s="12">
        <v>63.72</v>
      </c>
    </row>
    <row r="58" spans="1:40" x14ac:dyDescent="0.35">
      <c r="A58" s="15">
        <v>45250</v>
      </c>
      <c r="B58" s="22">
        <v>312.29000000000002</v>
      </c>
      <c r="C58" s="22">
        <v>196.08</v>
      </c>
      <c r="D58" s="23">
        <v>338.35</v>
      </c>
      <c r="E58" s="23">
        <v>221.16</v>
      </c>
      <c r="F58" s="12">
        <v>90.48</v>
      </c>
      <c r="G58" s="12">
        <v>130.06</v>
      </c>
      <c r="H58" s="24">
        <v>71.58</v>
      </c>
      <c r="I58" s="35">
        <v>273530</v>
      </c>
      <c r="J58" s="47">
        <v>1610</v>
      </c>
      <c r="K58" s="72">
        <v>11.8</v>
      </c>
      <c r="L58" s="23">
        <v>581.59</v>
      </c>
      <c r="M58" s="12">
        <v>75.37</v>
      </c>
      <c r="N58" s="12">
        <v>86.29</v>
      </c>
      <c r="O58" s="12">
        <v>11.6</v>
      </c>
      <c r="P58" s="12">
        <f>VLOOKUP(A58,'Temp Monréal données non liées'!$A:$B,2,FALSE)</f>
        <v>0.5</v>
      </c>
      <c r="Q58" s="24">
        <v>59.65</v>
      </c>
      <c r="R58" s="50">
        <v>141.80000000000001</v>
      </c>
      <c r="S58" s="29">
        <v>71.02</v>
      </c>
      <c r="T58" s="23">
        <v>75.25</v>
      </c>
      <c r="U58" s="33">
        <v>5533.87</v>
      </c>
      <c r="V58" s="12">
        <v>142.03</v>
      </c>
      <c r="W58" s="27">
        <v>2.02</v>
      </c>
      <c r="X58" s="23">
        <v>681.73</v>
      </c>
      <c r="Y58" s="24">
        <v>16.27</v>
      </c>
      <c r="Z58" s="25">
        <v>162.80000000000001</v>
      </c>
      <c r="AA58" s="24">
        <v>15.98</v>
      </c>
      <c r="AB58" s="29">
        <v>47.61</v>
      </c>
      <c r="AC58" s="12">
        <v>9.8000000000000007</v>
      </c>
      <c r="AD58" s="14">
        <v>2.1</v>
      </c>
      <c r="AE58" s="30">
        <v>9523.1200000000008</v>
      </c>
      <c r="AF58" s="13">
        <v>1.4</v>
      </c>
      <c r="AG58" s="23">
        <v>71.34</v>
      </c>
      <c r="AH58" s="23">
        <v>22.81</v>
      </c>
      <c r="AI58" s="24">
        <v>69.73</v>
      </c>
      <c r="AJ58" s="23">
        <v>500.11</v>
      </c>
      <c r="AN58" s="12">
        <v>65.25</v>
      </c>
    </row>
    <row r="59" spans="1:40" x14ac:dyDescent="0.35">
      <c r="A59" s="15">
        <v>45251</v>
      </c>
      <c r="B59" s="22">
        <v>321.89999999999998</v>
      </c>
      <c r="C59" s="22">
        <v>199.97</v>
      </c>
      <c r="D59" s="23">
        <v>346.28</v>
      </c>
      <c r="E59" s="23">
        <v>226.02</v>
      </c>
      <c r="F59" s="12">
        <v>91.36</v>
      </c>
      <c r="G59" s="12">
        <v>130.68</v>
      </c>
      <c r="H59" s="24">
        <v>72.89</v>
      </c>
      <c r="I59" s="35">
        <v>288943</v>
      </c>
      <c r="J59" s="47">
        <v>1615</v>
      </c>
      <c r="K59" s="72">
        <v>11.8</v>
      </c>
      <c r="L59" s="23">
        <v>594.23</v>
      </c>
      <c r="M59" s="12">
        <v>75.13</v>
      </c>
      <c r="N59" s="12">
        <v>86.48</v>
      </c>
      <c r="O59" s="12">
        <v>12.1</v>
      </c>
      <c r="P59" s="12">
        <f>VLOOKUP(A59,'Temp Monréal données non liées'!$A:$B,2,FALSE)</f>
        <v>0.5</v>
      </c>
      <c r="Q59" s="24">
        <v>59.65</v>
      </c>
      <c r="R59" s="50">
        <v>140.9</v>
      </c>
      <c r="S59" s="29">
        <v>71.27</v>
      </c>
      <c r="T59" s="23">
        <v>75.55</v>
      </c>
      <c r="U59" s="33">
        <v>5546.47</v>
      </c>
      <c r="V59" s="12">
        <v>142.72</v>
      </c>
      <c r="W59" s="27">
        <v>2.06</v>
      </c>
      <c r="X59" s="23">
        <v>696.13</v>
      </c>
      <c r="Y59" s="24">
        <v>16.079999999999998</v>
      </c>
      <c r="Z59" s="25">
        <v>162.69999999999999</v>
      </c>
      <c r="AA59" s="24">
        <v>16.329999999999998</v>
      </c>
      <c r="AB59" s="29">
        <v>52.84</v>
      </c>
      <c r="AC59" s="12">
        <v>6.3</v>
      </c>
      <c r="AD59" s="14">
        <v>0.3</v>
      </c>
      <c r="AE59" s="30">
        <v>6412.94</v>
      </c>
      <c r="AF59" s="13">
        <v>0.2</v>
      </c>
      <c r="AG59" s="23">
        <v>75.06</v>
      </c>
      <c r="AH59" s="23">
        <v>20.309999999999999</v>
      </c>
      <c r="AI59" s="24">
        <v>71.47</v>
      </c>
      <c r="AJ59" s="23">
        <v>505.86</v>
      </c>
      <c r="AN59" s="12">
        <v>67.47</v>
      </c>
    </row>
    <row r="60" spans="1:40" x14ac:dyDescent="0.35">
      <c r="A60" s="15">
        <v>45252</v>
      </c>
      <c r="B60" s="22">
        <v>291.95</v>
      </c>
      <c r="C60" s="22">
        <v>194.19</v>
      </c>
      <c r="D60" s="23">
        <v>343.99</v>
      </c>
      <c r="E60" s="23">
        <v>215.93</v>
      </c>
      <c r="F60" s="12">
        <v>90.75</v>
      </c>
      <c r="G60" s="12">
        <v>130.62</v>
      </c>
      <c r="H60" s="24">
        <v>72.349999999999994</v>
      </c>
      <c r="I60" s="35">
        <v>336485</v>
      </c>
      <c r="J60" s="47">
        <v>1590</v>
      </c>
      <c r="K60" s="72">
        <v>11.4</v>
      </c>
      <c r="L60" s="23">
        <v>587.37</v>
      </c>
      <c r="M60" s="12">
        <v>75.17</v>
      </c>
      <c r="N60" s="12">
        <v>86.61</v>
      </c>
      <c r="O60" s="12">
        <v>9.8000000000000007</v>
      </c>
      <c r="P60" s="12">
        <f>VLOOKUP(A60,'Temp Monréal données non liées'!$A:$B,2,FALSE)</f>
        <v>0</v>
      </c>
      <c r="Q60" s="24">
        <v>59.65</v>
      </c>
      <c r="R60" s="50">
        <v>147.19999999999999</v>
      </c>
      <c r="S60" s="29">
        <v>70.88</v>
      </c>
      <c r="T60" s="23">
        <v>75.180000000000007</v>
      </c>
      <c r="U60" s="33">
        <v>5531.38</v>
      </c>
      <c r="V60" s="12">
        <v>142.58000000000001</v>
      </c>
      <c r="W60" s="27">
        <v>2.0499999999999998</v>
      </c>
      <c r="X60" s="23">
        <v>684.92</v>
      </c>
      <c r="Y60" s="24">
        <v>15.63</v>
      </c>
      <c r="Z60" s="25">
        <v>162.15</v>
      </c>
      <c r="AA60" s="24">
        <v>16.02</v>
      </c>
      <c r="AB60" s="29">
        <v>51.57</v>
      </c>
      <c r="AC60" s="12">
        <v>2.6</v>
      </c>
      <c r="AD60" s="14">
        <v>5.8</v>
      </c>
      <c r="AF60" s="13">
        <v>0</v>
      </c>
      <c r="AG60" s="23">
        <v>72.989999999999995</v>
      </c>
      <c r="AH60" s="23">
        <v>16.75</v>
      </c>
      <c r="AI60" s="24">
        <v>71.290000000000006</v>
      </c>
      <c r="AJ60" s="23">
        <v>511.78</v>
      </c>
      <c r="AN60" s="12">
        <v>66.739999999999995</v>
      </c>
    </row>
    <row r="61" spans="1:40" x14ac:dyDescent="0.35">
      <c r="A61" s="15">
        <v>45253</v>
      </c>
      <c r="B61" s="22">
        <v>318.91000000000003</v>
      </c>
      <c r="C61" s="22">
        <v>196.85</v>
      </c>
      <c r="D61" s="23">
        <v>345.22</v>
      </c>
      <c r="E61" s="23">
        <v>219.84</v>
      </c>
      <c r="F61" s="12">
        <v>91.35</v>
      </c>
      <c r="G61" s="12">
        <v>130.57</v>
      </c>
      <c r="H61" s="24">
        <v>72.13</v>
      </c>
      <c r="I61" s="35">
        <v>310720</v>
      </c>
      <c r="J61" s="47">
        <v>1600</v>
      </c>
      <c r="K61" s="72">
        <v>11.8</v>
      </c>
      <c r="L61" s="23">
        <v>595.22</v>
      </c>
      <c r="M61" s="12">
        <v>75.180000000000007</v>
      </c>
      <c r="N61" s="12">
        <v>86.46</v>
      </c>
      <c r="O61" s="12">
        <v>13</v>
      </c>
      <c r="P61" s="12">
        <f>VLOOKUP(A61,'Temp Monréal données non liées'!$A:$B,2,FALSE)</f>
        <v>2.5</v>
      </c>
      <c r="Q61" s="24">
        <v>59.65</v>
      </c>
      <c r="R61" s="50">
        <v>143</v>
      </c>
      <c r="S61" s="29">
        <v>70.53</v>
      </c>
      <c r="T61" s="23">
        <v>74.790000000000006</v>
      </c>
      <c r="U61" s="33">
        <v>5472.63</v>
      </c>
      <c r="V61" s="12">
        <v>142.6</v>
      </c>
      <c r="W61" s="27">
        <v>2.06</v>
      </c>
      <c r="X61" s="23">
        <v>691.19</v>
      </c>
      <c r="Y61" s="24">
        <v>16.100000000000001</v>
      </c>
      <c r="Z61" s="25">
        <v>164.11</v>
      </c>
      <c r="AA61" s="24">
        <v>16.47</v>
      </c>
      <c r="AB61" s="29">
        <v>49.29</v>
      </c>
      <c r="AC61" s="12">
        <v>4.0999999999999996</v>
      </c>
      <c r="AD61" s="14">
        <v>1.5</v>
      </c>
      <c r="AF61" s="13">
        <v>0</v>
      </c>
      <c r="AG61" s="23">
        <v>69.87</v>
      </c>
      <c r="AH61" s="23">
        <v>25.34</v>
      </c>
      <c r="AI61" s="24">
        <v>71.67</v>
      </c>
      <c r="AJ61" s="23">
        <v>511.43</v>
      </c>
      <c r="AN61" s="12">
        <v>66.510000000000005</v>
      </c>
    </row>
    <row r="62" spans="1:40" x14ac:dyDescent="0.35">
      <c r="A62" s="15">
        <v>45254</v>
      </c>
      <c r="B62" s="22">
        <v>312.52</v>
      </c>
      <c r="C62" s="22">
        <v>200.02</v>
      </c>
      <c r="D62" s="23">
        <v>337.59</v>
      </c>
      <c r="E62" s="23">
        <v>225.72</v>
      </c>
      <c r="F62" s="12">
        <v>91.35</v>
      </c>
      <c r="G62" s="12">
        <v>130.54</v>
      </c>
      <c r="H62" s="24">
        <v>73.19</v>
      </c>
      <c r="I62" s="35">
        <v>312330</v>
      </c>
      <c r="J62" s="47">
        <v>1575</v>
      </c>
      <c r="K62" s="72">
        <v>11.5</v>
      </c>
      <c r="L62" s="23">
        <v>586.04999999999995</v>
      </c>
      <c r="M62" s="12">
        <v>74.47</v>
      </c>
      <c r="N62" s="12">
        <v>86.52</v>
      </c>
      <c r="O62" s="12">
        <v>9.6999999999999993</v>
      </c>
      <c r="P62" s="12">
        <f>VLOOKUP(A62,'Temp Monréal données non liées'!$A:$B,2,FALSE)</f>
        <v>0.3</v>
      </c>
      <c r="Q62" s="24">
        <v>59.65</v>
      </c>
      <c r="R62" s="50">
        <v>141.6</v>
      </c>
      <c r="S62" s="29">
        <v>71.06</v>
      </c>
      <c r="T62" s="23">
        <v>75.3</v>
      </c>
      <c r="U62" s="33">
        <v>5515.62</v>
      </c>
      <c r="V62" s="12">
        <v>142.4</v>
      </c>
      <c r="W62" s="27">
        <v>2.06</v>
      </c>
      <c r="X62" s="23">
        <v>683.56</v>
      </c>
      <c r="Y62" s="24">
        <v>16.329999999999998</v>
      </c>
      <c r="Z62" s="25">
        <v>163</v>
      </c>
      <c r="AA62" s="24">
        <v>16.510000000000002</v>
      </c>
      <c r="AB62" s="29">
        <v>52.15</v>
      </c>
      <c r="AC62" s="12">
        <v>5</v>
      </c>
      <c r="AD62" s="14">
        <v>0</v>
      </c>
      <c r="AF62" s="13">
        <v>0</v>
      </c>
      <c r="AG62" s="23">
        <v>72.5</v>
      </c>
      <c r="AH62" s="23">
        <v>20.6</v>
      </c>
      <c r="AI62" s="24">
        <v>72.87</v>
      </c>
      <c r="AJ62" s="23">
        <v>511.06</v>
      </c>
      <c r="AN62" s="12">
        <v>66.64</v>
      </c>
    </row>
    <row r="63" spans="1:40" x14ac:dyDescent="0.35">
      <c r="A63" s="15">
        <v>45255</v>
      </c>
      <c r="B63" s="22">
        <v>306.54000000000002</v>
      </c>
      <c r="C63" s="22">
        <v>200.45</v>
      </c>
      <c r="D63" s="23">
        <v>326.68</v>
      </c>
      <c r="E63" s="23">
        <v>222.3</v>
      </c>
      <c r="F63" s="12">
        <v>90.7</v>
      </c>
      <c r="G63" s="12">
        <v>130.38</v>
      </c>
      <c r="H63" s="24">
        <v>72.63</v>
      </c>
      <c r="I63" s="35">
        <v>327615</v>
      </c>
      <c r="J63" s="47">
        <v>1600</v>
      </c>
      <c r="K63" s="72">
        <v>11.2</v>
      </c>
      <c r="L63" s="23">
        <v>585.65</v>
      </c>
      <c r="M63" s="12">
        <v>74.02</v>
      </c>
      <c r="N63" s="12">
        <v>86.7</v>
      </c>
      <c r="O63" s="12">
        <v>8.3000000000000007</v>
      </c>
      <c r="P63" s="12">
        <f>VLOOKUP(A63,'Temp Monréal données non liées'!$A:$B,2,FALSE)</f>
        <v>2.6</v>
      </c>
      <c r="Q63" s="24">
        <v>59.65</v>
      </c>
      <c r="R63" s="50">
        <v>144.5</v>
      </c>
      <c r="S63" s="29">
        <v>12.02</v>
      </c>
      <c r="T63" s="23">
        <v>76.41</v>
      </c>
      <c r="U63" s="33">
        <v>5613.94</v>
      </c>
      <c r="V63" s="12">
        <v>142.47999999999999</v>
      </c>
      <c r="W63" s="27">
        <v>2.06</v>
      </c>
      <c r="X63" s="23">
        <v>680.2</v>
      </c>
      <c r="Y63" s="24">
        <v>16.440000000000001</v>
      </c>
      <c r="Z63" s="25">
        <v>176.36</v>
      </c>
      <c r="AA63" s="24">
        <v>16.53</v>
      </c>
      <c r="AB63" s="29">
        <v>55.83</v>
      </c>
      <c r="AC63" s="12">
        <v>-0.6</v>
      </c>
      <c r="AD63" s="14">
        <v>5.4</v>
      </c>
      <c r="AF63" s="13">
        <v>0</v>
      </c>
      <c r="AG63" s="23">
        <v>75</v>
      </c>
      <c r="AH63" s="23">
        <v>16.27</v>
      </c>
      <c r="AI63" s="24">
        <v>73.3</v>
      </c>
      <c r="AJ63" s="23">
        <v>507.87</v>
      </c>
      <c r="AN63" s="12">
        <v>65.8</v>
      </c>
    </row>
    <row r="64" spans="1:40" x14ac:dyDescent="0.35">
      <c r="A64" s="15">
        <v>45256</v>
      </c>
      <c r="B64" s="22">
        <v>302.63</v>
      </c>
      <c r="C64" s="22">
        <v>198.22</v>
      </c>
      <c r="D64" s="23">
        <v>337.99</v>
      </c>
      <c r="E64" s="23">
        <v>224.18</v>
      </c>
      <c r="F64" s="12">
        <v>90.86</v>
      </c>
      <c r="G64" s="12">
        <v>130.6</v>
      </c>
      <c r="H64" s="24">
        <v>72.819999999999993</v>
      </c>
      <c r="I64" s="35">
        <v>314171</v>
      </c>
      <c r="J64" s="47">
        <v>1631</v>
      </c>
      <c r="K64" s="72">
        <v>11.9</v>
      </c>
      <c r="L64" s="23">
        <v>585.79999999999995</v>
      </c>
      <c r="M64" s="12">
        <v>71.569999999999993</v>
      </c>
      <c r="N64" s="12">
        <v>85.55</v>
      </c>
      <c r="O64" s="12">
        <v>5.5</v>
      </c>
      <c r="P64" s="12">
        <f>VLOOKUP(A64,'Temp Monréal données non liées'!$A:$B,2,FALSE)</f>
        <v>3.6</v>
      </c>
      <c r="Q64" s="24">
        <v>59.65</v>
      </c>
      <c r="R64" s="50">
        <v>148.30000000000001</v>
      </c>
      <c r="S64" s="29">
        <v>65.5</v>
      </c>
      <c r="T64" s="23">
        <v>75.69</v>
      </c>
      <c r="U64" s="33">
        <v>5543.96</v>
      </c>
      <c r="V64" s="12">
        <v>142.65</v>
      </c>
      <c r="W64" s="27">
        <v>2.08</v>
      </c>
      <c r="X64" s="23">
        <v>687.97</v>
      </c>
      <c r="Y64" s="24">
        <v>15.76</v>
      </c>
      <c r="Z64" s="25">
        <v>190.74</v>
      </c>
      <c r="AA64" s="24">
        <v>15.96</v>
      </c>
      <c r="AB64" s="29">
        <v>50.63</v>
      </c>
      <c r="AC64" s="12">
        <v>-2.6</v>
      </c>
      <c r="AD64" s="14">
        <v>1.1000000000000001</v>
      </c>
      <c r="AF64" s="13">
        <v>1.2</v>
      </c>
      <c r="AG64" s="23">
        <v>72.260000000000005</v>
      </c>
      <c r="AH64" s="23">
        <v>18.940000000000001</v>
      </c>
      <c r="AI64" s="24">
        <v>72.31</v>
      </c>
      <c r="AJ64" s="23">
        <v>515.03</v>
      </c>
      <c r="AN64" s="12">
        <v>64.95</v>
      </c>
    </row>
    <row r="65" spans="1:40" x14ac:dyDescent="0.35">
      <c r="A65" s="15">
        <v>45257</v>
      </c>
      <c r="B65" s="22">
        <v>297.44</v>
      </c>
      <c r="C65" s="22">
        <v>195.5</v>
      </c>
      <c r="D65" s="23">
        <v>325.87</v>
      </c>
      <c r="E65" s="23">
        <v>216.77</v>
      </c>
      <c r="F65" s="12">
        <v>90.71</v>
      </c>
      <c r="G65" s="12">
        <v>129.87</v>
      </c>
      <c r="H65" s="24">
        <v>71.25</v>
      </c>
      <c r="I65" s="35">
        <v>301710</v>
      </c>
      <c r="J65" s="47">
        <v>1600</v>
      </c>
      <c r="K65" s="72">
        <v>10.7</v>
      </c>
      <c r="L65" s="23">
        <v>557.66</v>
      </c>
      <c r="M65" s="12">
        <v>72.25</v>
      </c>
      <c r="N65" s="12">
        <v>85.16</v>
      </c>
      <c r="O65" s="12">
        <v>8.8000000000000007</v>
      </c>
      <c r="P65" s="12">
        <f>VLOOKUP(A65,'Temp Monréal données non liées'!$A:$B,2,FALSE)</f>
        <v>3.7</v>
      </c>
      <c r="Q65" s="24">
        <v>59.65</v>
      </c>
      <c r="R65" s="50">
        <v>145</v>
      </c>
      <c r="S65" s="29">
        <v>70.599999999999994</v>
      </c>
      <c r="T65" s="23">
        <v>74.760000000000005</v>
      </c>
      <c r="U65" s="33">
        <v>5477.26</v>
      </c>
      <c r="V65" s="12">
        <v>141.34</v>
      </c>
      <c r="W65" s="27">
        <v>2.02</v>
      </c>
      <c r="X65" s="23">
        <v>655.67</v>
      </c>
      <c r="Y65" s="24">
        <v>16.059999999999999</v>
      </c>
      <c r="Z65" s="25">
        <v>162.1</v>
      </c>
      <c r="AA65" s="24">
        <v>16.23</v>
      </c>
      <c r="AB65" s="29">
        <v>47.77</v>
      </c>
      <c r="AC65" s="12">
        <v>4</v>
      </c>
      <c r="AD65" s="14">
        <v>0</v>
      </c>
      <c r="AF65" s="13">
        <v>7.8</v>
      </c>
      <c r="AG65" s="23">
        <v>69.930000000000007</v>
      </c>
      <c r="AH65" s="23">
        <v>21.97</v>
      </c>
      <c r="AI65" s="24">
        <v>69.83</v>
      </c>
      <c r="AJ65" s="23">
        <v>500.46</v>
      </c>
      <c r="AN65" s="12">
        <v>64.150000000000006</v>
      </c>
    </row>
    <row r="66" spans="1:40" x14ac:dyDescent="0.35">
      <c r="A66" s="15">
        <v>45258</v>
      </c>
      <c r="B66" s="22">
        <v>317.07</v>
      </c>
      <c r="C66" s="22">
        <v>199.76</v>
      </c>
      <c r="D66" s="23">
        <v>342.29</v>
      </c>
      <c r="E66" s="23">
        <v>226.53</v>
      </c>
      <c r="F66" s="12">
        <v>90.83</v>
      </c>
      <c r="G66" s="12">
        <v>131.02000000000001</v>
      </c>
      <c r="H66" s="24">
        <v>71.430000000000007</v>
      </c>
      <c r="I66" s="35">
        <v>329558</v>
      </c>
      <c r="J66" s="47">
        <v>1590</v>
      </c>
      <c r="K66" s="72">
        <v>11.7</v>
      </c>
      <c r="L66" s="23">
        <v>589.86</v>
      </c>
      <c r="M66" s="12">
        <v>74.31</v>
      </c>
      <c r="N66" s="12">
        <v>85.52</v>
      </c>
      <c r="O66" s="12">
        <v>7.1</v>
      </c>
      <c r="P66" s="12">
        <f>VLOOKUP(A66,'Temp Monréal données non liées'!$A:$B,2,FALSE)</f>
        <v>-1.1000000000000001</v>
      </c>
      <c r="Q66" s="24">
        <v>59.65</v>
      </c>
      <c r="R66" s="50">
        <v>143.1</v>
      </c>
      <c r="S66" s="29">
        <v>72.06</v>
      </c>
      <c r="T66" s="23">
        <v>76.27</v>
      </c>
      <c r="U66" s="33">
        <v>5552.22</v>
      </c>
      <c r="V66" s="12">
        <v>142.79</v>
      </c>
      <c r="W66" s="27">
        <v>2.12</v>
      </c>
      <c r="X66" s="23">
        <v>696.68</v>
      </c>
      <c r="Y66" s="24">
        <v>16.420000000000002</v>
      </c>
      <c r="Z66" s="25">
        <v>156.19999999999999</v>
      </c>
      <c r="AA66" s="24">
        <v>15.97</v>
      </c>
      <c r="AB66" s="29">
        <v>48.58</v>
      </c>
      <c r="AC66" s="12">
        <v>1.4</v>
      </c>
      <c r="AD66" s="14">
        <v>4.9000000000000004</v>
      </c>
      <c r="AF66" s="13">
        <v>0</v>
      </c>
      <c r="AG66" s="23">
        <v>70.150000000000006</v>
      </c>
      <c r="AH66" s="23">
        <v>25.04</v>
      </c>
      <c r="AI66" s="24">
        <v>70.540000000000006</v>
      </c>
      <c r="AJ66" s="23">
        <v>512.98</v>
      </c>
      <c r="AN66" s="12">
        <v>66.22</v>
      </c>
    </row>
    <row r="67" spans="1:40" x14ac:dyDescent="0.35">
      <c r="A67" s="15">
        <v>45259</v>
      </c>
      <c r="B67" s="22">
        <v>311.06</v>
      </c>
      <c r="C67" s="22">
        <v>199.66</v>
      </c>
      <c r="D67" s="23">
        <v>335.49</v>
      </c>
      <c r="E67" s="23">
        <v>225.56</v>
      </c>
      <c r="F67" s="12">
        <v>91.02</v>
      </c>
      <c r="G67" s="12">
        <v>131.5</v>
      </c>
      <c r="H67" s="24">
        <v>72.17</v>
      </c>
      <c r="I67" s="35">
        <v>370722</v>
      </c>
      <c r="J67" s="47">
        <v>1630</v>
      </c>
      <c r="K67" s="72">
        <v>11.5</v>
      </c>
      <c r="L67" s="23">
        <v>590.73</v>
      </c>
      <c r="M67" s="12">
        <v>74.459999999999994</v>
      </c>
      <c r="N67" s="12">
        <v>85.65</v>
      </c>
      <c r="O67" s="12">
        <v>6.6</v>
      </c>
      <c r="P67" s="12">
        <f>VLOOKUP(A67,'Temp Monréal données non liées'!$A:$B,2,FALSE)</f>
        <v>-1.4</v>
      </c>
      <c r="Q67" s="24">
        <v>59.65</v>
      </c>
      <c r="R67" s="50">
        <v>151.5</v>
      </c>
      <c r="S67" s="29">
        <v>72.2</v>
      </c>
      <c r="T67" s="23">
        <v>76.400000000000006</v>
      </c>
      <c r="U67" s="33">
        <v>5562.83</v>
      </c>
      <c r="V67" s="12">
        <v>142.79</v>
      </c>
      <c r="W67" s="27">
        <v>2.12</v>
      </c>
      <c r="X67" s="23">
        <v>697.08</v>
      </c>
      <c r="Y67" s="24">
        <v>16.29</v>
      </c>
      <c r="Z67" s="25">
        <v>155.51</v>
      </c>
      <c r="AA67" s="24">
        <v>15.47</v>
      </c>
      <c r="AB67" s="29">
        <v>52.46</v>
      </c>
      <c r="AC67" s="12">
        <v>-1.7</v>
      </c>
      <c r="AD67" s="14">
        <v>0.4</v>
      </c>
      <c r="AF67" s="13">
        <v>0</v>
      </c>
      <c r="AG67" s="23">
        <v>74.34</v>
      </c>
      <c r="AH67" s="23">
        <v>18.829999999999998</v>
      </c>
      <c r="AI67" s="24">
        <v>71.23</v>
      </c>
      <c r="AJ67" s="23">
        <v>517.96</v>
      </c>
      <c r="AN67" s="12">
        <v>65.39</v>
      </c>
    </row>
    <row r="68" spans="1:40" x14ac:dyDescent="0.35">
      <c r="A68" s="15">
        <v>45260</v>
      </c>
      <c r="B68" s="22">
        <v>306.5</v>
      </c>
      <c r="C68" s="22">
        <v>196.04</v>
      </c>
      <c r="D68" s="23">
        <v>346.58</v>
      </c>
      <c r="E68" s="23">
        <v>224.99</v>
      </c>
      <c r="F68" s="12">
        <v>90.67</v>
      </c>
      <c r="G68" s="12">
        <v>131.97</v>
      </c>
      <c r="H68" s="24">
        <v>72.63</v>
      </c>
      <c r="I68" s="35">
        <v>358338</v>
      </c>
      <c r="J68" s="47">
        <v>1650</v>
      </c>
      <c r="K68" s="72">
        <v>10.3</v>
      </c>
      <c r="L68" s="23">
        <v>590.73</v>
      </c>
      <c r="M68" s="12">
        <v>74.459999999999994</v>
      </c>
      <c r="N68" s="12">
        <v>85.65</v>
      </c>
      <c r="O68" s="12">
        <v>7.5</v>
      </c>
      <c r="P68" s="12">
        <f>VLOOKUP(A68,'Temp Monréal données non liées'!$A:$B,2,FALSE)</f>
        <v>4.9000000000000004</v>
      </c>
      <c r="Q68" s="24">
        <v>59.65</v>
      </c>
      <c r="R68" s="50">
        <v>151.9</v>
      </c>
      <c r="S68" s="29">
        <v>72.2</v>
      </c>
      <c r="T68" s="23">
        <v>76.400000000000006</v>
      </c>
      <c r="U68" s="33">
        <v>5562.83</v>
      </c>
      <c r="V68" s="12">
        <v>142.79</v>
      </c>
      <c r="W68" s="27">
        <v>2.12</v>
      </c>
      <c r="X68" s="23">
        <v>697.08</v>
      </c>
      <c r="Y68" s="24">
        <v>16.32</v>
      </c>
      <c r="Z68" s="25">
        <v>167.23</v>
      </c>
      <c r="AA68" s="24">
        <v>16.059999999999999</v>
      </c>
      <c r="AB68" s="29">
        <v>50.56</v>
      </c>
      <c r="AC68" s="12">
        <v>0.9</v>
      </c>
      <c r="AD68" s="14">
        <v>3.9</v>
      </c>
      <c r="AF68" s="13">
        <v>0.6</v>
      </c>
      <c r="AG68" s="23">
        <v>73.13</v>
      </c>
      <c r="AH68" s="23">
        <v>17.55</v>
      </c>
      <c r="AI68" s="24">
        <v>71.62</v>
      </c>
      <c r="AJ68" s="23">
        <v>527.77</v>
      </c>
      <c r="AN68" s="12">
        <v>66.849999999999994</v>
      </c>
    </row>
    <row r="69" spans="1:40" x14ac:dyDescent="0.35">
      <c r="A69" s="15">
        <v>45261</v>
      </c>
      <c r="B69" s="22">
        <v>320.68</v>
      </c>
      <c r="C69" s="22">
        <v>192.52</v>
      </c>
      <c r="D69" s="23">
        <v>355.18</v>
      </c>
      <c r="E69" s="23">
        <v>211.99</v>
      </c>
      <c r="F69" s="12">
        <v>91.32</v>
      </c>
      <c r="G69" s="12">
        <v>131.47</v>
      </c>
      <c r="H69" s="24">
        <v>72.010000000000005</v>
      </c>
      <c r="I69" s="35">
        <v>347437</v>
      </c>
      <c r="J69" s="47">
        <v>1610</v>
      </c>
      <c r="K69" s="72">
        <v>12</v>
      </c>
      <c r="L69" s="23">
        <v>590.73</v>
      </c>
      <c r="M69" s="12">
        <v>74.459999999999994</v>
      </c>
      <c r="N69" s="12">
        <v>85.65</v>
      </c>
      <c r="O69" s="12">
        <v>1.8</v>
      </c>
      <c r="P69" s="12">
        <f>VLOOKUP(A69,'Temp Monréal données non liées'!$A:$B,2,FALSE)</f>
        <v>7.8</v>
      </c>
      <c r="Q69" s="24">
        <v>59.65</v>
      </c>
      <c r="R69" s="50">
        <v>147.69999999999999</v>
      </c>
      <c r="S69" s="29">
        <v>72.2</v>
      </c>
      <c r="T69" s="23">
        <v>76.400000000000006</v>
      </c>
      <c r="U69" s="33">
        <v>5562.83</v>
      </c>
      <c r="V69" s="12">
        <v>142.79</v>
      </c>
      <c r="W69" s="27">
        <v>2.12</v>
      </c>
      <c r="X69" s="23">
        <v>697.08</v>
      </c>
      <c r="Y69" s="24">
        <v>15.92</v>
      </c>
      <c r="Z69" s="25">
        <v>153.21</v>
      </c>
      <c r="AA69" s="24">
        <v>16.3</v>
      </c>
      <c r="AB69" s="29">
        <v>52.83</v>
      </c>
      <c r="AC69" s="12">
        <v>-0.5</v>
      </c>
      <c r="AD69" s="14">
        <v>0</v>
      </c>
      <c r="AF69" s="13">
        <v>0</v>
      </c>
      <c r="AG69" s="23">
        <v>73.44</v>
      </c>
      <c r="AH69" s="23">
        <v>20.27</v>
      </c>
      <c r="AI69" s="24">
        <v>71.75</v>
      </c>
      <c r="AJ69" s="23">
        <v>517.34</v>
      </c>
      <c r="AN69" s="12">
        <v>66.400000000000006</v>
      </c>
    </row>
    <row r="70" spans="1:40" x14ac:dyDescent="0.35">
      <c r="A70" s="15">
        <v>45262</v>
      </c>
      <c r="B70" s="22">
        <v>308.12</v>
      </c>
      <c r="C70" s="22">
        <v>198.09</v>
      </c>
      <c r="D70" s="23">
        <v>332.54</v>
      </c>
      <c r="E70" s="23">
        <v>224.96</v>
      </c>
      <c r="F70" s="12">
        <v>91.5</v>
      </c>
      <c r="G70" s="12">
        <v>130.9</v>
      </c>
      <c r="H70" s="24">
        <v>72.349999999999994</v>
      </c>
      <c r="I70" s="35">
        <v>373163</v>
      </c>
      <c r="J70" s="47">
        <v>1580</v>
      </c>
      <c r="K70" s="72">
        <v>12.3</v>
      </c>
      <c r="L70" s="23">
        <v>590.73</v>
      </c>
      <c r="M70" s="12">
        <v>74.459999999999994</v>
      </c>
      <c r="N70" s="12">
        <v>85.65</v>
      </c>
      <c r="O70" s="12">
        <v>3.6</v>
      </c>
      <c r="P70" s="12">
        <f>VLOOKUP(A70,'Temp Monréal données non liées'!$A:$B,2,FALSE)</f>
        <v>2.2000000000000002</v>
      </c>
      <c r="Q70" s="24">
        <v>59.65</v>
      </c>
      <c r="R70" s="50">
        <v>149</v>
      </c>
      <c r="S70" s="29">
        <v>72.2</v>
      </c>
      <c r="T70" s="23">
        <v>76.400000000000006</v>
      </c>
      <c r="U70" s="33">
        <v>5562.83</v>
      </c>
      <c r="V70" s="12">
        <v>142.79</v>
      </c>
      <c r="W70" s="27">
        <v>2.12</v>
      </c>
      <c r="X70" s="23">
        <v>697.08</v>
      </c>
      <c r="Y70" s="24">
        <v>16.510000000000002</v>
      </c>
      <c r="Z70" s="25">
        <v>158.86000000000001</v>
      </c>
      <c r="AA70" s="24">
        <v>16.559999999999999</v>
      </c>
      <c r="AB70" s="29">
        <v>52.87</v>
      </c>
      <c r="AC70" s="12">
        <v>-5.0999999999999996</v>
      </c>
      <c r="AD70" s="14">
        <v>5.4</v>
      </c>
      <c r="AF70" s="13">
        <v>0</v>
      </c>
      <c r="AG70" s="23">
        <v>74.73</v>
      </c>
      <c r="AH70" s="23">
        <v>18.25</v>
      </c>
      <c r="AI70" s="24">
        <v>72</v>
      </c>
      <c r="AJ70" s="23">
        <v>511.51</v>
      </c>
      <c r="AN70" s="12">
        <v>66.87</v>
      </c>
    </row>
    <row r="71" spans="1:40" x14ac:dyDescent="0.35">
      <c r="A71" s="15">
        <v>45263</v>
      </c>
      <c r="B71" s="22">
        <v>306.13</v>
      </c>
      <c r="C71" s="22">
        <v>174.93</v>
      </c>
      <c r="D71" s="23">
        <v>334.58</v>
      </c>
      <c r="E71" s="23">
        <v>207.39</v>
      </c>
      <c r="F71" s="12">
        <v>91.48</v>
      </c>
      <c r="G71" s="12">
        <v>130.11000000000001</v>
      </c>
      <c r="H71" s="24">
        <v>73.069999999999993</v>
      </c>
      <c r="I71" s="35">
        <v>326836</v>
      </c>
      <c r="J71" s="47">
        <v>1632</v>
      </c>
      <c r="K71" s="72">
        <v>11.7</v>
      </c>
      <c r="L71" s="23">
        <v>590.73</v>
      </c>
      <c r="M71" s="12">
        <v>74.459999999999994</v>
      </c>
      <c r="N71" s="12">
        <v>85.65</v>
      </c>
      <c r="O71" s="12">
        <v>3.5</v>
      </c>
      <c r="P71" s="12">
        <f>VLOOKUP(A71,'Temp Monréal données non liées'!$A:$B,2,FALSE)</f>
        <v>-1</v>
      </c>
      <c r="Q71" s="24">
        <v>59.65</v>
      </c>
      <c r="R71" s="50">
        <v>157.9</v>
      </c>
      <c r="S71" s="29">
        <v>72.2</v>
      </c>
      <c r="T71" s="23">
        <v>76.400000000000006</v>
      </c>
      <c r="U71" s="33">
        <v>5562.83</v>
      </c>
      <c r="V71" s="12">
        <v>142.79</v>
      </c>
      <c r="W71" s="27">
        <v>2.12</v>
      </c>
      <c r="X71" s="23">
        <v>697.08</v>
      </c>
      <c r="Y71" s="24">
        <v>15.71</v>
      </c>
      <c r="Z71" s="25">
        <v>165.08</v>
      </c>
      <c r="AA71" s="24">
        <v>14.91</v>
      </c>
      <c r="AB71" s="29">
        <v>51.01</v>
      </c>
      <c r="AC71" s="12">
        <v>-4.3</v>
      </c>
      <c r="AD71" s="14">
        <v>0.1</v>
      </c>
      <c r="AF71" s="13">
        <v>2.4</v>
      </c>
      <c r="AG71" s="23">
        <v>72.040000000000006</v>
      </c>
      <c r="AH71" s="23">
        <v>12.95</v>
      </c>
      <c r="AI71" s="24">
        <v>72.34</v>
      </c>
      <c r="AJ71" s="23">
        <v>505.45</v>
      </c>
      <c r="AN71" s="12">
        <v>64.53</v>
      </c>
    </row>
    <row r="72" spans="1:40" x14ac:dyDescent="0.35">
      <c r="A72" s="15">
        <v>45264</v>
      </c>
      <c r="B72" s="22">
        <v>310.35000000000002</v>
      </c>
      <c r="C72" s="22">
        <v>173.57</v>
      </c>
      <c r="D72" s="23">
        <v>340.6</v>
      </c>
      <c r="E72" s="23">
        <v>204.36</v>
      </c>
      <c r="F72" s="12">
        <v>91.1</v>
      </c>
      <c r="G72" s="12">
        <v>129.25</v>
      </c>
      <c r="H72" s="24">
        <v>71.91</v>
      </c>
      <c r="I72" s="35">
        <v>272559</v>
      </c>
      <c r="J72" s="47">
        <v>1620</v>
      </c>
      <c r="K72" s="72">
        <v>11.3</v>
      </c>
      <c r="L72" s="23">
        <v>590.73</v>
      </c>
      <c r="M72" s="12">
        <v>74.459999999999994</v>
      </c>
      <c r="N72" s="12">
        <v>85.65</v>
      </c>
      <c r="O72" s="12">
        <v>8.8000000000000007</v>
      </c>
      <c r="P72" s="12">
        <f>VLOOKUP(A72,'Temp Monréal données non liées'!$A:$B,2,FALSE)</f>
        <v>-1.9</v>
      </c>
      <c r="Q72" s="24">
        <v>59.65</v>
      </c>
      <c r="R72" s="50">
        <v>151.19999999999999</v>
      </c>
      <c r="S72" s="29">
        <v>72.2</v>
      </c>
      <c r="T72" s="23">
        <v>76.400000000000006</v>
      </c>
      <c r="U72" s="33">
        <v>5562.83</v>
      </c>
      <c r="V72" s="12">
        <v>142.79</v>
      </c>
      <c r="W72" s="27">
        <v>2.12</v>
      </c>
      <c r="X72" s="23">
        <v>697.08</v>
      </c>
      <c r="Y72" s="24">
        <v>16.22</v>
      </c>
      <c r="Z72" s="25">
        <v>169.51</v>
      </c>
      <c r="AA72" s="24">
        <v>15.56</v>
      </c>
      <c r="AB72" s="29">
        <v>47.72</v>
      </c>
      <c r="AC72" s="12">
        <v>0.6</v>
      </c>
      <c r="AD72" s="14">
        <v>0</v>
      </c>
      <c r="AF72" s="13">
        <v>12.6</v>
      </c>
      <c r="AG72" s="23">
        <v>69.58</v>
      </c>
      <c r="AH72" s="23">
        <v>17.5</v>
      </c>
      <c r="AI72" s="24">
        <v>69.959999999999994</v>
      </c>
      <c r="AJ72" s="23">
        <v>498.32</v>
      </c>
      <c r="AN72" s="12">
        <v>62.23</v>
      </c>
    </row>
    <row r="73" spans="1:40" x14ac:dyDescent="0.35">
      <c r="A73" s="15">
        <v>45265</v>
      </c>
      <c r="B73" s="22">
        <v>309.55</v>
      </c>
      <c r="C73" s="22">
        <v>187.99</v>
      </c>
      <c r="D73" s="23">
        <v>340.69</v>
      </c>
      <c r="E73" s="23">
        <v>215.26</v>
      </c>
      <c r="F73" s="12">
        <v>91.4</v>
      </c>
      <c r="G73" s="12">
        <v>130.78</v>
      </c>
      <c r="H73" s="24">
        <v>71.73</v>
      </c>
      <c r="I73" s="35">
        <v>339565</v>
      </c>
      <c r="J73" s="47">
        <v>1630</v>
      </c>
      <c r="K73" s="72">
        <v>11.7</v>
      </c>
      <c r="L73" s="23">
        <v>590.73</v>
      </c>
      <c r="M73" s="12">
        <v>74.459999999999994</v>
      </c>
      <c r="N73" s="12">
        <v>85.65</v>
      </c>
      <c r="O73" s="12">
        <v>7.6</v>
      </c>
      <c r="P73" s="12">
        <f>VLOOKUP(A73,'Temp Monréal données non liées'!$A:$B,2,FALSE)</f>
        <v>-4.3</v>
      </c>
      <c r="Q73" s="24">
        <v>59.65</v>
      </c>
      <c r="R73" s="50">
        <v>152.4</v>
      </c>
      <c r="S73" s="29">
        <v>72.2</v>
      </c>
      <c r="T73" s="23">
        <v>76.400000000000006</v>
      </c>
      <c r="U73" s="33">
        <v>5562.83</v>
      </c>
      <c r="V73" s="12">
        <v>142.79</v>
      </c>
      <c r="W73" s="27">
        <v>2.12</v>
      </c>
      <c r="X73" s="23">
        <v>697.08</v>
      </c>
      <c r="Y73" s="24">
        <v>15.92</v>
      </c>
      <c r="Z73" s="25">
        <v>169.24</v>
      </c>
      <c r="AA73" s="24">
        <v>15.33</v>
      </c>
      <c r="AB73" s="29">
        <v>48.88</v>
      </c>
      <c r="AC73" s="12">
        <v>6</v>
      </c>
      <c r="AD73" s="14">
        <v>0</v>
      </c>
      <c r="AF73" s="13">
        <v>1.8</v>
      </c>
      <c r="AG73" s="23">
        <v>70.849999999999994</v>
      </c>
      <c r="AH73" s="23">
        <v>17.7</v>
      </c>
      <c r="AI73" s="24">
        <v>70.900000000000006</v>
      </c>
      <c r="AJ73" s="23">
        <v>507.26</v>
      </c>
      <c r="AN73" s="12">
        <v>64.02</v>
      </c>
    </row>
    <row r="74" spans="1:40" x14ac:dyDescent="0.35">
      <c r="A74" s="15">
        <v>45266</v>
      </c>
      <c r="B74" s="22">
        <v>311.57</v>
      </c>
      <c r="C74" s="22">
        <v>185.85</v>
      </c>
      <c r="D74" s="23">
        <v>341.7</v>
      </c>
      <c r="E74" s="23">
        <v>217.91</v>
      </c>
      <c r="F74" s="12">
        <v>91.51</v>
      </c>
      <c r="G74" s="12">
        <v>130.81</v>
      </c>
      <c r="H74" s="24">
        <v>72.13</v>
      </c>
      <c r="I74" s="35">
        <v>359182</v>
      </c>
      <c r="J74" s="47">
        <v>1590</v>
      </c>
      <c r="K74" s="72">
        <v>11.7</v>
      </c>
      <c r="L74" s="23">
        <v>583.73</v>
      </c>
      <c r="M74" s="12">
        <v>73.930000000000007</v>
      </c>
      <c r="N74" s="12">
        <v>86.03</v>
      </c>
      <c r="O74" s="12">
        <v>8.4</v>
      </c>
      <c r="P74" s="12">
        <f>VLOOKUP(A74,'Temp Monréal données non liées'!$A:$B,2,FALSE)</f>
        <v>-6.4</v>
      </c>
      <c r="Q74" s="24">
        <v>59.65</v>
      </c>
      <c r="R74" s="50">
        <v>151.30000000000001</v>
      </c>
      <c r="S74" s="29">
        <v>71.150000000000006</v>
      </c>
      <c r="T74" s="23">
        <v>75.28</v>
      </c>
      <c r="U74" s="33">
        <v>5492.09</v>
      </c>
      <c r="V74" s="12">
        <v>142.82</v>
      </c>
      <c r="W74" s="27">
        <v>2.11</v>
      </c>
      <c r="X74" s="23">
        <v>686.31</v>
      </c>
      <c r="Y74" s="24">
        <v>15.97</v>
      </c>
      <c r="Z74" s="25">
        <v>185.4</v>
      </c>
      <c r="AA74" s="24">
        <v>15.28</v>
      </c>
      <c r="AB74" s="29">
        <v>51.7</v>
      </c>
      <c r="AC74" s="12">
        <v>-0.6</v>
      </c>
      <c r="AD74" s="14">
        <v>6.1</v>
      </c>
      <c r="AF74" s="13">
        <v>0</v>
      </c>
      <c r="AG74" s="23">
        <v>71.83</v>
      </c>
      <c r="AH74" s="23">
        <v>20.67</v>
      </c>
      <c r="AI74" s="24">
        <v>71.2</v>
      </c>
      <c r="AJ74" s="23">
        <v>517.45000000000005</v>
      </c>
      <c r="AN74" s="12">
        <v>65.349999999999994</v>
      </c>
    </row>
    <row r="75" spans="1:40" x14ac:dyDescent="0.35">
      <c r="A75" s="15">
        <v>45267</v>
      </c>
      <c r="B75" s="22">
        <v>314.81</v>
      </c>
      <c r="C75" s="22">
        <v>198.36</v>
      </c>
      <c r="D75" s="23">
        <v>340.89</v>
      </c>
      <c r="E75" s="23">
        <v>218.88</v>
      </c>
      <c r="F75" s="12">
        <v>91.08</v>
      </c>
      <c r="G75" s="12">
        <v>130.72999999999999</v>
      </c>
      <c r="H75" s="24">
        <v>73.599999999999994</v>
      </c>
      <c r="I75" s="35">
        <v>361342</v>
      </c>
      <c r="J75" s="47">
        <v>1600</v>
      </c>
      <c r="K75" s="72">
        <v>11.4</v>
      </c>
      <c r="L75" s="23">
        <v>576.63</v>
      </c>
      <c r="M75" s="12">
        <v>73.319999999999993</v>
      </c>
      <c r="N75" s="12">
        <v>85.87</v>
      </c>
      <c r="O75" s="12">
        <v>7.6</v>
      </c>
      <c r="P75" s="12">
        <f>VLOOKUP(A75,'Temp Monréal données non liées'!$A:$B,2,FALSE)</f>
        <v>-9.1</v>
      </c>
      <c r="Q75" s="24">
        <v>59.65</v>
      </c>
      <c r="R75" s="50">
        <v>147.5</v>
      </c>
      <c r="S75" s="29">
        <v>70.900000000000006</v>
      </c>
      <c r="T75" s="23">
        <v>75.03</v>
      </c>
      <c r="U75" s="33">
        <v>5488.92</v>
      </c>
      <c r="V75" s="12">
        <v>142.83000000000001</v>
      </c>
      <c r="W75" s="27">
        <v>2.11</v>
      </c>
      <c r="X75" s="23">
        <v>682.61</v>
      </c>
      <c r="Y75" s="24">
        <v>16.350000000000001</v>
      </c>
      <c r="Z75" s="25">
        <v>165.79</v>
      </c>
      <c r="AA75" s="24">
        <v>15.81</v>
      </c>
      <c r="AB75" s="29">
        <v>51.83</v>
      </c>
      <c r="AC75" s="12">
        <v>-0.2</v>
      </c>
      <c r="AD75" s="14">
        <v>0.3</v>
      </c>
      <c r="AF75" s="13">
        <v>6.1</v>
      </c>
      <c r="AG75" s="23">
        <v>74.31</v>
      </c>
      <c r="AH75" s="23">
        <v>18.04</v>
      </c>
      <c r="AI75" s="24">
        <v>71.930000000000007</v>
      </c>
      <c r="AJ75" s="23">
        <v>516.9</v>
      </c>
      <c r="AN75" s="12">
        <v>65.069999999999993</v>
      </c>
    </row>
    <row r="76" spans="1:40" x14ac:dyDescent="0.35">
      <c r="A76" s="15">
        <v>45268</v>
      </c>
      <c r="B76" s="22">
        <v>310.02999999999997</v>
      </c>
      <c r="C76" s="22">
        <v>198.95</v>
      </c>
      <c r="D76" s="23">
        <v>329.9</v>
      </c>
      <c r="E76" s="23">
        <v>223.53</v>
      </c>
      <c r="F76" s="12">
        <v>91.37</v>
      </c>
      <c r="G76" s="12">
        <v>130.97</v>
      </c>
      <c r="H76" s="24">
        <v>72.430000000000007</v>
      </c>
      <c r="I76" s="35">
        <v>343386</v>
      </c>
      <c r="J76" s="47">
        <v>1600</v>
      </c>
      <c r="K76" s="72">
        <v>11.1</v>
      </c>
      <c r="L76" s="23">
        <v>576.19000000000005</v>
      </c>
      <c r="M76" s="12">
        <v>73.75</v>
      </c>
      <c r="N76" s="12">
        <v>86.06</v>
      </c>
      <c r="O76" s="12">
        <v>11.5</v>
      </c>
      <c r="P76" s="12">
        <f>VLOOKUP(A76,'Temp Monréal données non liées'!$A:$B,2,FALSE)</f>
        <v>-5.6</v>
      </c>
      <c r="Q76" s="24">
        <v>59.65</v>
      </c>
      <c r="R76" s="50">
        <v>147.5</v>
      </c>
      <c r="S76" s="29">
        <v>70.989999999999995</v>
      </c>
      <c r="T76" s="23">
        <v>75.099999999999994</v>
      </c>
      <c r="U76" s="33">
        <v>5485.82</v>
      </c>
      <c r="V76" s="12">
        <v>143.09</v>
      </c>
      <c r="W76" s="27">
        <v>2.12</v>
      </c>
      <c r="X76" s="23">
        <v>671.89</v>
      </c>
      <c r="Y76" s="24">
        <v>16.39</v>
      </c>
      <c r="Z76" s="25">
        <v>169.87</v>
      </c>
      <c r="AA76" s="24">
        <v>16.11</v>
      </c>
      <c r="AB76" s="29">
        <v>52.19</v>
      </c>
      <c r="AC76" s="12">
        <v>4.5</v>
      </c>
      <c r="AD76" s="14">
        <v>1.6</v>
      </c>
      <c r="AF76" s="13">
        <v>0.6</v>
      </c>
      <c r="AG76" s="23">
        <v>72.28</v>
      </c>
      <c r="AH76" s="23">
        <v>20.57</v>
      </c>
      <c r="AI76" s="24">
        <v>71.48</v>
      </c>
      <c r="AJ76" s="23">
        <v>510.24</v>
      </c>
      <c r="AN76" s="12">
        <v>64.48</v>
      </c>
    </row>
    <row r="77" spans="1:40" x14ac:dyDescent="0.35">
      <c r="A77" s="15">
        <v>45269</v>
      </c>
      <c r="B77" s="22">
        <v>315.98</v>
      </c>
      <c r="C77" s="22">
        <v>194.76</v>
      </c>
      <c r="D77" s="23">
        <v>334.34</v>
      </c>
      <c r="E77" s="23">
        <v>222.19</v>
      </c>
      <c r="F77" s="12">
        <v>91.34</v>
      </c>
      <c r="G77" s="12">
        <v>130.80000000000001</v>
      </c>
      <c r="H77" s="24">
        <v>72.97</v>
      </c>
      <c r="I77" s="35">
        <v>334619</v>
      </c>
      <c r="J77" s="47">
        <v>1610</v>
      </c>
      <c r="K77" s="72">
        <v>12</v>
      </c>
      <c r="L77" s="23">
        <v>583.59</v>
      </c>
      <c r="M77" s="12">
        <v>73.069999999999993</v>
      </c>
      <c r="N77" s="12">
        <v>85.54</v>
      </c>
      <c r="O77" s="12">
        <v>13.7</v>
      </c>
      <c r="P77" s="12">
        <f>VLOOKUP(A77,'Temp Monréal données non liées'!$A:$B,2,FALSE)</f>
        <v>1</v>
      </c>
      <c r="Q77" s="24">
        <v>59.65</v>
      </c>
      <c r="R77" s="50">
        <v>145.69999999999999</v>
      </c>
      <c r="S77" s="29">
        <v>70.81</v>
      </c>
      <c r="T77" s="23">
        <v>74.87</v>
      </c>
      <c r="U77" s="33">
        <v>5487.23</v>
      </c>
      <c r="V77" s="12">
        <v>142.83000000000001</v>
      </c>
      <c r="W77" s="27">
        <v>2.11</v>
      </c>
      <c r="X77" s="23">
        <v>678.44</v>
      </c>
      <c r="Y77" s="24">
        <v>16.36</v>
      </c>
      <c r="Z77" s="25">
        <v>166.64</v>
      </c>
      <c r="AA77" s="24">
        <v>16.559999999999999</v>
      </c>
      <c r="AB77" s="29">
        <v>52.08</v>
      </c>
      <c r="AC77" s="12">
        <v>5</v>
      </c>
      <c r="AD77" s="14">
        <v>0</v>
      </c>
      <c r="AF77" s="13">
        <v>11.9</v>
      </c>
      <c r="AG77" s="23">
        <v>75.099999999999994</v>
      </c>
      <c r="AH77" s="23">
        <v>19.23</v>
      </c>
      <c r="AI77" s="24">
        <v>71.38</v>
      </c>
      <c r="AJ77" s="23">
        <v>511.74</v>
      </c>
      <c r="AN77" s="12">
        <v>62.3</v>
      </c>
    </row>
    <row r="78" spans="1:40" x14ac:dyDescent="0.35">
      <c r="A78" s="15">
        <v>45270</v>
      </c>
      <c r="B78" s="22">
        <v>320.23</v>
      </c>
      <c r="C78" s="22">
        <v>194.78</v>
      </c>
      <c r="D78" s="23">
        <v>338.57</v>
      </c>
      <c r="E78" s="23">
        <v>220.76</v>
      </c>
      <c r="F78" s="12">
        <v>91.35</v>
      </c>
      <c r="G78" s="12">
        <v>130.99</v>
      </c>
      <c r="H78" s="24">
        <v>73.569999999999993</v>
      </c>
      <c r="I78" s="35">
        <v>324433</v>
      </c>
      <c r="J78" s="47">
        <v>1597</v>
      </c>
      <c r="K78" s="72">
        <v>11.2</v>
      </c>
      <c r="L78" s="23">
        <v>577.87</v>
      </c>
      <c r="M78" s="12">
        <v>72.67</v>
      </c>
      <c r="N78" s="12">
        <v>85.78</v>
      </c>
      <c r="O78" s="12">
        <v>12.2</v>
      </c>
      <c r="P78" s="12">
        <f>VLOOKUP(A78,'Temp Monréal données non liées'!$A:$B,2,FALSE)</f>
        <v>4.2</v>
      </c>
      <c r="Q78" s="24">
        <v>59.65</v>
      </c>
      <c r="R78" s="50">
        <v>144.19999999999999</v>
      </c>
      <c r="S78" s="29">
        <v>71.14</v>
      </c>
      <c r="T78" s="23">
        <v>75.22</v>
      </c>
      <c r="U78" s="33">
        <v>5502.08</v>
      </c>
      <c r="V78" s="12">
        <v>143.02000000000001</v>
      </c>
      <c r="W78" s="27">
        <v>2.12</v>
      </c>
      <c r="X78" s="23">
        <v>678.35</v>
      </c>
      <c r="Y78" s="24">
        <v>16.190000000000001</v>
      </c>
      <c r="Z78" s="25">
        <v>166.2</v>
      </c>
      <c r="AA78" s="24">
        <v>16.2</v>
      </c>
      <c r="AB78" s="29">
        <v>51.5</v>
      </c>
      <c r="AC78" s="12">
        <v>8.6999999999999993</v>
      </c>
      <c r="AD78" s="14">
        <v>0</v>
      </c>
      <c r="AF78" s="13">
        <v>0.4</v>
      </c>
      <c r="AG78" s="23">
        <v>71.55</v>
      </c>
      <c r="AH78" s="23">
        <v>19.29</v>
      </c>
      <c r="AI78" s="24">
        <v>72.69</v>
      </c>
      <c r="AJ78" s="23">
        <v>511.55</v>
      </c>
      <c r="AN78" s="12">
        <v>62.04</v>
      </c>
    </row>
    <row r="79" spans="1:40" x14ac:dyDescent="0.35">
      <c r="A79" s="15">
        <v>45271</v>
      </c>
      <c r="B79" s="22">
        <v>311.39999999999998</v>
      </c>
      <c r="C79" s="22">
        <v>197.79</v>
      </c>
      <c r="D79" s="23">
        <v>333.45</v>
      </c>
      <c r="E79" s="23">
        <v>219</v>
      </c>
      <c r="F79" s="12">
        <v>91.35</v>
      </c>
      <c r="G79" s="12">
        <v>130.30000000000001</v>
      </c>
      <c r="H79" s="24">
        <v>73.13</v>
      </c>
      <c r="I79" s="35">
        <v>316957</v>
      </c>
      <c r="J79" s="47">
        <v>1600</v>
      </c>
      <c r="K79" s="72">
        <v>11.5</v>
      </c>
      <c r="L79" s="23">
        <v>572.14</v>
      </c>
      <c r="M79" s="12">
        <v>72.27</v>
      </c>
      <c r="N79" s="12">
        <v>85.42</v>
      </c>
      <c r="O79" s="12">
        <v>12.2</v>
      </c>
      <c r="P79" s="12">
        <f>VLOOKUP(A79,'Temp Monréal données non liées'!$A:$B,2,FALSE)</f>
        <v>2</v>
      </c>
      <c r="Q79" s="24">
        <v>59.65</v>
      </c>
      <c r="R79" s="50">
        <v>146</v>
      </c>
      <c r="S79" s="29">
        <v>70.709999999999994</v>
      </c>
      <c r="T79" s="23">
        <v>74.78</v>
      </c>
      <c r="U79" s="33">
        <v>5497.87</v>
      </c>
      <c r="V79" s="12">
        <v>142.5</v>
      </c>
      <c r="W79" s="27">
        <v>2.06</v>
      </c>
      <c r="X79" s="23">
        <v>672.68</v>
      </c>
      <c r="Y79" s="24">
        <v>16.350000000000001</v>
      </c>
      <c r="Z79" s="25">
        <v>167.69</v>
      </c>
      <c r="AA79" s="24">
        <v>16.079999999999998</v>
      </c>
      <c r="AB79" s="29">
        <v>51.49</v>
      </c>
      <c r="AC79" s="12">
        <v>7.1</v>
      </c>
      <c r="AD79" s="14">
        <v>0.4</v>
      </c>
      <c r="AF79" s="13">
        <v>1.8</v>
      </c>
      <c r="AG79" s="23">
        <v>72.34</v>
      </c>
      <c r="AH79" s="23">
        <v>16.600000000000001</v>
      </c>
      <c r="AI79" s="24">
        <v>71.8</v>
      </c>
      <c r="AJ79" s="23">
        <v>506.63</v>
      </c>
      <c r="AN79" s="12">
        <v>64.2</v>
      </c>
    </row>
    <row r="80" spans="1:40" x14ac:dyDescent="0.35">
      <c r="A80" s="15">
        <v>45272</v>
      </c>
      <c r="B80" s="22">
        <v>319.11</v>
      </c>
      <c r="C80" s="22">
        <v>200.11</v>
      </c>
      <c r="D80" s="23">
        <v>342.34</v>
      </c>
      <c r="E80" s="23">
        <v>223.34</v>
      </c>
      <c r="F80" s="12">
        <v>91.23</v>
      </c>
      <c r="G80" s="12">
        <v>130.12</v>
      </c>
      <c r="H80" s="24">
        <v>72.34</v>
      </c>
      <c r="I80" s="35">
        <v>331948</v>
      </c>
      <c r="J80" s="47">
        <v>1610</v>
      </c>
      <c r="K80" s="72">
        <v>12.4</v>
      </c>
      <c r="L80" s="23">
        <v>587.51</v>
      </c>
      <c r="M80" s="12">
        <v>73.180000000000007</v>
      </c>
      <c r="N80" s="12">
        <v>85.67</v>
      </c>
      <c r="O80" s="12">
        <v>13.7</v>
      </c>
      <c r="P80" s="12">
        <f>VLOOKUP(A80,'Temp Monréal données non liées'!$A:$B,2,FALSE)</f>
        <v>3.1</v>
      </c>
      <c r="Q80" s="24">
        <v>59.65</v>
      </c>
      <c r="R80" s="50">
        <v>145.5</v>
      </c>
      <c r="S80" s="29">
        <v>71.34</v>
      </c>
      <c r="T80" s="23">
        <v>75.430000000000007</v>
      </c>
      <c r="U80" s="33">
        <v>5559.39</v>
      </c>
      <c r="V80" s="12">
        <v>142.47999999999999</v>
      </c>
      <c r="W80" s="27">
        <v>2.06</v>
      </c>
      <c r="X80" s="23">
        <v>692.38</v>
      </c>
      <c r="Y80" s="24">
        <v>15.35</v>
      </c>
      <c r="Z80" s="25">
        <v>171.22</v>
      </c>
      <c r="AA80" s="24">
        <v>15.61</v>
      </c>
      <c r="AB80" s="29">
        <v>51.9</v>
      </c>
      <c r="AC80" s="12">
        <v>5.9</v>
      </c>
      <c r="AD80" s="14">
        <v>0.9</v>
      </c>
      <c r="AF80" s="13">
        <v>1</v>
      </c>
      <c r="AG80" s="23">
        <v>75.22</v>
      </c>
      <c r="AH80" s="23">
        <v>15.72</v>
      </c>
      <c r="AI80" s="24">
        <v>71.19</v>
      </c>
      <c r="AJ80" s="23">
        <v>513.54</v>
      </c>
      <c r="AN80" s="12">
        <v>63.64</v>
      </c>
    </row>
    <row r="81" spans="1:40" x14ac:dyDescent="0.35">
      <c r="A81" s="15">
        <v>45273</v>
      </c>
      <c r="B81" s="22">
        <v>320.33999999999997</v>
      </c>
      <c r="C81" s="22">
        <v>199.69</v>
      </c>
      <c r="D81" s="23">
        <v>343.76</v>
      </c>
      <c r="E81" s="23">
        <v>226.74</v>
      </c>
      <c r="F81" s="12">
        <v>91.3</v>
      </c>
      <c r="G81" s="12">
        <v>130.21</v>
      </c>
      <c r="H81" s="24">
        <v>72.34</v>
      </c>
      <c r="I81" s="35">
        <v>323999</v>
      </c>
      <c r="J81" s="47">
        <v>1600</v>
      </c>
      <c r="K81" s="72">
        <v>12.4</v>
      </c>
      <c r="L81" s="23">
        <v>585.74</v>
      </c>
      <c r="M81" s="12">
        <v>72.86</v>
      </c>
      <c r="N81" s="12">
        <v>85.53</v>
      </c>
      <c r="O81" s="12">
        <v>9.4</v>
      </c>
      <c r="P81" s="12">
        <f>VLOOKUP(A81,'Temp Monréal données non liées'!$A:$B,2,FALSE)</f>
        <v>-0.1</v>
      </c>
      <c r="Q81" s="24">
        <v>59.65</v>
      </c>
      <c r="R81" s="50">
        <v>142.6</v>
      </c>
      <c r="S81" s="29">
        <v>71.239999999999995</v>
      </c>
      <c r="T81" s="23">
        <v>75.319999999999993</v>
      </c>
      <c r="U81" s="33">
        <v>5524.7</v>
      </c>
      <c r="V81" s="12">
        <v>142.6</v>
      </c>
      <c r="W81" s="27">
        <v>2.0699999999999998</v>
      </c>
      <c r="X81" s="23">
        <v>690.88</v>
      </c>
      <c r="Y81" s="24">
        <v>16.37</v>
      </c>
      <c r="Z81" s="25">
        <v>172.77</v>
      </c>
      <c r="AA81" s="24">
        <v>15.8</v>
      </c>
      <c r="AB81" s="29">
        <v>50.67</v>
      </c>
      <c r="AC81" s="12">
        <v>6.3</v>
      </c>
      <c r="AD81" s="14">
        <v>0.7</v>
      </c>
      <c r="AF81" s="13">
        <v>1.8</v>
      </c>
      <c r="AG81" s="23">
        <v>72.8</v>
      </c>
      <c r="AH81" s="23">
        <v>19.100000000000001</v>
      </c>
      <c r="AI81" s="24">
        <v>71.319999999999993</v>
      </c>
      <c r="AJ81" s="23">
        <v>512.21</v>
      </c>
      <c r="AN81" s="12">
        <v>64.400000000000006</v>
      </c>
    </row>
    <row r="82" spans="1:40" x14ac:dyDescent="0.35">
      <c r="A82" s="15">
        <v>45274</v>
      </c>
      <c r="B82" s="22">
        <v>318.8</v>
      </c>
      <c r="C82" s="22">
        <v>193.08</v>
      </c>
      <c r="D82" s="23">
        <v>342.51</v>
      </c>
      <c r="E82" s="23">
        <v>224.95</v>
      </c>
      <c r="F82" s="12">
        <v>91.33</v>
      </c>
      <c r="G82" s="12">
        <v>130.55000000000001</v>
      </c>
      <c r="H82" s="24">
        <v>72.58</v>
      </c>
      <c r="I82" s="35">
        <v>307755</v>
      </c>
      <c r="J82" s="47">
        <v>1590</v>
      </c>
      <c r="K82" s="72">
        <v>10.9</v>
      </c>
      <c r="L82" s="23">
        <v>591.97</v>
      </c>
      <c r="M82" s="12">
        <v>70.19</v>
      </c>
      <c r="N82" s="12">
        <v>84.63</v>
      </c>
      <c r="O82" s="12">
        <v>8.1</v>
      </c>
      <c r="P82" s="12">
        <f>VLOOKUP(A82,'Temp Monréal données non liées'!$A:$B,2,FALSE)</f>
        <v>0.2</v>
      </c>
      <c r="Q82" s="24">
        <v>59.65</v>
      </c>
      <c r="R82" s="50">
        <v>141.5</v>
      </c>
      <c r="S82" s="29">
        <v>71.38</v>
      </c>
      <c r="T82" s="23">
        <v>75.489999999999995</v>
      </c>
      <c r="U82" s="33">
        <v>5506.83</v>
      </c>
      <c r="V82" s="12">
        <v>142.79</v>
      </c>
      <c r="W82" s="27">
        <v>2.0699999999999998</v>
      </c>
      <c r="X82" s="23">
        <v>685.11</v>
      </c>
      <c r="Y82" s="24">
        <v>16.190000000000001</v>
      </c>
      <c r="Z82" s="25">
        <v>177.39</v>
      </c>
      <c r="AA82" s="24">
        <v>16.46</v>
      </c>
      <c r="AB82" s="29">
        <v>46.46</v>
      </c>
      <c r="AC82" s="12">
        <v>6.6</v>
      </c>
      <c r="AD82" s="14">
        <v>0.3</v>
      </c>
      <c r="AF82" s="13">
        <v>0.2</v>
      </c>
      <c r="AG82" s="23">
        <v>67.87</v>
      </c>
      <c r="AH82" s="23">
        <v>28.57</v>
      </c>
      <c r="AI82" s="24">
        <v>70.540000000000006</v>
      </c>
      <c r="AJ82" s="23">
        <v>512.92999999999995</v>
      </c>
      <c r="AN82" s="12">
        <v>64.489999999999995</v>
      </c>
    </row>
    <row r="83" spans="1:40" x14ac:dyDescent="0.35">
      <c r="A83" s="15">
        <v>45275</v>
      </c>
      <c r="B83" s="22">
        <v>309.8</v>
      </c>
      <c r="C83" s="22">
        <v>199.82</v>
      </c>
      <c r="D83" s="23">
        <v>337.43</v>
      </c>
      <c r="E83" s="23">
        <v>222.33</v>
      </c>
      <c r="F83" s="12">
        <v>91.6</v>
      </c>
      <c r="G83" s="12">
        <v>130.81</v>
      </c>
      <c r="H83" s="24">
        <v>72.569999999999993</v>
      </c>
      <c r="I83" s="35">
        <v>315819</v>
      </c>
      <c r="J83" s="47">
        <v>1600</v>
      </c>
      <c r="K83" s="72">
        <v>11.7</v>
      </c>
      <c r="L83" s="23">
        <v>585.04</v>
      </c>
      <c r="M83" s="12">
        <v>71.489999999999995</v>
      </c>
      <c r="N83" s="12">
        <v>85.4</v>
      </c>
      <c r="O83" s="12">
        <v>11.2</v>
      </c>
      <c r="P83" s="12">
        <f>VLOOKUP(A83,'Temp Monréal données non liées'!$A:$B,2,FALSE)</f>
        <v>5.4</v>
      </c>
      <c r="Q83" s="24">
        <v>59.65</v>
      </c>
      <c r="R83" s="50">
        <v>144.9</v>
      </c>
      <c r="S83" s="29">
        <v>71.36</v>
      </c>
      <c r="T83" s="23">
        <v>75.48</v>
      </c>
      <c r="U83" s="33">
        <v>5483.21</v>
      </c>
      <c r="V83" s="12">
        <v>142.93</v>
      </c>
      <c r="W83" s="27">
        <v>2.0699999999999998</v>
      </c>
      <c r="X83" s="23">
        <v>680.98</v>
      </c>
      <c r="Y83" s="24">
        <v>16.2</v>
      </c>
      <c r="Z83" s="25">
        <v>168.87</v>
      </c>
      <c r="AA83" s="24">
        <v>16.13</v>
      </c>
      <c r="AB83" s="29">
        <v>51.14</v>
      </c>
      <c r="AC83" s="12">
        <v>6.6</v>
      </c>
      <c r="AD83" s="14">
        <v>0.8</v>
      </c>
      <c r="AF83" s="13">
        <v>0</v>
      </c>
      <c r="AG83" s="23">
        <v>73.239999999999995</v>
      </c>
      <c r="AH83" s="23">
        <v>21.05</v>
      </c>
      <c r="AI83" s="24">
        <v>70.650000000000006</v>
      </c>
      <c r="AJ83" s="23">
        <v>509.96</v>
      </c>
      <c r="AN83" s="12">
        <v>65.02</v>
      </c>
    </row>
    <row r="84" spans="1:40" x14ac:dyDescent="0.35">
      <c r="A84" s="15">
        <v>45276</v>
      </c>
      <c r="B84" s="22">
        <v>312.43</v>
      </c>
      <c r="C84" s="22">
        <v>198.87</v>
      </c>
      <c r="D84" s="23">
        <v>338.81</v>
      </c>
      <c r="E84" s="23">
        <v>222.02</v>
      </c>
      <c r="F84" s="12">
        <v>91.47</v>
      </c>
      <c r="G84" s="12">
        <v>130.75</v>
      </c>
      <c r="H84" s="24">
        <v>71.88</v>
      </c>
      <c r="I84" s="35">
        <v>313813</v>
      </c>
      <c r="J84" s="47">
        <v>1605</v>
      </c>
      <c r="K84" s="72">
        <v>12.1</v>
      </c>
      <c r="L84" s="23">
        <v>586.21</v>
      </c>
      <c r="M84" s="12">
        <v>73.84</v>
      </c>
      <c r="N84" s="12">
        <v>86.26</v>
      </c>
      <c r="O84" s="12">
        <v>11.3</v>
      </c>
      <c r="P84" s="12">
        <f>VLOOKUP(A84,'Temp Monréal données non liées'!$A:$B,2,FALSE)</f>
        <v>2.5</v>
      </c>
      <c r="Q84" s="24">
        <v>59.65</v>
      </c>
      <c r="R84" s="50">
        <v>144.19999999999999</v>
      </c>
      <c r="S84" s="29">
        <v>71.31</v>
      </c>
      <c r="T84" s="23">
        <v>75.44</v>
      </c>
      <c r="U84" s="33">
        <v>5468.52</v>
      </c>
      <c r="V84" s="12">
        <v>142.94999999999999</v>
      </c>
      <c r="W84" s="27">
        <v>2.0699999999999998</v>
      </c>
      <c r="X84" s="23">
        <v>681.29</v>
      </c>
      <c r="Y84" s="24">
        <v>16.04</v>
      </c>
      <c r="Z84" s="25">
        <v>164.65</v>
      </c>
      <c r="AA84" s="24">
        <v>16.899999999999999</v>
      </c>
      <c r="AB84" s="29">
        <v>51.29</v>
      </c>
      <c r="AC84" s="12">
        <v>4</v>
      </c>
      <c r="AD84" s="14">
        <v>6.1</v>
      </c>
      <c r="AF84" s="13">
        <v>0</v>
      </c>
      <c r="AG84" s="23">
        <v>73.3</v>
      </c>
      <c r="AH84" s="23">
        <v>22.95</v>
      </c>
      <c r="AI84" s="24">
        <v>70.349999999999994</v>
      </c>
      <c r="AJ84" s="23">
        <v>509.93</v>
      </c>
      <c r="AN84" s="12">
        <v>64.84</v>
      </c>
    </row>
    <row r="85" spans="1:40" x14ac:dyDescent="0.35">
      <c r="A85" s="15">
        <v>45277</v>
      </c>
      <c r="B85" s="22">
        <v>313.83</v>
      </c>
      <c r="C85" s="22">
        <v>186.84</v>
      </c>
      <c r="D85" s="23">
        <v>337.79</v>
      </c>
      <c r="E85" s="23">
        <v>214.1</v>
      </c>
      <c r="F85" s="12">
        <v>91.26</v>
      </c>
      <c r="G85" s="12">
        <v>130.69999999999999</v>
      </c>
      <c r="H85" s="24">
        <v>73.08</v>
      </c>
      <c r="I85" s="35">
        <v>328280</v>
      </c>
      <c r="J85" s="47">
        <v>1620</v>
      </c>
      <c r="K85" s="72">
        <v>12.1</v>
      </c>
      <c r="L85" s="23">
        <v>567.54999999999995</v>
      </c>
      <c r="M85" s="12">
        <v>73.16</v>
      </c>
      <c r="N85" s="12">
        <v>86.07</v>
      </c>
      <c r="O85" s="12">
        <v>9.3000000000000007</v>
      </c>
      <c r="P85" s="12">
        <f>VLOOKUP(A85,'Temp Monréal données non liées'!$A:$B,2,FALSE)</f>
        <v>6.9</v>
      </c>
      <c r="Q85" s="24">
        <v>59.65</v>
      </c>
      <c r="R85" s="50">
        <v>148.6</v>
      </c>
      <c r="S85" s="29">
        <v>70.67</v>
      </c>
      <c r="T85" s="23">
        <v>74.790000000000006</v>
      </c>
      <c r="U85" s="33">
        <v>5458.48</v>
      </c>
      <c r="V85" s="12">
        <v>142.71</v>
      </c>
      <c r="W85" s="27">
        <v>2.06</v>
      </c>
      <c r="X85" s="23">
        <v>679.67</v>
      </c>
      <c r="Y85" s="24">
        <v>16.09</v>
      </c>
      <c r="Z85" s="25">
        <v>161.71</v>
      </c>
      <c r="AA85" s="24">
        <v>15.79</v>
      </c>
      <c r="AB85" s="29">
        <v>48.91</v>
      </c>
      <c r="AC85" s="12">
        <v>-1.4</v>
      </c>
      <c r="AD85" s="14">
        <v>5.8</v>
      </c>
      <c r="AF85" s="13">
        <v>0</v>
      </c>
      <c r="AG85" s="23">
        <v>70.63</v>
      </c>
      <c r="AH85" s="23">
        <v>17.25</v>
      </c>
      <c r="AI85" s="24">
        <v>71.39</v>
      </c>
      <c r="AJ85" s="23">
        <v>508.87</v>
      </c>
      <c r="AN85" s="12">
        <v>63.97</v>
      </c>
    </row>
    <row r="86" spans="1:40" x14ac:dyDescent="0.35">
      <c r="A86" s="15">
        <v>45278</v>
      </c>
      <c r="B86" s="22">
        <v>315.51</v>
      </c>
      <c r="C86" s="22">
        <v>192.87</v>
      </c>
      <c r="D86" s="23">
        <v>338.12</v>
      </c>
      <c r="E86" s="23">
        <v>217.02</v>
      </c>
      <c r="F86" s="12">
        <v>91.05</v>
      </c>
      <c r="G86" s="12">
        <v>130.75</v>
      </c>
      <c r="H86" s="24">
        <v>72.040000000000006</v>
      </c>
      <c r="I86" s="35">
        <v>300547</v>
      </c>
      <c r="J86" s="47">
        <v>1635</v>
      </c>
      <c r="K86" s="72">
        <v>12.2</v>
      </c>
      <c r="L86" s="23">
        <v>567.33000000000004</v>
      </c>
      <c r="M86" s="12">
        <v>73.11</v>
      </c>
      <c r="N86" s="12">
        <v>85.85</v>
      </c>
      <c r="O86" s="12">
        <v>5.8</v>
      </c>
      <c r="P86" s="12">
        <f>VLOOKUP(A86,'Temp Monréal données non liées'!$A:$B,2,FALSE)</f>
        <v>7.4</v>
      </c>
      <c r="Q86" s="24">
        <v>59.65</v>
      </c>
      <c r="R86" s="50">
        <v>146.69999999999999</v>
      </c>
      <c r="S86" s="29">
        <v>71.92</v>
      </c>
      <c r="T86" s="23">
        <v>76.099999999999994</v>
      </c>
      <c r="U86" s="33">
        <v>5565.46</v>
      </c>
      <c r="V86" s="12">
        <v>142.81</v>
      </c>
      <c r="W86" s="27">
        <v>2.0699999999999998</v>
      </c>
      <c r="X86" s="23">
        <v>673.4</v>
      </c>
      <c r="Y86" s="24">
        <v>16.23</v>
      </c>
      <c r="Z86" s="25">
        <v>160.38</v>
      </c>
      <c r="AA86" s="24">
        <v>15.88</v>
      </c>
      <c r="AB86" s="29">
        <v>48.89</v>
      </c>
      <c r="AC86" s="12">
        <v>-1.4</v>
      </c>
      <c r="AD86" s="14">
        <v>0</v>
      </c>
      <c r="AF86" s="13">
        <v>0</v>
      </c>
      <c r="AG86" s="23">
        <v>72.77</v>
      </c>
      <c r="AH86" s="23">
        <v>18.7</v>
      </c>
      <c r="AI86" s="24">
        <v>70.63</v>
      </c>
      <c r="AJ86" s="23">
        <v>506.77</v>
      </c>
      <c r="AN86" s="12">
        <v>62.56</v>
      </c>
    </row>
    <row r="87" spans="1:40" x14ac:dyDescent="0.35">
      <c r="A87" s="15">
        <v>45279</v>
      </c>
      <c r="B87" s="22">
        <v>277.87</v>
      </c>
      <c r="C87" s="22">
        <v>172.16</v>
      </c>
      <c r="D87" s="23">
        <v>333.51</v>
      </c>
      <c r="E87" s="23">
        <v>214.44</v>
      </c>
      <c r="F87" s="12">
        <v>90.57</v>
      </c>
      <c r="G87" s="12">
        <v>130.47</v>
      </c>
      <c r="H87" s="24">
        <v>72.87</v>
      </c>
      <c r="I87" s="35">
        <v>315564</v>
      </c>
      <c r="J87" s="47">
        <v>1615</v>
      </c>
      <c r="K87" s="72">
        <v>11</v>
      </c>
      <c r="L87" s="23">
        <v>582.87</v>
      </c>
      <c r="M87" s="12">
        <v>72.95</v>
      </c>
      <c r="N87" s="12">
        <v>85.63</v>
      </c>
      <c r="O87" s="12">
        <v>9.4</v>
      </c>
      <c r="P87" s="12">
        <f>VLOOKUP(A87,'Temp Monréal données non liées'!$A:$B,2,FALSE)</f>
        <v>3.8</v>
      </c>
      <c r="Q87" s="24">
        <v>59.65</v>
      </c>
      <c r="R87" s="50">
        <v>170.3</v>
      </c>
      <c r="S87" s="29">
        <v>72.5</v>
      </c>
      <c r="T87" s="23">
        <v>76.7</v>
      </c>
      <c r="U87" s="33">
        <v>5620.67</v>
      </c>
      <c r="V87" s="12">
        <v>143.22999999999999</v>
      </c>
      <c r="W87" s="27">
        <v>2.1</v>
      </c>
      <c r="X87" s="23">
        <v>688.02</v>
      </c>
      <c r="Y87" s="24">
        <v>16.07</v>
      </c>
      <c r="Z87" s="25">
        <v>168.31</v>
      </c>
      <c r="AA87" s="24">
        <v>15.68</v>
      </c>
      <c r="AB87" s="29">
        <v>47.72</v>
      </c>
      <c r="AC87" s="12">
        <v>3.9</v>
      </c>
      <c r="AD87" s="14">
        <v>0</v>
      </c>
      <c r="AF87" s="13">
        <v>1.6</v>
      </c>
      <c r="AG87" s="23">
        <v>71.739999999999995</v>
      </c>
      <c r="AH87" s="23">
        <v>17.91</v>
      </c>
      <c r="AI87" s="24">
        <v>69.62</v>
      </c>
      <c r="AJ87" s="23">
        <v>505.62</v>
      </c>
      <c r="AN87" s="12">
        <v>62.18</v>
      </c>
    </row>
    <row r="88" spans="1:40" x14ac:dyDescent="0.35">
      <c r="A88" s="15">
        <v>45280</v>
      </c>
      <c r="B88" s="22">
        <v>262.08999999999997</v>
      </c>
      <c r="C88" s="22">
        <v>160.32</v>
      </c>
      <c r="D88" s="23">
        <v>305.68</v>
      </c>
      <c r="E88" s="23">
        <v>194.33</v>
      </c>
      <c r="F88" s="12">
        <v>88.61</v>
      </c>
      <c r="G88" s="12">
        <v>129</v>
      </c>
      <c r="H88" s="24">
        <v>72.180000000000007</v>
      </c>
      <c r="I88" s="35">
        <v>253836</v>
      </c>
      <c r="J88" s="47">
        <v>1550</v>
      </c>
      <c r="K88" s="72">
        <v>11.3</v>
      </c>
      <c r="L88" s="23">
        <v>580.79</v>
      </c>
      <c r="M88" s="12">
        <v>73.14</v>
      </c>
      <c r="N88" s="12">
        <v>85.52</v>
      </c>
      <c r="O88" s="12">
        <v>10</v>
      </c>
      <c r="P88" s="12">
        <f>VLOOKUP(A88,'Temp Monréal données non liées'!$A:$B,2,FALSE)</f>
        <v>-2.7</v>
      </c>
      <c r="Q88" s="24">
        <v>59.65</v>
      </c>
      <c r="R88" s="50">
        <v>161</v>
      </c>
      <c r="S88" s="29">
        <v>73.459999999999994</v>
      </c>
      <c r="T88" s="23">
        <v>77.66</v>
      </c>
      <c r="U88" s="33">
        <v>5685.96</v>
      </c>
      <c r="V88" s="12">
        <v>143.69</v>
      </c>
      <c r="W88" s="27">
        <v>2.12</v>
      </c>
      <c r="X88" s="23">
        <v>694.78</v>
      </c>
      <c r="Y88" s="24">
        <v>15.79</v>
      </c>
      <c r="Z88" s="25">
        <v>164.54</v>
      </c>
      <c r="AA88" s="24">
        <v>13.59</v>
      </c>
      <c r="AB88" s="29">
        <v>42.25</v>
      </c>
      <c r="AC88" s="12">
        <v>3.5</v>
      </c>
      <c r="AD88" s="14">
        <v>2.2999999999999998</v>
      </c>
      <c r="AF88" s="13">
        <v>1.8</v>
      </c>
      <c r="AG88" s="23">
        <v>61.96</v>
      </c>
      <c r="AH88" s="23">
        <v>5.41</v>
      </c>
      <c r="AI88" s="24">
        <v>69.84</v>
      </c>
      <c r="AJ88" s="23">
        <v>461.04</v>
      </c>
      <c r="AN88" s="12">
        <v>57.06</v>
      </c>
    </row>
    <row r="89" spans="1:40" x14ac:dyDescent="0.35">
      <c r="A89" s="15">
        <v>45281</v>
      </c>
      <c r="B89" s="22">
        <v>312.73</v>
      </c>
      <c r="C89" s="22">
        <v>199.97</v>
      </c>
      <c r="D89" s="23">
        <v>335.17</v>
      </c>
      <c r="E89" s="23">
        <v>221.14</v>
      </c>
      <c r="F89" s="12">
        <v>91.3</v>
      </c>
      <c r="G89" s="12">
        <v>130.38999999999999</v>
      </c>
      <c r="H89" s="24">
        <v>71.73</v>
      </c>
      <c r="I89" s="35">
        <v>305301</v>
      </c>
      <c r="J89" s="47">
        <v>1620</v>
      </c>
      <c r="K89" s="72">
        <v>10.1</v>
      </c>
      <c r="L89" s="23">
        <v>580.79</v>
      </c>
      <c r="M89" s="12">
        <v>73.14</v>
      </c>
      <c r="N89" s="12">
        <v>85.52</v>
      </c>
      <c r="O89" s="12">
        <v>12.2</v>
      </c>
      <c r="P89" s="12">
        <f>VLOOKUP(A89,'Temp Monréal données non liées'!$A:$B,2,FALSE)</f>
        <v>-4.5</v>
      </c>
      <c r="Q89" s="24">
        <v>59.65</v>
      </c>
      <c r="R89" s="50">
        <v>144.4</v>
      </c>
      <c r="S89" s="29">
        <v>73.459999999999994</v>
      </c>
      <c r="T89" s="23">
        <v>77.66</v>
      </c>
      <c r="U89" s="33">
        <v>5685.96</v>
      </c>
      <c r="V89" s="12">
        <v>143.69</v>
      </c>
      <c r="W89" s="27">
        <v>2.12</v>
      </c>
      <c r="X89" s="23">
        <v>694.78</v>
      </c>
      <c r="Y89" s="24">
        <v>15.43</v>
      </c>
      <c r="Z89" s="25">
        <v>160.38</v>
      </c>
      <c r="AA89" s="24">
        <v>15.89</v>
      </c>
      <c r="AB89" s="29">
        <v>47.97</v>
      </c>
      <c r="AC89" s="12">
        <v>8.8000000000000007</v>
      </c>
      <c r="AD89" s="14">
        <v>0</v>
      </c>
      <c r="AF89" s="13">
        <v>0.4</v>
      </c>
      <c r="AG89" s="23">
        <v>69.73</v>
      </c>
      <c r="AH89" s="23">
        <v>24.95</v>
      </c>
      <c r="AI89" s="24">
        <v>70.16</v>
      </c>
      <c r="AJ89" s="23">
        <v>506.83</v>
      </c>
      <c r="AN89" s="12">
        <v>62.93</v>
      </c>
    </row>
    <row r="90" spans="1:40" x14ac:dyDescent="0.35">
      <c r="A90" s="15">
        <v>45282</v>
      </c>
      <c r="B90" s="22">
        <v>313.93</v>
      </c>
      <c r="C90" s="22">
        <v>199.79</v>
      </c>
      <c r="D90" s="23">
        <v>341.44</v>
      </c>
      <c r="E90" s="23">
        <v>223.76</v>
      </c>
      <c r="F90" s="12">
        <v>91.09</v>
      </c>
      <c r="G90" s="12">
        <v>130.59</v>
      </c>
      <c r="H90" s="24">
        <v>72.73</v>
      </c>
      <c r="I90" s="35">
        <v>367489</v>
      </c>
      <c r="J90" s="47">
        <v>1580</v>
      </c>
      <c r="K90" s="72">
        <v>11.5</v>
      </c>
      <c r="L90" s="23">
        <v>580.79</v>
      </c>
      <c r="M90" s="12">
        <v>73.14</v>
      </c>
      <c r="N90" s="12">
        <v>85.52</v>
      </c>
      <c r="O90" s="12">
        <v>11.4</v>
      </c>
      <c r="P90" s="12">
        <f>VLOOKUP(A90,'Temp Monréal données non liées'!$A:$B,2,FALSE)</f>
        <v>-6.3</v>
      </c>
      <c r="Q90" s="24">
        <v>59.65</v>
      </c>
      <c r="R90" s="50">
        <v>145.30000000000001</v>
      </c>
      <c r="S90" s="29">
        <v>73.459999999999994</v>
      </c>
      <c r="T90" s="23">
        <v>77.66</v>
      </c>
      <c r="U90" s="33">
        <v>5685.96</v>
      </c>
      <c r="V90" s="12">
        <v>143.69</v>
      </c>
      <c r="W90" s="27">
        <v>2.12</v>
      </c>
      <c r="X90" s="23">
        <v>694.78</v>
      </c>
      <c r="Y90" s="24">
        <v>16.25</v>
      </c>
      <c r="Z90" s="25">
        <v>147.35</v>
      </c>
      <c r="AA90" s="24">
        <v>16.62</v>
      </c>
      <c r="AB90" s="29">
        <v>49.5</v>
      </c>
      <c r="AC90" s="12">
        <v>9.8000000000000007</v>
      </c>
      <c r="AD90" s="14">
        <v>0</v>
      </c>
      <c r="AF90" s="13">
        <v>0.8</v>
      </c>
      <c r="AG90" s="23">
        <v>72.53</v>
      </c>
      <c r="AH90" s="23">
        <v>24.43</v>
      </c>
      <c r="AI90" s="24">
        <v>70.819999999999993</v>
      </c>
      <c r="AJ90" s="23">
        <v>509.09</v>
      </c>
      <c r="AN90" s="12">
        <v>63.29</v>
      </c>
    </row>
    <row r="91" spans="1:40" x14ac:dyDescent="0.35">
      <c r="A91" s="15">
        <v>45283</v>
      </c>
      <c r="B91" s="22">
        <v>303.60000000000002</v>
      </c>
      <c r="C91" s="22">
        <v>182.68</v>
      </c>
      <c r="D91" s="23">
        <v>327.96</v>
      </c>
      <c r="E91" s="23">
        <v>216.52</v>
      </c>
      <c r="F91" s="12">
        <v>91.31</v>
      </c>
      <c r="G91" s="12">
        <v>130.47</v>
      </c>
      <c r="H91" s="24">
        <v>73.150000000000006</v>
      </c>
      <c r="I91" s="35">
        <v>276713</v>
      </c>
      <c r="J91" s="47">
        <v>1565</v>
      </c>
      <c r="K91" s="72">
        <v>10.7</v>
      </c>
      <c r="L91" s="23">
        <v>580.79</v>
      </c>
      <c r="M91" s="12">
        <v>73.14</v>
      </c>
      <c r="N91" s="12">
        <v>85.52</v>
      </c>
      <c r="O91" s="12">
        <v>11.6</v>
      </c>
      <c r="P91" s="12">
        <f>VLOOKUP(A91,'Temp Monréal données non liées'!$A:$B,2,FALSE)</f>
        <v>-2.5</v>
      </c>
      <c r="Q91" s="24">
        <v>59.65</v>
      </c>
      <c r="R91" s="50">
        <v>144.9</v>
      </c>
      <c r="S91" s="29">
        <v>73.459999999999994</v>
      </c>
      <c r="T91" s="23">
        <v>77.66</v>
      </c>
      <c r="U91" s="33">
        <v>5685.96</v>
      </c>
      <c r="V91" s="12">
        <v>143.69</v>
      </c>
      <c r="W91" s="27">
        <v>2.12</v>
      </c>
      <c r="X91" s="23">
        <v>694.78</v>
      </c>
      <c r="Y91" s="24">
        <v>15.72</v>
      </c>
      <c r="Z91" s="25">
        <v>172.2</v>
      </c>
      <c r="AA91" s="24">
        <v>16.100000000000001</v>
      </c>
      <c r="AB91" s="29">
        <v>50.15</v>
      </c>
      <c r="AC91" s="12">
        <v>8.5</v>
      </c>
      <c r="AD91" s="14">
        <v>0.2</v>
      </c>
      <c r="AF91" s="13">
        <v>0</v>
      </c>
      <c r="AG91" s="23">
        <v>72.36</v>
      </c>
      <c r="AH91" s="23">
        <v>17.47</v>
      </c>
      <c r="AI91" s="24">
        <v>70.83</v>
      </c>
      <c r="AJ91" s="23">
        <v>507.8</v>
      </c>
      <c r="AN91" s="12">
        <v>61.87</v>
      </c>
    </row>
    <row r="92" spans="1:40" x14ac:dyDescent="0.35">
      <c r="A92" s="15">
        <v>45284</v>
      </c>
      <c r="B92" s="22">
        <v>309.27</v>
      </c>
      <c r="C92" s="22">
        <v>189.32</v>
      </c>
      <c r="D92" s="23">
        <v>333.96</v>
      </c>
      <c r="E92" s="23">
        <v>213.98</v>
      </c>
      <c r="F92" s="12">
        <v>90.7</v>
      </c>
      <c r="G92" s="12">
        <v>130.38</v>
      </c>
      <c r="H92" s="24">
        <v>72.33</v>
      </c>
      <c r="I92" s="35">
        <v>328970</v>
      </c>
      <c r="J92" s="47">
        <v>1592</v>
      </c>
      <c r="K92" s="72">
        <v>12.4</v>
      </c>
      <c r="L92" s="23">
        <v>580.79</v>
      </c>
      <c r="M92" s="12">
        <v>73.14</v>
      </c>
      <c r="N92" s="12">
        <v>85.52</v>
      </c>
      <c r="O92" s="12">
        <v>13.3</v>
      </c>
      <c r="P92" s="12">
        <f>VLOOKUP(A92,'Temp Monréal données non liées'!$A:$B,2,FALSE)</f>
        <v>1</v>
      </c>
      <c r="Q92" s="24">
        <v>59.65</v>
      </c>
      <c r="R92" s="50">
        <v>147.19999999999999</v>
      </c>
      <c r="S92" s="29">
        <v>73.459999999999994</v>
      </c>
      <c r="T92" s="23">
        <v>77.66</v>
      </c>
      <c r="U92" s="33">
        <v>5685.96</v>
      </c>
      <c r="V92" s="12">
        <v>143.69</v>
      </c>
      <c r="W92" s="27">
        <v>2.12</v>
      </c>
      <c r="X92" s="23">
        <v>694.78</v>
      </c>
      <c r="Y92" s="24">
        <v>16.079999999999998</v>
      </c>
      <c r="Z92" s="25">
        <v>179.14</v>
      </c>
      <c r="AA92" s="24">
        <v>15.81</v>
      </c>
      <c r="AB92" s="29">
        <v>50.15</v>
      </c>
      <c r="AC92" s="12">
        <v>9.5</v>
      </c>
      <c r="AD92" s="14">
        <v>0</v>
      </c>
      <c r="AF92" s="13">
        <v>0</v>
      </c>
      <c r="AG92" s="23">
        <v>71.87</v>
      </c>
      <c r="AH92" s="23">
        <v>18.899999999999999</v>
      </c>
      <c r="AI92" s="24">
        <v>70.58</v>
      </c>
      <c r="AJ92" s="23">
        <v>508.27</v>
      </c>
      <c r="AN92" s="12">
        <v>60.96</v>
      </c>
    </row>
    <row r="93" spans="1:40" x14ac:dyDescent="0.35">
      <c r="A93" s="15">
        <v>45285</v>
      </c>
      <c r="B93" s="22">
        <v>308.64</v>
      </c>
      <c r="C93" s="22">
        <v>190.41</v>
      </c>
      <c r="D93" s="23">
        <v>334.23</v>
      </c>
      <c r="E93" s="23">
        <v>217.9</v>
      </c>
      <c r="F93" s="12">
        <v>90.97</v>
      </c>
      <c r="G93" s="12">
        <v>130.51</v>
      </c>
      <c r="H93" s="24">
        <v>72.569999999999993</v>
      </c>
      <c r="I93" s="35">
        <v>306298</v>
      </c>
      <c r="J93" s="47">
        <v>1615</v>
      </c>
      <c r="K93" s="72">
        <v>13.4</v>
      </c>
      <c r="L93" s="23">
        <v>580.79</v>
      </c>
      <c r="M93" s="12">
        <v>73.14</v>
      </c>
      <c r="N93" s="12">
        <v>85.52</v>
      </c>
      <c r="O93" s="12">
        <v>12</v>
      </c>
      <c r="P93" s="12">
        <f>VLOOKUP(A93,'Temp Monréal données non liées'!$A:$B,2,FALSE)</f>
        <v>2.8</v>
      </c>
      <c r="Q93" s="24">
        <v>59.65</v>
      </c>
      <c r="R93" s="50">
        <v>147.1</v>
      </c>
      <c r="S93" s="29">
        <v>73.459999999999994</v>
      </c>
      <c r="T93" s="23">
        <v>77.66</v>
      </c>
      <c r="U93" s="33">
        <v>5685.96</v>
      </c>
      <c r="V93" s="12">
        <v>143.69</v>
      </c>
      <c r="W93" s="27">
        <v>2.12</v>
      </c>
      <c r="X93" s="23">
        <v>694.78</v>
      </c>
      <c r="Y93" s="24">
        <v>15.91</v>
      </c>
      <c r="Z93" s="25">
        <v>185.05</v>
      </c>
      <c r="AA93" s="24">
        <v>15.36</v>
      </c>
      <c r="AB93" s="29">
        <v>50.21</v>
      </c>
      <c r="AC93" s="12">
        <v>10.6</v>
      </c>
      <c r="AD93" s="14">
        <v>0</v>
      </c>
      <c r="AF93" s="13">
        <v>0</v>
      </c>
      <c r="AG93" s="23">
        <v>75.19</v>
      </c>
      <c r="AH93" s="23">
        <v>11.52</v>
      </c>
      <c r="AI93" s="24">
        <v>71.33</v>
      </c>
      <c r="AJ93" s="23">
        <v>502.78</v>
      </c>
      <c r="AN93" s="12">
        <v>61.63</v>
      </c>
    </row>
    <row r="94" spans="1:40" x14ac:dyDescent="0.35">
      <c r="A94" s="15">
        <v>45286</v>
      </c>
      <c r="B94" s="22">
        <v>303.23</v>
      </c>
      <c r="C94" s="22">
        <v>192.24</v>
      </c>
      <c r="D94" s="23">
        <v>334.8</v>
      </c>
      <c r="E94" s="23">
        <v>220.14</v>
      </c>
      <c r="F94" s="12">
        <v>90.53</v>
      </c>
      <c r="G94" s="12">
        <v>130.59</v>
      </c>
      <c r="H94" s="24">
        <v>72.540000000000006</v>
      </c>
      <c r="I94" s="35">
        <v>307921</v>
      </c>
      <c r="J94" s="47">
        <v>1610</v>
      </c>
      <c r="K94" s="72">
        <v>13.2</v>
      </c>
      <c r="L94" s="23">
        <v>580.79</v>
      </c>
      <c r="M94" s="12">
        <v>73.14</v>
      </c>
      <c r="N94" s="12">
        <v>85.52</v>
      </c>
      <c r="O94" s="12">
        <v>12.1</v>
      </c>
      <c r="P94" s="12">
        <f>VLOOKUP(A94,'Temp Monréal données non liées'!$A:$B,2,FALSE)</f>
        <v>5.6</v>
      </c>
      <c r="Q94" s="24">
        <v>59.65</v>
      </c>
      <c r="R94" s="50">
        <v>146.9</v>
      </c>
      <c r="S94" s="29">
        <v>73.459999999999994</v>
      </c>
      <c r="T94" s="23">
        <v>77.66</v>
      </c>
      <c r="U94" s="33">
        <v>5685.96</v>
      </c>
      <c r="V94" s="12">
        <v>143.69</v>
      </c>
      <c r="W94" s="27">
        <v>2.12</v>
      </c>
      <c r="X94" s="23">
        <v>694.78</v>
      </c>
      <c r="Y94" s="24">
        <v>15.12</v>
      </c>
      <c r="Z94" s="25">
        <v>181.26</v>
      </c>
      <c r="AA94" s="24">
        <v>15.72</v>
      </c>
      <c r="AB94" s="29">
        <v>51.38</v>
      </c>
      <c r="AC94" s="12">
        <v>9.6</v>
      </c>
      <c r="AD94" s="14">
        <v>1.5</v>
      </c>
      <c r="AF94" s="13">
        <v>0</v>
      </c>
      <c r="AG94" s="23">
        <v>75.09</v>
      </c>
      <c r="AH94" s="23">
        <v>10.88</v>
      </c>
      <c r="AI94" s="24">
        <v>71.22</v>
      </c>
      <c r="AJ94" s="23">
        <v>503.86</v>
      </c>
      <c r="AN94" s="12">
        <v>64.16</v>
      </c>
    </row>
    <row r="95" spans="1:40" x14ac:dyDescent="0.35">
      <c r="A95" s="15">
        <v>45287</v>
      </c>
      <c r="B95" s="22">
        <v>309.62</v>
      </c>
      <c r="C95" s="22">
        <v>193.65</v>
      </c>
      <c r="D95" s="23">
        <v>333.17</v>
      </c>
      <c r="E95" s="23">
        <v>212.99</v>
      </c>
      <c r="F95" s="12">
        <v>91.08</v>
      </c>
      <c r="G95" s="12">
        <v>129.97999999999999</v>
      </c>
      <c r="H95" s="24">
        <v>71.34</v>
      </c>
      <c r="I95" s="35">
        <v>307857</v>
      </c>
      <c r="J95" s="47">
        <v>1635</v>
      </c>
      <c r="K95" s="72">
        <v>12.1</v>
      </c>
      <c r="L95" s="23">
        <v>580.79</v>
      </c>
      <c r="M95" s="12">
        <v>73.14</v>
      </c>
      <c r="N95" s="12">
        <v>85.52</v>
      </c>
      <c r="O95" s="12">
        <v>10.7</v>
      </c>
      <c r="P95" s="12">
        <f>VLOOKUP(A95,'Temp Monréal données non liées'!$A:$B,2,FALSE)</f>
        <v>4.0999999999999996</v>
      </c>
      <c r="Q95" s="24">
        <v>59.65</v>
      </c>
      <c r="R95" s="50">
        <v>148.1</v>
      </c>
      <c r="S95" s="29">
        <v>73.459999999999994</v>
      </c>
      <c r="T95" s="23">
        <v>77.66</v>
      </c>
      <c r="U95" s="33">
        <v>5685.96</v>
      </c>
      <c r="V95" s="12">
        <v>143.69</v>
      </c>
      <c r="W95" s="27">
        <v>2.12</v>
      </c>
      <c r="X95" s="23">
        <v>694.78</v>
      </c>
      <c r="Y95" s="24">
        <v>15.91</v>
      </c>
      <c r="Z95" s="25">
        <v>174.06</v>
      </c>
      <c r="AA95" s="24">
        <v>16.28</v>
      </c>
      <c r="AB95" s="29">
        <v>46.09</v>
      </c>
      <c r="AC95" s="12">
        <v>8.6</v>
      </c>
      <c r="AD95" s="14">
        <v>0</v>
      </c>
      <c r="AF95" s="13">
        <v>0</v>
      </c>
      <c r="AG95" s="23">
        <v>70.040000000000006</v>
      </c>
      <c r="AH95" s="23">
        <v>21.65</v>
      </c>
      <c r="AI95" s="24">
        <v>69.58</v>
      </c>
      <c r="AJ95" s="23">
        <v>504.77</v>
      </c>
      <c r="AN95" s="12">
        <v>62.94</v>
      </c>
    </row>
    <row r="96" spans="1:40" x14ac:dyDescent="0.35">
      <c r="A96" s="15">
        <v>45288</v>
      </c>
      <c r="B96" s="22">
        <v>309.48</v>
      </c>
      <c r="C96" s="22">
        <v>195.54</v>
      </c>
      <c r="D96" s="23">
        <v>333.45</v>
      </c>
      <c r="E96" s="23">
        <v>216.69</v>
      </c>
      <c r="F96" s="12">
        <v>90.46</v>
      </c>
      <c r="G96" s="12">
        <v>130.54</v>
      </c>
      <c r="H96" s="24">
        <v>70.58</v>
      </c>
      <c r="I96" s="35">
        <v>255600</v>
      </c>
      <c r="J96" s="47">
        <v>1615</v>
      </c>
      <c r="K96" s="72">
        <v>10.8</v>
      </c>
      <c r="L96" s="23">
        <v>580.79</v>
      </c>
      <c r="M96" s="12">
        <v>73.14</v>
      </c>
      <c r="N96" s="12">
        <v>85.52</v>
      </c>
      <c r="O96" s="12">
        <v>12.2</v>
      </c>
      <c r="P96" s="12">
        <f>VLOOKUP(A96,'Temp Monréal données non liées'!$A:$B,2,FALSE)</f>
        <v>3.7</v>
      </c>
      <c r="Q96" s="24">
        <v>59.65</v>
      </c>
      <c r="R96" s="50">
        <v>141.6</v>
      </c>
      <c r="S96" s="29">
        <v>73.459999999999994</v>
      </c>
      <c r="T96" s="23">
        <v>77.66</v>
      </c>
      <c r="U96" s="33">
        <v>5685.96</v>
      </c>
      <c r="V96" s="12">
        <v>143.69</v>
      </c>
      <c r="W96" s="27">
        <v>2.12</v>
      </c>
      <c r="X96" s="23">
        <v>694.78</v>
      </c>
      <c r="Y96" s="24">
        <v>15.94</v>
      </c>
      <c r="Z96" s="25">
        <v>185.82</v>
      </c>
      <c r="AA96" s="24">
        <v>15.39</v>
      </c>
      <c r="AB96" s="29">
        <v>44.96</v>
      </c>
      <c r="AC96" s="12">
        <v>8.1999999999999993</v>
      </c>
      <c r="AD96" s="14">
        <v>3.7</v>
      </c>
      <c r="AF96" s="13">
        <v>0</v>
      </c>
      <c r="AG96" s="23">
        <v>68.650000000000006</v>
      </c>
      <c r="AH96" s="23">
        <v>23.9</v>
      </c>
      <c r="AI96" s="24">
        <v>68.739999999999995</v>
      </c>
      <c r="AJ96" s="23">
        <v>502.09</v>
      </c>
      <c r="AN96" s="12">
        <v>61.48</v>
      </c>
    </row>
    <row r="97" spans="1:40" x14ac:dyDescent="0.35">
      <c r="A97" s="15">
        <v>45289</v>
      </c>
      <c r="B97" s="22">
        <v>313.64999999999998</v>
      </c>
      <c r="C97" s="22">
        <v>195.62</v>
      </c>
      <c r="D97" s="23">
        <v>336.05</v>
      </c>
      <c r="E97" s="23">
        <v>222.64</v>
      </c>
      <c r="F97" s="12">
        <v>90.34</v>
      </c>
      <c r="G97" s="12">
        <v>131.01</v>
      </c>
      <c r="H97" s="24">
        <v>71.88</v>
      </c>
      <c r="I97" s="35">
        <v>328893</v>
      </c>
      <c r="J97" s="47">
        <v>1610</v>
      </c>
      <c r="K97" s="72">
        <v>11.2</v>
      </c>
      <c r="L97" s="23">
        <v>580.79</v>
      </c>
      <c r="M97" s="12">
        <v>73.14</v>
      </c>
      <c r="N97" s="12">
        <v>85.52</v>
      </c>
      <c r="O97" s="12">
        <v>11.8</v>
      </c>
      <c r="P97" s="12">
        <f>VLOOKUP(A97,'Temp Monréal données non liées'!$A:$B,2,FALSE)</f>
        <v>2.2999999999999998</v>
      </c>
      <c r="Q97" s="24">
        <v>59.65</v>
      </c>
      <c r="R97" s="50">
        <v>146.1</v>
      </c>
      <c r="S97" s="29">
        <v>73.459999999999994</v>
      </c>
      <c r="T97" s="23">
        <v>77.66</v>
      </c>
      <c r="U97" s="33">
        <v>5685.96</v>
      </c>
      <c r="V97" s="12">
        <v>143.69</v>
      </c>
      <c r="W97" s="27">
        <v>2.12</v>
      </c>
      <c r="X97" s="23">
        <v>694.78</v>
      </c>
      <c r="Y97" s="24">
        <v>15.71</v>
      </c>
      <c r="Z97" s="25">
        <v>165.93</v>
      </c>
      <c r="AA97" s="24">
        <v>15.48</v>
      </c>
      <c r="AB97" s="29">
        <v>48.27</v>
      </c>
      <c r="AC97" s="12">
        <v>8.6</v>
      </c>
      <c r="AD97" s="14">
        <v>0.1</v>
      </c>
      <c r="AF97" s="13">
        <v>0.4</v>
      </c>
      <c r="AG97" s="23">
        <v>72.38</v>
      </c>
      <c r="AH97" s="23">
        <v>18.57</v>
      </c>
      <c r="AI97" s="24">
        <v>70.5</v>
      </c>
      <c r="AJ97" s="23">
        <v>506.68</v>
      </c>
      <c r="AN97" s="12">
        <v>61.62</v>
      </c>
    </row>
    <row r="98" spans="1:40" x14ac:dyDescent="0.35">
      <c r="A98" s="15">
        <v>45290</v>
      </c>
      <c r="B98" s="22">
        <v>312.04000000000002</v>
      </c>
      <c r="C98" s="22">
        <v>188.5</v>
      </c>
      <c r="D98" s="23">
        <v>334.75</v>
      </c>
      <c r="E98" s="23">
        <v>217.56</v>
      </c>
      <c r="F98" s="12">
        <v>91.05</v>
      </c>
      <c r="G98" s="12">
        <v>131.19</v>
      </c>
      <c r="H98" s="24">
        <v>71.569999999999993</v>
      </c>
      <c r="I98" s="35">
        <v>158472</v>
      </c>
      <c r="J98" s="47">
        <v>1585</v>
      </c>
      <c r="K98" s="72">
        <v>11</v>
      </c>
      <c r="L98" s="23">
        <v>542.95000000000005</v>
      </c>
      <c r="M98" s="12">
        <v>70.28</v>
      </c>
      <c r="N98" s="12">
        <v>82.16</v>
      </c>
      <c r="O98" s="12">
        <v>11.2</v>
      </c>
      <c r="P98" s="12">
        <f>VLOOKUP(A98,'Temp Monréal données non liées'!$A:$B,2,FALSE)</f>
        <v>0.3</v>
      </c>
      <c r="Q98" s="24">
        <v>59.65</v>
      </c>
      <c r="R98" s="50">
        <v>132.5</v>
      </c>
      <c r="S98" s="29">
        <v>68.69</v>
      </c>
      <c r="T98" s="23">
        <v>72.61</v>
      </c>
      <c r="U98" s="33">
        <v>5357.15</v>
      </c>
      <c r="V98" s="12">
        <v>137.32</v>
      </c>
      <c r="W98" s="27">
        <v>2.13</v>
      </c>
      <c r="X98" s="23">
        <v>644.04999999999995</v>
      </c>
      <c r="Y98" s="24">
        <v>14.95</v>
      </c>
      <c r="Z98" s="25">
        <v>155.99</v>
      </c>
      <c r="AA98" s="24">
        <v>15.63</v>
      </c>
      <c r="AB98" s="29">
        <v>45.95</v>
      </c>
      <c r="AC98" s="12">
        <v>6.9</v>
      </c>
      <c r="AD98" s="14">
        <v>2.4</v>
      </c>
      <c r="AF98" s="13">
        <v>0.8</v>
      </c>
      <c r="AG98" s="23">
        <v>67.98</v>
      </c>
      <c r="AH98" s="23">
        <v>21.81</v>
      </c>
      <c r="AI98" s="24">
        <v>69.95</v>
      </c>
      <c r="AJ98" s="23">
        <v>497.43</v>
      </c>
      <c r="AN98" s="12">
        <v>63.07</v>
      </c>
    </row>
    <row r="99" spans="1:40" x14ac:dyDescent="0.35">
      <c r="A99" s="15">
        <v>45291</v>
      </c>
      <c r="B99" s="22">
        <v>313.23</v>
      </c>
      <c r="C99" s="22">
        <v>186.62</v>
      </c>
      <c r="D99" s="23">
        <v>334.13</v>
      </c>
      <c r="E99" s="23">
        <v>209.35</v>
      </c>
      <c r="F99" s="12">
        <v>90.8</v>
      </c>
      <c r="G99" s="12">
        <v>132.16999999999999</v>
      </c>
      <c r="H99" s="24">
        <v>70.73</v>
      </c>
      <c r="I99" s="35">
        <v>141</v>
      </c>
      <c r="J99" s="47">
        <v>1596</v>
      </c>
      <c r="K99" s="72">
        <v>11.7</v>
      </c>
      <c r="L99" s="23">
        <v>559.32000000000005</v>
      </c>
      <c r="M99" s="12">
        <v>72.680000000000007</v>
      </c>
      <c r="N99" s="12">
        <v>85.56</v>
      </c>
      <c r="O99" s="12">
        <v>11</v>
      </c>
      <c r="P99" s="12">
        <f>VLOOKUP(A99,'Temp Monréal données non liées'!$A:$B,2,FALSE)</f>
        <v>-5.3</v>
      </c>
      <c r="Q99" s="24">
        <v>59.65</v>
      </c>
      <c r="R99" s="50">
        <v>120.2</v>
      </c>
      <c r="S99" s="29">
        <v>70.87</v>
      </c>
      <c r="T99" s="23">
        <v>74.92</v>
      </c>
      <c r="U99" s="33">
        <v>5560.95</v>
      </c>
      <c r="V99" s="12">
        <v>142.79</v>
      </c>
      <c r="W99" s="27">
        <v>2.2000000000000002</v>
      </c>
      <c r="X99" s="23">
        <v>662.29</v>
      </c>
      <c r="Y99" s="24">
        <v>15.14</v>
      </c>
      <c r="Z99" s="25">
        <v>161.83000000000001</v>
      </c>
      <c r="AA99" s="24">
        <v>15.95</v>
      </c>
      <c r="AB99" s="29">
        <v>44.9</v>
      </c>
      <c r="AC99" s="12">
        <v>7.8</v>
      </c>
      <c r="AD99" s="14">
        <v>3.4</v>
      </c>
      <c r="AF99" s="13">
        <v>0.8</v>
      </c>
      <c r="AG99" s="23">
        <v>69.94</v>
      </c>
      <c r="AH99" s="23">
        <v>18.72</v>
      </c>
      <c r="AI99" s="24">
        <v>69.33</v>
      </c>
      <c r="AJ99" s="23">
        <v>482.26</v>
      </c>
      <c r="AN99" s="12">
        <v>59.47</v>
      </c>
    </row>
    <row r="100" spans="1:40" x14ac:dyDescent="0.35">
      <c r="A100" s="15">
        <v>45292</v>
      </c>
      <c r="B100" s="22">
        <v>302.39</v>
      </c>
      <c r="C100" s="22">
        <v>186.69</v>
      </c>
      <c r="D100" s="23">
        <v>323.41000000000003</v>
      </c>
      <c r="E100" s="23">
        <v>213.47</v>
      </c>
      <c r="F100" s="12">
        <v>90.5</v>
      </c>
      <c r="G100" s="12">
        <v>131.52000000000001</v>
      </c>
      <c r="H100" s="24">
        <v>71.63</v>
      </c>
      <c r="I100" s="35">
        <v>313813</v>
      </c>
      <c r="J100" s="47">
        <v>1585</v>
      </c>
      <c r="K100" s="72">
        <v>11.6</v>
      </c>
      <c r="L100" s="23">
        <v>544.92999999999995</v>
      </c>
      <c r="M100" s="12">
        <v>72.92</v>
      </c>
      <c r="N100" s="12">
        <v>85.96</v>
      </c>
      <c r="O100" s="12">
        <v>11.9</v>
      </c>
      <c r="P100" s="12">
        <f>VLOOKUP(A100,'Temp Monréal données non liées'!$A:$B,2,FALSE)</f>
        <v>-4</v>
      </c>
      <c r="Q100" s="24">
        <v>59.65</v>
      </c>
      <c r="R100" s="50">
        <v>149.5</v>
      </c>
      <c r="S100" s="29">
        <v>70.28</v>
      </c>
      <c r="T100" s="23">
        <v>74.31</v>
      </c>
      <c r="U100" s="33">
        <v>5506.95</v>
      </c>
      <c r="V100" s="12">
        <v>143.22</v>
      </c>
      <c r="W100" s="27">
        <v>2.15</v>
      </c>
      <c r="X100" s="23">
        <v>650.15</v>
      </c>
      <c r="Y100" s="24">
        <v>15.5</v>
      </c>
      <c r="Z100" s="25">
        <v>165.75</v>
      </c>
      <c r="AA100" s="24">
        <v>15.74</v>
      </c>
      <c r="AB100" s="29">
        <v>45.83</v>
      </c>
      <c r="AC100" s="12">
        <v>6.2</v>
      </c>
      <c r="AD100" s="14">
        <v>0.1</v>
      </c>
      <c r="AF100" s="13">
        <v>7.7</v>
      </c>
      <c r="AG100" s="23">
        <v>68.41</v>
      </c>
      <c r="AH100" s="23">
        <v>16.23</v>
      </c>
      <c r="AI100" s="24">
        <v>70.97</v>
      </c>
      <c r="AJ100" s="23">
        <v>487.37</v>
      </c>
      <c r="AN100" s="12">
        <v>60.57</v>
      </c>
    </row>
    <row r="101" spans="1:40" x14ac:dyDescent="0.35">
      <c r="A101" s="15">
        <v>45293</v>
      </c>
      <c r="B101" s="22">
        <v>316.01</v>
      </c>
      <c r="C101" s="22">
        <v>189.77</v>
      </c>
      <c r="D101" s="23">
        <v>337.4</v>
      </c>
      <c r="E101" s="23">
        <v>214.11</v>
      </c>
      <c r="F101" s="12">
        <v>90.98</v>
      </c>
      <c r="G101" s="12">
        <v>130.88</v>
      </c>
      <c r="H101" s="24">
        <v>72.599999999999994</v>
      </c>
      <c r="I101" s="35">
        <v>295486</v>
      </c>
      <c r="J101" s="47">
        <v>1610</v>
      </c>
      <c r="K101" s="72">
        <v>14</v>
      </c>
      <c r="L101" s="23">
        <v>560.57000000000005</v>
      </c>
      <c r="M101" s="12">
        <v>72.680000000000007</v>
      </c>
      <c r="N101" s="12">
        <v>85.52</v>
      </c>
      <c r="O101" s="12">
        <v>12.8</v>
      </c>
      <c r="P101" s="12">
        <f>VLOOKUP(A101,'Temp Monréal données non liées'!$A:$B,2,FALSE)</f>
        <v>-0.3</v>
      </c>
      <c r="Q101" s="24">
        <v>59.65</v>
      </c>
      <c r="R101" s="50">
        <v>144.9</v>
      </c>
      <c r="S101" s="29">
        <v>71.040000000000006</v>
      </c>
      <c r="T101" s="23">
        <v>75.08</v>
      </c>
      <c r="U101" s="33">
        <v>5576.99</v>
      </c>
      <c r="V101" s="12">
        <v>142.6</v>
      </c>
      <c r="W101" s="27">
        <v>2.12</v>
      </c>
      <c r="X101" s="23">
        <v>668.03</v>
      </c>
      <c r="Y101" s="24">
        <v>15.38</v>
      </c>
      <c r="Z101" s="25">
        <v>169.69</v>
      </c>
      <c r="AA101" s="24">
        <v>15.81</v>
      </c>
      <c r="AB101" s="29">
        <v>48.68</v>
      </c>
      <c r="AC101" s="12">
        <v>8.4</v>
      </c>
      <c r="AD101" s="14">
        <v>0</v>
      </c>
      <c r="AF101" s="13">
        <v>15.6</v>
      </c>
      <c r="AG101" s="23">
        <v>70.8</v>
      </c>
      <c r="AH101" s="23">
        <v>15.76</v>
      </c>
      <c r="AI101" s="24">
        <v>71.989999999999995</v>
      </c>
      <c r="AJ101" s="23">
        <v>494.87</v>
      </c>
      <c r="AN101" s="12">
        <v>59.82</v>
      </c>
    </row>
    <row r="102" spans="1:40" x14ac:dyDescent="0.35">
      <c r="A102" s="15">
        <v>45294</v>
      </c>
      <c r="B102" s="22">
        <v>319.66000000000003</v>
      </c>
      <c r="C102" s="22">
        <v>188.92</v>
      </c>
      <c r="D102" s="23">
        <v>342.03</v>
      </c>
      <c r="E102" s="23">
        <v>208.79</v>
      </c>
      <c r="F102" s="12">
        <v>90.52</v>
      </c>
      <c r="G102" s="12">
        <v>131.03</v>
      </c>
      <c r="H102" s="24">
        <v>71.73</v>
      </c>
      <c r="I102" s="35">
        <v>283077</v>
      </c>
      <c r="J102" s="47">
        <v>1605</v>
      </c>
      <c r="K102" s="72">
        <v>13.2</v>
      </c>
      <c r="L102" s="23">
        <v>566.30999999999995</v>
      </c>
      <c r="M102" s="12">
        <v>71.760000000000005</v>
      </c>
      <c r="N102" s="12">
        <v>85.34</v>
      </c>
      <c r="O102" s="12">
        <v>11.5</v>
      </c>
      <c r="P102" s="12">
        <f>VLOOKUP(A102,'Temp Monréal données non liées'!$A:$B,2,FALSE)</f>
        <v>0.9</v>
      </c>
      <c r="Q102" s="24">
        <v>59.65</v>
      </c>
      <c r="R102" s="50">
        <v>142.4</v>
      </c>
      <c r="S102" s="29">
        <v>71.69</v>
      </c>
      <c r="T102" s="23">
        <v>75.77</v>
      </c>
      <c r="U102" s="33">
        <v>5606.4</v>
      </c>
      <c r="V102" s="12">
        <v>143.07</v>
      </c>
      <c r="W102" s="27">
        <v>2.12</v>
      </c>
      <c r="X102" s="23">
        <v>670.17</v>
      </c>
      <c r="Y102" s="24">
        <v>15.91</v>
      </c>
      <c r="Z102" s="25">
        <v>168.42</v>
      </c>
      <c r="AA102" s="24">
        <v>15.98</v>
      </c>
      <c r="AB102" s="29">
        <v>45.26</v>
      </c>
      <c r="AC102" s="12">
        <v>8.8000000000000007</v>
      </c>
      <c r="AD102" s="14">
        <v>1.2</v>
      </c>
      <c r="AF102" s="13">
        <v>11.1</v>
      </c>
      <c r="AG102" s="23">
        <v>69.05</v>
      </c>
      <c r="AH102" s="23">
        <v>20.71</v>
      </c>
      <c r="AI102" s="24">
        <v>70.34</v>
      </c>
      <c r="AJ102" s="23">
        <v>496.29</v>
      </c>
      <c r="AN102" s="12">
        <v>59.74</v>
      </c>
    </row>
    <row r="103" spans="1:40" x14ac:dyDescent="0.35">
      <c r="A103" s="15">
        <v>45295</v>
      </c>
      <c r="B103" s="22">
        <v>307.64999999999998</v>
      </c>
      <c r="C103" s="22">
        <v>188.11</v>
      </c>
      <c r="D103" s="23">
        <v>329.26</v>
      </c>
      <c r="E103" s="23">
        <v>203.76</v>
      </c>
      <c r="F103" s="12">
        <v>90.43</v>
      </c>
      <c r="G103" s="12">
        <v>131.22999999999999</v>
      </c>
      <c r="H103" s="24">
        <v>71.760000000000005</v>
      </c>
      <c r="I103" s="35">
        <v>287218</v>
      </c>
      <c r="J103" s="47">
        <v>1595</v>
      </c>
      <c r="K103" s="72">
        <v>12.8</v>
      </c>
      <c r="L103" s="23">
        <v>559.79</v>
      </c>
      <c r="M103" s="12">
        <v>71.81</v>
      </c>
      <c r="N103" s="12">
        <v>85.65</v>
      </c>
      <c r="O103" s="12">
        <v>10.8</v>
      </c>
      <c r="P103" s="12">
        <f>VLOOKUP(A103,'Temp Monréal données non liées'!$A:$B,2,FALSE)</f>
        <v>0.5</v>
      </c>
      <c r="Q103" s="24">
        <v>59.65</v>
      </c>
      <c r="R103" s="50">
        <v>146.6</v>
      </c>
      <c r="S103" s="29">
        <v>71.38</v>
      </c>
      <c r="T103" s="23">
        <v>75.44</v>
      </c>
      <c r="U103" s="33">
        <v>5570.6</v>
      </c>
      <c r="V103" s="12">
        <v>143.16999999999999</v>
      </c>
      <c r="W103" s="27">
        <v>2.13</v>
      </c>
      <c r="X103" s="23">
        <v>660.56</v>
      </c>
      <c r="Y103" s="24">
        <v>15.95</v>
      </c>
      <c r="Z103" s="25">
        <v>167.39</v>
      </c>
      <c r="AA103" s="24">
        <v>16.600000000000001</v>
      </c>
      <c r="AB103" s="29">
        <v>48.67</v>
      </c>
      <c r="AC103" s="12">
        <v>7</v>
      </c>
      <c r="AD103" s="14">
        <v>2.6</v>
      </c>
      <c r="AF103" s="13">
        <v>0.4</v>
      </c>
      <c r="AG103" s="23">
        <v>71.73</v>
      </c>
      <c r="AH103" s="23">
        <v>17.010000000000002</v>
      </c>
      <c r="AI103" s="24">
        <v>70.69</v>
      </c>
      <c r="AJ103" s="23">
        <v>486.2</v>
      </c>
      <c r="AN103" s="12">
        <v>60.91</v>
      </c>
    </row>
    <row r="104" spans="1:40" x14ac:dyDescent="0.35">
      <c r="A104" s="15">
        <v>45296</v>
      </c>
      <c r="B104" s="22">
        <v>276.33</v>
      </c>
      <c r="C104" s="22">
        <v>171.28</v>
      </c>
      <c r="D104" s="23">
        <v>289.98</v>
      </c>
      <c r="E104" s="23">
        <v>189.55</v>
      </c>
      <c r="F104" s="12">
        <v>88.36</v>
      </c>
      <c r="G104" s="12">
        <v>131.44</v>
      </c>
      <c r="H104" s="24">
        <v>72.11</v>
      </c>
      <c r="I104" s="35">
        <v>265274</v>
      </c>
      <c r="J104" s="47">
        <v>1550</v>
      </c>
      <c r="K104" s="72">
        <v>12.3</v>
      </c>
      <c r="L104" s="23">
        <v>489.99</v>
      </c>
      <c r="M104" s="12">
        <v>72.260000000000005</v>
      </c>
      <c r="N104" s="12">
        <v>85</v>
      </c>
      <c r="O104" s="12">
        <v>9.3000000000000007</v>
      </c>
      <c r="P104" s="12">
        <f>VLOOKUP(A104,'Temp Monréal données non liées'!$A:$B,2,FALSE)</f>
        <v>-3.6</v>
      </c>
      <c r="Q104" s="24">
        <v>59.65</v>
      </c>
      <c r="R104" s="50">
        <v>155.5</v>
      </c>
      <c r="S104" s="29">
        <v>68.930000000000007</v>
      </c>
      <c r="T104" s="23">
        <v>72.91</v>
      </c>
      <c r="U104" s="33">
        <v>5380.73</v>
      </c>
      <c r="V104" s="12">
        <v>142.9</v>
      </c>
      <c r="W104" s="27">
        <v>2.13</v>
      </c>
      <c r="X104" s="23">
        <v>577.21</v>
      </c>
      <c r="Y104" s="24">
        <v>15.96</v>
      </c>
      <c r="Z104" s="25">
        <v>162.43</v>
      </c>
      <c r="AA104" s="24">
        <v>15.61</v>
      </c>
      <c r="AB104" s="29">
        <v>47.72</v>
      </c>
      <c r="AC104" s="12">
        <v>4.7</v>
      </c>
      <c r="AD104" s="14">
        <v>5</v>
      </c>
      <c r="AF104" s="13">
        <v>0</v>
      </c>
      <c r="AG104" s="23">
        <v>71.94</v>
      </c>
      <c r="AH104" s="23">
        <v>8.56</v>
      </c>
      <c r="AI104" s="24">
        <v>70.92</v>
      </c>
      <c r="AJ104" s="23">
        <v>464.68</v>
      </c>
      <c r="AN104" s="12">
        <v>61.84</v>
      </c>
    </row>
    <row r="105" spans="1:40" x14ac:dyDescent="0.35">
      <c r="A105" s="15">
        <v>45297</v>
      </c>
      <c r="B105" s="22">
        <v>297.67</v>
      </c>
      <c r="C105" s="22">
        <v>193.73</v>
      </c>
      <c r="D105" s="23">
        <v>312.74</v>
      </c>
      <c r="E105" s="23">
        <v>216.12</v>
      </c>
      <c r="F105" s="12">
        <v>88.78</v>
      </c>
      <c r="G105" s="12">
        <v>131.41999999999999</v>
      </c>
      <c r="H105" s="24">
        <v>72.05</v>
      </c>
      <c r="I105" s="35">
        <v>248980</v>
      </c>
      <c r="J105" s="47">
        <v>1610</v>
      </c>
      <c r="K105" s="72">
        <v>12</v>
      </c>
      <c r="L105" s="23">
        <v>540.62</v>
      </c>
      <c r="M105" s="12">
        <v>72.84</v>
      </c>
      <c r="N105" s="12">
        <v>85.1</v>
      </c>
      <c r="O105" s="12">
        <v>7.2</v>
      </c>
      <c r="P105" s="12">
        <f>VLOOKUP(A105,'Temp Monréal données non liées'!$A:$B,2,FALSE)</f>
        <v>-5</v>
      </c>
      <c r="Q105" s="24">
        <v>59.65</v>
      </c>
      <c r="R105" s="50">
        <v>145.4</v>
      </c>
      <c r="S105" s="29">
        <v>71.14</v>
      </c>
      <c r="T105" s="23">
        <v>75.25</v>
      </c>
      <c r="U105" s="33">
        <v>5523.37</v>
      </c>
      <c r="V105" s="12">
        <v>143.35</v>
      </c>
      <c r="W105" s="27">
        <v>2.13</v>
      </c>
      <c r="X105" s="23">
        <v>641.65</v>
      </c>
      <c r="Y105" s="24">
        <v>16.21</v>
      </c>
      <c r="Z105" s="25">
        <v>152.19</v>
      </c>
      <c r="AA105" s="24">
        <v>15.87</v>
      </c>
      <c r="AB105" s="29">
        <v>48.9</v>
      </c>
      <c r="AC105" s="12">
        <v>1.4</v>
      </c>
      <c r="AD105" s="14">
        <v>0.8</v>
      </c>
      <c r="AF105" s="13">
        <v>0.2</v>
      </c>
      <c r="AG105" s="23">
        <v>69.819999999999993</v>
      </c>
      <c r="AH105" s="23">
        <v>19.68</v>
      </c>
      <c r="AI105" s="24">
        <v>70.61</v>
      </c>
      <c r="AJ105" s="23">
        <v>482.11</v>
      </c>
      <c r="AN105" s="12">
        <v>62.79</v>
      </c>
    </row>
    <row r="106" spans="1:40" x14ac:dyDescent="0.35">
      <c r="A106" s="15">
        <v>45298</v>
      </c>
      <c r="B106" s="22">
        <v>277.82</v>
      </c>
      <c r="C106" s="22">
        <v>149.33000000000001</v>
      </c>
      <c r="D106" s="23">
        <v>287.08</v>
      </c>
      <c r="E106" s="23">
        <v>171.67</v>
      </c>
      <c r="F106" s="12">
        <v>87.92</v>
      </c>
      <c r="G106" s="12">
        <v>131.47</v>
      </c>
      <c r="H106" s="24">
        <v>71.2</v>
      </c>
      <c r="I106" s="35">
        <v>209784</v>
      </c>
      <c r="J106" s="47">
        <v>1572</v>
      </c>
      <c r="K106" s="72">
        <v>11.6</v>
      </c>
      <c r="L106" s="23">
        <v>473.89</v>
      </c>
      <c r="M106" s="12">
        <v>71.77</v>
      </c>
      <c r="N106" s="12">
        <v>85.22</v>
      </c>
      <c r="O106" s="12">
        <v>3.4</v>
      </c>
      <c r="P106" s="12">
        <f>VLOOKUP(A106,'Temp Monréal données non liées'!$A:$B,2,FALSE)</f>
        <v>-7.2</v>
      </c>
      <c r="Q106" s="24">
        <v>59.65</v>
      </c>
      <c r="R106" s="50">
        <v>160.6</v>
      </c>
      <c r="S106" s="29">
        <v>69.5</v>
      </c>
      <c r="T106" s="23">
        <v>73.540000000000006</v>
      </c>
      <c r="U106" s="33">
        <v>5368.18</v>
      </c>
      <c r="V106" s="12">
        <v>142.19999999999999</v>
      </c>
      <c r="W106" s="27">
        <v>2.1</v>
      </c>
      <c r="X106" s="23">
        <v>568.1</v>
      </c>
      <c r="Y106" s="24">
        <v>15.51</v>
      </c>
      <c r="Z106" s="25">
        <v>152.38</v>
      </c>
      <c r="AA106" s="24">
        <v>15.15</v>
      </c>
      <c r="AB106" s="29">
        <v>45.49</v>
      </c>
      <c r="AC106" s="12">
        <v>1</v>
      </c>
      <c r="AD106" s="14">
        <v>0</v>
      </c>
      <c r="AF106" s="13">
        <v>0</v>
      </c>
      <c r="AG106" s="23">
        <v>67.180000000000007</v>
      </c>
      <c r="AH106" s="23">
        <v>7.35</v>
      </c>
      <c r="AI106" s="24">
        <v>69.78</v>
      </c>
      <c r="AJ106" s="23">
        <v>446.52</v>
      </c>
      <c r="AN106" s="12">
        <v>62</v>
      </c>
    </row>
    <row r="107" spans="1:40" x14ac:dyDescent="0.35">
      <c r="A107" s="15">
        <v>45299</v>
      </c>
      <c r="B107" s="22">
        <v>267.81</v>
      </c>
      <c r="C107" s="22">
        <v>135.51</v>
      </c>
      <c r="D107" s="23">
        <v>272.72000000000003</v>
      </c>
      <c r="E107" s="23">
        <v>141.87</v>
      </c>
      <c r="F107" s="12">
        <v>85.79</v>
      </c>
      <c r="G107" s="12">
        <v>130.74</v>
      </c>
      <c r="H107" s="24">
        <v>73.56</v>
      </c>
      <c r="I107" s="35">
        <v>176543</v>
      </c>
      <c r="J107" s="47">
        <v>1545</v>
      </c>
      <c r="K107" s="72">
        <v>12.8</v>
      </c>
      <c r="L107" s="23">
        <v>434.34</v>
      </c>
      <c r="M107" s="12">
        <v>71.959999999999994</v>
      </c>
      <c r="N107" s="12">
        <v>85.12</v>
      </c>
      <c r="O107" s="12">
        <v>-1.1000000000000001</v>
      </c>
      <c r="P107" s="12">
        <f>VLOOKUP(A107,'Temp Monréal données non liées'!$A:$B,2,FALSE)</f>
        <v>-2.8</v>
      </c>
      <c r="Q107" s="24">
        <v>59.65</v>
      </c>
      <c r="R107" s="50">
        <v>163.30000000000001</v>
      </c>
      <c r="S107" s="29">
        <v>68.23</v>
      </c>
      <c r="T107" s="23">
        <v>72.17</v>
      </c>
      <c r="U107" s="33">
        <v>5286.64</v>
      </c>
      <c r="V107" s="12">
        <v>141.5</v>
      </c>
      <c r="W107" s="27">
        <v>2.0099999999999998</v>
      </c>
      <c r="X107" s="23">
        <v>515.16999999999996</v>
      </c>
      <c r="Y107" s="24">
        <v>15.63</v>
      </c>
      <c r="Z107" s="25">
        <v>149.08000000000001</v>
      </c>
      <c r="AA107" s="24">
        <v>14.81</v>
      </c>
      <c r="AB107" s="29">
        <v>45.7</v>
      </c>
      <c r="AC107" s="12">
        <v>-2.2999999999999998</v>
      </c>
      <c r="AD107" s="14">
        <v>0.7</v>
      </c>
      <c r="AF107" s="13">
        <v>0</v>
      </c>
      <c r="AG107" s="23">
        <v>67.180000000000007</v>
      </c>
      <c r="AH107" s="23">
        <v>1.4</v>
      </c>
      <c r="AI107" s="24">
        <v>71.540000000000006</v>
      </c>
      <c r="AJ107" s="23">
        <v>424.61</v>
      </c>
      <c r="AN107" s="12">
        <v>61.49</v>
      </c>
    </row>
    <row r="108" spans="1:40" x14ac:dyDescent="0.35">
      <c r="A108" s="15">
        <v>45300</v>
      </c>
      <c r="B108" s="22">
        <v>293.02999999999997</v>
      </c>
      <c r="C108" s="22">
        <v>178.23</v>
      </c>
      <c r="D108" s="23">
        <v>311.68</v>
      </c>
      <c r="E108" s="23">
        <v>192.64</v>
      </c>
      <c r="F108" s="12">
        <v>87.33</v>
      </c>
      <c r="G108" s="12">
        <v>131.08000000000001</v>
      </c>
      <c r="H108" s="24">
        <v>72.569999999999993</v>
      </c>
      <c r="I108" s="35">
        <v>272482</v>
      </c>
      <c r="J108" s="47">
        <v>1620</v>
      </c>
      <c r="K108" s="72">
        <v>12.8</v>
      </c>
      <c r="L108" s="23">
        <v>509.78</v>
      </c>
      <c r="M108" s="12">
        <v>70.84</v>
      </c>
      <c r="N108" s="12">
        <v>84.93</v>
      </c>
      <c r="O108" s="12">
        <v>-1.3</v>
      </c>
      <c r="P108" s="12">
        <f>VLOOKUP(A108,'Temp Monréal données non liées'!$A:$B,2,FALSE)</f>
        <v>0</v>
      </c>
      <c r="Q108" s="24">
        <v>59.65</v>
      </c>
      <c r="R108" s="50">
        <v>152.6</v>
      </c>
      <c r="S108" s="29">
        <v>71.319999999999993</v>
      </c>
      <c r="T108" s="23">
        <v>75.349999999999994</v>
      </c>
      <c r="U108" s="33">
        <v>5514.41</v>
      </c>
      <c r="V108" s="12">
        <v>142.75</v>
      </c>
      <c r="W108" s="27">
        <v>2.09</v>
      </c>
      <c r="X108" s="23">
        <v>610.4</v>
      </c>
      <c r="Y108" s="24">
        <v>16.47</v>
      </c>
      <c r="Z108" s="25">
        <v>165.18</v>
      </c>
      <c r="AA108" s="24">
        <v>15.81</v>
      </c>
      <c r="AB108" s="29">
        <v>48.46</v>
      </c>
      <c r="AC108" s="12">
        <v>-3.9</v>
      </c>
      <c r="AD108" s="14">
        <v>3.3</v>
      </c>
      <c r="AF108" s="13">
        <v>0</v>
      </c>
      <c r="AG108" s="23">
        <v>69.89</v>
      </c>
      <c r="AH108" s="23">
        <v>14.61</v>
      </c>
      <c r="AI108" s="24">
        <v>70.64</v>
      </c>
      <c r="AJ108" s="23">
        <v>478.69</v>
      </c>
      <c r="AN108" s="12">
        <v>62.66</v>
      </c>
    </row>
    <row r="109" spans="1:40" x14ac:dyDescent="0.35">
      <c r="A109" s="15">
        <v>45301</v>
      </c>
      <c r="B109" s="22">
        <v>304.33</v>
      </c>
      <c r="C109" s="22">
        <v>200.28</v>
      </c>
      <c r="D109" s="23">
        <v>319.75</v>
      </c>
      <c r="E109" s="23">
        <v>218.44</v>
      </c>
      <c r="F109" s="12">
        <v>87.45</v>
      </c>
      <c r="G109" s="12">
        <v>132.62</v>
      </c>
      <c r="H109" s="24">
        <v>73.25</v>
      </c>
      <c r="I109" s="35">
        <v>285135</v>
      </c>
      <c r="J109" s="47">
        <v>1685</v>
      </c>
      <c r="K109" s="72">
        <v>13.8</v>
      </c>
      <c r="L109" s="23">
        <v>538.21</v>
      </c>
      <c r="M109" s="12">
        <v>71.510000000000005</v>
      </c>
      <c r="N109" s="12">
        <v>84.56</v>
      </c>
      <c r="O109" s="12">
        <v>-1.2</v>
      </c>
      <c r="P109" s="12">
        <f>VLOOKUP(A109,'Temp Monréal données non liées'!$A:$B,2,FALSE)</f>
        <v>5.3</v>
      </c>
      <c r="Q109" s="24">
        <v>59.65</v>
      </c>
      <c r="R109" s="50">
        <v>150.4</v>
      </c>
      <c r="S109" s="29">
        <v>73.569999999999993</v>
      </c>
      <c r="T109" s="23">
        <v>78.540000000000006</v>
      </c>
      <c r="U109" s="33">
        <v>5800.98</v>
      </c>
      <c r="V109" s="12">
        <v>144.97</v>
      </c>
      <c r="W109" s="27">
        <v>2.2400000000000002</v>
      </c>
      <c r="X109" s="23">
        <v>650.45000000000005</v>
      </c>
      <c r="Y109" s="24">
        <v>16.309999999999999</v>
      </c>
      <c r="Z109" s="25">
        <v>156.97999999999999</v>
      </c>
      <c r="AA109" s="24">
        <v>15.61</v>
      </c>
      <c r="AB109" s="29">
        <v>46.29</v>
      </c>
      <c r="AC109" s="12">
        <v>-4.0999999999999996</v>
      </c>
      <c r="AD109" s="14">
        <v>1.5</v>
      </c>
      <c r="AF109" s="13">
        <v>0</v>
      </c>
      <c r="AG109" s="23">
        <v>71.36</v>
      </c>
      <c r="AH109" s="23">
        <v>17.03</v>
      </c>
      <c r="AI109" s="24">
        <v>71</v>
      </c>
      <c r="AJ109" s="23">
        <v>505.08</v>
      </c>
      <c r="AN109" s="12">
        <v>64.64</v>
      </c>
    </row>
    <row r="110" spans="1:40" x14ac:dyDescent="0.35">
      <c r="A110" s="15">
        <v>45302</v>
      </c>
      <c r="B110" s="22">
        <v>299.07</v>
      </c>
      <c r="C110" s="22">
        <v>199.6</v>
      </c>
      <c r="D110" s="23">
        <v>316.83</v>
      </c>
      <c r="E110" s="23">
        <v>227.36</v>
      </c>
      <c r="F110" s="12">
        <v>89.36</v>
      </c>
      <c r="G110" s="12">
        <v>132.78</v>
      </c>
      <c r="H110" s="24">
        <v>72.89</v>
      </c>
      <c r="I110" s="35">
        <v>266169</v>
      </c>
      <c r="J110" s="47">
        <v>1655</v>
      </c>
      <c r="K110" s="72">
        <v>13.8</v>
      </c>
      <c r="L110" s="23">
        <v>546.23</v>
      </c>
      <c r="M110" s="12">
        <v>73.040000000000006</v>
      </c>
      <c r="N110" s="12">
        <v>84.84</v>
      </c>
      <c r="O110" s="12">
        <v>2.9</v>
      </c>
      <c r="P110" s="12">
        <f>VLOOKUP(A110,'Temp Monréal données non liées'!$A:$B,2,FALSE)</f>
        <v>-3.5</v>
      </c>
      <c r="Q110" s="24">
        <v>59.61</v>
      </c>
      <c r="R110" s="50">
        <v>146.69999999999999</v>
      </c>
      <c r="S110" s="29">
        <v>75.2</v>
      </c>
      <c r="T110" s="23">
        <v>81.16</v>
      </c>
      <c r="U110" s="33">
        <v>6097.23</v>
      </c>
      <c r="V110" s="12">
        <v>145.9</v>
      </c>
      <c r="W110" s="27">
        <v>2.2799999999999998</v>
      </c>
      <c r="X110" s="23">
        <v>661.46</v>
      </c>
      <c r="Y110" s="24">
        <v>16.47</v>
      </c>
      <c r="Z110" s="25">
        <v>148.32</v>
      </c>
      <c r="AA110" s="24">
        <v>16.95</v>
      </c>
      <c r="AB110" s="29">
        <v>48.99</v>
      </c>
      <c r="AC110" s="12">
        <v>-4.3</v>
      </c>
      <c r="AD110" s="14">
        <v>6.6</v>
      </c>
      <c r="AF110" s="13">
        <v>0</v>
      </c>
      <c r="AG110" s="23">
        <v>71.2</v>
      </c>
      <c r="AH110" s="23">
        <v>21.06</v>
      </c>
      <c r="AI110" s="24">
        <v>71.19</v>
      </c>
      <c r="AJ110" s="23">
        <v>505.32</v>
      </c>
      <c r="AN110" s="12">
        <v>64.77</v>
      </c>
    </row>
    <row r="111" spans="1:40" x14ac:dyDescent="0.35">
      <c r="A111" s="15">
        <v>45303</v>
      </c>
      <c r="B111" s="22">
        <v>277.35000000000002</v>
      </c>
      <c r="C111" s="22">
        <v>200.51</v>
      </c>
      <c r="D111" s="23">
        <v>297.08999999999997</v>
      </c>
      <c r="E111" s="23">
        <v>224.56</v>
      </c>
      <c r="F111" s="12">
        <v>89.17</v>
      </c>
      <c r="G111" s="12">
        <v>132.37</v>
      </c>
      <c r="H111" s="24">
        <v>73.31</v>
      </c>
      <c r="I111" s="35">
        <v>298260</v>
      </c>
      <c r="J111" s="47">
        <v>1600</v>
      </c>
      <c r="K111" s="72">
        <v>12.7</v>
      </c>
      <c r="L111" s="23">
        <v>546.23</v>
      </c>
      <c r="M111" s="12">
        <v>73.040000000000006</v>
      </c>
      <c r="N111" s="12">
        <v>84.84</v>
      </c>
      <c r="O111" s="12">
        <v>3.3</v>
      </c>
      <c r="P111" s="12">
        <f>VLOOKUP(A111,'Temp Monréal données non liées'!$A:$B,2,FALSE)</f>
        <v>-4.2</v>
      </c>
      <c r="Q111" s="24">
        <v>59.65</v>
      </c>
      <c r="R111" s="50">
        <v>156.19999999999999</v>
      </c>
      <c r="S111" s="29">
        <v>75.2</v>
      </c>
      <c r="T111" s="23">
        <v>81.16</v>
      </c>
      <c r="U111" s="33">
        <v>6097.23</v>
      </c>
      <c r="V111" s="12">
        <v>145.9</v>
      </c>
      <c r="W111" s="27">
        <v>2.2799999999999998</v>
      </c>
      <c r="X111" s="23">
        <v>661.46</v>
      </c>
      <c r="Y111" s="24">
        <v>16.39</v>
      </c>
      <c r="Z111" s="25">
        <v>161.04</v>
      </c>
      <c r="AA111" s="24">
        <v>15.57</v>
      </c>
      <c r="AB111" s="29">
        <v>47.33</v>
      </c>
      <c r="AC111" s="12">
        <v>-0.3</v>
      </c>
      <c r="AD111" s="14">
        <v>0</v>
      </c>
      <c r="AF111" s="13">
        <v>0</v>
      </c>
      <c r="AG111" s="23">
        <v>66.77</v>
      </c>
      <c r="AH111" s="23">
        <v>18.12</v>
      </c>
      <c r="AI111" s="24">
        <v>71.680000000000007</v>
      </c>
      <c r="AJ111" s="23">
        <v>497.99</v>
      </c>
      <c r="AN111" s="12">
        <v>64.959999999999994</v>
      </c>
    </row>
    <row r="112" spans="1:40" x14ac:dyDescent="0.35">
      <c r="A112" s="15">
        <v>45304</v>
      </c>
      <c r="B112" s="22">
        <v>276.48</v>
      </c>
      <c r="C112" s="22">
        <v>200.09</v>
      </c>
      <c r="D112" s="23">
        <v>294.95999999999998</v>
      </c>
      <c r="E112" s="23">
        <v>223.54</v>
      </c>
      <c r="F112" s="12">
        <v>88.75</v>
      </c>
      <c r="G112" s="12">
        <v>131.9</v>
      </c>
      <c r="H112" s="24">
        <v>73.47</v>
      </c>
      <c r="I112" s="35">
        <v>297378</v>
      </c>
      <c r="J112" s="47">
        <v>1630</v>
      </c>
      <c r="K112" s="72">
        <v>13.6</v>
      </c>
      <c r="L112" s="23">
        <v>546.23</v>
      </c>
      <c r="M112" s="12">
        <v>73.040000000000006</v>
      </c>
      <c r="N112" s="12">
        <v>84.84</v>
      </c>
      <c r="O112" s="12">
        <v>-0.2</v>
      </c>
      <c r="P112" s="12">
        <f>VLOOKUP(A112,'Temp Monréal données non liées'!$A:$B,2,FALSE)</f>
        <v>0.6</v>
      </c>
      <c r="Q112" s="24">
        <v>59.65</v>
      </c>
      <c r="R112" s="50">
        <v>154.9</v>
      </c>
      <c r="S112" s="29">
        <v>75.2</v>
      </c>
      <c r="T112" s="23">
        <v>81.16</v>
      </c>
      <c r="U112" s="33">
        <v>6097.23</v>
      </c>
      <c r="V112" s="12">
        <v>145.9</v>
      </c>
      <c r="W112" s="27">
        <v>2.2799999999999998</v>
      </c>
      <c r="X112" s="23">
        <v>661.46</v>
      </c>
      <c r="Y112" s="24">
        <v>15.98</v>
      </c>
      <c r="Z112" s="25">
        <v>163.02000000000001</v>
      </c>
      <c r="AA112" s="24">
        <v>15.02</v>
      </c>
      <c r="AB112" s="29">
        <v>46.84</v>
      </c>
      <c r="AC112" s="12">
        <v>-1.8</v>
      </c>
      <c r="AD112" s="14">
        <v>0</v>
      </c>
      <c r="AF112" s="13">
        <v>0</v>
      </c>
      <c r="AG112" s="23">
        <v>68.31</v>
      </c>
      <c r="AH112" s="23">
        <v>14.98</v>
      </c>
      <c r="AI112" s="24">
        <v>71.849999999999994</v>
      </c>
      <c r="AJ112" s="23">
        <v>493.69</v>
      </c>
      <c r="AN112" s="12">
        <v>64.760000000000005</v>
      </c>
    </row>
    <row r="113" spans="1:40" x14ac:dyDescent="0.35">
      <c r="A113" s="15">
        <v>45305</v>
      </c>
      <c r="B113" s="22">
        <v>269.87</v>
      </c>
      <c r="C113" s="22">
        <v>186.58</v>
      </c>
      <c r="D113" s="23">
        <v>296.66000000000003</v>
      </c>
      <c r="E113" s="23">
        <v>212.59</v>
      </c>
      <c r="F113" s="12">
        <v>88.24</v>
      </c>
      <c r="G113" s="12">
        <v>131.72</v>
      </c>
      <c r="H113" s="24">
        <v>72.72</v>
      </c>
      <c r="I113" s="35">
        <v>297518</v>
      </c>
      <c r="J113" s="47">
        <v>1625</v>
      </c>
      <c r="K113" s="72">
        <v>13.2</v>
      </c>
      <c r="L113" s="23">
        <v>546.23</v>
      </c>
      <c r="M113" s="12">
        <v>73.040000000000006</v>
      </c>
      <c r="N113" s="12">
        <v>84.84</v>
      </c>
      <c r="O113" s="12">
        <v>1.5</v>
      </c>
      <c r="P113" s="12">
        <f>VLOOKUP(A113,'Temp Monréal données non liées'!$A:$B,2,FALSE)</f>
        <v>-2.1</v>
      </c>
      <c r="Q113" s="24">
        <v>59.65</v>
      </c>
      <c r="R113" s="50">
        <v>161.80000000000001</v>
      </c>
      <c r="S113" s="29">
        <v>75.2</v>
      </c>
      <c r="T113" s="23">
        <v>81.16</v>
      </c>
      <c r="U113" s="33">
        <v>6097.23</v>
      </c>
      <c r="V113" s="12">
        <v>145.9</v>
      </c>
      <c r="W113" s="27">
        <v>2.2799999999999998</v>
      </c>
      <c r="X113" s="23">
        <v>661.46</v>
      </c>
      <c r="Y113" s="24">
        <v>15.87</v>
      </c>
      <c r="Z113" s="25">
        <v>166.94</v>
      </c>
      <c r="AA113" s="24">
        <v>16.010000000000002</v>
      </c>
      <c r="AB113" s="29">
        <v>46.81</v>
      </c>
      <c r="AC113" s="12">
        <v>-2.9</v>
      </c>
      <c r="AD113" s="14">
        <v>0</v>
      </c>
      <c r="AF113" s="13">
        <v>0</v>
      </c>
      <c r="AG113" s="23">
        <v>67.72</v>
      </c>
      <c r="AH113" s="23">
        <v>15.46</v>
      </c>
      <c r="AI113" s="24">
        <v>71.92</v>
      </c>
      <c r="AJ113" s="23">
        <v>492.15</v>
      </c>
      <c r="AN113" s="12">
        <v>63.04</v>
      </c>
    </row>
    <row r="114" spans="1:40" x14ac:dyDescent="0.35">
      <c r="A114" s="15">
        <v>45306</v>
      </c>
      <c r="B114" s="22">
        <v>290.62</v>
      </c>
      <c r="C114" s="22">
        <v>190.93</v>
      </c>
      <c r="D114" s="23">
        <v>304.67</v>
      </c>
      <c r="E114" s="23">
        <v>216.01</v>
      </c>
      <c r="F114" s="12">
        <v>88.67</v>
      </c>
      <c r="G114" s="12">
        <v>131.74</v>
      </c>
      <c r="H114" s="24">
        <v>73.09</v>
      </c>
      <c r="I114" s="35">
        <v>288841</v>
      </c>
      <c r="J114" s="47">
        <v>1625</v>
      </c>
      <c r="K114" s="72">
        <v>13</v>
      </c>
      <c r="L114" s="23">
        <v>546.23</v>
      </c>
      <c r="M114" s="12">
        <v>73.040000000000006</v>
      </c>
      <c r="N114" s="12">
        <v>84.84</v>
      </c>
      <c r="O114" s="12">
        <v>4.5999999999999996</v>
      </c>
      <c r="P114" s="12">
        <f>VLOOKUP(A114,'Temp Monréal données non liées'!$A:$B,2,FALSE)</f>
        <v>-5.9</v>
      </c>
      <c r="Q114" s="24">
        <v>59.65</v>
      </c>
      <c r="R114" s="50">
        <v>153.1</v>
      </c>
      <c r="S114" s="29">
        <v>75.2</v>
      </c>
      <c r="T114" s="23">
        <v>81.16</v>
      </c>
      <c r="U114" s="33">
        <v>6097.23</v>
      </c>
      <c r="V114" s="12">
        <v>145.9</v>
      </c>
      <c r="W114" s="27">
        <v>2.2799999999999998</v>
      </c>
      <c r="X114" s="23">
        <v>661.46</v>
      </c>
      <c r="Y114" s="24">
        <v>16.170000000000002</v>
      </c>
      <c r="Z114" s="25">
        <v>161.82</v>
      </c>
      <c r="AA114" s="24">
        <v>15.95</v>
      </c>
      <c r="AB114" s="29">
        <v>46.54</v>
      </c>
      <c r="AC114" s="12">
        <v>-2</v>
      </c>
      <c r="AD114" s="14">
        <v>5.9</v>
      </c>
      <c r="AF114" s="13">
        <v>0</v>
      </c>
      <c r="AG114" s="23">
        <v>69.55</v>
      </c>
      <c r="AH114" s="23">
        <v>17</v>
      </c>
      <c r="AI114" s="24">
        <v>70.709999999999994</v>
      </c>
      <c r="AJ114" s="23">
        <v>486.52</v>
      </c>
      <c r="AN114" s="12">
        <v>64.72</v>
      </c>
    </row>
    <row r="115" spans="1:40" x14ac:dyDescent="0.35">
      <c r="A115" s="15">
        <v>45307</v>
      </c>
      <c r="B115" s="22">
        <v>290.77</v>
      </c>
      <c r="C115" s="22">
        <v>196.83</v>
      </c>
      <c r="D115" s="23">
        <v>307.06</v>
      </c>
      <c r="E115" s="23">
        <v>214.57</v>
      </c>
      <c r="F115" s="12">
        <v>88.05</v>
      </c>
      <c r="G115" s="12">
        <v>131.80000000000001</v>
      </c>
      <c r="H115" s="24">
        <v>74.599999999999994</v>
      </c>
      <c r="I115" s="35">
        <v>282489</v>
      </c>
      <c r="J115" s="47">
        <v>1590</v>
      </c>
      <c r="K115" s="72">
        <v>12.5</v>
      </c>
      <c r="L115" s="23">
        <v>546.23</v>
      </c>
      <c r="M115" s="12">
        <v>73.040000000000006</v>
      </c>
      <c r="N115" s="12">
        <v>84.84</v>
      </c>
      <c r="O115" s="12">
        <v>4.2</v>
      </c>
      <c r="P115" s="12">
        <f>VLOOKUP(A115,'Temp Monréal données non liées'!$A:$B,2,FALSE)</f>
        <v>-7.9</v>
      </c>
      <c r="Q115" s="24">
        <v>59.65</v>
      </c>
      <c r="R115" s="50">
        <v>148.4</v>
      </c>
      <c r="S115" s="29">
        <v>75.2</v>
      </c>
      <c r="T115" s="23">
        <v>81.16</v>
      </c>
      <c r="U115" s="33">
        <v>6097.23</v>
      </c>
      <c r="V115" s="12">
        <v>145.9</v>
      </c>
      <c r="W115" s="27">
        <v>2.2799999999999998</v>
      </c>
      <c r="X115" s="23">
        <v>661.46</v>
      </c>
      <c r="Y115" s="24">
        <v>15.89</v>
      </c>
      <c r="Z115" s="25">
        <v>150.76</v>
      </c>
      <c r="AA115" s="24">
        <v>15.62</v>
      </c>
      <c r="AB115" s="29">
        <v>42.23</v>
      </c>
      <c r="AC115" s="12">
        <v>-7</v>
      </c>
      <c r="AD115" s="14">
        <v>6.5</v>
      </c>
      <c r="AF115" s="13">
        <v>3.4</v>
      </c>
      <c r="AG115" s="23">
        <v>60.14</v>
      </c>
      <c r="AH115" s="23">
        <v>26.59</v>
      </c>
      <c r="AI115" s="24">
        <v>70.97</v>
      </c>
      <c r="AJ115" s="23">
        <v>492.56</v>
      </c>
      <c r="AN115" s="12">
        <v>65.239999999999995</v>
      </c>
    </row>
    <row r="116" spans="1:40" x14ac:dyDescent="0.35">
      <c r="A116" s="15">
        <v>45308</v>
      </c>
      <c r="B116" s="22">
        <v>306.25</v>
      </c>
      <c r="C116" s="22">
        <v>190.86</v>
      </c>
      <c r="D116" s="23">
        <v>322.14</v>
      </c>
      <c r="E116" s="23">
        <v>214.56</v>
      </c>
      <c r="F116" s="12">
        <v>88.13</v>
      </c>
      <c r="G116" s="12">
        <v>131.88</v>
      </c>
      <c r="H116" s="24">
        <v>73.760000000000005</v>
      </c>
      <c r="I116" s="35">
        <v>323219</v>
      </c>
      <c r="J116" s="47">
        <v>1585</v>
      </c>
      <c r="K116" s="72">
        <v>10.3</v>
      </c>
      <c r="L116" s="23">
        <v>546.23</v>
      </c>
      <c r="M116" s="12">
        <v>73.040000000000006</v>
      </c>
      <c r="N116" s="12">
        <v>84.84</v>
      </c>
      <c r="O116" s="12">
        <v>0.7</v>
      </c>
      <c r="P116" s="12">
        <f>VLOOKUP(A116,'Temp Monréal données non liées'!$A:$B,2,FALSE)</f>
        <v>-10.5</v>
      </c>
      <c r="Q116" s="24">
        <v>59.65</v>
      </c>
      <c r="R116" s="50">
        <v>146.19999999999999</v>
      </c>
      <c r="S116" s="29">
        <v>75.2</v>
      </c>
      <c r="T116" s="23">
        <v>81.16</v>
      </c>
      <c r="U116" s="33">
        <v>6097.23</v>
      </c>
      <c r="V116" s="12">
        <v>145.9</v>
      </c>
      <c r="W116" s="27">
        <v>2.2799999999999998</v>
      </c>
      <c r="X116" s="23">
        <v>661.46</v>
      </c>
      <c r="Y116" s="24">
        <v>15.88</v>
      </c>
      <c r="Z116" s="25">
        <v>165.59</v>
      </c>
      <c r="AA116" s="24">
        <v>16.09</v>
      </c>
      <c r="AB116" s="29">
        <v>35.14</v>
      </c>
      <c r="AC116" s="12">
        <v>-3.3</v>
      </c>
      <c r="AD116" s="14">
        <v>0</v>
      </c>
      <c r="AF116" s="13">
        <v>22</v>
      </c>
      <c r="AG116" s="23">
        <v>53.85</v>
      </c>
      <c r="AH116" s="23">
        <v>34.409999999999997</v>
      </c>
      <c r="AI116" s="24">
        <v>71.540000000000006</v>
      </c>
      <c r="AJ116" s="23">
        <v>490.26</v>
      </c>
      <c r="AN116" s="12">
        <v>65.09</v>
      </c>
    </row>
    <row r="117" spans="1:40" x14ac:dyDescent="0.35">
      <c r="A117" s="15">
        <v>45309</v>
      </c>
      <c r="B117" s="22">
        <v>200.7</v>
      </c>
      <c r="C117" s="22">
        <v>155.94</v>
      </c>
      <c r="D117" s="23">
        <v>240.74</v>
      </c>
      <c r="E117" s="23">
        <v>186.46</v>
      </c>
      <c r="F117" s="12">
        <v>85.46</v>
      </c>
      <c r="G117" s="12">
        <v>129.76</v>
      </c>
      <c r="H117" s="24">
        <v>73.52</v>
      </c>
      <c r="I117" s="35">
        <v>196211</v>
      </c>
      <c r="J117" s="47">
        <v>1480</v>
      </c>
      <c r="K117" s="72">
        <v>11.3</v>
      </c>
      <c r="L117" s="23">
        <v>546.23</v>
      </c>
      <c r="M117" s="12">
        <v>73.040000000000006</v>
      </c>
      <c r="N117" s="12">
        <v>84.84</v>
      </c>
      <c r="O117" s="12">
        <v>1.3</v>
      </c>
      <c r="P117" s="12">
        <f>VLOOKUP(A117,'Temp Monréal données non liées'!$A:$B,2,FALSE)</f>
        <v>-7.9</v>
      </c>
      <c r="Q117" s="24">
        <v>59.65</v>
      </c>
      <c r="R117" s="50">
        <v>177.4</v>
      </c>
      <c r="S117" s="29">
        <v>75.2</v>
      </c>
      <c r="T117" s="23">
        <v>81.16</v>
      </c>
      <c r="U117" s="33">
        <v>6097.23</v>
      </c>
      <c r="V117" s="12">
        <v>145.9</v>
      </c>
      <c r="W117" s="27">
        <v>2.2799999999999998</v>
      </c>
      <c r="X117" s="23">
        <v>661.46</v>
      </c>
      <c r="Y117" s="24">
        <v>15.75</v>
      </c>
      <c r="Z117" s="25">
        <v>161.22</v>
      </c>
      <c r="AA117" s="24">
        <v>12.97</v>
      </c>
      <c r="AB117" s="29">
        <v>31.75</v>
      </c>
      <c r="AC117" s="12">
        <v>-6.1</v>
      </c>
      <c r="AD117" s="14">
        <v>6.7</v>
      </c>
      <c r="AF117" s="13">
        <v>0.4</v>
      </c>
      <c r="AG117" s="23">
        <v>45.51</v>
      </c>
      <c r="AH117" s="23">
        <v>23.26</v>
      </c>
      <c r="AI117" s="24">
        <v>70.819999999999993</v>
      </c>
      <c r="AJ117" s="23">
        <v>429.48</v>
      </c>
      <c r="AN117" s="12">
        <v>61.98</v>
      </c>
    </row>
    <row r="118" spans="1:40" x14ac:dyDescent="0.35">
      <c r="A118" s="15">
        <v>45310</v>
      </c>
      <c r="B118" s="22">
        <v>260.77</v>
      </c>
      <c r="C118" s="22">
        <v>155.79</v>
      </c>
      <c r="D118" s="23">
        <v>281.58999999999997</v>
      </c>
      <c r="E118" s="23">
        <v>182.86</v>
      </c>
      <c r="F118" s="12">
        <v>88.25</v>
      </c>
      <c r="G118" s="12">
        <v>129.81</v>
      </c>
      <c r="H118" s="24">
        <v>74.38</v>
      </c>
      <c r="I118" s="35">
        <v>209860</v>
      </c>
      <c r="J118" s="47">
        <v>1500</v>
      </c>
      <c r="K118" s="72">
        <v>11.6</v>
      </c>
      <c r="L118" s="23">
        <v>546.23</v>
      </c>
      <c r="M118" s="12">
        <v>73.040000000000006</v>
      </c>
      <c r="N118" s="12">
        <v>84.84</v>
      </c>
      <c r="O118" s="12">
        <v>1.6</v>
      </c>
      <c r="P118" s="12">
        <f>VLOOKUP(A118,'Temp Monréal données non liées'!$A:$B,2,FALSE)</f>
        <v>-13.2</v>
      </c>
      <c r="Q118" s="24">
        <v>59.65</v>
      </c>
      <c r="R118" s="50">
        <v>156.69999999999999</v>
      </c>
      <c r="S118" s="29">
        <v>75.2</v>
      </c>
      <c r="T118" s="23">
        <v>81.16</v>
      </c>
      <c r="U118" s="33">
        <v>6097.23</v>
      </c>
      <c r="V118" s="12">
        <v>145.9</v>
      </c>
      <c r="W118" s="27">
        <v>2.2799999999999998</v>
      </c>
      <c r="X118" s="23">
        <v>661.46</v>
      </c>
      <c r="Y118" s="24">
        <v>16.100000000000001</v>
      </c>
      <c r="Z118" s="25">
        <v>162.78</v>
      </c>
      <c r="AA118" s="24">
        <v>15.06</v>
      </c>
      <c r="AB118" s="29">
        <v>30.7</v>
      </c>
      <c r="AC118" s="12">
        <v>-11.2</v>
      </c>
      <c r="AD118" s="14">
        <v>7.7</v>
      </c>
      <c r="AF118" s="13">
        <v>0</v>
      </c>
      <c r="AG118" s="23">
        <v>50.3</v>
      </c>
      <c r="AH118" s="23">
        <v>22.44</v>
      </c>
      <c r="AI118" s="24">
        <v>69.959999999999994</v>
      </c>
      <c r="AJ118" s="23">
        <v>423.69</v>
      </c>
      <c r="AN118" s="12">
        <v>62.55</v>
      </c>
    </row>
    <row r="119" spans="1:40" x14ac:dyDescent="0.35">
      <c r="A119" s="15">
        <v>45311</v>
      </c>
      <c r="B119" s="22">
        <v>300.57</v>
      </c>
      <c r="C119" s="22">
        <v>189.28</v>
      </c>
      <c r="D119" s="23">
        <v>321.16000000000003</v>
      </c>
      <c r="E119" s="23">
        <v>213.27</v>
      </c>
      <c r="F119" s="12">
        <v>88.38</v>
      </c>
      <c r="G119" s="12">
        <v>131.47999999999999</v>
      </c>
      <c r="H119" s="24">
        <v>73.59</v>
      </c>
      <c r="I119" s="35">
        <v>145718</v>
      </c>
      <c r="J119" s="47">
        <v>1623</v>
      </c>
      <c r="K119" s="72">
        <v>12.9</v>
      </c>
      <c r="L119" s="23">
        <v>546.23</v>
      </c>
      <c r="M119" s="12">
        <v>73.040000000000006</v>
      </c>
      <c r="N119" s="12">
        <v>84.84</v>
      </c>
      <c r="O119" s="12">
        <v>1.2</v>
      </c>
      <c r="P119" s="12">
        <f>VLOOKUP(A119,'Temp Monréal données non liées'!$A:$B,2,FALSE)</f>
        <v>-9.9</v>
      </c>
      <c r="Q119" s="24">
        <v>59.65</v>
      </c>
      <c r="R119" s="50">
        <v>138.19999999999999</v>
      </c>
      <c r="S119" s="29">
        <v>75.2</v>
      </c>
      <c r="T119" s="23">
        <v>81.16</v>
      </c>
      <c r="U119" s="33">
        <v>6097.23</v>
      </c>
      <c r="V119" s="12">
        <v>145.9</v>
      </c>
      <c r="W119" s="27">
        <v>2.2799999999999998</v>
      </c>
      <c r="X119" s="23">
        <v>661.46</v>
      </c>
      <c r="Y119" s="24">
        <v>15.35</v>
      </c>
      <c r="Z119" s="25">
        <v>159.54</v>
      </c>
      <c r="AA119" s="24">
        <v>16.739999999999998</v>
      </c>
      <c r="AB119" s="29">
        <v>34.03</v>
      </c>
      <c r="AC119" s="12">
        <v>-7.8</v>
      </c>
      <c r="AD119" s="14">
        <v>1.5</v>
      </c>
      <c r="AF119" s="13">
        <v>0.2</v>
      </c>
      <c r="AG119" s="23">
        <v>54.45</v>
      </c>
      <c r="AH119" s="23">
        <v>32.43</v>
      </c>
      <c r="AI119" s="24">
        <v>70.5</v>
      </c>
      <c r="AJ119" s="23">
        <v>468.31</v>
      </c>
      <c r="AN119" s="12">
        <v>63.78</v>
      </c>
    </row>
    <row r="120" spans="1:40" s="44" customFormat="1" x14ac:dyDescent="0.35">
      <c r="A120" s="45">
        <v>45312</v>
      </c>
      <c r="B120" s="36">
        <v>90.81</v>
      </c>
      <c r="C120" s="36">
        <v>52.78</v>
      </c>
      <c r="D120" s="37">
        <v>214.9</v>
      </c>
      <c r="E120" s="37">
        <v>162.72999999999999</v>
      </c>
      <c r="F120" s="16">
        <v>87.75</v>
      </c>
      <c r="G120" s="16">
        <v>129.04</v>
      </c>
      <c r="H120" s="28">
        <v>71.06</v>
      </c>
      <c r="I120" s="43">
        <v>227804</v>
      </c>
      <c r="J120" s="48">
        <v>605.6</v>
      </c>
      <c r="K120" s="73">
        <v>7.3</v>
      </c>
      <c r="L120" s="37">
        <v>546.23</v>
      </c>
      <c r="M120" s="16">
        <v>73.040000000000006</v>
      </c>
      <c r="N120" s="16">
        <v>84.84</v>
      </c>
      <c r="O120" s="16">
        <v>12.1</v>
      </c>
      <c r="P120" s="12">
        <f>VLOOKUP(A120,'Temp Monréal données non liées'!$A:$B,2,FALSE)</f>
        <v>-11.9</v>
      </c>
      <c r="Q120" s="28">
        <v>59.65</v>
      </c>
      <c r="R120" s="50">
        <v>248.5</v>
      </c>
      <c r="S120" s="40">
        <v>75.2</v>
      </c>
      <c r="T120" s="37">
        <v>81.16</v>
      </c>
      <c r="U120" s="46">
        <v>6097.23</v>
      </c>
      <c r="V120" s="16">
        <v>145.9</v>
      </c>
      <c r="W120" s="39">
        <v>2.2799999999999998</v>
      </c>
      <c r="X120" s="37">
        <v>661.46</v>
      </c>
      <c r="Y120" s="28">
        <v>15.81</v>
      </c>
      <c r="Z120" s="38">
        <v>178.27</v>
      </c>
      <c r="AA120" s="28">
        <v>14.49</v>
      </c>
      <c r="AB120" s="40">
        <v>27</v>
      </c>
      <c r="AC120" s="16">
        <v>-7.3</v>
      </c>
      <c r="AD120" s="18">
        <v>0.3</v>
      </c>
      <c r="AE120" s="41"/>
      <c r="AF120" s="17">
        <v>1.8</v>
      </c>
      <c r="AG120" s="37">
        <v>32.96</v>
      </c>
      <c r="AH120" s="37">
        <v>17.2</v>
      </c>
      <c r="AI120" s="28">
        <v>68.790000000000006</v>
      </c>
      <c r="AJ120" s="37">
        <v>396.24</v>
      </c>
      <c r="AN120" s="16">
        <v>45.22</v>
      </c>
    </row>
    <row r="121" spans="1:40" s="44" customFormat="1" x14ac:dyDescent="0.35">
      <c r="A121" s="20">
        <v>44819</v>
      </c>
      <c r="B121" s="36">
        <v>287.99</v>
      </c>
      <c r="C121" s="36">
        <v>181.6</v>
      </c>
      <c r="D121" s="37">
        <v>301.22000000000003</v>
      </c>
      <c r="E121" s="37">
        <v>190.77</v>
      </c>
      <c r="F121" s="16">
        <v>89.97</v>
      </c>
      <c r="G121" s="16">
        <v>143.08000000000001</v>
      </c>
      <c r="H121" s="28">
        <v>66.64</v>
      </c>
      <c r="I121" s="43">
        <v>410864</v>
      </c>
      <c r="J121" s="48">
        <v>1450</v>
      </c>
      <c r="K121" s="73">
        <v>15.6</v>
      </c>
      <c r="L121" s="37">
        <v>65.31</v>
      </c>
      <c r="M121" s="16">
        <v>13.64</v>
      </c>
      <c r="N121" s="16">
        <v>13.17</v>
      </c>
      <c r="O121" s="16">
        <v>21</v>
      </c>
      <c r="P121" s="12">
        <f>VLOOKUP(A121,'Temp Monréal données non liées'!$A:$B,2,FALSE)</f>
        <v>16.3</v>
      </c>
      <c r="Q121" s="28">
        <v>59.65</v>
      </c>
      <c r="R121" s="50">
        <v>152.5</v>
      </c>
      <c r="S121" s="40">
        <v>35.32</v>
      </c>
      <c r="T121" s="37">
        <v>37.43</v>
      </c>
      <c r="U121" s="42">
        <v>2800.58</v>
      </c>
      <c r="V121" s="16">
        <v>148.25</v>
      </c>
      <c r="W121" s="39">
        <v>1.57</v>
      </c>
      <c r="X121" s="37">
        <v>22.27</v>
      </c>
      <c r="Y121" s="28">
        <v>18.88</v>
      </c>
      <c r="Z121" s="38">
        <v>181.84</v>
      </c>
      <c r="AA121" s="28">
        <v>15.11</v>
      </c>
      <c r="AB121" s="40">
        <v>36.68</v>
      </c>
      <c r="AC121" s="16">
        <v>10</v>
      </c>
      <c r="AD121" s="18">
        <v>4.0999999999999996</v>
      </c>
      <c r="AE121" s="41">
        <v>3545.76</v>
      </c>
      <c r="AF121" s="17">
        <v>0</v>
      </c>
      <c r="AG121" s="37">
        <v>72.209999999999994</v>
      </c>
      <c r="AH121" s="37">
        <v>34.44</v>
      </c>
      <c r="AI121" s="28">
        <v>67.5</v>
      </c>
      <c r="AJ121" s="37">
        <v>474.43</v>
      </c>
      <c r="AN121" s="16">
        <v>64.959999999999994</v>
      </c>
    </row>
    <row r="122" spans="1:40" x14ac:dyDescent="0.35">
      <c r="A122" s="21">
        <v>44820</v>
      </c>
      <c r="B122" s="22">
        <v>285.26</v>
      </c>
      <c r="C122" s="22">
        <v>182.46</v>
      </c>
      <c r="D122" s="23">
        <v>310.8</v>
      </c>
      <c r="E122" s="23">
        <v>202.88</v>
      </c>
      <c r="F122" s="12">
        <v>90.55</v>
      </c>
      <c r="G122" s="12">
        <v>158.13</v>
      </c>
      <c r="H122" s="24">
        <v>70.040000000000006</v>
      </c>
      <c r="I122" s="35">
        <v>458879</v>
      </c>
      <c r="J122" s="47">
        <v>1540</v>
      </c>
      <c r="K122" s="72">
        <v>12.5</v>
      </c>
      <c r="L122" s="23">
        <v>65.31</v>
      </c>
      <c r="M122" s="12">
        <v>13.64</v>
      </c>
      <c r="N122" s="12">
        <v>13.17</v>
      </c>
      <c r="O122" s="12">
        <v>17.5</v>
      </c>
      <c r="P122" s="12">
        <f>VLOOKUP(A122,'Temp Monréal données non liées'!$A:$B,2,FALSE)</f>
        <v>17.899999999999999</v>
      </c>
      <c r="Q122" s="24">
        <v>59.65</v>
      </c>
      <c r="R122" s="50">
        <v>160.80000000000001</v>
      </c>
      <c r="S122" s="29">
        <v>35.32</v>
      </c>
      <c r="T122" s="23">
        <v>37.43</v>
      </c>
      <c r="U122" s="34">
        <v>2800.58</v>
      </c>
      <c r="V122" s="12">
        <v>148.25</v>
      </c>
      <c r="W122" s="27">
        <v>1.57</v>
      </c>
      <c r="X122" s="23">
        <v>22.27</v>
      </c>
      <c r="Y122" s="24">
        <v>18.260000000000002</v>
      </c>
      <c r="Z122" s="25">
        <v>186.18</v>
      </c>
      <c r="AA122" s="24">
        <v>18.309999999999999</v>
      </c>
      <c r="AB122" s="29">
        <v>44.21</v>
      </c>
      <c r="AC122" s="12">
        <v>8.8000000000000007</v>
      </c>
      <c r="AD122" s="14">
        <v>1.5</v>
      </c>
      <c r="AE122" s="30">
        <v>3545.76</v>
      </c>
      <c r="AF122" s="13">
        <v>0.4</v>
      </c>
      <c r="AG122" s="23">
        <v>72.489999999999995</v>
      </c>
      <c r="AH122" s="23">
        <v>33.67</v>
      </c>
      <c r="AI122" s="24">
        <v>69.88</v>
      </c>
      <c r="AJ122" s="23">
        <v>476.59</v>
      </c>
      <c r="AN122" s="12">
        <v>64.260000000000005</v>
      </c>
    </row>
    <row r="123" spans="1:40" x14ac:dyDescent="0.35">
      <c r="A123" s="21">
        <v>44821</v>
      </c>
      <c r="B123" s="22">
        <v>287.82</v>
      </c>
      <c r="C123" s="22">
        <v>209.05</v>
      </c>
      <c r="D123" s="23">
        <v>305.02</v>
      </c>
      <c r="E123" s="23">
        <v>230.32</v>
      </c>
      <c r="F123" s="12">
        <v>90.57</v>
      </c>
      <c r="G123" s="12">
        <v>181.23</v>
      </c>
      <c r="H123" s="24">
        <v>69.930000000000007</v>
      </c>
      <c r="I123" s="35">
        <v>475966</v>
      </c>
      <c r="J123" s="47">
        <v>1450</v>
      </c>
      <c r="K123" s="72">
        <v>10.9</v>
      </c>
      <c r="L123" s="23">
        <v>65.31</v>
      </c>
      <c r="M123" s="12">
        <v>13.64</v>
      </c>
      <c r="N123" s="12">
        <v>13.17</v>
      </c>
      <c r="O123" s="12">
        <v>16.8</v>
      </c>
      <c r="P123" s="12">
        <f>VLOOKUP(A123,'Temp Monréal données non liées'!$A:$B,2,FALSE)</f>
        <v>18</v>
      </c>
      <c r="Q123" s="24">
        <v>59.65</v>
      </c>
      <c r="R123" s="50">
        <v>151.80000000000001</v>
      </c>
      <c r="S123" s="29">
        <v>35.32</v>
      </c>
      <c r="T123" s="23">
        <v>37.43</v>
      </c>
      <c r="U123" s="34">
        <v>2800.58</v>
      </c>
      <c r="V123" s="12">
        <v>148.25</v>
      </c>
      <c r="W123" s="27">
        <v>1.57</v>
      </c>
      <c r="X123" s="23">
        <v>22.27</v>
      </c>
      <c r="Y123" s="24">
        <v>17.8</v>
      </c>
      <c r="Z123" s="25">
        <v>176.46</v>
      </c>
      <c r="AA123" s="24">
        <v>17.14</v>
      </c>
      <c r="AB123" s="29">
        <v>49.71</v>
      </c>
      <c r="AC123" s="12">
        <v>4.5999999999999996</v>
      </c>
      <c r="AD123" s="14">
        <v>8.6999999999999993</v>
      </c>
      <c r="AE123" s="30">
        <v>3545.76</v>
      </c>
      <c r="AF123" s="13">
        <v>0</v>
      </c>
      <c r="AG123" s="23">
        <v>77.290000000000006</v>
      </c>
      <c r="AH123" s="23">
        <v>35.159999999999997</v>
      </c>
      <c r="AI123" s="24">
        <v>68.34</v>
      </c>
      <c r="AJ123" s="23">
        <v>496.65</v>
      </c>
      <c r="AN123" s="12">
        <v>63.94</v>
      </c>
    </row>
    <row r="124" spans="1:40" x14ac:dyDescent="0.35">
      <c r="A124" s="21">
        <v>44822</v>
      </c>
      <c r="B124" s="22">
        <v>280.82</v>
      </c>
      <c r="C124" s="22">
        <v>199.18</v>
      </c>
      <c r="D124" s="23">
        <v>307.13</v>
      </c>
      <c r="E124" s="23">
        <v>214.48</v>
      </c>
      <c r="F124" s="12">
        <v>90.51</v>
      </c>
      <c r="G124" s="12">
        <v>343.48</v>
      </c>
      <c r="H124" s="24">
        <v>69.23</v>
      </c>
      <c r="I124" s="35">
        <v>454406</v>
      </c>
      <c r="J124" s="47">
        <v>1439</v>
      </c>
      <c r="K124" s="72">
        <v>11.7</v>
      </c>
      <c r="L124" s="23">
        <v>65.31</v>
      </c>
      <c r="M124" s="12">
        <v>13.64</v>
      </c>
      <c r="N124" s="12">
        <v>13.17</v>
      </c>
      <c r="O124" s="12">
        <v>19</v>
      </c>
      <c r="P124" s="12">
        <f>VLOOKUP(A124,'Temp Monréal données non liées'!$A:$B,2,FALSE)</f>
        <v>12.5</v>
      </c>
      <c r="Q124" s="24">
        <v>59.65</v>
      </c>
      <c r="R124" s="50">
        <v>150.9</v>
      </c>
      <c r="S124" s="29">
        <v>35.32</v>
      </c>
      <c r="T124" s="23">
        <v>37.43</v>
      </c>
      <c r="U124" s="34">
        <v>2800.58</v>
      </c>
      <c r="V124" s="12">
        <v>148.25</v>
      </c>
      <c r="W124" s="27">
        <v>1.57</v>
      </c>
      <c r="X124" s="23">
        <v>22.27</v>
      </c>
      <c r="Y124" s="24">
        <v>18.920000000000002</v>
      </c>
      <c r="Z124" s="25">
        <v>187.07</v>
      </c>
      <c r="AA124" s="24">
        <v>18.77</v>
      </c>
      <c r="AB124" s="29">
        <v>47.31</v>
      </c>
      <c r="AC124" s="12">
        <v>2.1</v>
      </c>
      <c r="AD124" s="14">
        <v>8.8000000000000007</v>
      </c>
      <c r="AE124" s="30">
        <v>3545.76</v>
      </c>
      <c r="AF124" s="13">
        <v>0</v>
      </c>
      <c r="AG124" s="23">
        <v>79.11</v>
      </c>
      <c r="AH124" s="23">
        <v>35.520000000000003</v>
      </c>
      <c r="AI124" s="24">
        <v>68.599999999999994</v>
      </c>
      <c r="AJ124" s="23">
        <v>488.16</v>
      </c>
      <c r="AN124" s="12">
        <v>64.2</v>
      </c>
    </row>
    <row r="125" spans="1:40" x14ac:dyDescent="0.35">
      <c r="A125" s="21">
        <v>44823</v>
      </c>
      <c r="B125" s="22">
        <v>291.85000000000002</v>
      </c>
      <c r="C125" s="22">
        <v>191.89</v>
      </c>
      <c r="D125" s="23">
        <v>315.04000000000002</v>
      </c>
      <c r="E125" s="23">
        <v>203.54</v>
      </c>
      <c r="F125" s="12">
        <v>91.11</v>
      </c>
      <c r="G125" s="12">
        <v>387.62</v>
      </c>
      <c r="H125" s="24">
        <v>70.989999999999995</v>
      </c>
      <c r="I125" s="35">
        <v>387017</v>
      </c>
      <c r="J125" s="47">
        <v>1500</v>
      </c>
      <c r="K125" s="72">
        <v>11</v>
      </c>
      <c r="L125" s="23">
        <v>472.74</v>
      </c>
      <c r="M125" s="12">
        <v>63.58</v>
      </c>
      <c r="N125" s="12">
        <v>72.959999999999994</v>
      </c>
      <c r="O125" s="12">
        <v>18.5</v>
      </c>
      <c r="P125" s="12">
        <f>VLOOKUP(A125,'Temp Monréal données non liées'!$A:$B,2,FALSE)</f>
        <v>11.6</v>
      </c>
      <c r="Q125" s="24">
        <v>59.65</v>
      </c>
      <c r="R125" s="50">
        <v>150.1</v>
      </c>
      <c r="S125" s="29">
        <v>58.81</v>
      </c>
      <c r="T125" s="23">
        <v>63.15</v>
      </c>
      <c r="U125" s="34">
        <v>4795.12</v>
      </c>
      <c r="V125" s="12">
        <v>162.91999999999999</v>
      </c>
      <c r="W125" s="27">
        <v>2.11</v>
      </c>
      <c r="X125" s="23">
        <v>553.96</v>
      </c>
      <c r="Y125" s="24">
        <v>18.02</v>
      </c>
      <c r="Z125" s="25">
        <v>174.68</v>
      </c>
      <c r="AA125" s="24">
        <v>17.89</v>
      </c>
      <c r="AB125" s="29">
        <v>38.28</v>
      </c>
      <c r="AC125" s="12">
        <v>4.5999999999999996</v>
      </c>
      <c r="AD125" s="14">
        <v>8.6</v>
      </c>
      <c r="AE125" s="30">
        <v>7417.88</v>
      </c>
      <c r="AF125" s="13">
        <v>0</v>
      </c>
      <c r="AG125" s="23">
        <v>63.78</v>
      </c>
      <c r="AH125" s="23">
        <v>44.42</v>
      </c>
      <c r="AI125" s="24">
        <v>64.510000000000005</v>
      </c>
      <c r="AJ125" s="23">
        <v>485.46</v>
      </c>
      <c r="AN125" s="12">
        <v>64.260000000000005</v>
      </c>
    </row>
    <row r="126" spans="1:40" x14ac:dyDescent="0.35">
      <c r="A126" s="21">
        <v>44824</v>
      </c>
      <c r="B126" s="22">
        <v>277.14</v>
      </c>
      <c r="C126" s="22">
        <v>197.73</v>
      </c>
      <c r="D126" s="23">
        <v>315.27</v>
      </c>
      <c r="E126" s="23">
        <v>215.45</v>
      </c>
      <c r="F126" s="12">
        <v>91.48</v>
      </c>
      <c r="G126" s="12">
        <v>421.46</v>
      </c>
      <c r="H126" s="24">
        <v>71</v>
      </c>
      <c r="I126" s="35">
        <v>390314</v>
      </c>
      <c r="J126" s="47">
        <v>1415</v>
      </c>
      <c r="K126" s="72">
        <v>10.7</v>
      </c>
      <c r="L126" s="23">
        <v>564.6</v>
      </c>
      <c r="M126" s="12">
        <v>72.88</v>
      </c>
      <c r="N126" s="12">
        <v>84.21</v>
      </c>
      <c r="O126" s="12">
        <v>18</v>
      </c>
      <c r="P126" s="12">
        <f>VLOOKUP(A126,'Temp Monréal données non liées'!$A:$B,2,FALSE)</f>
        <v>15</v>
      </c>
      <c r="Q126" s="24">
        <v>59.65</v>
      </c>
      <c r="R126" s="50">
        <v>147.6</v>
      </c>
      <c r="S126" s="29">
        <v>63.25</v>
      </c>
      <c r="T126" s="23">
        <v>67.98</v>
      </c>
      <c r="U126" s="34">
        <v>5146.7</v>
      </c>
      <c r="V126" s="12">
        <v>166.11</v>
      </c>
      <c r="W126" s="27">
        <v>2.2400000000000002</v>
      </c>
      <c r="X126" s="23">
        <v>666.39</v>
      </c>
      <c r="Y126" s="24">
        <v>18.97</v>
      </c>
      <c r="Z126" s="25">
        <v>193.1</v>
      </c>
      <c r="AA126" s="24">
        <v>18.27</v>
      </c>
      <c r="AB126" s="29">
        <v>45.98</v>
      </c>
      <c r="AC126" s="12">
        <v>3.7</v>
      </c>
      <c r="AD126" s="14">
        <v>0.8</v>
      </c>
      <c r="AE126" s="30">
        <v>8127.65</v>
      </c>
      <c r="AF126" s="13">
        <v>0</v>
      </c>
      <c r="AG126" s="23">
        <v>70.42</v>
      </c>
      <c r="AH126" s="23">
        <v>42.19</v>
      </c>
      <c r="AI126" s="24">
        <v>65.150000000000006</v>
      </c>
      <c r="AJ126" s="23">
        <v>477.36</v>
      </c>
      <c r="AN126" s="12">
        <v>63.95</v>
      </c>
    </row>
    <row r="127" spans="1:40" x14ac:dyDescent="0.35">
      <c r="A127" s="21">
        <v>44825</v>
      </c>
      <c r="B127" s="22">
        <v>261.01</v>
      </c>
      <c r="C127" s="22">
        <v>202.46</v>
      </c>
      <c r="D127" s="23">
        <v>314.29000000000002</v>
      </c>
      <c r="E127" s="23">
        <v>223.09</v>
      </c>
      <c r="F127" s="12">
        <v>91.12</v>
      </c>
      <c r="G127" s="12">
        <v>431.32</v>
      </c>
      <c r="H127" s="24">
        <v>72.08</v>
      </c>
      <c r="I127" s="35">
        <v>376409</v>
      </c>
      <c r="J127" s="47">
        <v>1440</v>
      </c>
      <c r="K127" s="72">
        <v>12.5</v>
      </c>
      <c r="L127" s="23">
        <v>556.44000000000005</v>
      </c>
      <c r="M127" s="12">
        <v>73.33</v>
      </c>
      <c r="N127" s="12">
        <v>84.06</v>
      </c>
      <c r="O127" s="12">
        <v>19.100000000000001</v>
      </c>
      <c r="P127" s="12">
        <f>VLOOKUP(A127,'Temp Monréal données non liées'!$A:$B,2,FALSE)</f>
        <v>17.3</v>
      </c>
      <c r="Q127" s="24">
        <v>59.65</v>
      </c>
      <c r="R127" s="50">
        <v>151.9</v>
      </c>
      <c r="S127" s="29">
        <v>63.28</v>
      </c>
      <c r="T127" s="23">
        <v>67.75</v>
      </c>
      <c r="U127" s="34">
        <v>5152.5</v>
      </c>
      <c r="V127" s="12">
        <v>166.29</v>
      </c>
      <c r="W127" s="27">
        <v>2.25</v>
      </c>
      <c r="X127" s="23">
        <v>662.55</v>
      </c>
      <c r="Y127" s="24">
        <v>18.309999999999999</v>
      </c>
      <c r="Z127" s="25">
        <v>188.58</v>
      </c>
      <c r="AA127" s="24">
        <v>17.239999999999998</v>
      </c>
      <c r="AB127" s="29">
        <v>48.47</v>
      </c>
      <c r="AC127" s="12">
        <v>4.2</v>
      </c>
      <c r="AD127" s="14">
        <v>9.6999999999999993</v>
      </c>
      <c r="AE127" s="30">
        <v>8130.89</v>
      </c>
      <c r="AF127" s="13">
        <v>0</v>
      </c>
      <c r="AG127" s="23">
        <v>74.73</v>
      </c>
      <c r="AH127" s="23">
        <v>25.41</v>
      </c>
      <c r="AI127" s="24">
        <v>66.16</v>
      </c>
      <c r="AJ127" s="23">
        <v>465.59</v>
      </c>
      <c r="AN127" s="12">
        <v>65.06</v>
      </c>
    </row>
    <row r="128" spans="1:40" x14ac:dyDescent="0.35">
      <c r="A128" s="21">
        <v>44826</v>
      </c>
      <c r="B128" s="22">
        <v>283.27999999999997</v>
      </c>
      <c r="C128" s="22">
        <v>204.49</v>
      </c>
      <c r="D128" s="23">
        <v>312.52</v>
      </c>
      <c r="E128" s="23">
        <v>231.01</v>
      </c>
      <c r="F128" s="12">
        <v>90.57</v>
      </c>
      <c r="G128" s="12">
        <v>246.78</v>
      </c>
      <c r="H128" s="24">
        <v>72.44</v>
      </c>
      <c r="I128" s="35">
        <v>364409</v>
      </c>
      <c r="J128" s="47">
        <v>1454</v>
      </c>
      <c r="K128" s="72">
        <v>12</v>
      </c>
      <c r="L128" s="23">
        <v>568.28</v>
      </c>
      <c r="M128" s="12">
        <v>73.97</v>
      </c>
      <c r="N128" s="12">
        <v>84.96</v>
      </c>
      <c r="O128" s="12">
        <v>21</v>
      </c>
      <c r="P128" s="12">
        <f>VLOOKUP(A128,'Temp Monréal données non liées'!$A:$B,2,FALSE)</f>
        <v>17.399999999999999</v>
      </c>
      <c r="Q128" s="24">
        <v>59.65</v>
      </c>
      <c r="R128" s="50">
        <v>143.69999999999999</v>
      </c>
      <c r="S128" s="29">
        <v>64.33</v>
      </c>
      <c r="T128" s="23">
        <v>68.77</v>
      </c>
      <c r="U128" s="34">
        <v>5221.9799999999996</v>
      </c>
      <c r="V128" s="12">
        <v>166.81</v>
      </c>
      <c r="W128" s="27">
        <v>2.25</v>
      </c>
      <c r="X128" s="23">
        <v>670.44</v>
      </c>
      <c r="Y128" s="24">
        <v>18.53</v>
      </c>
      <c r="Z128" s="25">
        <v>173.55</v>
      </c>
      <c r="AA128" s="24">
        <v>18.420000000000002</v>
      </c>
      <c r="AB128" s="29">
        <v>49.22</v>
      </c>
      <c r="AC128" s="12">
        <v>2.6</v>
      </c>
      <c r="AD128" s="14">
        <v>10.1</v>
      </c>
      <c r="AE128" s="30">
        <v>8334.16</v>
      </c>
      <c r="AF128" s="13">
        <v>0</v>
      </c>
      <c r="AG128" s="23">
        <v>74.36</v>
      </c>
      <c r="AH128" s="23">
        <v>28.3</v>
      </c>
      <c r="AI128" s="24">
        <v>67.92</v>
      </c>
      <c r="AJ128" s="23">
        <v>477.38</v>
      </c>
      <c r="AN128" s="12">
        <v>65.2</v>
      </c>
    </row>
    <row r="129" spans="1:40" x14ac:dyDescent="0.35">
      <c r="A129" s="21">
        <v>44827</v>
      </c>
      <c r="B129" s="22">
        <v>274.97000000000003</v>
      </c>
      <c r="C129" s="22">
        <v>208.45</v>
      </c>
      <c r="D129" s="23">
        <v>322.88</v>
      </c>
      <c r="E129" s="23">
        <v>231.7</v>
      </c>
      <c r="F129" s="12">
        <v>90.75</v>
      </c>
      <c r="G129" s="12">
        <v>176.58</v>
      </c>
      <c r="H129" s="24">
        <v>73.16</v>
      </c>
      <c r="I129" s="35">
        <v>443773</v>
      </c>
      <c r="J129" s="47">
        <v>1480</v>
      </c>
      <c r="K129" s="72">
        <v>11.9</v>
      </c>
      <c r="L129" s="23">
        <v>579.44000000000005</v>
      </c>
      <c r="M129" s="12">
        <v>73.41</v>
      </c>
      <c r="N129" s="12">
        <v>84.42</v>
      </c>
      <c r="O129" s="12">
        <v>18.899999999999999</v>
      </c>
      <c r="P129" s="12">
        <f>VLOOKUP(A129,'Temp Monréal données non liées'!$A:$B,2,FALSE)</f>
        <v>12.7</v>
      </c>
      <c r="Q129" s="24">
        <v>59.65</v>
      </c>
      <c r="R129" s="50">
        <v>153.6</v>
      </c>
      <c r="S129" s="29">
        <v>59.52</v>
      </c>
      <c r="T129" s="23">
        <v>63.5</v>
      </c>
      <c r="U129" s="34">
        <v>4822.38</v>
      </c>
      <c r="V129" s="12">
        <v>164.51</v>
      </c>
      <c r="W129" s="27">
        <v>2.21</v>
      </c>
      <c r="X129" s="23">
        <v>687.25</v>
      </c>
      <c r="Y129" s="24">
        <v>18.43</v>
      </c>
      <c r="Z129" s="25">
        <v>177.15</v>
      </c>
      <c r="AA129" s="24">
        <v>18.07</v>
      </c>
      <c r="AB129" s="29">
        <v>49.17</v>
      </c>
      <c r="AC129" s="12">
        <v>5.5</v>
      </c>
      <c r="AD129" s="14">
        <v>0.6</v>
      </c>
      <c r="AE129" s="30">
        <v>7472.96</v>
      </c>
      <c r="AF129" s="13">
        <v>0.2</v>
      </c>
      <c r="AG129" s="23">
        <v>73.16</v>
      </c>
      <c r="AH129" s="23">
        <v>38.92</v>
      </c>
      <c r="AI129" s="24">
        <v>67.75</v>
      </c>
      <c r="AJ129" s="23">
        <v>483.93</v>
      </c>
      <c r="AN129" s="12">
        <v>65.02</v>
      </c>
    </row>
    <row r="130" spans="1:40" x14ac:dyDescent="0.35">
      <c r="A130" s="21">
        <v>44828</v>
      </c>
      <c r="B130" s="22">
        <v>269.25</v>
      </c>
      <c r="C130" s="22">
        <v>206.53</v>
      </c>
      <c r="D130" s="23">
        <v>311.32</v>
      </c>
      <c r="E130" s="23">
        <v>227.67</v>
      </c>
      <c r="F130" s="12">
        <v>91.37</v>
      </c>
      <c r="G130" s="12">
        <v>180.13</v>
      </c>
      <c r="H130" s="24">
        <v>71.989999999999995</v>
      </c>
      <c r="I130" s="35">
        <v>421574</v>
      </c>
      <c r="J130" s="47">
        <v>1400</v>
      </c>
      <c r="K130" s="72">
        <v>12.1</v>
      </c>
      <c r="L130" s="23">
        <v>563.96</v>
      </c>
      <c r="M130" s="12">
        <v>73.900000000000006</v>
      </c>
      <c r="N130" s="12">
        <v>84.93</v>
      </c>
      <c r="O130" s="12">
        <v>17.3</v>
      </c>
      <c r="P130" s="12">
        <f>VLOOKUP(A130,'Temp Monréal données non liées'!$A:$B,2,FALSE)</f>
        <v>18.600000000000001</v>
      </c>
      <c r="Q130" s="24">
        <v>59.65</v>
      </c>
      <c r="R130" s="50">
        <v>143.69999999999999</v>
      </c>
      <c r="S130" s="29">
        <v>60.59</v>
      </c>
      <c r="T130" s="23">
        <v>64.61</v>
      </c>
      <c r="U130" s="34">
        <v>4902.25</v>
      </c>
      <c r="V130" s="12">
        <v>165.39</v>
      </c>
      <c r="W130" s="27">
        <v>2.23</v>
      </c>
      <c r="X130" s="23">
        <v>664.84</v>
      </c>
      <c r="Y130" s="24">
        <v>18.66</v>
      </c>
      <c r="Z130" s="25">
        <v>179.49</v>
      </c>
      <c r="AA130" s="24">
        <v>17.5</v>
      </c>
      <c r="AB130" s="29">
        <v>49.89</v>
      </c>
      <c r="AC130" s="12">
        <v>11</v>
      </c>
      <c r="AD130" s="14">
        <v>0.9</v>
      </c>
      <c r="AE130" s="30">
        <v>7655.08</v>
      </c>
      <c r="AF130" s="13">
        <v>0.2</v>
      </c>
      <c r="AG130" s="23">
        <v>73.5</v>
      </c>
      <c r="AH130" s="23">
        <v>28.56</v>
      </c>
      <c r="AI130" s="24">
        <v>67.41</v>
      </c>
      <c r="AJ130" s="23">
        <v>477.79</v>
      </c>
      <c r="AN130" s="12">
        <v>65.400000000000006</v>
      </c>
    </row>
    <row r="131" spans="1:40" x14ac:dyDescent="0.35">
      <c r="A131" s="21">
        <v>44829</v>
      </c>
      <c r="B131" s="22">
        <v>300.64</v>
      </c>
      <c r="C131" s="22">
        <v>206.26</v>
      </c>
      <c r="D131" s="23">
        <v>323.68</v>
      </c>
      <c r="E131" s="23">
        <v>229.53</v>
      </c>
      <c r="F131" s="12">
        <v>90.77</v>
      </c>
      <c r="G131" s="12">
        <v>338.02</v>
      </c>
      <c r="H131" s="24">
        <v>70.98</v>
      </c>
      <c r="I131" s="35">
        <v>456067</v>
      </c>
      <c r="J131" s="47">
        <v>1240</v>
      </c>
      <c r="K131" s="72">
        <v>12.9</v>
      </c>
      <c r="L131" s="23">
        <v>581.62</v>
      </c>
      <c r="M131" s="12">
        <v>73.42</v>
      </c>
      <c r="N131" s="12">
        <v>84.97</v>
      </c>
      <c r="O131" s="12">
        <v>19</v>
      </c>
      <c r="P131" s="12">
        <f>VLOOKUP(A131,'Temp Monréal données non liées'!$A:$B,2,FALSE)</f>
        <v>17.899999999999999</v>
      </c>
      <c r="Q131" s="24">
        <v>59.65</v>
      </c>
      <c r="R131" s="50">
        <v>130.30000000000001</v>
      </c>
      <c r="S131" s="29">
        <v>59.74</v>
      </c>
      <c r="T131" s="23">
        <v>63.73</v>
      </c>
      <c r="U131" s="34">
        <v>4833.32</v>
      </c>
      <c r="V131" s="12">
        <v>164.79</v>
      </c>
      <c r="W131" s="27">
        <v>2.2200000000000002</v>
      </c>
      <c r="X131" s="23">
        <v>684.39</v>
      </c>
      <c r="Y131" s="24">
        <v>18.93</v>
      </c>
      <c r="Z131" s="25">
        <v>178.72</v>
      </c>
      <c r="AA131" s="24">
        <v>18.64</v>
      </c>
      <c r="AB131" s="29">
        <v>47.86</v>
      </c>
      <c r="AC131" s="12">
        <v>6.5</v>
      </c>
      <c r="AD131" s="14">
        <v>7.1</v>
      </c>
      <c r="AE131" s="30">
        <v>7508.53</v>
      </c>
      <c r="AF131" s="13">
        <v>0</v>
      </c>
      <c r="AG131" s="23">
        <v>73.489999999999995</v>
      </c>
      <c r="AH131" s="23">
        <v>38.72</v>
      </c>
      <c r="AI131" s="24">
        <v>65.81</v>
      </c>
      <c r="AJ131" s="23">
        <v>487.88</v>
      </c>
      <c r="AN131" s="12">
        <v>64.88</v>
      </c>
    </row>
    <row r="132" spans="1:40" x14ac:dyDescent="0.35">
      <c r="A132" s="21">
        <v>44830</v>
      </c>
      <c r="B132" s="22">
        <v>287.68</v>
      </c>
      <c r="C132" s="22">
        <v>192.23</v>
      </c>
      <c r="D132" s="23">
        <v>318.35000000000002</v>
      </c>
      <c r="E132" s="23">
        <v>225.47</v>
      </c>
      <c r="F132" s="12">
        <v>90.4</v>
      </c>
      <c r="G132" s="12">
        <v>282.72000000000003</v>
      </c>
      <c r="H132" s="24">
        <v>71.86</v>
      </c>
      <c r="I132" s="35">
        <v>467122</v>
      </c>
      <c r="J132" s="47">
        <v>1350</v>
      </c>
      <c r="K132" s="72">
        <v>13.7</v>
      </c>
      <c r="L132" s="23">
        <v>568.66999999999996</v>
      </c>
      <c r="M132" s="12">
        <v>73.11</v>
      </c>
      <c r="N132" s="12">
        <v>84.76</v>
      </c>
      <c r="O132" s="12">
        <v>14.7</v>
      </c>
      <c r="P132" s="12">
        <f>VLOOKUP(A132,'Temp Monréal données non liées'!$A:$B,2,FALSE)</f>
        <v>16.3</v>
      </c>
      <c r="Q132" s="24">
        <v>59.65</v>
      </c>
      <c r="R132" s="50">
        <v>144.1</v>
      </c>
      <c r="S132" s="29">
        <v>58.9</v>
      </c>
      <c r="T132" s="23">
        <v>62.86</v>
      </c>
      <c r="U132" s="34">
        <v>4763.43</v>
      </c>
      <c r="V132" s="12">
        <v>164.38</v>
      </c>
      <c r="W132" s="27">
        <v>2.21</v>
      </c>
      <c r="X132" s="23">
        <v>673.65</v>
      </c>
      <c r="Y132" s="24">
        <v>18.75</v>
      </c>
      <c r="Z132" s="25">
        <v>175.67</v>
      </c>
      <c r="AA132" s="24">
        <v>17.84</v>
      </c>
      <c r="AB132" s="29">
        <v>49.35</v>
      </c>
      <c r="AC132" s="12">
        <v>9.1</v>
      </c>
      <c r="AD132" s="14">
        <v>0.3</v>
      </c>
      <c r="AE132" s="30">
        <v>7370.57</v>
      </c>
      <c r="AF132" s="13">
        <v>9.6999999999999993</v>
      </c>
      <c r="AG132" s="23">
        <v>75.39</v>
      </c>
      <c r="AH132" s="23">
        <v>31.53</v>
      </c>
      <c r="AI132" s="24">
        <v>66.849999999999994</v>
      </c>
      <c r="AJ132" s="23">
        <v>482.11</v>
      </c>
      <c r="AN132" s="12">
        <v>62.74</v>
      </c>
    </row>
    <row r="133" spans="1:40" x14ac:dyDescent="0.35">
      <c r="A133" s="21">
        <v>44831</v>
      </c>
      <c r="B133" s="22">
        <v>298.81</v>
      </c>
      <c r="C133" s="22">
        <v>195.35</v>
      </c>
      <c r="D133" s="23">
        <v>322.25</v>
      </c>
      <c r="E133" s="23">
        <v>219.29</v>
      </c>
      <c r="F133" s="12">
        <v>90.1</v>
      </c>
      <c r="G133" s="12">
        <v>255.54</v>
      </c>
      <c r="H133" s="24">
        <v>72.27</v>
      </c>
      <c r="I133" s="35">
        <v>429191</v>
      </c>
      <c r="J133" s="47">
        <v>1350</v>
      </c>
      <c r="K133" s="72">
        <v>13.1</v>
      </c>
      <c r="L133" s="23">
        <v>569.65</v>
      </c>
      <c r="M133" s="12">
        <v>73.23</v>
      </c>
      <c r="N133" s="12">
        <v>84.98</v>
      </c>
      <c r="O133" s="12">
        <v>14.7</v>
      </c>
      <c r="P133" s="12">
        <f>VLOOKUP(A133,'Temp Monréal données non liées'!$A:$B,2,FALSE)</f>
        <v>16.2</v>
      </c>
      <c r="Q133" s="24">
        <v>59.65</v>
      </c>
      <c r="R133" s="50">
        <v>140</v>
      </c>
      <c r="S133" s="29">
        <v>59.76</v>
      </c>
      <c r="T133" s="23">
        <v>63.9</v>
      </c>
      <c r="U133" s="34">
        <v>4825.93</v>
      </c>
      <c r="V133" s="12">
        <v>164.89</v>
      </c>
      <c r="W133" s="27">
        <v>2.2400000000000002</v>
      </c>
      <c r="X133" s="23">
        <v>677.91</v>
      </c>
      <c r="Y133" s="24">
        <v>19.11</v>
      </c>
      <c r="Z133" s="25">
        <v>172.51</v>
      </c>
      <c r="AA133" s="24">
        <v>19.079999999999998</v>
      </c>
      <c r="AB133" s="29">
        <v>47.7</v>
      </c>
      <c r="AC133" s="12">
        <v>8.8000000000000007</v>
      </c>
      <c r="AD133" s="14">
        <v>2.9</v>
      </c>
      <c r="AE133" s="30">
        <v>7512.14</v>
      </c>
      <c r="AF133" s="13">
        <v>7.1</v>
      </c>
      <c r="AG133" s="23">
        <v>73.58</v>
      </c>
      <c r="AH133" s="23">
        <v>32.89</v>
      </c>
      <c r="AI133" s="24">
        <v>67.3</v>
      </c>
      <c r="AJ133" s="23">
        <v>475.6</v>
      </c>
      <c r="AN133" s="12">
        <v>63.8</v>
      </c>
    </row>
    <row r="134" spans="1:40" x14ac:dyDescent="0.35">
      <c r="A134" s="21">
        <v>44832</v>
      </c>
      <c r="B134" s="22">
        <v>282.27999999999997</v>
      </c>
      <c r="C134" s="22">
        <v>198.06</v>
      </c>
      <c r="D134" s="23">
        <v>324.42</v>
      </c>
      <c r="E134" s="23">
        <v>224.26</v>
      </c>
      <c r="F134" s="12">
        <v>90.55</v>
      </c>
      <c r="G134" s="12">
        <v>250.73</v>
      </c>
      <c r="H134" s="24">
        <v>73.14</v>
      </c>
      <c r="I134" s="35">
        <v>389151</v>
      </c>
      <c r="J134" s="47">
        <v>1350</v>
      </c>
      <c r="K134" s="72">
        <v>13</v>
      </c>
      <c r="L134" s="23">
        <v>576</v>
      </c>
      <c r="M134" s="12">
        <v>73.25</v>
      </c>
      <c r="N134" s="12">
        <v>84.94</v>
      </c>
      <c r="O134" s="12">
        <v>15.8</v>
      </c>
      <c r="P134" s="12">
        <f>VLOOKUP(A134,'Temp Monréal données non liées'!$A:$B,2,FALSE)</f>
        <v>15.8</v>
      </c>
      <c r="Q134" s="24">
        <v>59.65</v>
      </c>
      <c r="R134" s="50">
        <v>137.69999999999999</v>
      </c>
      <c r="S134" s="29">
        <v>59.96</v>
      </c>
      <c r="T134" s="23">
        <v>64.09</v>
      </c>
      <c r="U134" s="34">
        <v>4838.76</v>
      </c>
      <c r="V134" s="12">
        <v>165.21</v>
      </c>
      <c r="W134" s="27">
        <v>2.25</v>
      </c>
      <c r="X134" s="23">
        <v>683.24</v>
      </c>
      <c r="Y134" s="24">
        <v>18.62</v>
      </c>
      <c r="Z134" s="25">
        <v>177.75</v>
      </c>
      <c r="AA134" s="24">
        <v>17.25</v>
      </c>
      <c r="AB134" s="29">
        <v>38.409999999999997</v>
      </c>
      <c r="AC134" s="12">
        <v>6.7</v>
      </c>
      <c r="AD134" s="14">
        <v>5.9</v>
      </c>
      <c r="AE134" s="30">
        <v>7539.11</v>
      </c>
      <c r="AF134" s="13">
        <v>0</v>
      </c>
      <c r="AG134" s="23">
        <v>60.39</v>
      </c>
      <c r="AH134" s="23">
        <v>41.72</v>
      </c>
      <c r="AI134" s="24">
        <v>68.77</v>
      </c>
      <c r="AJ134" s="23">
        <v>481.59</v>
      </c>
      <c r="AN134" s="12">
        <v>64.7</v>
      </c>
    </row>
    <row r="135" spans="1:40" x14ac:dyDescent="0.35">
      <c r="A135" s="21">
        <v>44833</v>
      </c>
      <c r="B135" s="22">
        <v>298.44</v>
      </c>
      <c r="C135" s="22">
        <v>199.96</v>
      </c>
      <c r="D135" s="23">
        <v>324.37</v>
      </c>
      <c r="E135" s="23">
        <v>220.7</v>
      </c>
      <c r="F135" s="12">
        <v>90.6</v>
      </c>
      <c r="G135" s="12">
        <v>291.88</v>
      </c>
      <c r="H135" s="24">
        <v>73.86</v>
      </c>
      <c r="I135" s="35">
        <v>461537</v>
      </c>
      <c r="J135" s="47">
        <v>1350</v>
      </c>
      <c r="K135" s="72">
        <v>13.8</v>
      </c>
      <c r="L135" s="23">
        <v>574.53</v>
      </c>
      <c r="M135" s="12">
        <v>73.23</v>
      </c>
      <c r="N135" s="12">
        <v>84.97</v>
      </c>
      <c r="O135" s="12">
        <v>17</v>
      </c>
      <c r="P135" s="12">
        <f>VLOOKUP(A135,'Temp Monréal données non liées'!$A:$B,2,FALSE)</f>
        <v>14.3</v>
      </c>
      <c r="Q135" s="24">
        <v>59.65</v>
      </c>
      <c r="R135" s="50">
        <v>141.9</v>
      </c>
      <c r="S135" s="29">
        <v>58.2</v>
      </c>
      <c r="T135" s="23">
        <v>62.19</v>
      </c>
      <c r="U135" s="34">
        <v>4693.5200000000004</v>
      </c>
      <c r="V135" s="12">
        <v>164.28</v>
      </c>
      <c r="W135" s="27">
        <v>2.2200000000000002</v>
      </c>
      <c r="X135" s="23">
        <v>680.8</v>
      </c>
      <c r="Y135" s="24">
        <v>18.52</v>
      </c>
      <c r="Z135" s="25">
        <v>190.38</v>
      </c>
      <c r="AA135" s="24">
        <v>18.23</v>
      </c>
      <c r="AB135" s="29">
        <v>51.01</v>
      </c>
      <c r="AC135" s="12">
        <v>2.7</v>
      </c>
      <c r="AD135" s="14">
        <v>7</v>
      </c>
      <c r="AE135" s="30">
        <v>7247.64</v>
      </c>
      <c r="AF135" s="13">
        <v>0</v>
      </c>
      <c r="AG135" s="23">
        <v>72.489999999999995</v>
      </c>
      <c r="AH135" s="23">
        <v>32.86</v>
      </c>
      <c r="AI135" s="24">
        <v>69.03</v>
      </c>
      <c r="AJ135" s="23">
        <v>484.22</v>
      </c>
      <c r="AN135" s="12">
        <v>65.77</v>
      </c>
    </row>
    <row r="136" spans="1:40" x14ac:dyDescent="0.35">
      <c r="A136" s="21">
        <v>44834</v>
      </c>
      <c r="B136" s="22">
        <v>296.39</v>
      </c>
      <c r="C136" s="22">
        <v>200.91</v>
      </c>
      <c r="D136" s="23">
        <v>325.68</v>
      </c>
      <c r="E136" s="23">
        <v>230.05</v>
      </c>
      <c r="F136" s="12">
        <v>90.97</v>
      </c>
      <c r="G136" s="12">
        <v>234.59</v>
      </c>
      <c r="H136" s="24">
        <v>74.53</v>
      </c>
      <c r="I136" s="35">
        <v>413254</v>
      </c>
      <c r="J136" s="47">
        <v>1330</v>
      </c>
      <c r="K136" s="72">
        <v>12</v>
      </c>
      <c r="L136" s="23">
        <v>576.20000000000005</v>
      </c>
      <c r="M136" s="12">
        <v>73.16</v>
      </c>
      <c r="N136" s="12">
        <v>84.93</v>
      </c>
      <c r="O136" s="12">
        <v>17.8</v>
      </c>
      <c r="P136" s="12">
        <f>VLOOKUP(A136,'Temp Monréal données non liées'!$A:$B,2,FALSE)</f>
        <v>14</v>
      </c>
      <c r="Q136" s="24">
        <v>59.65</v>
      </c>
      <c r="R136" s="50">
        <v>137.4</v>
      </c>
      <c r="S136" s="29">
        <v>59.1</v>
      </c>
      <c r="T136" s="23">
        <v>63.16</v>
      </c>
      <c r="U136" s="34">
        <v>4763.7700000000004</v>
      </c>
      <c r="V136" s="12">
        <v>164.58</v>
      </c>
      <c r="W136" s="27">
        <v>2.2200000000000002</v>
      </c>
      <c r="X136" s="23">
        <v>684.7</v>
      </c>
      <c r="Y136" s="24">
        <v>18.46</v>
      </c>
      <c r="Z136" s="25">
        <v>184.44</v>
      </c>
      <c r="AA136" s="24">
        <v>18.690000000000001</v>
      </c>
      <c r="AB136" s="29">
        <v>42.96</v>
      </c>
      <c r="AC136" s="12">
        <v>3.1</v>
      </c>
      <c r="AD136" s="14">
        <v>7.4</v>
      </c>
      <c r="AE136" s="30">
        <v>7395.46</v>
      </c>
      <c r="AF136" s="13">
        <v>6.2</v>
      </c>
      <c r="AG136" s="23">
        <v>63.2</v>
      </c>
      <c r="AH136" s="23">
        <v>37.96</v>
      </c>
      <c r="AI136" s="24">
        <v>69.3</v>
      </c>
      <c r="AJ136" s="23">
        <v>487.45</v>
      </c>
      <c r="AN136" s="12">
        <v>63.82</v>
      </c>
    </row>
    <row r="137" spans="1:40" x14ac:dyDescent="0.35">
      <c r="A137" s="21">
        <v>44835</v>
      </c>
      <c r="B137" s="22">
        <v>287.49</v>
      </c>
      <c r="C137" s="22">
        <v>191.96</v>
      </c>
      <c r="D137" s="23">
        <v>321.11</v>
      </c>
      <c r="E137" s="23">
        <v>218.83</v>
      </c>
      <c r="F137" s="12">
        <v>90.43</v>
      </c>
      <c r="G137" s="12">
        <v>162.29</v>
      </c>
      <c r="H137" s="24">
        <v>73.61</v>
      </c>
      <c r="I137" s="35">
        <v>414685</v>
      </c>
      <c r="J137" s="47">
        <v>1300</v>
      </c>
      <c r="K137" s="72">
        <v>13.1</v>
      </c>
      <c r="L137" s="23">
        <v>574.25</v>
      </c>
      <c r="M137" s="12">
        <v>73.39</v>
      </c>
      <c r="N137" s="12">
        <v>84.81</v>
      </c>
      <c r="O137" s="12">
        <v>19.100000000000001</v>
      </c>
      <c r="P137" s="12">
        <f>VLOOKUP(A137,'Temp Monréal données non liées'!$A:$B,2,FALSE)</f>
        <v>16.899999999999999</v>
      </c>
      <c r="Q137" s="24">
        <v>59.65</v>
      </c>
      <c r="R137" s="50">
        <v>138.69999999999999</v>
      </c>
      <c r="S137" s="29">
        <v>58.06</v>
      </c>
      <c r="T137" s="23">
        <v>62.05</v>
      </c>
      <c r="U137" s="34">
        <v>4673.6400000000003</v>
      </c>
      <c r="V137" s="12">
        <v>163.5</v>
      </c>
      <c r="W137" s="27">
        <v>2.16</v>
      </c>
      <c r="X137" s="23">
        <v>680.62</v>
      </c>
      <c r="Y137" s="24">
        <v>17.97</v>
      </c>
      <c r="Z137" s="25">
        <v>163</v>
      </c>
      <c r="AA137" s="24">
        <v>17.64</v>
      </c>
      <c r="AB137" s="29">
        <v>54.81</v>
      </c>
      <c r="AC137" s="12">
        <v>11.9</v>
      </c>
      <c r="AD137" s="14">
        <v>3.4</v>
      </c>
      <c r="AE137" s="30">
        <v>7251.14</v>
      </c>
      <c r="AF137" s="13">
        <v>0.6</v>
      </c>
      <c r="AG137" s="23">
        <v>75.180000000000007</v>
      </c>
      <c r="AH137" s="23">
        <v>30.57</v>
      </c>
      <c r="AI137" s="24">
        <v>67.510000000000005</v>
      </c>
      <c r="AJ137" s="23">
        <v>488.67</v>
      </c>
      <c r="AN137" s="12">
        <v>64.23</v>
      </c>
    </row>
    <row r="138" spans="1:40" x14ac:dyDescent="0.35">
      <c r="A138" s="21">
        <v>44836</v>
      </c>
      <c r="B138" s="22">
        <v>268.05</v>
      </c>
      <c r="C138" s="22">
        <v>163.99</v>
      </c>
      <c r="D138" s="23">
        <v>305.58999999999997</v>
      </c>
      <c r="E138" s="23">
        <v>190.44</v>
      </c>
      <c r="F138" s="12">
        <v>89.1</v>
      </c>
      <c r="G138" s="12">
        <v>161.33000000000001</v>
      </c>
      <c r="H138" s="24">
        <v>67.95</v>
      </c>
      <c r="I138" s="35">
        <v>387362</v>
      </c>
      <c r="J138" s="47">
        <v>1345</v>
      </c>
      <c r="K138" s="72">
        <v>11.8</v>
      </c>
      <c r="L138" s="23">
        <v>512.46</v>
      </c>
      <c r="M138" s="12">
        <v>71.63</v>
      </c>
      <c r="N138" s="12">
        <v>82.98</v>
      </c>
      <c r="O138" s="12">
        <v>16.2</v>
      </c>
      <c r="P138" s="12">
        <f>VLOOKUP(A138,'Temp Monréal données non liées'!$A:$B,2,FALSE)</f>
        <v>12.5</v>
      </c>
      <c r="Q138" s="24">
        <v>59.65</v>
      </c>
      <c r="R138" s="50">
        <v>150.4</v>
      </c>
      <c r="S138" s="29">
        <v>59.91</v>
      </c>
      <c r="T138" s="23">
        <v>63.97</v>
      </c>
      <c r="U138" s="34">
        <v>4815.93</v>
      </c>
      <c r="V138" s="12">
        <v>163.19</v>
      </c>
      <c r="W138" s="27">
        <v>2.02</v>
      </c>
      <c r="X138" s="23">
        <v>606.14</v>
      </c>
      <c r="Y138" s="24">
        <v>17.88</v>
      </c>
      <c r="Z138" s="25">
        <v>183.43</v>
      </c>
      <c r="AA138" s="24">
        <v>16.98</v>
      </c>
      <c r="AB138" s="29">
        <v>46.09</v>
      </c>
      <c r="AC138" s="12">
        <v>12.8</v>
      </c>
      <c r="AD138" s="14">
        <v>0.3</v>
      </c>
      <c r="AE138" s="30">
        <v>7491.38</v>
      </c>
      <c r="AF138" s="13">
        <v>15.1</v>
      </c>
      <c r="AG138" s="23">
        <v>72.97</v>
      </c>
      <c r="AH138" s="23">
        <v>25.46</v>
      </c>
      <c r="AI138" s="24">
        <v>66.53</v>
      </c>
      <c r="AJ138" s="23">
        <v>457.36</v>
      </c>
      <c r="AN138" s="12">
        <v>64.010000000000005</v>
      </c>
    </row>
    <row r="139" spans="1:40" x14ac:dyDescent="0.35">
      <c r="A139" s="21">
        <v>44837</v>
      </c>
      <c r="B139" s="22">
        <v>292.87</v>
      </c>
      <c r="C139" s="22">
        <v>198.29</v>
      </c>
      <c r="D139" s="23">
        <v>319.45</v>
      </c>
      <c r="E139" s="23">
        <v>227.85</v>
      </c>
      <c r="F139" s="12">
        <v>90.6</v>
      </c>
      <c r="G139" s="12">
        <v>699.73</v>
      </c>
      <c r="H139" s="24">
        <v>73.16</v>
      </c>
      <c r="I139" s="35">
        <v>437843</v>
      </c>
      <c r="J139" s="47">
        <v>1400</v>
      </c>
      <c r="K139" s="72">
        <v>13.6</v>
      </c>
      <c r="L139" s="23">
        <v>570.08000000000004</v>
      </c>
      <c r="M139" s="12">
        <v>73.25</v>
      </c>
      <c r="N139" s="12">
        <v>85.02</v>
      </c>
      <c r="O139" s="12">
        <v>13</v>
      </c>
      <c r="P139" s="12">
        <f>VLOOKUP(A139,'Temp Monréal données non liées'!$A:$B,2,FALSE)</f>
        <v>15</v>
      </c>
      <c r="Q139" s="24">
        <v>59.65</v>
      </c>
      <c r="R139" s="50">
        <v>144</v>
      </c>
      <c r="S139" s="29">
        <v>60.24</v>
      </c>
      <c r="T139" s="23">
        <v>64.33</v>
      </c>
      <c r="U139" s="34">
        <v>4820.2700000000004</v>
      </c>
      <c r="V139" s="12">
        <v>165.8</v>
      </c>
      <c r="W139" s="27">
        <v>2.27</v>
      </c>
      <c r="X139" s="23">
        <v>679.59</v>
      </c>
      <c r="Y139" s="24">
        <v>17.96</v>
      </c>
      <c r="Z139" s="25">
        <v>180.57</v>
      </c>
      <c r="AA139" s="24">
        <v>18.28</v>
      </c>
      <c r="AB139" s="29">
        <v>54.16</v>
      </c>
      <c r="AC139" s="12">
        <v>5.6</v>
      </c>
      <c r="AD139" s="14">
        <v>0.6</v>
      </c>
      <c r="AE139" s="30">
        <v>7536.04</v>
      </c>
      <c r="AF139" s="13">
        <v>0.4</v>
      </c>
      <c r="AG139" s="23">
        <v>80.94</v>
      </c>
      <c r="AH139" s="23">
        <v>23.24</v>
      </c>
      <c r="AI139" s="24">
        <v>67.760000000000005</v>
      </c>
      <c r="AJ139" s="23">
        <v>480.59</v>
      </c>
      <c r="AN139" s="12">
        <v>66.010000000000005</v>
      </c>
    </row>
    <row r="140" spans="1:40" x14ac:dyDescent="0.35">
      <c r="A140" s="21">
        <v>44838</v>
      </c>
      <c r="B140" s="22">
        <v>281.48</v>
      </c>
      <c r="C140" s="22">
        <v>199.75</v>
      </c>
      <c r="D140" s="23">
        <v>319.91000000000003</v>
      </c>
      <c r="E140" s="23">
        <v>229.45</v>
      </c>
      <c r="F140" s="12">
        <v>91.01</v>
      </c>
      <c r="G140" s="12">
        <v>594.58000000000004</v>
      </c>
      <c r="H140" s="24">
        <v>72.41</v>
      </c>
      <c r="I140" s="35">
        <v>448476</v>
      </c>
      <c r="J140" s="47">
        <v>1310</v>
      </c>
      <c r="K140" s="72">
        <v>14.3</v>
      </c>
      <c r="L140" s="23">
        <v>565.48</v>
      </c>
      <c r="M140" s="12">
        <v>73.66</v>
      </c>
      <c r="N140" s="12">
        <v>85.04</v>
      </c>
      <c r="O140" s="12">
        <v>20</v>
      </c>
      <c r="P140" s="12">
        <f>VLOOKUP(A140,'Temp Monréal données non liées'!$A:$B,2,FALSE)</f>
        <v>17.7</v>
      </c>
      <c r="Q140" s="24">
        <v>59.65</v>
      </c>
      <c r="R140" s="50">
        <v>140.5</v>
      </c>
      <c r="S140" s="29">
        <v>58.84</v>
      </c>
      <c r="T140" s="23">
        <v>62.82</v>
      </c>
      <c r="U140" s="34">
        <v>4712.78</v>
      </c>
      <c r="V140" s="12">
        <v>165.37</v>
      </c>
      <c r="W140" s="27">
        <v>2.2799999999999998</v>
      </c>
      <c r="X140" s="23">
        <v>678.84</v>
      </c>
      <c r="Y140" s="24">
        <v>18.11</v>
      </c>
      <c r="Z140" s="25">
        <v>173.96</v>
      </c>
      <c r="AA140" s="24">
        <v>18.34</v>
      </c>
      <c r="AB140" s="29">
        <v>50.58</v>
      </c>
      <c r="AC140" s="12">
        <v>5</v>
      </c>
      <c r="AD140" s="14">
        <v>6.2</v>
      </c>
      <c r="AE140" s="30">
        <v>7279.54</v>
      </c>
      <c r="AF140" s="13">
        <v>0</v>
      </c>
      <c r="AG140" s="23">
        <v>78.010000000000005</v>
      </c>
      <c r="AH140" s="23">
        <v>25.85</v>
      </c>
      <c r="AI140" s="24">
        <v>67.7</v>
      </c>
      <c r="AJ140" s="23">
        <v>482.6</v>
      </c>
      <c r="AN140" s="12">
        <v>65.63</v>
      </c>
    </row>
    <row r="141" spans="1:40" x14ac:dyDescent="0.35">
      <c r="A141" s="21">
        <v>44839</v>
      </c>
      <c r="B141" s="22">
        <v>298.19</v>
      </c>
      <c r="C141" s="22">
        <v>208.77</v>
      </c>
      <c r="D141" s="23">
        <v>322.77</v>
      </c>
      <c r="E141" s="23">
        <v>240.9</v>
      </c>
      <c r="F141" s="12">
        <v>91.03</v>
      </c>
      <c r="G141" s="12">
        <v>262.89</v>
      </c>
      <c r="H141" s="24">
        <v>73.53</v>
      </c>
      <c r="I141" s="35">
        <v>443837</v>
      </c>
      <c r="J141" s="47">
        <v>1350</v>
      </c>
      <c r="K141" s="72">
        <v>13.5</v>
      </c>
      <c r="L141" s="23">
        <v>582.48</v>
      </c>
      <c r="M141" s="12">
        <v>75.22</v>
      </c>
      <c r="N141" s="12">
        <v>84.97</v>
      </c>
      <c r="O141" s="12">
        <v>21</v>
      </c>
      <c r="P141" s="12">
        <f>VLOOKUP(A141,'Temp Monréal données non liées'!$A:$B,2,FALSE)</f>
        <v>20.7</v>
      </c>
      <c r="Q141" s="24">
        <v>59.65</v>
      </c>
      <c r="R141" s="50">
        <v>138.30000000000001</v>
      </c>
      <c r="S141" s="29">
        <v>59.93</v>
      </c>
      <c r="T141" s="23">
        <v>63.98</v>
      </c>
      <c r="U141" s="34">
        <v>4811.32</v>
      </c>
      <c r="V141" s="12">
        <v>165.77</v>
      </c>
      <c r="W141" s="27">
        <v>2.29</v>
      </c>
      <c r="X141" s="23">
        <v>694.43</v>
      </c>
      <c r="Y141" s="24">
        <v>17.78</v>
      </c>
      <c r="Z141" s="25">
        <v>171.09</v>
      </c>
      <c r="AA141" s="24">
        <v>17.95</v>
      </c>
      <c r="AB141" s="29">
        <v>49.62</v>
      </c>
      <c r="AC141" s="12">
        <v>13.6</v>
      </c>
      <c r="AD141" s="14">
        <v>3</v>
      </c>
      <c r="AE141" s="30">
        <v>7462.76</v>
      </c>
      <c r="AF141" s="13">
        <v>0</v>
      </c>
      <c r="AG141" s="23">
        <v>72.14</v>
      </c>
      <c r="AH141" s="23">
        <v>31.1</v>
      </c>
      <c r="AI141" s="24">
        <v>69.02</v>
      </c>
      <c r="AJ141" s="23">
        <v>493.34</v>
      </c>
      <c r="AN141" s="12">
        <v>62.68</v>
      </c>
    </row>
    <row r="142" spans="1:40" x14ac:dyDescent="0.35">
      <c r="A142" s="21">
        <v>44840</v>
      </c>
      <c r="B142" s="22">
        <v>302.18</v>
      </c>
      <c r="C142" s="22">
        <v>204.95</v>
      </c>
      <c r="D142" s="23">
        <v>324.27999999999997</v>
      </c>
      <c r="E142" s="23">
        <v>232.5</v>
      </c>
      <c r="F142" s="12">
        <v>91.24</v>
      </c>
      <c r="G142" s="12">
        <v>170.18</v>
      </c>
      <c r="H142" s="24">
        <v>73.06</v>
      </c>
      <c r="I142" s="35">
        <v>462662</v>
      </c>
      <c r="J142" s="47">
        <v>1325</v>
      </c>
      <c r="K142" s="72">
        <v>13.5</v>
      </c>
      <c r="L142" s="23">
        <v>584.77</v>
      </c>
      <c r="M142" s="12">
        <v>74.819999999999993</v>
      </c>
      <c r="N142" s="12">
        <v>85</v>
      </c>
      <c r="O142" s="12">
        <v>18.8</v>
      </c>
      <c r="P142" s="12">
        <f>VLOOKUP(A142,'Temp Monréal données non liées'!$A:$B,2,FALSE)</f>
        <v>22.6</v>
      </c>
      <c r="Q142" s="24">
        <v>59.65</v>
      </c>
      <c r="R142" s="50">
        <v>139.6</v>
      </c>
      <c r="S142" s="29">
        <v>59.19</v>
      </c>
      <c r="T142" s="23">
        <v>63.36</v>
      </c>
      <c r="U142" s="34">
        <v>4730.59</v>
      </c>
      <c r="V142" s="12">
        <v>166.38</v>
      </c>
      <c r="W142" s="27">
        <v>2.29</v>
      </c>
      <c r="X142" s="23">
        <v>693</v>
      </c>
      <c r="Y142" s="24">
        <v>18.260000000000002</v>
      </c>
      <c r="Z142" s="25">
        <v>166.02</v>
      </c>
      <c r="AA142" s="24">
        <v>17.350000000000001</v>
      </c>
      <c r="AB142" s="29">
        <v>51.76</v>
      </c>
      <c r="AC142" s="12">
        <v>8.5</v>
      </c>
      <c r="AD142" s="14">
        <v>7.9</v>
      </c>
      <c r="AE142" s="30">
        <v>7322.6</v>
      </c>
      <c r="AF142" s="13">
        <v>0</v>
      </c>
      <c r="AG142" s="23">
        <v>76.900000000000006</v>
      </c>
      <c r="AH142" s="23">
        <v>29.06</v>
      </c>
      <c r="AI142" s="24">
        <v>69.599999999999994</v>
      </c>
      <c r="AJ142" s="23">
        <v>492.18</v>
      </c>
      <c r="AN142" s="12">
        <v>63.64</v>
      </c>
    </row>
    <row r="143" spans="1:40" x14ac:dyDescent="0.35">
      <c r="A143" s="21">
        <v>44841</v>
      </c>
      <c r="B143" s="22">
        <v>276.42</v>
      </c>
      <c r="C143" s="22">
        <v>210.37</v>
      </c>
      <c r="D143" s="23">
        <v>303.74</v>
      </c>
      <c r="E143" s="23">
        <v>237.34</v>
      </c>
      <c r="F143" s="12">
        <v>90.68</v>
      </c>
      <c r="G143" s="12">
        <v>139.09</v>
      </c>
      <c r="H143" s="24">
        <v>73.069999999999993</v>
      </c>
      <c r="I143" s="35">
        <v>402340</v>
      </c>
      <c r="J143" s="47">
        <v>1320</v>
      </c>
      <c r="K143" s="72">
        <v>13.3</v>
      </c>
      <c r="L143" s="23">
        <v>563.65</v>
      </c>
      <c r="M143" s="12">
        <v>73.92</v>
      </c>
      <c r="N143" s="12">
        <v>85.07</v>
      </c>
      <c r="O143" s="12">
        <v>18.7</v>
      </c>
      <c r="P143" s="12">
        <f>VLOOKUP(A143,'Temp Monréal données non liées'!$A:$B,2,FALSE)</f>
        <v>14.9</v>
      </c>
      <c r="Q143" s="24">
        <v>59.65</v>
      </c>
      <c r="R143" s="50">
        <v>138</v>
      </c>
      <c r="S143" s="29">
        <v>61.13</v>
      </c>
      <c r="T143" s="23">
        <v>66.11</v>
      </c>
      <c r="U143" s="34">
        <v>4918.6000000000004</v>
      </c>
      <c r="V143" s="12">
        <v>165.92</v>
      </c>
      <c r="W143" s="27">
        <v>2.14</v>
      </c>
      <c r="X143" s="23">
        <v>668.52</v>
      </c>
      <c r="Y143" s="24">
        <v>18.32</v>
      </c>
      <c r="Z143" s="25">
        <v>172.24</v>
      </c>
      <c r="AA143" s="24">
        <v>18.02</v>
      </c>
      <c r="AB143" s="29">
        <v>49.39</v>
      </c>
      <c r="AC143" s="12">
        <v>2.5</v>
      </c>
      <c r="AD143" s="14">
        <v>9.6999999999999993</v>
      </c>
      <c r="AE143" s="30">
        <v>7627.21</v>
      </c>
      <c r="AF143" s="13">
        <v>0.2</v>
      </c>
      <c r="AG143" s="23">
        <v>72.78</v>
      </c>
      <c r="AH143" s="23">
        <v>29.84</v>
      </c>
      <c r="AI143" s="24">
        <v>69.31</v>
      </c>
      <c r="AJ143" s="23">
        <v>486.8</v>
      </c>
      <c r="AN143" s="12">
        <v>65.150000000000006</v>
      </c>
    </row>
    <row r="144" spans="1:40" x14ac:dyDescent="0.35">
      <c r="A144" s="21">
        <v>44842</v>
      </c>
      <c r="B144" s="22">
        <v>310.94</v>
      </c>
      <c r="C144" s="22">
        <v>199.74</v>
      </c>
      <c r="D144" s="23">
        <v>332.48</v>
      </c>
      <c r="E144" s="23">
        <v>235.28</v>
      </c>
      <c r="F144" s="12">
        <v>91.36</v>
      </c>
      <c r="G144" s="12">
        <v>132.36000000000001</v>
      </c>
      <c r="H144" s="24">
        <v>73.59</v>
      </c>
      <c r="I144" s="35">
        <v>468298</v>
      </c>
      <c r="J144" s="47">
        <v>1420</v>
      </c>
      <c r="K144" s="72">
        <v>13</v>
      </c>
      <c r="L144" s="23">
        <v>587.98</v>
      </c>
      <c r="M144" s="12">
        <v>73.930000000000007</v>
      </c>
      <c r="N144" s="12">
        <v>84.88</v>
      </c>
      <c r="O144" s="12">
        <v>17.8</v>
      </c>
      <c r="P144" s="12">
        <f>VLOOKUP(A144,'Temp Monréal données non liées'!$A:$B,2,FALSE)</f>
        <v>7.6</v>
      </c>
      <c r="Q144" s="24">
        <v>59.65</v>
      </c>
      <c r="R144" s="50">
        <v>143</v>
      </c>
      <c r="S144" s="29">
        <v>59.29</v>
      </c>
      <c r="T144" s="23">
        <v>64.2</v>
      </c>
      <c r="U144" s="34">
        <v>4736.28</v>
      </c>
      <c r="V144" s="12">
        <v>167.39</v>
      </c>
      <c r="W144" s="27">
        <v>2.23</v>
      </c>
      <c r="X144" s="23">
        <v>701.18</v>
      </c>
      <c r="Y144" s="24">
        <v>17.97</v>
      </c>
      <c r="Z144" s="25">
        <v>175.34</v>
      </c>
      <c r="AA144" s="24">
        <v>18.07</v>
      </c>
      <c r="AB144" s="29">
        <v>51.16</v>
      </c>
      <c r="AC144" s="12">
        <v>6.2</v>
      </c>
      <c r="AD144" s="14">
        <v>8.8000000000000007</v>
      </c>
      <c r="AE144" s="30">
        <v>7380.98</v>
      </c>
      <c r="AF144" s="13">
        <v>0</v>
      </c>
      <c r="AG144" s="23">
        <v>73.7</v>
      </c>
      <c r="AH144" s="23">
        <v>35</v>
      </c>
      <c r="AI144" s="24">
        <v>69.27</v>
      </c>
      <c r="AJ144" s="23">
        <v>500.18</v>
      </c>
      <c r="AN144" s="12">
        <v>65.77</v>
      </c>
    </row>
    <row r="145" spans="1:40" x14ac:dyDescent="0.35">
      <c r="A145" s="21">
        <v>44843</v>
      </c>
      <c r="B145" s="22">
        <v>318.74</v>
      </c>
      <c r="C145" s="22">
        <v>197.4</v>
      </c>
      <c r="D145" s="23">
        <v>351.04</v>
      </c>
      <c r="E145" s="23">
        <v>229.29</v>
      </c>
      <c r="F145" s="12">
        <v>91.35</v>
      </c>
      <c r="G145" s="12">
        <v>131.6</v>
      </c>
      <c r="H145" s="24">
        <v>70.73</v>
      </c>
      <c r="I145" s="35">
        <v>462329</v>
      </c>
      <c r="J145" s="47">
        <v>1346</v>
      </c>
      <c r="K145" s="72">
        <v>13.5</v>
      </c>
      <c r="L145" s="23">
        <v>602.71</v>
      </c>
      <c r="M145" s="12">
        <v>74.27</v>
      </c>
      <c r="N145" s="12">
        <v>84.98</v>
      </c>
      <c r="O145" s="12">
        <v>18.8</v>
      </c>
      <c r="P145" s="12">
        <f>VLOOKUP(A145,'Temp Monréal données non liées'!$A:$B,2,FALSE)</f>
        <v>12.2</v>
      </c>
      <c r="Q145" s="24">
        <v>59.65</v>
      </c>
      <c r="R145" s="50">
        <v>133.80000000000001</v>
      </c>
      <c r="S145" s="29">
        <v>60.44</v>
      </c>
      <c r="T145" s="23">
        <v>65.290000000000006</v>
      </c>
      <c r="U145" s="34">
        <v>4829.24</v>
      </c>
      <c r="V145" s="12">
        <v>167.85</v>
      </c>
      <c r="W145" s="27">
        <v>2.21</v>
      </c>
      <c r="X145" s="23">
        <v>719.72</v>
      </c>
      <c r="Y145" s="24">
        <v>18.559999999999999</v>
      </c>
      <c r="Z145" s="25">
        <v>181.95</v>
      </c>
      <c r="AA145" s="24">
        <v>18.36</v>
      </c>
      <c r="AB145" s="29">
        <v>53.87</v>
      </c>
      <c r="AC145" s="12">
        <v>0.5</v>
      </c>
      <c r="AD145" s="14">
        <v>9.6999999999999993</v>
      </c>
      <c r="AE145" s="30">
        <v>7594.68</v>
      </c>
      <c r="AF145" s="13">
        <v>0.6</v>
      </c>
      <c r="AG145" s="23">
        <v>81.150000000000006</v>
      </c>
      <c r="AH145" s="23">
        <v>34.11</v>
      </c>
      <c r="AI145" s="24">
        <v>66.56</v>
      </c>
      <c r="AJ145" s="23">
        <v>506.91</v>
      </c>
      <c r="AN145" s="12">
        <v>66.33</v>
      </c>
    </row>
    <row r="146" spans="1:40" x14ac:dyDescent="0.35">
      <c r="A146" s="21">
        <v>44844</v>
      </c>
      <c r="B146" s="22">
        <v>309.86</v>
      </c>
      <c r="C146" s="22">
        <v>190.9</v>
      </c>
      <c r="D146" s="23">
        <v>337.7</v>
      </c>
      <c r="E146" s="23">
        <v>219.04</v>
      </c>
      <c r="F146" s="12">
        <v>91.18</v>
      </c>
      <c r="G146" s="12">
        <v>132.32</v>
      </c>
      <c r="H146" s="24">
        <v>70.98</v>
      </c>
      <c r="I146" s="35">
        <v>455505</v>
      </c>
      <c r="J146" s="47">
        <v>1350</v>
      </c>
      <c r="K146" s="72">
        <v>13.6</v>
      </c>
      <c r="L146" s="23">
        <v>581.71</v>
      </c>
      <c r="M146" s="12">
        <v>73.62</v>
      </c>
      <c r="N146" s="12">
        <v>85</v>
      </c>
      <c r="O146" s="12">
        <v>20.100000000000001</v>
      </c>
      <c r="P146" s="12">
        <f>VLOOKUP(A146,'Temp Monréal données non liées'!$A:$B,2,FALSE)</f>
        <v>11.5</v>
      </c>
      <c r="Q146" s="24">
        <v>59.65</v>
      </c>
      <c r="R146" s="50">
        <v>139.4</v>
      </c>
      <c r="S146" s="29">
        <v>61.08</v>
      </c>
      <c r="T146" s="23">
        <v>65.900000000000006</v>
      </c>
      <c r="U146" s="34">
        <v>4879.84</v>
      </c>
      <c r="V146" s="12">
        <v>168.41</v>
      </c>
      <c r="W146" s="27">
        <v>2.2599999999999998</v>
      </c>
      <c r="X146" s="23">
        <v>693.97</v>
      </c>
      <c r="Y146" s="24">
        <v>18.29</v>
      </c>
      <c r="Z146" s="25">
        <v>166.32</v>
      </c>
      <c r="AA146" s="24">
        <v>17.350000000000001</v>
      </c>
      <c r="AB146" s="29">
        <v>50.75</v>
      </c>
      <c r="AC146" s="12">
        <v>5.2</v>
      </c>
      <c r="AD146" s="14">
        <v>4.5</v>
      </c>
      <c r="AE146" s="30">
        <v>7675.04</v>
      </c>
      <c r="AF146" s="13">
        <v>0.2</v>
      </c>
      <c r="AG146" s="23">
        <v>80.19</v>
      </c>
      <c r="AH146" s="23">
        <v>29.74</v>
      </c>
      <c r="AI146" s="24">
        <v>66.33</v>
      </c>
      <c r="AJ146" s="23">
        <v>487.79</v>
      </c>
      <c r="AN146" s="12">
        <v>65.98</v>
      </c>
    </row>
    <row r="147" spans="1:40" x14ac:dyDescent="0.35">
      <c r="A147" s="21">
        <v>44845</v>
      </c>
      <c r="B147" s="22">
        <v>307.86</v>
      </c>
      <c r="C147" s="22">
        <v>188.42</v>
      </c>
      <c r="D147" s="23">
        <v>329.03</v>
      </c>
      <c r="E147" s="23">
        <v>222.33</v>
      </c>
      <c r="F147" s="12">
        <v>91.27</v>
      </c>
      <c r="G147" s="12">
        <v>132.91</v>
      </c>
      <c r="H147" s="24">
        <v>71.97</v>
      </c>
      <c r="I147" s="35">
        <v>457601</v>
      </c>
      <c r="J147" s="47">
        <v>1380</v>
      </c>
      <c r="K147" s="72">
        <v>13.3</v>
      </c>
      <c r="L147" s="23">
        <v>575.67999999999995</v>
      </c>
      <c r="M147" s="12">
        <v>73.31</v>
      </c>
      <c r="N147" s="12">
        <v>84.93</v>
      </c>
      <c r="O147" s="12">
        <v>16.600000000000001</v>
      </c>
      <c r="P147" s="12">
        <f>VLOOKUP(A147,'Temp Monréal données non liées'!$A:$B,2,FALSE)</f>
        <v>15.1</v>
      </c>
      <c r="Q147" s="24">
        <v>59.65</v>
      </c>
      <c r="R147" s="50">
        <v>143.5</v>
      </c>
      <c r="S147" s="29">
        <v>59.63</v>
      </c>
      <c r="T147" s="23">
        <v>64.349999999999994</v>
      </c>
      <c r="U147" s="34">
        <v>4757.1000000000004</v>
      </c>
      <c r="V147" s="12">
        <v>167.8</v>
      </c>
      <c r="W147" s="27">
        <v>2.2799999999999998</v>
      </c>
      <c r="X147" s="23">
        <v>684.64</v>
      </c>
      <c r="Y147" s="24">
        <v>18.37</v>
      </c>
      <c r="Z147" s="25">
        <v>180.26</v>
      </c>
      <c r="AA147" s="24">
        <v>18.760000000000002</v>
      </c>
      <c r="AB147" s="29">
        <v>52.41</v>
      </c>
      <c r="AC147" s="12">
        <v>1.7</v>
      </c>
      <c r="AD147" s="14">
        <v>9.4</v>
      </c>
      <c r="AE147" s="30">
        <v>7390.84</v>
      </c>
      <c r="AF147" s="13">
        <v>0</v>
      </c>
      <c r="AG147" s="23">
        <v>80.650000000000006</v>
      </c>
      <c r="AH147" s="23">
        <v>24.77</v>
      </c>
      <c r="AI147" s="24">
        <v>67.87</v>
      </c>
      <c r="AJ147" s="23">
        <v>485.47</v>
      </c>
      <c r="AN147" s="12">
        <v>65.489999999999995</v>
      </c>
    </row>
    <row r="148" spans="1:40" x14ac:dyDescent="0.35">
      <c r="A148" s="21">
        <v>44846</v>
      </c>
      <c r="B148" s="22">
        <v>315.39</v>
      </c>
      <c r="C148" s="22">
        <v>189.24</v>
      </c>
      <c r="D148" s="23">
        <v>337.2</v>
      </c>
      <c r="E148" s="23">
        <v>225.5</v>
      </c>
      <c r="F148" s="12">
        <v>91.12</v>
      </c>
      <c r="G148" s="12">
        <v>133</v>
      </c>
      <c r="H148" s="24">
        <v>73.77</v>
      </c>
      <c r="I148" s="35">
        <v>451569</v>
      </c>
      <c r="J148" s="47">
        <v>1360</v>
      </c>
      <c r="K148" s="72">
        <v>13.7</v>
      </c>
      <c r="L148" s="23">
        <v>579.14</v>
      </c>
      <c r="M148" s="12">
        <v>73.83</v>
      </c>
      <c r="N148" s="12">
        <v>84.97</v>
      </c>
      <c r="O148" s="12">
        <v>19.3</v>
      </c>
      <c r="P148" s="12">
        <f>VLOOKUP(A148,'Temp Monréal données non liées'!$A:$B,2,FALSE)</f>
        <v>17.100000000000001</v>
      </c>
      <c r="Q148" s="24">
        <v>59.65</v>
      </c>
      <c r="R148" s="50">
        <v>138</v>
      </c>
      <c r="S148" s="29">
        <v>61.47</v>
      </c>
      <c r="T148" s="23">
        <v>66.3</v>
      </c>
      <c r="U148" s="34">
        <v>4912.58</v>
      </c>
      <c r="V148" s="12">
        <v>168.7</v>
      </c>
      <c r="W148" s="27">
        <v>2.29</v>
      </c>
      <c r="X148" s="23">
        <v>691.43</v>
      </c>
      <c r="Y148" s="24">
        <v>17.47</v>
      </c>
      <c r="Z148" s="25">
        <v>182.4</v>
      </c>
      <c r="AA148" s="24">
        <v>18.54</v>
      </c>
      <c r="AB148" s="29">
        <v>51.37</v>
      </c>
      <c r="AC148" s="12">
        <v>0.1</v>
      </c>
      <c r="AD148" s="14">
        <v>8.4</v>
      </c>
      <c r="AE148" s="30">
        <v>7711.55</v>
      </c>
      <c r="AF148" s="13">
        <v>0</v>
      </c>
      <c r="AG148" s="23">
        <v>73.5</v>
      </c>
      <c r="AH148" s="23">
        <v>30.72</v>
      </c>
      <c r="AI148" s="24">
        <v>69.19</v>
      </c>
      <c r="AJ148" s="23">
        <v>498.46</v>
      </c>
      <c r="AN148" s="12">
        <v>65.48</v>
      </c>
    </row>
    <row r="149" spans="1:40" x14ac:dyDescent="0.35">
      <c r="A149" s="21">
        <v>44847</v>
      </c>
      <c r="B149" s="22">
        <v>317.75</v>
      </c>
      <c r="C149" s="22">
        <v>197.56</v>
      </c>
      <c r="D149" s="23">
        <v>351.92</v>
      </c>
      <c r="E149" s="23">
        <v>227.59</v>
      </c>
      <c r="F149" s="12">
        <v>91.21</v>
      </c>
      <c r="G149" s="12">
        <v>132.72</v>
      </c>
      <c r="H149" s="24">
        <v>72.53</v>
      </c>
      <c r="I149" s="35">
        <v>482560</v>
      </c>
      <c r="J149" s="47">
        <v>1400</v>
      </c>
      <c r="K149" s="72">
        <v>12.6</v>
      </c>
      <c r="L149" s="23">
        <v>594.28</v>
      </c>
      <c r="M149" s="12">
        <v>74.11</v>
      </c>
      <c r="N149" s="12">
        <v>84.99</v>
      </c>
      <c r="O149" s="12">
        <v>14.8</v>
      </c>
      <c r="P149" s="12">
        <f>VLOOKUP(A149,'Temp Monréal données non liées'!$A:$B,2,FALSE)</f>
        <v>17.8</v>
      </c>
      <c r="Q149" s="24">
        <v>59.65</v>
      </c>
      <c r="R149" s="50">
        <v>140.80000000000001</v>
      </c>
      <c r="S149" s="29">
        <v>60.23</v>
      </c>
      <c r="T149" s="23">
        <v>64.959999999999994</v>
      </c>
      <c r="U149" s="34">
        <v>4816.1899999999996</v>
      </c>
      <c r="V149" s="12">
        <v>168.24</v>
      </c>
      <c r="W149" s="27">
        <v>2.2799999999999998</v>
      </c>
      <c r="X149" s="23">
        <v>712.11</v>
      </c>
      <c r="Y149" s="24">
        <v>18.12</v>
      </c>
      <c r="Z149" s="25">
        <v>172.34</v>
      </c>
      <c r="AA149" s="24">
        <v>18.45</v>
      </c>
      <c r="AB149" s="29">
        <v>48.5</v>
      </c>
      <c r="AC149" s="12">
        <v>8.4</v>
      </c>
      <c r="AD149" s="14">
        <v>0</v>
      </c>
      <c r="AE149" s="30">
        <v>7497.4</v>
      </c>
      <c r="AF149" s="13">
        <v>1.8</v>
      </c>
      <c r="AG149" s="23">
        <v>72.400000000000006</v>
      </c>
      <c r="AH149" s="23">
        <v>35.69</v>
      </c>
      <c r="AI149" s="24">
        <v>68.61</v>
      </c>
      <c r="AJ149" s="23">
        <v>503.41</v>
      </c>
      <c r="AN149" s="12">
        <v>65.069999999999993</v>
      </c>
    </row>
    <row r="150" spans="1:40" x14ac:dyDescent="0.35">
      <c r="A150" s="21">
        <v>44848</v>
      </c>
      <c r="B150" s="22">
        <v>284.27999999999997</v>
      </c>
      <c r="C150" s="22">
        <v>211.39</v>
      </c>
      <c r="D150" s="23">
        <v>320.02999999999997</v>
      </c>
      <c r="E150" s="23">
        <v>245.26</v>
      </c>
      <c r="F150" s="12">
        <v>90.88</v>
      </c>
      <c r="G150" s="12">
        <v>132.13</v>
      </c>
      <c r="H150" s="24">
        <v>72.75</v>
      </c>
      <c r="I150" s="35">
        <v>463927</v>
      </c>
      <c r="J150" s="47">
        <v>1340</v>
      </c>
      <c r="K150" s="72">
        <v>13.5</v>
      </c>
      <c r="L150" s="23">
        <v>575.58000000000004</v>
      </c>
      <c r="M150" s="12">
        <v>74.06</v>
      </c>
      <c r="N150" s="12">
        <v>84.75</v>
      </c>
      <c r="O150" s="12">
        <v>15.9</v>
      </c>
      <c r="P150" s="12">
        <f>VLOOKUP(A150,'Temp Monréal données non liées'!$A:$B,2,FALSE)</f>
        <v>15.9</v>
      </c>
      <c r="Q150" s="24">
        <v>59.65</v>
      </c>
      <c r="R150" s="50">
        <v>144.1</v>
      </c>
      <c r="S150" s="29">
        <v>60.94</v>
      </c>
      <c r="T150" s="23">
        <v>65.67</v>
      </c>
      <c r="U150" s="34">
        <v>4880.6899999999996</v>
      </c>
      <c r="V150" s="12">
        <v>168.2</v>
      </c>
      <c r="W150" s="27">
        <v>2.23</v>
      </c>
      <c r="X150" s="23">
        <v>687.69</v>
      </c>
      <c r="Y150" s="24">
        <v>18.43</v>
      </c>
      <c r="Z150" s="25">
        <v>185.26</v>
      </c>
      <c r="AA150" s="24">
        <v>16.260000000000002</v>
      </c>
      <c r="AB150" s="29">
        <v>50.83</v>
      </c>
      <c r="AC150" s="12">
        <v>13.8</v>
      </c>
      <c r="AD150" s="14">
        <v>0</v>
      </c>
      <c r="AE150" s="30">
        <v>7663.81</v>
      </c>
      <c r="AF150" s="13">
        <v>3.4</v>
      </c>
      <c r="AG150" s="23">
        <v>75.42</v>
      </c>
      <c r="AH150" s="23">
        <v>28.77</v>
      </c>
      <c r="AI150" s="24">
        <v>68.55</v>
      </c>
      <c r="AJ150" s="23">
        <v>500.99</v>
      </c>
      <c r="AN150" s="12">
        <v>65</v>
      </c>
    </row>
    <row r="151" spans="1:40" x14ac:dyDescent="0.35">
      <c r="A151" s="21">
        <v>44849</v>
      </c>
      <c r="B151" s="22">
        <v>314.23</v>
      </c>
      <c r="C151" s="22">
        <v>202.87</v>
      </c>
      <c r="D151" s="23">
        <v>340.48</v>
      </c>
      <c r="E151" s="23">
        <v>226.76</v>
      </c>
      <c r="F151" s="12">
        <v>90.45</v>
      </c>
      <c r="G151" s="12">
        <v>132.85</v>
      </c>
      <c r="H151" s="24">
        <v>73.38</v>
      </c>
      <c r="I151" s="35">
        <v>450418</v>
      </c>
      <c r="J151" s="47">
        <v>1400</v>
      </c>
      <c r="K151" s="72">
        <v>13.7</v>
      </c>
      <c r="L151" s="23">
        <v>590.51</v>
      </c>
      <c r="M151" s="12">
        <v>74.84</v>
      </c>
      <c r="N151" s="12">
        <v>84.83</v>
      </c>
      <c r="O151" s="12">
        <v>18.3</v>
      </c>
      <c r="P151" s="12">
        <f>VLOOKUP(A151,'Temp Monréal données non liées'!$A:$B,2,FALSE)</f>
        <v>17.8</v>
      </c>
      <c r="Q151" s="24">
        <v>59.65</v>
      </c>
      <c r="R151" s="50">
        <v>139.9</v>
      </c>
      <c r="S151" s="29">
        <v>60.15</v>
      </c>
      <c r="T151" s="23">
        <v>64.819999999999993</v>
      </c>
      <c r="U151" s="34">
        <v>4814.8100000000004</v>
      </c>
      <c r="V151" s="12">
        <v>168.11</v>
      </c>
      <c r="W151" s="27">
        <v>2.29</v>
      </c>
      <c r="X151" s="23">
        <v>703.76</v>
      </c>
      <c r="Y151" s="24">
        <v>18.22</v>
      </c>
      <c r="Z151" s="25">
        <v>185.49</v>
      </c>
      <c r="AA151" s="24">
        <v>18.89</v>
      </c>
      <c r="AB151" s="29">
        <v>50.41</v>
      </c>
      <c r="AC151" s="12">
        <v>13.6</v>
      </c>
      <c r="AD151" s="14">
        <v>2.7</v>
      </c>
      <c r="AE151" s="30">
        <v>7470.13</v>
      </c>
      <c r="AF151" s="13">
        <v>0.2</v>
      </c>
      <c r="AG151" s="23">
        <v>73.19</v>
      </c>
      <c r="AH151" s="23">
        <v>33.869999999999997</v>
      </c>
      <c r="AI151" s="24">
        <v>69.959999999999994</v>
      </c>
      <c r="AJ151" s="23">
        <v>495.44</v>
      </c>
      <c r="AN151" s="12">
        <v>64.08</v>
      </c>
    </row>
    <row r="152" spans="1:40" x14ac:dyDescent="0.35">
      <c r="A152" s="21">
        <v>44850</v>
      </c>
      <c r="B152" s="22">
        <v>324.89</v>
      </c>
      <c r="C152" s="22">
        <v>79.900000000000006</v>
      </c>
      <c r="D152" s="23">
        <v>354.56</v>
      </c>
      <c r="E152" s="23">
        <v>102.42</v>
      </c>
      <c r="F152" s="12">
        <v>90.38</v>
      </c>
      <c r="G152" s="12">
        <v>131.13</v>
      </c>
      <c r="H152" s="24">
        <v>73.11</v>
      </c>
      <c r="I152" s="35">
        <v>430507</v>
      </c>
      <c r="J152" s="47">
        <v>1268</v>
      </c>
      <c r="K152" s="72">
        <v>12.7</v>
      </c>
      <c r="L152" s="23">
        <v>483.42</v>
      </c>
      <c r="M152" s="12">
        <v>73.78</v>
      </c>
      <c r="N152" s="12">
        <v>84.82</v>
      </c>
      <c r="O152" s="12">
        <v>18.5</v>
      </c>
      <c r="P152" s="12">
        <f>VLOOKUP(A152,'Temp Monréal données non liées'!$A:$B,2,FALSE)</f>
        <v>13.5</v>
      </c>
      <c r="Q152" s="24">
        <v>59.65</v>
      </c>
      <c r="R152" s="50">
        <v>157.30000000000001</v>
      </c>
      <c r="S152" s="29">
        <v>57.71</v>
      </c>
      <c r="T152" s="23">
        <v>62.17</v>
      </c>
      <c r="U152" s="34">
        <v>4634.92</v>
      </c>
      <c r="V152" s="12">
        <v>165.56</v>
      </c>
      <c r="W152" s="27">
        <v>2.1</v>
      </c>
      <c r="X152" s="23">
        <v>575.59</v>
      </c>
      <c r="Y152" s="24">
        <v>18.02</v>
      </c>
      <c r="Z152" s="25">
        <v>199.74</v>
      </c>
      <c r="AA152" s="24">
        <v>19.12</v>
      </c>
      <c r="AB152" s="29">
        <v>47.59</v>
      </c>
      <c r="AC152" s="12">
        <v>11.8</v>
      </c>
      <c r="AD152" s="14">
        <v>1.8</v>
      </c>
      <c r="AE152" s="30">
        <v>7182.27</v>
      </c>
      <c r="AF152" s="13">
        <v>7.4</v>
      </c>
      <c r="AG152" s="23">
        <v>71</v>
      </c>
      <c r="AH152" s="23">
        <v>12.7</v>
      </c>
      <c r="AI152" s="24">
        <v>68.97</v>
      </c>
      <c r="AJ152" s="23">
        <v>458.75</v>
      </c>
      <c r="AN152" s="12">
        <v>48.38</v>
      </c>
    </row>
    <row r="153" spans="1:40" x14ac:dyDescent="0.35">
      <c r="A153" s="21">
        <v>44851</v>
      </c>
      <c r="B153" s="22">
        <v>313.5</v>
      </c>
      <c r="C153" s="22">
        <v>204.35</v>
      </c>
      <c r="D153" s="23">
        <v>339.76</v>
      </c>
      <c r="E153" s="23">
        <v>224.42</v>
      </c>
      <c r="F153" s="12">
        <v>90.97</v>
      </c>
      <c r="G153" s="12">
        <v>132.29</v>
      </c>
      <c r="H153" s="24">
        <v>69.239999999999995</v>
      </c>
      <c r="I153" s="35">
        <v>467684</v>
      </c>
      <c r="J153" s="47">
        <v>1340</v>
      </c>
      <c r="K153" s="72">
        <v>14.6</v>
      </c>
      <c r="L153" s="23">
        <v>587.87</v>
      </c>
      <c r="M153" s="12">
        <v>74.64</v>
      </c>
      <c r="N153" s="12">
        <v>84.95</v>
      </c>
      <c r="O153" s="12">
        <v>18.8</v>
      </c>
      <c r="P153" s="12">
        <f>VLOOKUP(A153,'Temp Monréal données non liées'!$A:$B,2,FALSE)</f>
        <v>13.6</v>
      </c>
      <c r="Q153" s="24">
        <v>59.65</v>
      </c>
      <c r="R153" s="50">
        <v>137.5</v>
      </c>
      <c r="S153" s="29">
        <v>63.82</v>
      </c>
      <c r="T153" s="23">
        <v>68.69</v>
      </c>
      <c r="U153" s="34">
        <v>5124.67</v>
      </c>
      <c r="V153" s="12">
        <v>168.85</v>
      </c>
      <c r="W153" s="27">
        <v>2.25</v>
      </c>
      <c r="X153" s="23">
        <v>702.36</v>
      </c>
      <c r="Y153" s="24">
        <v>18.059999999999999</v>
      </c>
      <c r="Z153" s="25">
        <v>211.23</v>
      </c>
      <c r="AA153" s="24">
        <v>16.72</v>
      </c>
      <c r="AB153" s="29">
        <v>49.62</v>
      </c>
      <c r="AC153" s="12">
        <v>13.8</v>
      </c>
      <c r="AD153" s="14">
        <v>0.1</v>
      </c>
      <c r="AE153" s="30">
        <v>8152.09</v>
      </c>
      <c r="AF153" s="13">
        <v>1.2</v>
      </c>
      <c r="AG153" s="23">
        <v>77.28</v>
      </c>
      <c r="AH153" s="23">
        <v>34.39</v>
      </c>
      <c r="AI153" s="24">
        <v>65.02</v>
      </c>
      <c r="AJ153" s="23">
        <v>496.48</v>
      </c>
      <c r="AN153" s="12">
        <v>65.17</v>
      </c>
    </row>
    <row r="154" spans="1:40" x14ac:dyDescent="0.35">
      <c r="A154" s="21">
        <v>44852</v>
      </c>
      <c r="B154" s="22">
        <v>308.45999999999998</v>
      </c>
      <c r="C154" s="22">
        <v>195.99</v>
      </c>
      <c r="D154" s="23">
        <v>332.42</v>
      </c>
      <c r="E154" s="23">
        <v>211.53</v>
      </c>
      <c r="F154" s="12">
        <v>91.05</v>
      </c>
      <c r="G154" s="12">
        <v>132.78</v>
      </c>
      <c r="H154" s="24">
        <v>71.25</v>
      </c>
      <c r="I154" s="35">
        <v>451671</v>
      </c>
      <c r="J154" s="47">
        <v>1445</v>
      </c>
      <c r="K154" s="72">
        <v>13.4</v>
      </c>
      <c r="L154" s="23">
        <v>573.4</v>
      </c>
      <c r="M154" s="12">
        <v>73.97</v>
      </c>
      <c r="N154" s="12">
        <v>84.99</v>
      </c>
      <c r="O154" s="12">
        <v>20</v>
      </c>
      <c r="P154" s="12">
        <f>VLOOKUP(A154,'Temp Monréal données non liées'!$A:$B,2,FALSE)</f>
        <v>12.5</v>
      </c>
      <c r="Q154" s="24">
        <v>59.65</v>
      </c>
      <c r="R154" s="50">
        <v>146.30000000000001</v>
      </c>
      <c r="S154" s="29">
        <v>62.07</v>
      </c>
      <c r="T154" s="23">
        <v>66.81</v>
      </c>
      <c r="U154" s="34">
        <v>4970.71</v>
      </c>
      <c r="V154" s="12">
        <v>168.51</v>
      </c>
      <c r="W154" s="27">
        <v>2.2799999999999998</v>
      </c>
      <c r="X154" s="23">
        <v>681.14</v>
      </c>
      <c r="Y154" s="24">
        <v>18.29</v>
      </c>
      <c r="Z154" s="25">
        <v>191.35</v>
      </c>
      <c r="AA154" s="24">
        <v>17.03</v>
      </c>
      <c r="AB154" s="29">
        <v>44</v>
      </c>
      <c r="AC154" s="12">
        <v>14.9</v>
      </c>
      <c r="AD154" s="14">
        <v>0.3</v>
      </c>
      <c r="AE154" s="30">
        <v>7799.61</v>
      </c>
      <c r="AF154" s="13">
        <v>0</v>
      </c>
      <c r="AG154" s="23">
        <v>70.52</v>
      </c>
      <c r="AH154" s="23">
        <v>37.65</v>
      </c>
      <c r="AI154" s="24">
        <v>65.989999999999995</v>
      </c>
      <c r="AJ154" s="23">
        <v>483.6</v>
      </c>
      <c r="AN154" s="12">
        <v>66.11</v>
      </c>
    </row>
    <row r="155" spans="1:40" x14ac:dyDescent="0.35">
      <c r="A155" s="21">
        <v>44853</v>
      </c>
      <c r="B155" s="22">
        <v>319.22000000000003</v>
      </c>
      <c r="C155" s="22">
        <v>209.4</v>
      </c>
      <c r="D155" s="23">
        <v>341.87</v>
      </c>
      <c r="E155" s="23">
        <v>231.44</v>
      </c>
      <c r="F155" s="12">
        <v>91.18</v>
      </c>
      <c r="G155" s="12">
        <v>132.25</v>
      </c>
      <c r="H155" s="24">
        <v>72.62</v>
      </c>
      <c r="I155" s="35">
        <v>483237</v>
      </c>
      <c r="J155" s="47">
        <v>1300</v>
      </c>
      <c r="K155" s="72">
        <v>12.8</v>
      </c>
      <c r="L155" s="23">
        <v>594.51</v>
      </c>
      <c r="M155" s="12">
        <v>74.260000000000005</v>
      </c>
      <c r="N155" s="12">
        <v>84.99</v>
      </c>
      <c r="O155" s="12">
        <v>20.5</v>
      </c>
      <c r="P155" s="12">
        <f>VLOOKUP(A155,'Temp Monréal données non liées'!$A:$B,2,FALSE)</f>
        <v>9.1999999999999993</v>
      </c>
      <c r="Q155" s="24">
        <v>59.65</v>
      </c>
      <c r="R155" s="50">
        <v>136.1</v>
      </c>
      <c r="S155" s="29">
        <v>62.98</v>
      </c>
      <c r="T155" s="23">
        <v>67.760000000000005</v>
      </c>
      <c r="U155" s="34">
        <v>5050.55</v>
      </c>
      <c r="V155" s="12">
        <v>168.9</v>
      </c>
      <c r="W155" s="27">
        <v>2.2599999999999998</v>
      </c>
      <c r="X155" s="23">
        <v>711.14</v>
      </c>
      <c r="Y155" s="24">
        <v>18.34</v>
      </c>
      <c r="Z155" s="25">
        <v>194.2</v>
      </c>
      <c r="AA155" s="24">
        <v>17.68</v>
      </c>
      <c r="AB155" s="29">
        <v>51.73</v>
      </c>
      <c r="AC155" s="12">
        <v>12.7</v>
      </c>
      <c r="AD155" s="14">
        <v>2.7</v>
      </c>
      <c r="AE155" s="30">
        <v>7988.77</v>
      </c>
      <c r="AF155" s="13">
        <v>4.8</v>
      </c>
      <c r="AG155" s="23">
        <v>77.86</v>
      </c>
      <c r="AH155" s="23">
        <v>26.49</v>
      </c>
      <c r="AI155" s="24">
        <v>68.760000000000005</v>
      </c>
      <c r="AJ155" s="23">
        <v>501.53</v>
      </c>
      <c r="AN155" s="12">
        <v>65.77</v>
      </c>
    </row>
    <row r="156" spans="1:40" x14ac:dyDescent="0.35">
      <c r="A156" s="21">
        <v>44854</v>
      </c>
      <c r="B156" s="22">
        <v>315.33999999999997</v>
      </c>
      <c r="C156" s="22">
        <v>195.83</v>
      </c>
      <c r="D156" s="23">
        <v>344.32</v>
      </c>
      <c r="E156" s="23">
        <v>162.87</v>
      </c>
      <c r="F156" s="12">
        <v>91.12</v>
      </c>
      <c r="G156" s="12">
        <v>132.56</v>
      </c>
      <c r="H156" s="24">
        <v>72.84</v>
      </c>
      <c r="I156" s="35">
        <v>484988</v>
      </c>
      <c r="J156" s="47">
        <v>1371</v>
      </c>
      <c r="K156" s="72">
        <v>11.5</v>
      </c>
      <c r="L156" s="23">
        <v>589.62</v>
      </c>
      <c r="M156" s="12">
        <v>74.27</v>
      </c>
      <c r="N156" s="12">
        <v>84.88</v>
      </c>
      <c r="O156" s="12">
        <v>21.6</v>
      </c>
      <c r="P156" s="12">
        <f>VLOOKUP(A156,'Temp Monréal données non liées'!$A:$B,2,FALSE)</f>
        <v>7.4</v>
      </c>
      <c r="Q156" s="24">
        <v>59.65</v>
      </c>
      <c r="R156" s="50">
        <v>141.1</v>
      </c>
      <c r="S156" s="29">
        <v>61.95</v>
      </c>
      <c r="T156" s="23">
        <v>66.64</v>
      </c>
      <c r="U156" s="34">
        <v>4960.01</v>
      </c>
      <c r="V156" s="12">
        <v>168.35</v>
      </c>
      <c r="W156" s="27">
        <v>2.2599999999999998</v>
      </c>
      <c r="X156" s="23">
        <v>706</v>
      </c>
      <c r="Y156" s="24">
        <v>18.28</v>
      </c>
      <c r="Z156" s="25">
        <v>191.32</v>
      </c>
      <c r="AA156" s="24">
        <v>17.670000000000002</v>
      </c>
      <c r="AB156" s="29">
        <v>50.14</v>
      </c>
      <c r="AC156" s="12">
        <v>13</v>
      </c>
      <c r="AD156" s="14">
        <v>6.9</v>
      </c>
      <c r="AE156" s="30">
        <v>7799.87</v>
      </c>
      <c r="AF156" s="13">
        <v>1.6</v>
      </c>
      <c r="AG156" s="23">
        <v>72.69</v>
      </c>
      <c r="AH156" s="23">
        <v>30.24</v>
      </c>
      <c r="AI156" s="24">
        <v>69.3</v>
      </c>
      <c r="AJ156" s="23">
        <v>496.75</v>
      </c>
      <c r="AN156" s="12">
        <v>65.739999999999995</v>
      </c>
    </row>
    <row r="157" spans="1:40" x14ac:dyDescent="0.35">
      <c r="A157" s="21">
        <v>44855</v>
      </c>
      <c r="B157" s="22">
        <v>314.47000000000003</v>
      </c>
      <c r="C157" s="22">
        <v>201.17</v>
      </c>
      <c r="D157" s="23">
        <v>349.34</v>
      </c>
      <c r="E157" s="23">
        <v>221.27</v>
      </c>
      <c r="F157" s="12">
        <v>90.51</v>
      </c>
      <c r="G157" s="12">
        <v>132.35</v>
      </c>
      <c r="H157" s="24">
        <v>72.319999999999993</v>
      </c>
      <c r="I157" s="35">
        <v>449204</v>
      </c>
      <c r="J157" s="47">
        <v>1370</v>
      </c>
      <c r="K157" s="72">
        <v>12.4</v>
      </c>
      <c r="L157" s="23">
        <v>597.08000000000004</v>
      </c>
      <c r="M157" s="12">
        <v>74.23</v>
      </c>
      <c r="N157" s="12">
        <v>84.93</v>
      </c>
      <c r="O157" s="12">
        <v>20.399999999999999</v>
      </c>
      <c r="P157" s="12">
        <f>VLOOKUP(A157,'Temp Monréal données non liées'!$A:$B,2,FALSE)</f>
        <v>14.2</v>
      </c>
      <c r="Q157" s="24">
        <v>59.65</v>
      </c>
      <c r="R157" s="50">
        <v>136.69999999999999</v>
      </c>
      <c r="S157" s="29">
        <v>61.66</v>
      </c>
      <c r="T157" s="23">
        <v>66.37</v>
      </c>
      <c r="U157" s="34">
        <v>4939.82</v>
      </c>
      <c r="V157" s="12">
        <v>168.2</v>
      </c>
      <c r="W157" s="27">
        <v>2.27</v>
      </c>
      <c r="X157" s="23">
        <v>717.34</v>
      </c>
      <c r="Y157" s="24">
        <v>18.16</v>
      </c>
      <c r="Z157" s="25">
        <v>180.97</v>
      </c>
      <c r="AA157" s="24">
        <v>18.18</v>
      </c>
      <c r="AB157" s="29">
        <v>49.43</v>
      </c>
      <c r="AC157" s="12">
        <v>13.2</v>
      </c>
      <c r="AD157" s="14">
        <v>2.9</v>
      </c>
      <c r="AE157" s="30">
        <v>7732.34</v>
      </c>
      <c r="AF157" s="13">
        <v>0.2</v>
      </c>
      <c r="AG157" s="23">
        <v>72.959999999999994</v>
      </c>
      <c r="AH157" s="23">
        <v>33.9</v>
      </c>
      <c r="AI157" s="24">
        <v>68.38</v>
      </c>
      <c r="AJ157" s="23">
        <v>503.45</v>
      </c>
      <c r="AN157" s="12">
        <v>64.900000000000006</v>
      </c>
    </row>
    <row r="158" spans="1:40" x14ac:dyDescent="0.35">
      <c r="A158" s="21">
        <v>44856</v>
      </c>
      <c r="B158" s="22">
        <v>313.92</v>
      </c>
      <c r="C158" s="22">
        <v>209.95</v>
      </c>
      <c r="D158" s="23">
        <v>345.12</v>
      </c>
      <c r="E158" s="23">
        <v>229.05</v>
      </c>
      <c r="F158" s="12">
        <v>91</v>
      </c>
      <c r="G158" s="12">
        <v>132.66</v>
      </c>
      <c r="H158" s="24">
        <v>72.45</v>
      </c>
      <c r="I158" s="35">
        <v>523264</v>
      </c>
      <c r="J158" s="47">
        <v>1370</v>
      </c>
      <c r="K158" s="72">
        <v>12.4</v>
      </c>
      <c r="L158" s="23">
        <v>599.04999999999995</v>
      </c>
      <c r="M158" s="12">
        <v>74.430000000000007</v>
      </c>
      <c r="N158" s="12">
        <v>84.99</v>
      </c>
      <c r="O158" s="12">
        <v>20.399999999999999</v>
      </c>
      <c r="P158" s="12">
        <f>VLOOKUP(A158,'Temp Monréal données non liées'!$A:$B,2,FALSE)</f>
        <v>21.2</v>
      </c>
      <c r="Q158" s="24">
        <v>59.65</v>
      </c>
      <c r="R158" s="50">
        <v>141.1</v>
      </c>
      <c r="S158" s="29">
        <v>60.95</v>
      </c>
      <c r="T158" s="23">
        <v>65.63</v>
      </c>
      <c r="U158" s="34">
        <v>4888.1099999999997</v>
      </c>
      <c r="V158" s="12">
        <v>168.44</v>
      </c>
      <c r="W158" s="27">
        <v>2.2799999999999998</v>
      </c>
      <c r="X158" s="23">
        <v>718.29</v>
      </c>
      <c r="Y158" s="24">
        <v>18.16</v>
      </c>
      <c r="Z158" s="25">
        <v>184.48</v>
      </c>
      <c r="AA158" s="24">
        <v>18.32</v>
      </c>
      <c r="AB158" s="29">
        <v>50.47</v>
      </c>
      <c r="AC158" s="12">
        <v>13.4</v>
      </c>
      <c r="AD158" s="14">
        <v>5.2</v>
      </c>
      <c r="AE158" s="30">
        <v>7593.14</v>
      </c>
      <c r="AF158" s="13">
        <v>1</v>
      </c>
      <c r="AG158" s="23">
        <v>74.84</v>
      </c>
      <c r="AH158" s="23">
        <v>34.49</v>
      </c>
      <c r="AI158" s="24">
        <v>68.33</v>
      </c>
      <c r="AJ158" s="23">
        <v>500.87</v>
      </c>
      <c r="AN158" s="12">
        <v>64.98</v>
      </c>
    </row>
    <row r="159" spans="1:40" x14ac:dyDescent="0.35">
      <c r="A159" s="21">
        <v>44857</v>
      </c>
      <c r="B159" s="22">
        <v>290.41000000000003</v>
      </c>
      <c r="C159" s="22">
        <v>201.41</v>
      </c>
      <c r="D159" s="23">
        <v>330.13</v>
      </c>
      <c r="E159" s="23">
        <v>216.92</v>
      </c>
      <c r="F159" s="12">
        <v>90.56</v>
      </c>
      <c r="G159" s="12">
        <v>131.97999999999999</v>
      </c>
      <c r="H159" s="24">
        <v>71.37</v>
      </c>
      <c r="I159" s="35">
        <v>475978</v>
      </c>
      <c r="J159" s="47">
        <v>1253</v>
      </c>
      <c r="K159" s="72">
        <v>12.9</v>
      </c>
      <c r="L159" s="23">
        <v>578.05999999999995</v>
      </c>
      <c r="M159" s="12">
        <v>75.55</v>
      </c>
      <c r="N159" s="12">
        <v>85.17</v>
      </c>
      <c r="O159" s="12">
        <v>22.5</v>
      </c>
      <c r="P159" s="12">
        <f>VLOOKUP(A159,'Temp Monréal données non liées'!$A:$B,2,FALSE)</f>
        <v>20.3</v>
      </c>
      <c r="Q159" s="24">
        <v>59.65</v>
      </c>
      <c r="R159" s="50">
        <v>140.19999999999999</v>
      </c>
      <c r="S159" s="29">
        <v>59.24</v>
      </c>
      <c r="T159" s="23">
        <v>63.78</v>
      </c>
      <c r="U159" s="34">
        <v>4739.67</v>
      </c>
      <c r="V159" s="12">
        <v>167.46</v>
      </c>
      <c r="W159" s="27">
        <v>2.27</v>
      </c>
      <c r="X159" s="23">
        <v>696.88</v>
      </c>
      <c r="Y159" s="24">
        <v>17.04</v>
      </c>
      <c r="Z159" s="25">
        <v>203.41</v>
      </c>
      <c r="AA159" s="24">
        <v>17.82</v>
      </c>
      <c r="AB159" s="29">
        <v>48.26</v>
      </c>
      <c r="AC159" s="12">
        <v>12.4</v>
      </c>
      <c r="AD159" s="14">
        <v>2.5</v>
      </c>
      <c r="AE159" s="30">
        <v>7297.92</v>
      </c>
      <c r="AF159" s="13">
        <v>0.6</v>
      </c>
      <c r="AG159" s="23">
        <v>73.03</v>
      </c>
      <c r="AH159" s="23">
        <v>34.39</v>
      </c>
      <c r="AI159" s="24">
        <v>65.94</v>
      </c>
      <c r="AJ159" s="23">
        <v>493.59</v>
      </c>
      <c r="AN159" s="12">
        <v>62.59</v>
      </c>
    </row>
    <row r="160" spans="1:40" x14ac:dyDescent="0.35">
      <c r="A160" s="21">
        <v>44858</v>
      </c>
      <c r="B160" s="22">
        <v>276.67</v>
      </c>
      <c r="C160" s="22">
        <v>174.12</v>
      </c>
      <c r="D160" s="23">
        <v>295.63</v>
      </c>
      <c r="E160" s="23">
        <v>189.47</v>
      </c>
      <c r="F160" s="12">
        <v>90.45</v>
      </c>
      <c r="G160" s="12">
        <v>132.36000000000001</v>
      </c>
      <c r="H160" s="24">
        <v>69.73</v>
      </c>
      <c r="I160" s="35">
        <v>439453</v>
      </c>
      <c r="J160" s="47">
        <v>1270</v>
      </c>
      <c r="K160" s="72">
        <v>12.5</v>
      </c>
      <c r="L160" s="23">
        <v>515.4</v>
      </c>
      <c r="M160" s="12">
        <v>75.28</v>
      </c>
      <c r="N160" s="12">
        <v>84.98</v>
      </c>
      <c r="O160" s="12">
        <v>18.600000000000001</v>
      </c>
      <c r="P160" s="12">
        <f>VLOOKUP(A160,'Temp Monréal données non liées'!$A:$B,2,FALSE)</f>
        <v>20.3</v>
      </c>
      <c r="Q160" s="24">
        <v>59.65</v>
      </c>
      <c r="R160" s="50">
        <v>144</v>
      </c>
      <c r="S160" s="29">
        <v>60.27</v>
      </c>
      <c r="T160" s="23">
        <v>64.88</v>
      </c>
      <c r="U160" s="34">
        <v>4830.72</v>
      </c>
      <c r="V160" s="12">
        <v>167.12</v>
      </c>
      <c r="W160" s="27">
        <v>2.27</v>
      </c>
      <c r="X160" s="23">
        <v>614.27</v>
      </c>
      <c r="Y160" s="24">
        <v>17.66</v>
      </c>
      <c r="Z160" s="25">
        <v>192.28</v>
      </c>
      <c r="AA160" s="24">
        <v>15.15</v>
      </c>
      <c r="AB160" s="29">
        <v>37.74</v>
      </c>
      <c r="AC160" s="12">
        <v>14.1</v>
      </c>
      <c r="AD160" s="14">
        <v>3.2</v>
      </c>
      <c r="AE160" s="30">
        <v>7469.44</v>
      </c>
      <c r="AF160" s="13">
        <v>0.6</v>
      </c>
      <c r="AG160" s="23">
        <v>62.32</v>
      </c>
      <c r="AH160" s="23">
        <v>30.87</v>
      </c>
      <c r="AI160" s="24">
        <v>63.61</v>
      </c>
      <c r="AJ160" s="23">
        <v>463.16</v>
      </c>
      <c r="AN160" s="12">
        <v>60.76</v>
      </c>
    </row>
    <row r="161" spans="1:40" x14ac:dyDescent="0.35">
      <c r="A161" s="21">
        <v>44859</v>
      </c>
      <c r="B161" s="22">
        <v>310.58</v>
      </c>
      <c r="C161" s="22">
        <v>190.7</v>
      </c>
      <c r="D161" s="23">
        <v>329.85</v>
      </c>
      <c r="E161" s="23">
        <v>210.9</v>
      </c>
      <c r="F161" s="12">
        <v>91.24</v>
      </c>
      <c r="G161" s="12">
        <v>132.37</v>
      </c>
      <c r="H161" s="24">
        <v>69.010000000000005</v>
      </c>
      <c r="I161" s="35">
        <v>438737</v>
      </c>
      <c r="J161" s="47">
        <v>1400</v>
      </c>
      <c r="K161" s="72">
        <v>15.5</v>
      </c>
      <c r="L161" s="23">
        <v>559.87</v>
      </c>
      <c r="M161" s="12">
        <v>73.55</v>
      </c>
      <c r="N161" s="12">
        <v>85.08</v>
      </c>
      <c r="O161" s="12">
        <v>18.600000000000001</v>
      </c>
      <c r="P161" s="12">
        <f>VLOOKUP(A161,'Temp Monréal données non liées'!$A:$B,2,FALSE)</f>
        <v>22</v>
      </c>
      <c r="Q161" s="24">
        <v>59.65</v>
      </c>
      <c r="R161" s="50">
        <v>141.80000000000001</v>
      </c>
      <c r="S161" s="29">
        <v>60.37</v>
      </c>
      <c r="T161" s="23">
        <v>65</v>
      </c>
      <c r="U161" s="34">
        <v>4829.26</v>
      </c>
      <c r="V161" s="12">
        <v>166.83</v>
      </c>
      <c r="W161" s="27">
        <v>2.29</v>
      </c>
      <c r="X161" s="23">
        <v>669.02</v>
      </c>
      <c r="Y161" s="24">
        <v>18.04</v>
      </c>
      <c r="Z161" s="25">
        <v>171.57</v>
      </c>
      <c r="AA161" s="24">
        <v>18.170000000000002</v>
      </c>
      <c r="AB161" s="29">
        <v>48.55</v>
      </c>
      <c r="AC161" s="12">
        <v>11.1</v>
      </c>
      <c r="AD161" s="14">
        <v>2.4</v>
      </c>
      <c r="AE161" s="30">
        <v>7478.06</v>
      </c>
      <c r="AF161" s="13">
        <v>0</v>
      </c>
      <c r="AG161" s="23">
        <v>78.34</v>
      </c>
      <c r="AH161" s="23">
        <v>29.03</v>
      </c>
      <c r="AI161" s="24">
        <v>68.209999999999994</v>
      </c>
      <c r="AJ161" s="23">
        <v>478.42</v>
      </c>
      <c r="AN161" s="12">
        <v>63.77</v>
      </c>
    </row>
    <row r="162" spans="1:40" x14ac:dyDescent="0.35">
      <c r="A162" s="21">
        <v>44860</v>
      </c>
      <c r="B162" s="22">
        <v>319.51</v>
      </c>
      <c r="C162" s="22">
        <v>197.89</v>
      </c>
      <c r="D162" s="23">
        <v>343.61</v>
      </c>
      <c r="E162" s="23">
        <v>227.42</v>
      </c>
      <c r="F162" s="12">
        <v>92.1</v>
      </c>
      <c r="G162" s="12">
        <v>132.57</v>
      </c>
      <c r="H162" s="24">
        <v>70.83</v>
      </c>
      <c r="I162" s="35">
        <v>455888</v>
      </c>
      <c r="J162" s="47">
        <v>1360</v>
      </c>
      <c r="K162" s="72">
        <v>13.6</v>
      </c>
      <c r="L162" s="23">
        <v>590.52</v>
      </c>
      <c r="M162" s="12">
        <v>74.040000000000006</v>
      </c>
      <c r="N162" s="12">
        <v>85.08</v>
      </c>
      <c r="O162" s="12">
        <v>21.7</v>
      </c>
      <c r="P162" s="12">
        <f>VLOOKUP(A162,'Temp Monréal données non liées'!$A:$B,2,FALSE)</f>
        <v>23.8</v>
      </c>
      <c r="Q162" s="24">
        <v>59.65</v>
      </c>
      <c r="R162" s="50">
        <v>136.80000000000001</v>
      </c>
      <c r="S162" s="29">
        <v>61.59</v>
      </c>
      <c r="T162" s="23">
        <v>66.290000000000006</v>
      </c>
      <c r="U162" s="34">
        <v>4927.29</v>
      </c>
      <c r="V162" s="12">
        <v>167.21</v>
      </c>
      <c r="W162" s="27">
        <v>2.2799999999999998</v>
      </c>
      <c r="X162" s="23">
        <v>708.37</v>
      </c>
      <c r="Y162" s="24">
        <v>18.190000000000001</v>
      </c>
      <c r="Z162" s="25">
        <v>192.97</v>
      </c>
      <c r="AA162" s="24">
        <v>18.399999999999999</v>
      </c>
      <c r="AB162" s="29">
        <v>53.15</v>
      </c>
      <c r="AC162" s="12">
        <v>12.7</v>
      </c>
      <c r="AD162" s="14">
        <v>7.3</v>
      </c>
      <c r="AE162" s="30">
        <v>7692.43</v>
      </c>
      <c r="AF162" s="13">
        <v>0.2</v>
      </c>
      <c r="AG162" s="23">
        <v>84.35</v>
      </c>
      <c r="AH162" s="23">
        <v>28.24</v>
      </c>
      <c r="AI162" s="24">
        <v>69.069999999999993</v>
      </c>
      <c r="AJ162" s="23">
        <v>494.18</v>
      </c>
      <c r="AN162" s="12">
        <v>63.96</v>
      </c>
    </row>
    <row r="163" spans="1:40" x14ac:dyDescent="0.35">
      <c r="A163" s="21">
        <v>44861</v>
      </c>
      <c r="B163" s="22">
        <v>308.73</v>
      </c>
      <c r="C163" s="22">
        <v>205.72</v>
      </c>
      <c r="D163" s="23">
        <v>341.83</v>
      </c>
      <c r="E163" s="23">
        <v>233.61</v>
      </c>
      <c r="F163" s="12">
        <v>91.63</v>
      </c>
      <c r="G163" s="12">
        <v>132.27000000000001</v>
      </c>
      <c r="H163" s="24">
        <v>70.680000000000007</v>
      </c>
      <c r="I163" s="35">
        <v>496235</v>
      </c>
      <c r="J163" s="47">
        <v>1450</v>
      </c>
      <c r="K163" s="72">
        <v>14.1</v>
      </c>
      <c r="L163" s="23">
        <v>603.63</v>
      </c>
      <c r="M163" s="12">
        <v>74.349999999999994</v>
      </c>
      <c r="N163" s="12">
        <v>85.11</v>
      </c>
      <c r="O163" s="12">
        <v>22.9</v>
      </c>
      <c r="P163" s="12">
        <f>VLOOKUP(A163,'Temp Monréal données non liées'!$A:$B,2,FALSE)</f>
        <v>14.6</v>
      </c>
      <c r="Q163" s="24">
        <v>59.65</v>
      </c>
      <c r="R163" s="50">
        <v>145.9</v>
      </c>
      <c r="S163" s="29">
        <v>61.26</v>
      </c>
      <c r="T163" s="23">
        <v>65.94</v>
      </c>
      <c r="U163" s="34">
        <v>4888.7700000000004</v>
      </c>
      <c r="V163" s="12">
        <v>167.08</v>
      </c>
      <c r="W163" s="27">
        <v>2.2799999999999998</v>
      </c>
      <c r="X163" s="23">
        <v>720.48</v>
      </c>
      <c r="Y163" s="24">
        <v>18.559999999999999</v>
      </c>
      <c r="Z163" s="25">
        <v>201.75</v>
      </c>
      <c r="AA163" s="24">
        <v>18.02</v>
      </c>
      <c r="AB163" s="29">
        <v>52.46</v>
      </c>
      <c r="AC163" s="12">
        <v>10.8</v>
      </c>
      <c r="AD163" s="14">
        <v>3.7</v>
      </c>
      <c r="AE163" s="30">
        <v>7641.06</v>
      </c>
      <c r="AF163" s="13">
        <v>0</v>
      </c>
      <c r="AG163" s="23">
        <v>79.7</v>
      </c>
      <c r="AH163" s="23">
        <v>29.02</v>
      </c>
      <c r="AI163" s="24">
        <v>70.27</v>
      </c>
      <c r="AJ163" s="23">
        <v>505.65</v>
      </c>
      <c r="AN163" s="12">
        <v>64.56</v>
      </c>
    </row>
    <row r="164" spans="1:40" x14ac:dyDescent="0.35">
      <c r="A164" s="21">
        <v>44862</v>
      </c>
      <c r="B164" s="22">
        <v>317.98</v>
      </c>
      <c r="C164" s="22">
        <v>199.58</v>
      </c>
      <c r="D164" s="23">
        <v>340.76</v>
      </c>
      <c r="E164" s="23">
        <v>236.06</v>
      </c>
      <c r="F164" s="12">
        <v>90.89</v>
      </c>
      <c r="G164" s="12">
        <v>132.34</v>
      </c>
      <c r="H164" s="24">
        <v>71.75</v>
      </c>
      <c r="I164" s="35">
        <v>494944</v>
      </c>
      <c r="J164" s="47">
        <v>1450</v>
      </c>
      <c r="K164" s="72">
        <v>13.5</v>
      </c>
      <c r="L164" s="23">
        <v>597.91</v>
      </c>
      <c r="M164" s="12">
        <v>74.31</v>
      </c>
      <c r="N164" s="12">
        <v>84.98</v>
      </c>
      <c r="O164" s="12">
        <v>22.6</v>
      </c>
      <c r="P164" s="12">
        <f>VLOOKUP(A164,'Temp Monréal données non liées'!$A:$B,2,FALSE)</f>
        <v>8.4</v>
      </c>
      <c r="Q164" s="24">
        <v>59.65</v>
      </c>
      <c r="R164" s="50">
        <v>146.69999999999999</v>
      </c>
      <c r="S164" s="29">
        <v>61.03</v>
      </c>
      <c r="T164" s="23">
        <v>65.72</v>
      </c>
      <c r="U164" s="34">
        <v>4893.93</v>
      </c>
      <c r="V164" s="12">
        <v>166.62</v>
      </c>
      <c r="W164" s="27">
        <v>2.2599999999999998</v>
      </c>
      <c r="X164" s="23">
        <v>713.7</v>
      </c>
      <c r="Y164" s="24">
        <v>18.12</v>
      </c>
      <c r="Z164" s="25">
        <v>210.73</v>
      </c>
      <c r="AA164" s="24">
        <v>17.579999999999998</v>
      </c>
      <c r="AB164" s="29">
        <v>52.6</v>
      </c>
      <c r="AC164" s="12">
        <v>12.7</v>
      </c>
      <c r="AD164" s="14">
        <v>5.2</v>
      </c>
      <c r="AE164" s="30">
        <v>7602.17</v>
      </c>
      <c r="AF164" s="13">
        <v>0.2</v>
      </c>
      <c r="AG164" s="23">
        <v>78.239999999999995</v>
      </c>
      <c r="AH164" s="23">
        <v>27.04</v>
      </c>
      <c r="AI164" s="24">
        <v>72.02</v>
      </c>
      <c r="AJ164" s="23">
        <v>508.5</v>
      </c>
      <c r="AN164" s="12">
        <v>63.99</v>
      </c>
    </row>
    <row r="165" spans="1:40" x14ac:dyDescent="0.35">
      <c r="A165" s="21">
        <v>44863</v>
      </c>
      <c r="B165" s="22">
        <v>311.20999999999998</v>
      </c>
      <c r="C165" s="22">
        <v>199.26</v>
      </c>
      <c r="D165" s="23">
        <v>341.97</v>
      </c>
      <c r="E165" s="23">
        <v>235.89</v>
      </c>
      <c r="F165" s="12">
        <v>90.75</v>
      </c>
      <c r="G165" s="12">
        <v>132</v>
      </c>
      <c r="H165" s="24">
        <v>71.069999999999993</v>
      </c>
      <c r="I165" s="35">
        <v>528555</v>
      </c>
      <c r="J165" s="47">
        <v>1300</v>
      </c>
      <c r="K165" s="72">
        <v>13.6</v>
      </c>
      <c r="L165" s="23">
        <v>595.39</v>
      </c>
      <c r="M165" s="12">
        <v>74.67</v>
      </c>
      <c r="N165" s="12">
        <v>84.96</v>
      </c>
      <c r="O165" s="12">
        <v>23.4</v>
      </c>
      <c r="P165" s="12">
        <f>VLOOKUP(A165,'Temp Monréal données non liées'!$A:$B,2,FALSE)</f>
        <v>13.4</v>
      </c>
      <c r="Q165" s="24">
        <v>59.65</v>
      </c>
      <c r="R165" s="50">
        <v>138.80000000000001</v>
      </c>
      <c r="S165" s="29">
        <v>61.37</v>
      </c>
      <c r="T165" s="23">
        <v>66.069999999999993</v>
      </c>
      <c r="U165" s="34">
        <v>4925.79</v>
      </c>
      <c r="V165" s="12">
        <v>166.46</v>
      </c>
      <c r="W165" s="27">
        <v>2.2400000000000002</v>
      </c>
      <c r="X165" s="23">
        <v>711.76</v>
      </c>
      <c r="Y165" s="24">
        <v>18.190000000000001</v>
      </c>
      <c r="Z165" s="25">
        <v>186.52</v>
      </c>
      <c r="AA165" s="24">
        <v>17.350000000000001</v>
      </c>
      <c r="AB165" s="29">
        <v>50.3</v>
      </c>
      <c r="AC165" s="12">
        <v>14.1</v>
      </c>
      <c r="AD165" s="14">
        <v>2.2999999999999998</v>
      </c>
      <c r="AE165" s="30">
        <v>7635.12</v>
      </c>
      <c r="AF165" s="13">
        <v>0</v>
      </c>
      <c r="AG165" s="23">
        <v>77.19</v>
      </c>
      <c r="AH165" s="23">
        <v>29</v>
      </c>
      <c r="AI165" s="24">
        <v>71.52</v>
      </c>
      <c r="AJ165" s="23">
        <v>512.85</v>
      </c>
      <c r="AN165" s="12">
        <v>64.510000000000005</v>
      </c>
    </row>
    <row r="166" spans="1:40" x14ac:dyDescent="0.35">
      <c r="A166" s="21">
        <v>44864</v>
      </c>
      <c r="B166" s="22">
        <v>314.95</v>
      </c>
      <c r="C166" s="22">
        <v>202.76</v>
      </c>
      <c r="D166" s="23">
        <v>344.91</v>
      </c>
      <c r="E166" s="23">
        <v>231.89</v>
      </c>
      <c r="F166" s="12">
        <v>91.12</v>
      </c>
      <c r="G166" s="12">
        <v>131.97</v>
      </c>
      <c r="H166" s="24">
        <v>69.33</v>
      </c>
      <c r="I166" s="35">
        <v>509641</v>
      </c>
      <c r="J166" s="47">
        <v>1488</v>
      </c>
      <c r="K166" s="72">
        <v>13</v>
      </c>
      <c r="L166" s="23">
        <v>609.25</v>
      </c>
      <c r="M166" s="12">
        <v>76.03</v>
      </c>
      <c r="N166" s="12">
        <v>85.1</v>
      </c>
      <c r="O166" s="12">
        <v>16.7</v>
      </c>
      <c r="P166" s="12">
        <f>VLOOKUP(A166,'Temp Monréal données non liées'!$A:$B,2,FALSE)</f>
        <v>15.8</v>
      </c>
      <c r="Q166" s="24">
        <v>59.65</v>
      </c>
      <c r="R166" s="50">
        <v>148.69999999999999</v>
      </c>
      <c r="S166" s="29">
        <v>62.49</v>
      </c>
      <c r="T166" s="23">
        <v>67.25</v>
      </c>
      <c r="U166" s="34">
        <v>5034.93</v>
      </c>
      <c r="V166" s="12">
        <v>167.06</v>
      </c>
      <c r="W166" s="27">
        <v>2.25</v>
      </c>
      <c r="X166" s="23">
        <v>723.16</v>
      </c>
      <c r="Y166" s="24">
        <v>17.11</v>
      </c>
      <c r="Z166" s="25">
        <v>206.74</v>
      </c>
      <c r="AA166" s="24">
        <v>17.2</v>
      </c>
      <c r="AB166" s="29">
        <v>50.46</v>
      </c>
      <c r="AC166" s="12">
        <v>9.8000000000000007</v>
      </c>
      <c r="AD166" s="14">
        <v>0.8</v>
      </c>
      <c r="AE166" s="30">
        <v>7839.71</v>
      </c>
      <c r="AF166" s="13">
        <v>0.2</v>
      </c>
      <c r="AG166" s="23">
        <v>80.55</v>
      </c>
      <c r="AH166" s="23">
        <v>30.4</v>
      </c>
      <c r="AI166" s="24">
        <v>69.25</v>
      </c>
      <c r="AJ166" s="23">
        <v>512.54999999999995</v>
      </c>
      <c r="AN166" s="12">
        <v>64.569999999999993</v>
      </c>
    </row>
    <row r="167" spans="1:40" x14ac:dyDescent="0.35">
      <c r="A167" s="21">
        <v>44865</v>
      </c>
      <c r="B167" s="22">
        <v>265.76</v>
      </c>
      <c r="C167" s="22">
        <v>183.45</v>
      </c>
      <c r="D167" s="23">
        <v>324.64999999999998</v>
      </c>
      <c r="E167" s="23">
        <v>209.23</v>
      </c>
      <c r="F167" s="12">
        <v>90.65</v>
      </c>
      <c r="G167" s="12">
        <v>132.38</v>
      </c>
      <c r="H167" s="24">
        <v>69.63</v>
      </c>
      <c r="I167" s="35">
        <v>471390</v>
      </c>
      <c r="J167" s="47">
        <v>1350</v>
      </c>
      <c r="K167" s="72">
        <v>14.8</v>
      </c>
      <c r="L167" s="23">
        <v>554.45000000000005</v>
      </c>
      <c r="M167" s="12">
        <v>76.819999999999993</v>
      </c>
      <c r="N167" s="12">
        <v>84.99</v>
      </c>
      <c r="O167" s="12">
        <v>19.600000000000001</v>
      </c>
      <c r="P167" s="12">
        <f>VLOOKUP(A167,'Temp Monréal données non liées'!$A:$B,2,FALSE)</f>
        <v>14.5</v>
      </c>
      <c r="Q167" s="24">
        <v>59.65</v>
      </c>
      <c r="R167" s="50">
        <v>150.9</v>
      </c>
      <c r="S167" s="29">
        <v>59.83</v>
      </c>
      <c r="T167" s="23">
        <v>64.42</v>
      </c>
      <c r="U167" s="34">
        <v>4827.08</v>
      </c>
      <c r="V167" s="12">
        <v>165.97</v>
      </c>
      <c r="W167" s="27">
        <v>2.2799999999999998</v>
      </c>
      <c r="X167" s="23">
        <v>661.76</v>
      </c>
      <c r="Y167" s="24">
        <v>18.14</v>
      </c>
      <c r="Z167" s="25">
        <v>203.96</v>
      </c>
      <c r="AA167" s="24">
        <v>17.260000000000002</v>
      </c>
      <c r="AB167" s="29">
        <v>42.84</v>
      </c>
      <c r="AC167" s="12">
        <v>6.5</v>
      </c>
      <c r="AD167" s="14">
        <v>2.7</v>
      </c>
      <c r="AE167" s="30">
        <v>7368.63</v>
      </c>
      <c r="AF167" s="13">
        <v>1.8</v>
      </c>
      <c r="AG167" s="23">
        <v>74.44</v>
      </c>
      <c r="AH167" s="23">
        <v>30.26</v>
      </c>
      <c r="AI167" s="24">
        <v>67.819999999999993</v>
      </c>
      <c r="AJ167" s="23">
        <v>480.33</v>
      </c>
      <c r="AN167" s="12">
        <v>62.35</v>
      </c>
    </row>
    <row r="168" spans="1:40" x14ac:dyDescent="0.35">
      <c r="A168" s="21">
        <v>44866</v>
      </c>
      <c r="B168" s="22">
        <v>318.91000000000003</v>
      </c>
      <c r="C168" s="22">
        <v>208.92</v>
      </c>
      <c r="D168" s="23">
        <v>335.96</v>
      </c>
      <c r="E168" s="23">
        <v>228.37</v>
      </c>
      <c r="F168" s="12">
        <v>91.03</v>
      </c>
      <c r="G168" s="12">
        <v>132.83000000000001</v>
      </c>
      <c r="H168" s="24">
        <v>69.33</v>
      </c>
      <c r="I168" s="35">
        <v>505168</v>
      </c>
      <c r="J168" s="47">
        <v>1380</v>
      </c>
      <c r="K168" s="72">
        <v>14.2</v>
      </c>
      <c r="L168" s="23">
        <v>591.11</v>
      </c>
      <c r="M168" s="12">
        <v>73.84</v>
      </c>
      <c r="N168" s="12">
        <v>84.77</v>
      </c>
      <c r="O168" s="12">
        <v>16.5</v>
      </c>
      <c r="P168" s="12">
        <f>VLOOKUP(A168,'Temp Monréal données non liées'!$A:$B,2,FALSE)</f>
        <v>14.9</v>
      </c>
      <c r="Q168" s="24">
        <v>59.65</v>
      </c>
      <c r="R168" s="50">
        <v>139.5</v>
      </c>
      <c r="S168" s="29">
        <v>60.75</v>
      </c>
      <c r="T168" s="23">
        <v>65.400000000000006</v>
      </c>
      <c r="U168" s="34">
        <v>4900.33</v>
      </c>
      <c r="V168" s="12">
        <v>166.32</v>
      </c>
      <c r="W168" s="27">
        <v>2.3199999999999998</v>
      </c>
      <c r="X168" s="23">
        <v>705.72</v>
      </c>
      <c r="Y168" s="24">
        <v>18.07</v>
      </c>
      <c r="Z168" s="25">
        <v>193.39</v>
      </c>
      <c r="AA168" s="24">
        <v>17.29</v>
      </c>
      <c r="AB168" s="29">
        <v>51.74</v>
      </c>
      <c r="AC168" s="12">
        <v>9.8000000000000007</v>
      </c>
      <c r="AD168" s="14">
        <v>5.6</v>
      </c>
      <c r="AE168" s="30">
        <v>7493.99</v>
      </c>
      <c r="AF168" s="13">
        <v>0.2</v>
      </c>
      <c r="AG168" s="23">
        <v>84.11</v>
      </c>
      <c r="AH168" s="23">
        <v>27.18</v>
      </c>
      <c r="AI168" s="24">
        <v>69.58</v>
      </c>
      <c r="AJ168" s="23">
        <v>496.1</v>
      </c>
      <c r="AN168" s="12">
        <v>60.32</v>
      </c>
    </row>
    <row r="169" spans="1:40" x14ac:dyDescent="0.35">
      <c r="A169" s="21">
        <v>44867</v>
      </c>
      <c r="B169" s="22">
        <v>306.43</v>
      </c>
      <c r="C169" s="22">
        <v>191.68</v>
      </c>
      <c r="D169" s="23">
        <v>339.79</v>
      </c>
      <c r="E169" s="23">
        <v>214.79</v>
      </c>
      <c r="F169" s="12">
        <v>91.41</v>
      </c>
      <c r="G169" s="12">
        <v>133.24</v>
      </c>
      <c r="H169" s="24">
        <v>71.650000000000006</v>
      </c>
      <c r="I169" s="35">
        <v>476068</v>
      </c>
      <c r="J169" s="47">
        <v>1420</v>
      </c>
      <c r="K169" s="72">
        <v>13.2</v>
      </c>
      <c r="L169" s="23">
        <v>576.72</v>
      </c>
      <c r="M169" s="12">
        <v>75.3</v>
      </c>
      <c r="N169" s="12">
        <v>85.1</v>
      </c>
      <c r="O169" s="12">
        <v>15.6</v>
      </c>
      <c r="P169" s="12">
        <f>VLOOKUP(A169,'Temp Monréal données non liées'!$A:$B,2,FALSE)</f>
        <v>14.5</v>
      </c>
      <c r="Q169" s="24">
        <v>59.65</v>
      </c>
      <c r="R169" s="50">
        <v>144.5</v>
      </c>
      <c r="S169" s="29">
        <v>60.95</v>
      </c>
      <c r="T169" s="23">
        <v>65.62</v>
      </c>
      <c r="U169" s="34">
        <v>4901.0600000000004</v>
      </c>
      <c r="V169" s="12">
        <v>166.87</v>
      </c>
      <c r="W169" s="27">
        <v>2.33</v>
      </c>
      <c r="X169" s="23">
        <v>694.47</v>
      </c>
      <c r="Y169" s="24">
        <v>18.13</v>
      </c>
      <c r="Z169" s="25">
        <v>174.22</v>
      </c>
      <c r="AA169" s="24">
        <v>16.71</v>
      </c>
      <c r="AB169" s="29">
        <v>51.43</v>
      </c>
      <c r="AC169" s="12">
        <v>9</v>
      </c>
      <c r="AD169" s="14">
        <v>6.5</v>
      </c>
      <c r="AE169" s="30">
        <v>7523.5</v>
      </c>
      <c r="AF169" s="13">
        <v>0</v>
      </c>
      <c r="AG169" s="23">
        <v>78.2</v>
      </c>
      <c r="AH169" s="23">
        <v>25.05</v>
      </c>
      <c r="AI169" s="24">
        <v>68.989999999999995</v>
      </c>
      <c r="AJ169" s="23">
        <v>493.25</v>
      </c>
      <c r="AN169" s="12">
        <v>61.53</v>
      </c>
    </row>
    <row r="170" spans="1:40" x14ac:dyDescent="0.35">
      <c r="A170" s="21">
        <v>44868</v>
      </c>
      <c r="B170" s="22">
        <v>323.31</v>
      </c>
      <c r="C170" s="22">
        <v>205.73</v>
      </c>
      <c r="D170" s="23">
        <v>346.09</v>
      </c>
      <c r="E170" s="23">
        <v>226.07</v>
      </c>
      <c r="F170" s="12">
        <v>91.67</v>
      </c>
      <c r="G170" s="12">
        <v>133.02000000000001</v>
      </c>
      <c r="H170" s="24">
        <v>71.86</v>
      </c>
      <c r="I170" s="35">
        <v>467326</v>
      </c>
      <c r="J170" s="47">
        <v>1380</v>
      </c>
      <c r="K170" s="72">
        <v>13.1</v>
      </c>
      <c r="L170" s="23">
        <v>598.48</v>
      </c>
      <c r="M170" s="12">
        <v>76.349999999999994</v>
      </c>
      <c r="N170" s="12">
        <v>84.97</v>
      </c>
      <c r="O170" s="12">
        <v>15.1</v>
      </c>
      <c r="P170" s="12">
        <f>VLOOKUP(A170,'Temp Monréal données non liées'!$A:$B,2,FALSE)</f>
        <v>16.3</v>
      </c>
      <c r="Q170" s="24">
        <v>59.65</v>
      </c>
      <c r="R170" s="50">
        <v>136.1</v>
      </c>
      <c r="S170" s="29">
        <v>62.19</v>
      </c>
      <c r="T170" s="23">
        <v>66.91</v>
      </c>
      <c r="U170" s="34">
        <v>5013.74</v>
      </c>
      <c r="V170" s="12">
        <v>167.42</v>
      </c>
      <c r="W170" s="27">
        <v>2.35</v>
      </c>
      <c r="X170" s="23">
        <v>713.47</v>
      </c>
      <c r="Y170" s="24">
        <v>18.329999999999998</v>
      </c>
      <c r="Z170" s="25">
        <v>177.45</v>
      </c>
      <c r="AA170" s="24">
        <v>19.100000000000001</v>
      </c>
      <c r="AB170" s="29">
        <v>51.78</v>
      </c>
      <c r="AC170" s="12">
        <v>10.3</v>
      </c>
      <c r="AD170" s="14">
        <v>0.6</v>
      </c>
      <c r="AE170" s="30">
        <v>7744.06</v>
      </c>
      <c r="AF170" s="13">
        <v>7.8</v>
      </c>
      <c r="AG170" s="23">
        <v>77.209999999999994</v>
      </c>
      <c r="AH170" s="23">
        <v>31.84</v>
      </c>
      <c r="AI170" s="24">
        <v>68.37</v>
      </c>
      <c r="AJ170" s="23">
        <v>497.15</v>
      </c>
      <c r="AN170" s="12">
        <v>61.93</v>
      </c>
    </row>
    <row r="171" spans="1:40" x14ac:dyDescent="0.35">
      <c r="A171" s="21">
        <v>44869</v>
      </c>
      <c r="B171" s="22">
        <v>310.72000000000003</v>
      </c>
      <c r="C171" s="22">
        <v>207.45</v>
      </c>
      <c r="D171" s="23">
        <v>342.07</v>
      </c>
      <c r="E171" s="23">
        <v>230.22</v>
      </c>
      <c r="F171" s="12">
        <v>91.45</v>
      </c>
      <c r="G171" s="12">
        <v>133.01</v>
      </c>
      <c r="H171" s="24">
        <v>71.73</v>
      </c>
      <c r="I171" s="35">
        <v>460885</v>
      </c>
      <c r="J171" s="47">
        <v>1390</v>
      </c>
      <c r="K171" s="72">
        <v>12.6</v>
      </c>
      <c r="L171" s="23">
        <v>598.62</v>
      </c>
      <c r="M171" s="12">
        <v>77.040000000000006</v>
      </c>
      <c r="N171" s="12">
        <v>84.94</v>
      </c>
      <c r="O171" s="12">
        <v>12.7</v>
      </c>
      <c r="P171" s="12">
        <f>VLOOKUP(A171,'Temp Monréal données non liées'!$A:$B,2,FALSE)</f>
        <v>21.1</v>
      </c>
      <c r="Q171" s="24">
        <v>59.65</v>
      </c>
      <c r="R171" s="50">
        <v>138</v>
      </c>
      <c r="S171" s="29">
        <v>62.77</v>
      </c>
      <c r="T171" s="23">
        <v>67.540000000000006</v>
      </c>
      <c r="U171" s="34">
        <v>5040.42</v>
      </c>
      <c r="V171" s="12">
        <v>167.71</v>
      </c>
      <c r="W171" s="27">
        <v>2.35</v>
      </c>
      <c r="X171" s="23">
        <v>713.65</v>
      </c>
      <c r="Y171" s="24">
        <v>18.239999999999998</v>
      </c>
      <c r="Z171" s="25">
        <v>169.88</v>
      </c>
      <c r="AA171" s="24">
        <v>18.66</v>
      </c>
      <c r="AB171" s="29">
        <v>51.52</v>
      </c>
      <c r="AC171" s="12">
        <v>6.3</v>
      </c>
      <c r="AD171" s="14">
        <v>2.8</v>
      </c>
      <c r="AE171" s="30">
        <v>7842.56</v>
      </c>
      <c r="AF171" s="13">
        <v>0.2</v>
      </c>
      <c r="AG171" s="23">
        <v>77.17</v>
      </c>
      <c r="AH171" s="23">
        <v>32.39</v>
      </c>
      <c r="AI171" s="24">
        <v>67.83</v>
      </c>
      <c r="AJ171" s="23">
        <v>501.18</v>
      </c>
      <c r="AN171" s="12">
        <v>63.62</v>
      </c>
    </row>
    <row r="172" spans="1:40" x14ac:dyDescent="0.35">
      <c r="A172" s="21">
        <v>44870</v>
      </c>
      <c r="B172" s="22">
        <v>306.23</v>
      </c>
      <c r="C172" s="22">
        <v>209.38</v>
      </c>
      <c r="D172" s="23">
        <v>341.57</v>
      </c>
      <c r="E172" s="23">
        <v>233.21</v>
      </c>
      <c r="F172" s="12">
        <v>91.5</v>
      </c>
      <c r="G172" s="12">
        <v>133.18</v>
      </c>
      <c r="H172" s="24">
        <v>71.73</v>
      </c>
      <c r="I172" s="35">
        <v>470087</v>
      </c>
      <c r="J172" s="47">
        <v>1440</v>
      </c>
      <c r="K172" s="72">
        <v>11.7</v>
      </c>
      <c r="L172" s="23">
        <v>595.79999999999995</v>
      </c>
      <c r="M172" s="12">
        <v>77.33</v>
      </c>
      <c r="N172" s="12">
        <v>85.07</v>
      </c>
      <c r="O172" s="12">
        <v>11.5</v>
      </c>
      <c r="P172" s="12">
        <f>VLOOKUP(A172,'Temp Monréal données non liées'!$A:$B,2,FALSE)</f>
        <v>23</v>
      </c>
      <c r="Q172" s="24">
        <v>59.65</v>
      </c>
      <c r="R172" s="50">
        <v>141.6</v>
      </c>
      <c r="S172" s="29">
        <v>61.29</v>
      </c>
      <c r="T172" s="23">
        <v>65.959999999999994</v>
      </c>
      <c r="U172" s="34">
        <v>4908.01</v>
      </c>
      <c r="V172" s="12">
        <v>167.01</v>
      </c>
      <c r="W172" s="27">
        <v>2.34</v>
      </c>
      <c r="X172" s="23">
        <v>713.35</v>
      </c>
      <c r="Y172" s="24">
        <v>17.78</v>
      </c>
      <c r="Z172" s="25">
        <v>177.39</v>
      </c>
      <c r="AA172" s="24">
        <v>18.350000000000001</v>
      </c>
      <c r="AB172" s="29">
        <v>49.37</v>
      </c>
      <c r="AC172" s="12">
        <v>1.3</v>
      </c>
      <c r="AD172" s="14">
        <v>0.6</v>
      </c>
      <c r="AE172" s="30">
        <v>7574</v>
      </c>
      <c r="AF172" s="13">
        <v>0.2</v>
      </c>
      <c r="AG172" s="23">
        <v>73.56</v>
      </c>
      <c r="AH172" s="23">
        <v>35.19</v>
      </c>
      <c r="AI172" s="24">
        <v>68.150000000000006</v>
      </c>
      <c r="AJ172" s="23">
        <v>498.23</v>
      </c>
      <c r="AN172" s="12">
        <v>62.94</v>
      </c>
    </row>
    <row r="173" spans="1:40" x14ac:dyDescent="0.35">
      <c r="A173" s="21">
        <v>44871</v>
      </c>
      <c r="B173" s="22">
        <v>315.05</v>
      </c>
      <c r="C173" s="22">
        <v>210.61</v>
      </c>
      <c r="D173" s="23">
        <v>342.05</v>
      </c>
      <c r="E173" s="23">
        <v>230.42</v>
      </c>
      <c r="F173" s="12">
        <v>91.49</v>
      </c>
      <c r="G173" s="12">
        <v>132.97</v>
      </c>
      <c r="H173" s="24">
        <v>71.52</v>
      </c>
      <c r="I173" s="35">
        <v>512925</v>
      </c>
      <c r="J173" s="47">
        <v>1341</v>
      </c>
      <c r="K173" s="72">
        <v>12.7</v>
      </c>
      <c r="L173" s="23">
        <v>592</v>
      </c>
      <c r="M173" s="12">
        <v>76.33</v>
      </c>
      <c r="N173" s="12">
        <v>85.06</v>
      </c>
      <c r="O173" s="12">
        <v>12.2</v>
      </c>
      <c r="P173" s="12">
        <f>VLOOKUP(A173,'Temp Monréal données non liées'!$A:$B,2,FALSE)</f>
        <v>21.7</v>
      </c>
      <c r="Q173" s="24">
        <v>59.65</v>
      </c>
      <c r="R173" s="50">
        <v>142.6</v>
      </c>
      <c r="S173" s="29">
        <v>60.52</v>
      </c>
      <c r="T173" s="23">
        <v>65.12</v>
      </c>
      <c r="U173" s="34">
        <v>4851.05</v>
      </c>
      <c r="V173" s="12">
        <v>166.67</v>
      </c>
      <c r="W173" s="27">
        <v>2.34</v>
      </c>
      <c r="X173" s="23">
        <v>715.38</v>
      </c>
      <c r="Y173" s="24">
        <v>18.28</v>
      </c>
      <c r="Z173" s="25">
        <v>181.07</v>
      </c>
      <c r="AA173" s="24">
        <v>17.25</v>
      </c>
      <c r="AB173" s="29">
        <v>53.49</v>
      </c>
      <c r="AC173" s="12">
        <v>9.1</v>
      </c>
      <c r="AD173" s="14">
        <v>0</v>
      </c>
      <c r="AE173" s="30">
        <v>7446.55</v>
      </c>
      <c r="AF173" s="13">
        <v>7.7</v>
      </c>
      <c r="AG173" s="23">
        <v>80.66</v>
      </c>
      <c r="AH173" s="23">
        <v>27.99</v>
      </c>
      <c r="AI173" s="24">
        <v>68.08</v>
      </c>
      <c r="AJ173" s="23">
        <v>496.54</v>
      </c>
      <c r="AN173" s="12">
        <v>61.75</v>
      </c>
    </row>
    <row r="174" spans="1:40" x14ac:dyDescent="0.35">
      <c r="A174" s="21">
        <v>44872</v>
      </c>
      <c r="B174" s="22">
        <v>314.93</v>
      </c>
      <c r="C174" s="22">
        <v>207.41</v>
      </c>
      <c r="D174" s="23">
        <v>340.03</v>
      </c>
      <c r="E174" s="23">
        <v>224.36</v>
      </c>
      <c r="F174" s="12">
        <v>91.41</v>
      </c>
      <c r="G174" s="12">
        <v>132.49</v>
      </c>
      <c r="H174" s="24">
        <v>70.48</v>
      </c>
      <c r="I174" s="35">
        <v>469933</v>
      </c>
      <c r="J174" s="47">
        <v>1400</v>
      </c>
      <c r="K174" s="72">
        <v>13.8</v>
      </c>
      <c r="L174" s="23">
        <v>585.03</v>
      </c>
      <c r="M174" s="12">
        <v>74.459999999999994</v>
      </c>
      <c r="N174" s="12">
        <v>84.99</v>
      </c>
      <c r="O174" s="12">
        <v>16.2</v>
      </c>
      <c r="P174" s="12">
        <f>VLOOKUP(A174,'Temp Monréal données non liées'!$A:$B,2,FALSE)</f>
        <v>14.7</v>
      </c>
      <c r="Q174" s="24">
        <v>59.65</v>
      </c>
      <c r="R174" s="50">
        <v>138.9</v>
      </c>
      <c r="S174" s="29">
        <v>61.69</v>
      </c>
      <c r="T174" s="23">
        <v>66.33</v>
      </c>
      <c r="U174" s="34">
        <v>4949.26</v>
      </c>
      <c r="V174" s="12">
        <v>167.17</v>
      </c>
      <c r="W174" s="27">
        <v>2.34</v>
      </c>
      <c r="X174" s="23">
        <v>709.49</v>
      </c>
      <c r="Y174" s="24">
        <v>17.690000000000001</v>
      </c>
      <c r="Z174" s="25">
        <v>184.58</v>
      </c>
      <c r="AA174" s="24">
        <v>17.57</v>
      </c>
      <c r="AB174" s="29">
        <v>52.01</v>
      </c>
      <c r="AC174" s="12">
        <v>11</v>
      </c>
      <c r="AD174" s="14">
        <v>2.1</v>
      </c>
      <c r="AE174" s="30">
        <v>7650.33</v>
      </c>
      <c r="AF174" s="13">
        <v>0</v>
      </c>
      <c r="AG174" s="23">
        <v>80.790000000000006</v>
      </c>
      <c r="AH174" s="23">
        <v>23.8</v>
      </c>
      <c r="AI174" s="24">
        <v>66.61</v>
      </c>
      <c r="AJ174" s="23">
        <v>487.84</v>
      </c>
      <c r="AN174" s="12">
        <v>61.88</v>
      </c>
    </row>
    <row r="175" spans="1:40" x14ac:dyDescent="0.35">
      <c r="A175" s="21">
        <v>44873</v>
      </c>
      <c r="B175" s="22">
        <v>307.83</v>
      </c>
      <c r="C175" s="22">
        <v>207.67</v>
      </c>
      <c r="D175" s="23">
        <v>334.76</v>
      </c>
      <c r="E175" s="23">
        <v>220.56</v>
      </c>
      <c r="F175" s="12">
        <v>92.18</v>
      </c>
      <c r="G175" s="12">
        <v>133.4</v>
      </c>
      <c r="H175" s="24">
        <v>71.78</v>
      </c>
      <c r="I175" s="35">
        <v>465205</v>
      </c>
      <c r="J175" s="47">
        <v>1390</v>
      </c>
      <c r="K175" s="72">
        <v>13.9</v>
      </c>
      <c r="L175" s="23">
        <v>581.02</v>
      </c>
      <c r="M175" s="12">
        <v>76.540000000000006</v>
      </c>
      <c r="N175" s="12">
        <v>85.06</v>
      </c>
      <c r="O175" s="12">
        <v>16.100000000000001</v>
      </c>
      <c r="P175" s="12">
        <f>VLOOKUP(A175,'Temp Monréal données non liées'!$A:$B,2,FALSE)</f>
        <v>7.1</v>
      </c>
      <c r="Q175" s="24">
        <v>59.65</v>
      </c>
      <c r="R175" s="50">
        <v>140.30000000000001</v>
      </c>
      <c r="S175" s="29">
        <v>60.72</v>
      </c>
      <c r="T175" s="23">
        <v>65.290000000000006</v>
      </c>
      <c r="U175" s="34">
        <v>4871.08</v>
      </c>
      <c r="V175" s="12">
        <v>166.86</v>
      </c>
      <c r="W175" s="27">
        <v>2.37</v>
      </c>
      <c r="X175" s="23">
        <v>695.01</v>
      </c>
      <c r="Y175" s="24">
        <v>17.28</v>
      </c>
      <c r="Z175" s="25">
        <v>169.83</v>
      </c>
      <c r="AA175" s="24">
        <v>17.34</v>
      </c>
      <c r="AB175" s="29">
        <v>51.34</v>
      </c>
      <c r="AC175" s="12">
        <v>9.6</v>
      </c>
      <c r="AD175" s="14">
        <v>2.2000000000000002</v>
      </c>
      <c r="AE175" s="30">
        <v>7456.95</v>
      </c>
      <c r="AF175" s="13">
        <v>0.4</v>
      </c>
      <c r="AG175" s="23">
        <v>77.260000000000005</v>
      </c>
      <c r="AH175" s="23">
        <v>27.28</v>
      </c>
      <c r="AI175" s="24">
        <v>67.33</v>
      </c>
      <c r="AJ175" s="23">
        <v>483.81</v>
      </c>
      <c r="AN175" s="12">
        <v>61.73</v>
      </c>
    </row>
    <row r="176" spans="1:40" x14ac:dyDescent="0.35">
      <c r="A176" s="21">
        <v>44874</v>
      </c>
      <c r="B176" s="22">
        <v>334.89</v>
      </c>
      <c r="C176" s="22">
        <v>33.700000000000003</v>
      </c>
      <c r="D176" s="23">
        <v>372.5</v>
      </c>
      <c r="E176" s="23">
        <v>55.56</v>
      </c>
      <c r="F176" s="12">
        <v>93.16</v>
      </c>
      <c r="G176" s="12">
        <v>131.55000000000001</v>
      </c>
      <c r="H176" s="24">
        <v>70.040000000000006</v>
      </c>
      <c r="I176" s="35">
        <v>375502</v>
      </c>
      <c r="J176" s="47">
        <v>1100</v>
      </c>
      <c r="K176" s="72">
        <v>7.5</v>
      </c>
      <c r="L176" s="23">
        <v>457.05</v>
      </c>
      <c r="M176" s="12">
        <v>73.849999999999994</v>
      </c>
      <c r="N176" s="12">
        <v>84.82</v>
      </c>
      <c r="O176" s="12">
        <v>15.1</v>
      </c>
      <c r="P176" s="12">
        <f>VLOOKUP(A176,'Temp Monréal données non liées'!$A:$B,2,FALSE)</f>
        <v>7.7</v>
      </c>
      <c r="Q176" s="24">
        <v>59.65</v>
      </c>
      <c r="R176" s="50">
        <v>152.1</v>
      </c>
      <c r="S176" s="29">
        <v>53.69</v>
      </c>
      <c r="T176" s="23">
        <v>57.75</v>
      </c>
      <c r="U176" s="34">
        <v>4299.57</v>
      </c>
      <c r="V176" s="12">
        <v>162.36000000000001</v>
      </c>
      <c r="W176" s="27">
        <v>2.11</v>
      </c>
      <c r="X176" s="23">
        <v>546.83000000000004</v>
      </c>
      <c r="Y176" s="24">
        <v>17.52</v>
      </c>
      <c r="Z176" s="25">
        <v>176.84</v>
      </c>
      <c r="AA176" s="24">
        <v>17.18</v>
      </c>
      <c r="AB176" s="29">
        <v>34.380000000000003</v>
      </c>
      <c r="AC176" s="12">
        <v>10.1</v>
      </c>
      <c r="AD176" s="14">
        <v>5</v>
      </c>
      <c r="AE176" s="30">
        <v>6464.61</v>
      </c>
      <c r="AF176" s="13">
        <v>0</v>
      </c>
      <c r="AG176" s="23">
        <v>51.94</v>
      </c>
      <c r="AH176" s="23">
        <v>23.28</v>
      </c>
      <c r="AI176" s="24">
        <v>68.03</v>
      </c>
      <c r="AJ176" s="23">
        <v>416.68</v>
      </c>
      <c r="AN176" s="12">
        <v>61.41</v>
      </c>
    </row>
    <row r="177" spans="1:40" x14ac:dyDescent="0.35">
      <c r="A177" s="21">
        <v>44875</v>
      </c>
      <c r="B177" s="22">
        <v>329.41</v>
      </c>
      <c r="C177" s="22">
        <v>195.17</v>
      </c>
      <c r="D177" s="23">
        <v>361.8</v>
      </c>
      <c r="E177" s="23">
        <v>208.74</v>
      </c>
      <c r="F177" s="12">
        <v>91.68</v>
      </c>
      <c r="G177" s="12">
        <v>133.34</v>
      </c>
      <c r="H177" s="24">
        <v>72.97</v>
      </c>
      <c r="I177" s="35">
        <v>484630</v>
      </c>
      <c r="J177" s="47">
        <v>1450</v>
      </c>
      <c r="K177" s="72">
        <v>15.5</v>
      </c>
      <c r="L177" s="23">
        <v>584.82000000000005</v>
      </c>
      <c r="M177" s="12">
        <v>74.63</v>
      </c>
      <c r="N177" s="12">
        <v>85.01</v>
      </c>
      <c r="O177" s="12">
        <v>15.1</v>
      </c>
      <c r="P177" s="12">
        <f>VLOOKUP(A177,'Temp Monréal données non liées'!$A:$B,2,FALSE)</f>
        <v>17</v>
      </c>
      <c r="Q177" s="24">
        <v>59.65</v>
      </c>
      <c r="R177" s="50">
        <v>145.1</v>
      </c>
      <c r="S177" s="29">
        <v>59.77</v>
      </c>
      <c r="T177" s="23">
        <v>64.25</v>
      </c>
      <c r="U177" s="34">
        <v>4758.97</v>
      </c>
      <c r="V177" s="12">
        <v>167.68</v>
      </c>
      <c r="W177" s="27">
        <v>2.3199999999999998</v>
      </c>
      <c r="X177" s="23">
        <v>700.12</v>
      </c>
      <c r="Y177" s="24">
        <v>17.43</v>
      </c>
      <c r="Z177" s="25">
        <v>164.76</v>
      </c>
      <c r="AA177" s="24">
        <v>16.57</v>
      </c>
      <c r="AB177" s="29">
        <v>48.82</v>
      </c>
      <c r="AC177" s="12">
        <v>2.2999999999999998</v>
      </c>
      <c r="AD177" s="14">
        <v>7.2</v>
      </c>
      <c r="AE177" s="30">
        <v>7312.95</v>
      </c>
      <c r="AF177" s="13">
        <v>0</v>
      </c>
      <c r="AG177" s="23">
        <v>77.34</v>
      </c>
      <c r="AH177" s="23">
        <v>27.08</v>
      </c>
      <c r="AI177" s="24">
        <v>67.64</v>
      </c>
      <c r="AJ177" s="23">
        <v>492.33</v>
      </c>
      <c r="AN177" s="12">
        <v>63.37</v>
      </c>
    </row>
    <row r="178" spans="1:40" x14ac:dyDescent="0.35">
      <c r="A178" s="21">
        <v>44876</v>
      </c>
      <c r="B178" s="22">
        <v>319.04000000000002</v>
      </c>
      <c r="C178" s="22">
        <v>194.26</v>
      </c>
      <c r="D178" s="23">
        <v>352.07</v>
      </c>
      <c r="E178" s="23">
        <v>213.18</v>
      </c>
      <c r="F178" s="12">
        <v>92.16</v>
      </c>
      <c r="G178" s="12">
        <v>133.61000000000001</v>
      </c>
      <c r="H178" s="24">
        <v>72.91</v>
      </c>
      <c r="I178" s="35">
        <v>457294</v>
      </c>
      <c r="J178" s="47">
        <v>1370</v>
      </c>
      <c r="K178" s="72">
        <v>12.5</v>
      </c>
      <c r="L178" s="23">
        <v>590.74</v>
      </c>
      <c r="M178" s="12">
        <v>74.95</v>
      </c>
      <c r="N178" s="12">
        <v>85.07</v>
      </c>
      <c r="O178" s="12">
        <v>12.2</v>
      </c>
      <c r="P178" s="12">
        <f>VLOOKUP(A178,'Temp Monréal données non liées'!$A:$B,2,FALSE)</f>
        <v>15.8</v>
      </c>
      <c r="Q178" s="24">
        <v>59.65</v>
      </c>
      <c r="R178" s="50">
        <v>138</v>
      </c>
      <c r="S178" s="29">
        <v>61.8</v>
      </c>
      <c r="T178" s="23">
        <v>66.61</v>
      </c>
      <c r="U178" s="34">
        <v>4912.03</v>
      </c>
      <c r="V178" s="12">
        <v>168.79</v>
      </c>
      <c r="W178" s="27">
        <v>2.36</v>
      </c>
      <c r="X178" s="23">
        <v>705.11</v>
      </c>
      <c r="Y178" s="24">
        <v>17.690000000000001</v>
      </c>
      <c r="Z178" s="25">
        <v>182.93</v>
      </c>
      <c r="AA178" s="24">
        <v>17.649999999999999</v>
      </c>
      <c r="AB178" s="29">
        <v>55.07</v>
      </c>
      <c r="AC178" s="12">
        <v>6.9</v>
      </c>
      <c r="AD178" s="14">
        <v>2.8</v>
      </c>
      <c r="AE178" s="30">
        <v>7643.91</v>
      </c>
      <c r="AF178" s="13">
        <v>0</v>
      </c>
      <c r="AG178" s="23">
        <v>80.510000000000005</v>
      </c>
      <c r="AH178" s="23">
        <v>22.41</v>
      </c>
      <c r="AI178" s="24">
        <v>68.73</v>
      </c>
      <c r="AJ178" s="23">
        <v>491.34</v>
      </c>
      <c r="AN178" s="12">
        <v>63.68</v>
      </c>
    </row>
    <row r="179" spans="1:40" x14ac:dyDescent="0.35">
      <c r="A179" s="21">
        <v>44877</v>
      </c>
      <c r="B179" s="22">
        <v>319.45</v>
      </c>
      <c r="C179" s="22">
        <v>210.33</v>
      </c>
      <c r="D179" s="23">
        <v>339.89</v>
      </c>
      <c r="E179" s="23">
        <v>224.6</v>
      </c>
      <c r="F179" s="12">
        <v>92.19</v>
      </c>
      <c r="G179" s="12">
        <v>133.46</v>
      </c>
      <c r="H179" s="24">
        <v>73.23</v>
      </c>
      <c r="I179" s="35">
        <v>465665</v>
      </c>
      <c r="J179" s="47">
        <v>1420</v>
      </c>
      <c r="K179" s="72">
        <v>12.7</v>
      </c>
      <c r="L179" s="23">
        <v>591.76</v>
      </c>
      <c r="M179" s="12">
        <v>75.209999999999994</v>
      </c>
      <c r="N179" s="12">
        <v>85.01</v>
      </c>
      <c r="O179" s="12">
        <v>9.9</v>
      </c>
      <c r="P179" s="12">
        <f>VLOOKUP(A179,'Temp Monréal données non liées'!$A:$B,2,FALSE)</f>
        <v>15.2</v>
      </c>
      <c r="Q179" s="24">
        <v>59.65</v>
      </c>
      <c r="R179" s="50">
        <v>141.9</v>
      </c>
      <c r="S179" s="29">
        <v>61.56</v>
      </c>
      <c r="T179" s="23">
        <v>66.42</v>
      </c>
      <c r="U179" s="34">
        <v>4894.3</v>
      </c>
      <c r="V179" s="12">
        <v>168.63</v>
      </c>
      <c r="W179" s="27">
        <v>2.35</v>
      </c>
      <c r="X179" s="23">
        <v>704.41</v>
      </c>
      <c r="Y179" s="24">
        <v>17.75</v>
      </c>
      <c r="Z179" s="25">
        <v>168.36</v>
      </c>
      <c r="AA179" s="24">
        <v>17.690000000000001</v>
      </c>
      <c r="AB179" s="29">
        <v>53.99</v>
      </c>
      <c r="AC179" s="12">
        <v>3.4</v>
      </c>
      <c r="AD179" s="14">
        <v>0.2</v>
      </c>
      <c r="AE179" s="30">
        <v>7611.35</v>
      </c>
      <c r="AF179" s="13">
        <v>0.4</v>
      </c>
      <c r="AG179" s="23">
        <v>78.209999999999994</v>
      </c>
      <c r="AH179" s="23">
        <v>25.52</v>
      </c>
      <c r="AI179" s="24">
        <v>69.849999999999994</v>
      </c>
      <c r="AJ179" s="23">
        <v>496.94</v>
      </c>
      <c r="AN179" s="12">
        <v>64.459999999999994</v>
      </c>
    </row>
    <row r="180" spans="1:40" x14ac:dyDescent="0.35">
      <c r="A180" s="21">
        <v>44878</v>
      </c>
      <c r="B180" s="22">
        <v>318.81</v>
      </c>
      <c r="C180" s="22">
        <v>208.74</v>
      </c>
      <c r="D180" s="23">
        <v>342.01</v>
      </c>
      <c r="E180" s="23">
        <v>223.63</v>
      </c>
      <c r="F180" s="12">
        <v>92.38</v>
      </c>
      <c r="G180" s="12">
        <v>133.33000000000001</v>
      </c>
      <c r="H180" s="24">
        <v>71.41</v>
      </c>
      <c r="I180" s="35">
        <v>473205</v>
      </c>
      <c r="J180" s="47">
        <v>1381</v>
      </c>
      <c r="K180" s="72">
        <v>13</v>
      </c>
      <c r="L180" s="23">
        <v>587.03</v>
      </c>
      <c r="M180" s="12">
        <v>74.650000000000006</v>
      </c>
      <c r="N180" s="12">
        <v>85.05</v>
      </c>
      <c r="O180" s="12">
        <v>9.5</v>
      </c>
      <c r="P180" s="12">
        <f>VLOOKUP(A180,'Temp Monréal données non liées'!$A:$B,2,FALSE)</f>
        <v>5.6</v>
      </c>
      <c r="Q180" s="24">
        <v>59.65</v>
      </c>
      <c r="R180" s="50">
        <v>137.1</v>
      </c>
      <c r="S180" s="29">
        <v>60.89</v>
      </c>
      <c r="T180" s="23">
        <v>65.69</v>
      </c>
      <c r="U180" s="34">
        <v>4844.8599999999997</v>
      </c>
      <c r="V180" s="12">
        <v>168.42</v>
      </c>
      <c r="W180" s="27">
        <v>2.34</v>
      </c>
      <c r="X180" s="23">
        <v>705.26</v>
      </c>
      <c r="Y180" s="24">
        <v>17.37</v>
      </c>
      <c r="Z180" s="25">
        <v>170.46</v>
      </c>
      <c r="AA180" s="24">
        <v>17.91</v>
      </c>
      <c r="AB180" s="29">
        <v>54.15</v>
      </c>
      <c r="AC180" s="12">
        <v>4.2</v>
      </c>
      <c r="AD180" s="14">
        <v>0.3</v>
      </c>
      <c r="AE180" s="30">
        <v>7500.12</v>
      </c>
      <c r="AF180" s="13">
        <v>0.2</v>
      </c>
      <c r="AG180" s="23">
        <v>78.97</v>
      </c>
      <c r="AH180" s="23">
        <v>28.47</v>
      </c>
      <c r="AI180" s="24">
        <v>68</v>
      </c>
      <c r="AJ180" s="23">
        <v>491.67</v>
      </c>
      <c r="AN180" s="12">
        <v>64.02</v>
      </c>
    </row>
    <row r="181" spans="1:40" x14ac:dyDescent="0.35">
      <c r="A181" s="21">
        <v>44879</v>
      </c>
      <c r="B181" s="22">
        <v>320.83</v>
      </c>
      <c r="C181" s="22">
        <v>208.14</v>
      </c>
      <c r="D181" s="23">
        <v>345.61</v>
      </c>
      <c r="E181" s="23">
        <v>217.54</v>
      </c>
      <c r="F181" s="12">
        <v>91.56</v>
      </c>
      <c r="G181" s="12">
        <v>133.25</v>
      </c>
      <c r="H181" s="24">
        <v>71.709999999999994</v>
      </c>
      <c r="I181" s="35">
        <v>464131</v>
      </c>
      <c r="J181" s="47">
        <v>1390</v>
      </c>
      <c r="K181" s="72">
        <v>13.1</v>
      </c>
      <c r="L181" s="23">
        <v>585.28</v>
      </c>
      <c r="M181" s="12">
        <v>73.819999999999993</v>
      </c>
      <c r="N181" s="12">
        <v>85.11</v>
      </c>
      <c r="O181" s="12">
        <v>12.6</v>
      </c>
      <c r="P181" s="12">
        <f>VLOOKUP(A181,'Temp Monréal données non liées'!$A:$B,2,FALSE)</f>
        <v>2.5</v>
      </c>
      <c r="Q181" s="24">
        <v>59.65</v>
      </c>
      <c r="R181" s="50">
        <v>136.30000000000001</v>
      </c>
      <c r="S181" s="29">
        <v>61.38</v>
      </c>
      <c r="T181" s="23">
        <v>66.2</v>
      </c>
      <c r="U181" s="34">
        <v>4873.43</v>
      </c>
      <c r="V181" s="12">
        <v>168.64</v>
      </c>
      <c r="W181" s="27">
        <v>2.35</v>
      </c>
      <c r="X181" s="23">
        <v>707.2</v>
      </c>
      <c r="Y181" s="24">
        <v>17.57</v>
      </c>
      <c r="Z181" s="25">
        <v>170.8</v>
      </c>
      <c r="AA181" s="24">
        <v>17.89</v>
      </c>
      <c r="AB181" s="29">
        <v>53.11</v>
      </c>
      <c r="AC181" s="12">
        <v>4.8</v>
      </c>
      <c r="AD181" s="14">
        <v>1.3</v>
      </c>
      <c r="AE181" s="30">
        <v>7592.55</v>
      </c>
      <c r="AF181" s="13">
        <v>0.2</v>
      </c>
      <c r="AG181" s="23">
        <v>79.97</v>
      </c>
      <c r="AH181" s="23">
        <v>26.77</v>
      </c>
      <c r="AI181" s="24">
        <v>68.540000000000006</v>
      </c>
      <c r="AJ181" s="23">
        <v>491.36</v>
      </c>
      <c r="AN181" s="12">
        <v>63.34</v>
      </c>
    </row>
    <row r="182" spans="1:40" x14ac:dyDescent="0.35">
      <c r="A182" s="21">
        <v>44880</v>
      </c>
      <c r="B182" s="22">
        <v>313.12</v>
      </c>
      <c r="C182" s="22">
        <v>213.13</v>
      </c>
      <c r="D182" s="23">
        <v>342.29</v>
      </c>
      <c r="E182" s="23">
        <v>224.48</v>
      </c>
      <c r="F182" s="12">
        <v>91.1</v>
      </c>
      <c r="G182" s="12">
        <v>133.12</v>
      </c>
      <c r="H182" s="24">
        <v>72.16</v>
      </c>
      <c r="I182" s="35">
        <v>470956</v>
      </c>
      <c r="J182" s="47">
        <v>1380</v>
      </c>
      <c r="K182" s="72">
        <v>13.4</v>
      </c>
      <c r="L182" s="23">
        <v>588.37</v>
      </c>
      <c r="M182" s="12">
        <v>73.8</v>
      </c>
      <c r="N182" s="12">
        <v>85.04</v>
      </c>
      <c r="O182" s="12">
        <v>12.7</v>
      </c>
      <c r="P182" s="12">
        <f>VLOOKUP(A182,'Temp Monréal données non liées'!$A:$B,2,FALSE)</f>
        <v>0.5</v>
      </c>
      <c r="Q182" s="24">
        <v>59.65</v>
      </c>
      <c r="R182" s="50">
        <v>141.6</v>
      </c>
      <c r="S182" s="29">
        <v>60.48</v>
      </c>
      <c r="T182" s="23">
        <v>65.23</v>
      </c>
      <c r="U182" s="34">
        <v>4815.01</v>
      </c>
      <c r="V182" s="12">
        <v>168.07</v>
      </c>
      <c r="W182" s="27">
        <v>2.33</v>
      </c>
      <c r="X182" s="23">
        <v>712.64</v>
      </c>
      <c r="Y182" s="24">
        <v>17.809999999999999</v>
      </c>
      <c r="Z182" s="25">
        <v>168.18</v>
      </c>
      <c r="AA182" s="24">
        <v>17.809999999999999</v>
      </c>
      <c r="AB182" s="29">
        <v>52.62</v>
      </c>
      <c r="AC182" s="12">
        <v>5.0999999999999996</v>
      </c>
      <c r="AD182" s="14">
        <v>0.5</v>
      </c>
      <c r="AE182" s="30">
        <v>7445.27</v>
      </c>
      <c r="AF182" s="13">
        <v>2.8</v>
      </c>
      <c r="AG182" s="23">
        <v>77.53</v>
      </c>
      <c r="AH182" s="23">
        <v>24.11</v>
      </c>
      <c r="AI182" s="24">
        <v>70.77</v>
      </c>
      <c r="AJ182" s="23">
        <v>493.24</v>
      </c>
      <c r="AN182" s="12">
        <v>62.38</v>
      </c>
    </row>
    <row r="183" spans="1:40" x14ac:dyDescent="0.35">
      <c r="A183" s="21">
        <v>44881</v>
      </c>
      <c r="B183" s="22">
        <v>317.60000000000002</v>
      </c>
      <c r="C183" s="22">
        <v>204.99</v>
      </c>
      <c r="D183" s="23">
        <v>348</v>
      </c>
      <c r="E183" s="23">
        <v>218.72</v>
      </c>
      <c r="F183" s="12">
        <v>90.75</v>
      </c>
      <c r="G183" s="12">
        <v>133.01</v>
      </c>
      <c r="H183" s="24">
        <v>72.900000000000006</v>
      </c>
      <c r="I183" s="35">
        <v>482816</v>
      </c>
      <c r="J183" s="47">
        <v>1350</v>
      </c>
      <c r="K183" s="72">
        <v>13.9</v>
      </c>
      <c r="L183" s="23">
        <v>587.75</v>
      </c>
      <c r="M183" s="12">
        <v>73.23</v>
      </c>
      <c r="N183" s="12">
        <v>84.98</v>
      </c>
      <c r="O183" s="12">
        <v>12.9</v>
      </c>
      <c r="P183" s="12">
        <f>VLOOKUP(A183,'Temp Monréal données non liées'!$A:$B,2,FALSE)</f>
        <v>-0.5</v>
      </c>
      <c r="Q183" s="24">
        <v>59.65</v>
      </c>
      <c r="R183" s="50">
        <v>137</v>
      </c>
      <c r="S183" s="29">
        <v>60.66</v>
      </c>
      <c r="T183" s="23">
        <v>65.41</v>
      </c>
      <c r="U183" s="34">
        <v>4872.0200000000004</v>
      </c>
      <c r="V183" s="12">
        <v>167.49</v>
      </c>
      <c r="W183" s="27">
        <v>2.35</v>
      </c>
      <c r="X183" s="23">
        <v>713.74</v>
      </c>
      <c r="Y183" s="24">
        <v>17.79</v>
      </c>
      <c r="Z183" s="25">
        <v>178.84</v>
      </c>
      <c r="AA183" s="24">
        <v>18.100000000000001</v>
      </c>
      <c r="AB183" s="29">
        <v>51.3</v>
      </c>
      <c r="AC183" s="12">
        <v>7.5</v>
      </c>
      <c r="AD183" s="14">
        <v>0.4</v>
      </c>
      <c r="AE183" s="30">
        <v>7481.78</v>
      </c>
      <c r="AF183" s="13">
        <v>13.5</v>
      </c>
      <c r="AG183" s="23">
        <v>74.97</v>
      </c>
      <c r="AH183" s="23">
        <v>32.020000000000003</v>
      </c>
      <c r="AI183" s="24">
        <v>69.290000000000006</v>
      </c>
      <c r="AJ183" s="23">
        <v>494.22</v>
      </c>
      <c r="AN183" s="12">
        <v>60.11</v>
      </c>
    </row>
    <row r="184" spans="1:40" x14ac:dyDescent="0.35">
      <c r="A184" s="21">
        <v>44882</v>
      </c>
      <c r="B184" s="22">
        <v>318.95</v>
      </c>
      <c r="C184" s="22">
        <v>205.29</v>
      </c>
      <c r="D184" s="23">
        <v>347.49</v>
      </c>
      <c r="E184" s="23">
        <v>217.12</v>
      </c>
      <c r="F184" s="12">
        <v>90.92</v>
      </c>
      <c r="G184" s="12">
        <v>133.44999999999999</v>
      </c>
      <c r="H184" s="24">
        <v>73.150000000000006</v>
      </c>
      <c r="I184" s="35">
        <v>426507</v>
      </c>
      <c r="J184" s="47">
        <v>1420</v>
      </c>
      <c r="K184" s="72">
        <v>13.8</v>
      </c>
      <c r="L184" s="23">
        <v>585</v>
      </c>
      <c r="M184" s="12">
        <v>73.22</v>
      </c>
      <c r="N184" s="12">
        <v>84.95</v>
      </c>
      <c r="O184" s="12">
        <v>13.7</v>
      </c>
      <c r="P184" s="12">
        <f>VLOOKUP(A184,'Temp Monréal données non liées'!$A:$B,2,FALSE)</f>
        <v>-1.3</v>
      </c>
      <c r="Q184" s="24">
        <v>59.65</v>
      </c>
      <c r="R184" s="50">
        <v>136.5</v>
      </c>
      <c r="S184" s="29">
        <v>61.41</v>
      </c>
      <c r="T184" s="23">
        <v>66.209999999999994</v>
      </c>
      <c r="U184" s="34">
        <v>4935.21</v>
      </c>
      <c r="V184" s="12">
        <v>168.48</v>
      </c>
      <c r="W184" s="27">
        <v>2.36</v>
      </c>
      <c r="X184" s="23">
        <v>706.26</v>
      </c>
      <c r="Y184" s="24">
        <v>17.93</v>
      </c>
      <c r="Z184" s="25">
        <v>163.66</v>
      </c>
      <c r="AA184" s="24">
        <v>17.84</v>
      </c>
      <c r="AB184" s="29">
        <v>49.35</v>
      </c>
      <c r="AC184" s="12">
        <v>10.1</v>
      </c>
      <c r="AD184" s="14">
        <v>2.8</v>
      </c>
      <c r="AE184" s="30">
        <v>7602.36</v>
      </c>
      <c r="AF184" s="13">
        <v>0</v>
      </c>
      <c r="AG184" s="23">
        <v>71.819999999999993</v>
      </c>
      <c r="AH184" s="23">
        <v>33.21</v>
      </c>
      <c r="AI184" s="24">
        <v>70.010000000000005</v>
      </c>
      <c r="AJ184" s="23">
        <v>490.15</v>
      </c>
      <c r="AN184" s="12">
        <v>60.07</v>
      </c>
    </row>
    <row r="185" spans="1:40" x14ac:dyDescent="0.35">
      <c r="A185" s="21">
        <v>44883</v>
      </c>
      <c r="B185" s="22">
        <v>317.39999999999998</v>
      </c>
      <c r="C185" s="22">
        <v>191.92</v>
      </c>
      <c r="D185" s="23">
        <v>347.3</v>
      </c>
      <c r="E185" s="23">
        <v>216.6</v>
      </c>
      <c r="F185" s="12">
        <v>91.09</v>
      </c>
      <c r="G185" s="12">
        <v>133.31</v>
      </c>
      <c r="H185" s="24">
        <v>73.150000000000006</v>
      </c>
      <c r="I185" s="35">
        <v>439913</v>
      </c>
      <c r="J185" s="47">
        <v>1370</v>
      </c>
      <c r="K185" s="72">
        <v>14.3</v>
      </c>
      <c r="L185" s="23">
        <v>589.37</v>
      </c>
      <c r="M185" s="12">
        <v>73.34</v>
      </c>
      <c r="N185" s="12">
        <v>85.05</v>
      </c>
      <c r="O185" s="12">
        <v>11.7</v>
      </c>
      <c r="P185" s="12">
        <f>VLOOKUP(A185,'Temp Monréal données non liées'!$A:$B,2,FALSE)</f>
        <v>-3.7</v>
      </c>
      <c r="Q185" s="24">
        <v>59.65</v>
      </c>
      <c r="R185" s="50">
        <v>135.69999999999999</v>
      </c>
      <c r="S185" s="29">
        <v>61.48</v>
      </c>
      <c r="T185" s="23">
        <v>66.27</v>
      </c>
      <c r="U185" s="34">
        <v>4922.24</v>
      </c>
      <c r="V185" s="12">
        <v>168.58</v>
      </c>
      <c r="W185" s="27">
        <v>2.35</v>
      </c>
      <c r="X185" s="23">
        <v>706.28</v>
      </c>
      <c r="Y185" s="24">
        <v>18.13</v>
      </c>
      <c r="Z185" s="25">
        <v>160.51</v>
      </c>
      <c r="AA185" s="24">
        <v>16.940000000000001</v>
      </c>
      <c r="AB185" s="29">
        <v>50.47</v>
      </c>
      <c r="AC185" s="12">
        <v>8</v>
      </c>
      <c r="AD185" s="14">
        <v>2.2999999999999998</v>
      </c>
      <c r="AE185" s="30">
        <v>7612.11</v>
      </c>
      <c r="AF185" s="13">
        <v>1.8</v>
      </c>
      <c r="AG185" s="23">
        <v>75.349999999999994</v>
      </c>
      <c r="AH185" s="23">
        <v>30.17</v>
      </c>
      <c r="AI185" s="24">
        <v>69.489999999999995</v>
      </c>
      <c r="AJ185" s="23">
        <v>496.25</v>
      </c>
      <c r="AN185" s="12">
        <v>62.24</v>
      </c>
    </row>
    <row r="186" spans="1:40" x14ac:dyDescent="0.35">
      <c r="A186" s="21">
        <v>44884</v>
      </c>
      <c r="B186" s="22">
        <v>309.89999999999998</v>
      </c>
      <c r="C186" s="22">
        <v>210.06</v>
      </c>
      <c r="D186" s="23">
        <v>347.64</v>
      </c>
      <c r="E186" s="23">
        <v>226.3</v>
      </c>
      <c r="F186" s="12">
        <v>91.06</v>
      </c>
      <c r="G186" s="12">
        <v>133.41</v>
      </c>
      <c r="H186" s="24">
        <v>73.760000000000005</v>
      </c>
      <c r="I186" s="35">
        <v>447185</v>
      </c>
      <c r="J186" s="47">
        <v>1375</v>
      </c>
      <c r="K186" s="72">
        <v>13.1</v>
      </c>
      <c r="L186" s="23">
        <v>594.36</v>
      </c>
      <c r="M186" s="12">
        <v>73.02</v>
      </c>
      <c r="N186" s="12">
        <v>85.07</v>
      </c>
      <c r="O186" s="12">
        <v>11.2</v>
      </c>
      <c r="P186" s="12">
        <f>VLOOKUP(A186,'Temp Monréal données non liées'!$A:$B,2,FALSE)</f>
        <v>-0.2</v>
      </c>
      <c r="Q186" s="24">
        <v>59.65</v>
      </c>
      <c r="R186" s="50">
        <v>135.1</v>
      </c>
      <c r="S186" s="29">
        <v>61.76</v>
      </c>
      <c r="T186" s="23">
        <v>66.56</v>
      </c>
      <c r="U186" s="34">
        <v>4928.0600000000004</v>
      </c>
      <c r="V186" s="12">
        <v>168.73</v>
      </c>
      <c r="W186" s="27">
        <v>2.36</v>
      </c>
      <c r="X186" s="23">
        <v>714.8</v>
      </c>
      <c r="Y186" s="24">
        <v>18.399999999999999</v>
      </c>
      <c r="Z186" s="25">
        <v>166.42</v>
      </c>
      <c r="AA186" s="24">
        <v>17.02</v>
      </c>
      <c r="AB186" s="29">
        <v>51.71</v>
      </c>
      <c r="AC186" s="12">
        <v>2.6</v>
      </c>
      <c r="AD186" s="14">
        <v>1.7</v>
      </c>
      <c r="AE186" s="30">
        <v>7654.2</v>
      </c>
      <c r="AF186" s="13">
        <v>1.2</v>
      </c>
      <c r="AG186" s="23">
        <v>73.97</v>
      </c>
      <c r="AH186" s="23">
        <v>31.32</v>
      </c>
      <c r="AI186" s="24">
        <v>70.14</v>
      </c>
      <c r="AJ186" s="23">
        <v>494.77</v>
      </c>
      <c r="AN186" s="12">
        <v>61.24</v>
      </c>
    </row>
    <row r="187" spans="1:40" x14ac:dyDescent="0.35">
      <c r="A187" s="21">
        <v>44885</v>
      </c>
      <c r="B187" s="22">
        <v>319.88</v>
      </c>
      <c r="C187" s="22">
        <v>195.66</v>
      </c>
      <c r="D187" s="23">
        <v>347.49</v>
      </c>
      <c r="E187" s="23">
        <v>210.41</v>
      </c>
      <c r="F187" s="12">
        <v>90.42</v>
      </c>
      <c r="G187" s="12">
        <v>133</v>
      </c>
      <c r="H187" s="24">
        <v>70.95</v>
      </c>
      <c r="I187" s="35">
        <v>462074</v>
      </c>
      <c r="J187" s="47">
        <v>1394</v>
      </c>
      <c r="K187" s="72">
        <v>12.6</v>
      </c>
      <c r="L187" s="23">
        <v>580.62</v>
      </c>
      <c r="M187" s="12">
        <v>73.59</v>
      </c>
      <c r="N187" s="12">
        <v>85.14</v>
      </c>
      <c r="O187" s="12">
        <v>10.9</v>
      </c>
      <c r="P187" s="12">
        <f>VLOOKUP(A187,'Temp Monréal données non liées'!$A:$B,2,FALSE)</f>
        <v>-2.1</v>
      </c>
      <c r="Q187" s="24">
        <v>59.65</v>
      </c>
      <c r="R187" s="50">
        <v>139.80000000000001</v>
      </c>
      <c r="S187" s="29">
        <v>61.25</v>
      </c>
      <c r="T187" s="23">
        <v>66</v>
      </c>
      <c r="U187" s="34">
        <v>4882.3900000000003</v>
      </c>
      <c r="V187" s="12">
        <v>168.37</v>
      </c>
      <c r="W187" s="27">
        <v>2.35</v>
      </c>
      <c r="X187" s="23">
        <v>695.68</v>
      </c>
      <c r="Y187" s="24">
        <v>17.579999999999998</v>
      </c>
      <c r="Z187" s="25">
        <v>178.12</v>
      </c>
      <c r="AA187" s="24">
        <v>17.64</v>
      </c>
      <c r="AB187" s="29">
        <v>48.75</v>
      </c>
      <c r="AC187" s="12">
        <v>4.9000000000000004</v>
      </c>
      <c r="AD187" s="14">
        <v>1.3</v>
      </c>
      <c r="AE187" s="30">
        <v>7567.36</v>
      </c>
      <c r="AF187" s="13">
        <v>1.8</v>
      </c>
      <c r="AG187" s="23">
        <v>75.42</v>
      </c>
      <c r="AH187" s="23">
        <v>31.73</v>
      </c>
      <c r="AI187" s="24">
        <v>67.22</v>
      </c>
      <c r="AJ187" s="23">
        <v>492.76</v>
      </c>
      <c r="AN187" s="12">
        <v>62.23</v>
      </c>
    </row>
    <row r="188" spans="1:40" x14ac:dyDescent="0.35">
      <c r="A188" s="21">
        <v>44886</v>
      </c>
      <c r="B188" s="22">
        <v>324.72000000000003</v>
      </c>
      <c r="C188" s="22">
        <v>190.18</v>
      </c>
      <c r="D188" s="23">
        <v>350.32</v>
      </c>
      <c r="E188" s="23">
        <v>201.55</v>
      </c>
      <c r="F188" s="12">
        <v>90.6</v>
      </c>
      <c r="G188" s="12">
        <v>132.97999999999999</v>
      </c>
      <c r="H188" s="24">
        <v>72.3</v>
      </c>
      <c r="I188" s="35">
        <v>460757</v>
      </c>
      <c r="J188" s="47">
        <v>1390</v>
      </c>
      <c r="K188" s="72">
        <v>11.5</v>
      </c>
      <c r="L188" s="23">
        <v>569.97</v>
      </c>
      <c r="M188" s="12">
        <v>73.19</v>
      </c>
      <c r="N188" s="12">
        <v>85.01</v>
      </c>
      <c r="O188" s="12">
        <v>8</v>
      </c>
      <c r="P188" s="12">
        <f>VLOOKUP(A188,'Temp Monréal données non liées'!$A:$B,2,FALSE)</f>
        <v>3.2</v>
      </c>
      <c r="Q188" s="24">
        <v>59.65</v>
      </c>
      <c r="R188" s="50">
        <v>139.9</v>
      </c>
      <c r="S188" s="29">
        <v>61.64</v>
      </c>
      <c r="T188" s="23">
        <v>66.41</v>
      </c>
      <c r="U188" s="34">
        <v>4927.49</v>
      </c>
      <c r="V188" s="12">
        <v>168.5</v>
      </c>
      <c r="W188" s="27">
        <v>2.35</v>
      </c>
      <c r="X188" s="23">
        <v>684.3</v>
      </c>
      <c r="Y188" s="24">
        <v>17.989999999999998</v>
      </c>
      <c r="Z188" s="25">
        <v>180.68</v>
      </c>
      <c r="AA188" s="24">
        <v>17.38</v>
      </c>
      <c r="AB188" s="29">
        <v>51.62</v>
      </c>
      <c r="AC188" s="12">
        <v>5.2</v>
      </c>
      <c r="AD188" s="14">
        <v>0</v>
      </c>
      <c r="AE188" s="30">
        <v>7643.65</v>
      </c>
      <c r="AF188" s="13">
        <v>2</v>
      </c>
      <c r="AG188" s="23">
        <v>75.61</v>
      </c>
      <c r="AH188" s="23">
        <v>27.34</v>
      </c>
      <c r="AI188" s="24">
        <v>68.58</v>
      </c>
      <c r="AJ188" s="23">
        <v>488.66</v>
      </c>
      <c r="AN188" s="12">
        <v>61.97</v>
      </c>
    </row>
    <row r="189" spans="1:40" x14ac:dyDescent="0.35">
      <c r="A189" s="21">
        <v>44887</v>
      </c>
      <c r="B189" s="22">
        <v>323.68</v>
      </c>
      <c r="C189" s="22">
        <v>208.27</v>
      </c>
      <c r="D189" s="23">
        <v>352.33</v>
      </c>
      <c r="E189" s="23">
        <v>222.15</v>
      </c>
      <c r="F189" s="12">
        <v>90.95</v>
      </c>
      <c r="G189" s="12">
        <v>133.06</v>
      </c>
      <c r="H189" s="24">
        <v>72.61</v>
      </c>
      <c r="I189" s="35">
        <v>460093</v>
      </c>
      <c r="J189" s="47">
        <v>1420</v>
      </c>
      <c r="K189" s="72">
        <v>12.9</v>
      </c>
      <c r="L189" s="23">
        <v>590.97</v>
      </c>
      <c r="M189" s="12">
        <v>72.069999999999993</v>
      </c>
      <c r="N189" s="12">
        <v>84.79</v>
      </c>
      <c r="O189" s="12">
        <v>10.8</v>
      </c>
      <c r="P189" s="12">
        <f>VLOOKUP(A189,'Temp Monréal données non liées'!$A:$B,2,FALSE)</f>
        <v>-1.4</v>
      </c>
      <c r="Q189" s="24">
        <v>59.65</v>
      </c>
      <c r="R189" s="50">
        <v>137.30000000000001</v>
      </c>
      <c r="S189" s="29">
        <v>61.25</v>
      </c>
      <c r="T189" s="23">
        <v>65.98</v>
      </c>
      <c r="U189" s="34">
        <v>4860.42</v>
      </c>
      <c r="V189" s="12">
        <v>168.18</v>
      </c>
      <c r="W189" s="27">
        <v>2.35</v>
      </c>
      <c r="X189" s="23">
        <v>715.48</v>
      </c>
      <c r="Y189" s="24">
        <v>17.79</v>
      </c>
      <c r="Z189" s="25">
        <v>170.74</v>
      </c>
      <c r="AA189" s="24">
        <v>17.95</v>
      </c>
      <c r="AB189" s="29">
        <v>50.27</v>
      </c>
      <c r="AC189" s="12">
        <v>4.3</v>
      </c>
      <c r="AD189" s="14">
        <v>0.7</v>
      </c>
      <c r="AE189" s="30">
        <v>7572.4</v>
      </c>
      <c r="AF189" s="13">
        <v>4.5999999999999996</v>
      </c>
      <c r="AG189" s="23">
        <v>74.260000000000005</v>
      </c>
      <c r="AH189" s="23">
        <v>33.409999999999997</v>
      </c>
      <c r="AI189" s="24">
        <v>68.48</v>
      </c>
      <c r="AJ189" s="23">
        <v>495.02</v>
      </c>
      <c r="AN189" s="12">
        <v>59.86</v>
      </c>
    </row>
    <row r="190" spans="1:40" x14ac:dyDescent="0.35">
      <c r="A190" s="21">
        <v>44888</v>
      </c>
      <c r="B190" s="22">
        <v>273.63</v>
      </c>
      <c r="C190" s="22">
        <v>205.22</v>
      </c>
      <c r="D190" s="23">
        <v>313.89999999999998</v>
      </c>
      <c r="E190" s="23">
        <v>224.09</v>
      </c>
      <c r="F190" s="12">
        <v>89.83</v>
      </c>
      <c r="G190" s="12">
        <v>132.81</v>
      </c>
      <c r="H190" s="24">
        <v>71.55</v>
      </c>
      <c r="I190" s="35">
        <v>414583</v>
      </c>
      <c r="J190" s="47">
        <v>1340</v>
      </c>
      <c r="K190" s="72">
        <v>11.9</v>
      </c>
      <c r="L190" s="23">
        <v>538.03</v>
      </c>
      <c r="M190" s="12">
        <v>71.25</v>
      </c>
      <c r="N190" s="12">
        <v>84.38</v>
      </c>
      <c r="O190" s="12">
        <v>12.3</v>
      </c>
      <c r="P190" s="12">
        <f>VLOOKUP(A190,'Temp Monréal données non liées'!$A:$B,2,FALSE)</f>
        <v>2.2000000000000002</v>
      </c>
      <c r="Q190" s="24">
        <v>59.65</v>
      </c>
      <c r="R190" s="50">
        <v>137.6</v>
      </c>
      <c r="S190" s="29">
        <v>60.14</v>
      </c>
      <c r="T190" s="23">
        <v>64.760000000000005</v>
      </c>
      <c r="U190" s="34">
        <v>4719.1499999999996</v>
      </c>
      <c r="V190" s="12">
        <v>167.39</v>
      </c>
      <c r="W190" s="27">
        <v>2.31</v>
      </c>
      <c r="X190" s="23">
        <v>637.54</v>
      </c>
      <c r="Y190" s="24">
        <v>17.34</v>
      </c>
      <c r="Z190" s="25">
        <v>183.18</v>
      </c>
      <c r="AA190" s="24">
        <v>17.600000000000001</v>
      </c>
      <c r="AB190" s="29">
        <v>48.63</v>
      </c>
      <c r="AC190" s="12">
        <v>3.6</v>
      </c>
      <c r="AD190" s="14">
        <v>2.2000000000000002</v>
      </c>
      <c r="AE190" s="30">
        <v>7405.27</v>
      </c>
      <c r="AF190" s="13">
        <v>7.1</v>
      </c>
      <c r="AG190" s="23">
        <v>73.73</v>
      </c>
      <c r="AH190" s="23">
        <v>21.73</v>
      </c>
      <c r="AI190" s="24">
        <v>67.489999999999995</v>
      </c>
      <c r="AJ190" s="23">
        <v>479.76</v>
      </c>
      <c r="AN190" s="12">
        <v>61.13</v>
      </c>
    </row>
    <row r="191" spans="1:40" x14ac:dyDescent="0.35">
      <c r="A191" s="21">
        <v>44889</v>
      </c>
      <c r="B191" s="22">
        <v>309.45999999999998</v>
      </c>
      <c r="C191" s="22">
        <v>199.79</v>
      </c>
      <c r="D191" s="23">
        <v>355.08</v>
      </c>
      <c r="E191" s="23">
        <v>220.42</v>
      </c>
      <c r="F191" s="12">
        <v>90.86</v>
      </c>
      <c r="G191" s="12">
        <v>133.32</v>
      </c>
      <c r="H191" s="24">
        <v>72.180000000000007</v>
      </c>
      <c r="I191" s="35">
        <v>501155</v>
      </c>
      <c r="J191" s="47">
        <v>1370</v>
      </c>
      <c r="K191" s="72">
        <v>11.8</v>
      </c>
      <c r="L191" s="23">
        <v>485.01</v>
      </c>
      <c r="M191" s="12">
        <v>69.45</v>
      </c>
      <c r="N191" s="12">
        <v>83.47</v>
      </c>
      <c r="O191" s="12">
        <v>13.2</v>
      </c>
      <c r="P191" s="12">
        <f>VLOOKUP(A191,'Temp Monréal données non liées'!$A:$B,2,FALSE)</f>
        <v>-0.8</v>
      </c>
      <c r="Q191" s="24">
        <v>59.65</v>
      </c>
      <c r="R191" s="50">
        <v>140.9</v>
      </c>
      <c r="S191" s="29">
        <v>57.84</v>
      </c>
      <c r="T191" s="23">
        <v>62.27</v>
      </c>
      <c r="U191" s="34">
        <v>4558.8100000000004</v>
      </c>
      <c r="V191" s="12">
        <v>165.85</v>
      </c>
      <c r="W191" s="27">
        <v>2.2999999999999998</v>
      </c>
      <c r="X191" s="23">
        <v>567.23</v>
      </c>
      <c r="Y191" s="24">
        <v>17.739999999999998</v>
      </c>
      <c r="Z191" s="25">
        <v>172.98</v>
      </c>
      <c r="AA191" s="24">
        <v>17.2</v>
      </c>
      <c r="AB191" s="29">
        <v>49.86</v>
      </c>
      <c r="AC191" s="12">
        <v>6.7</v>
      </c>
      <c r="AD191" s="14">
        <v>5.5</v>
      </c>
      <c r="AE191" s="30">
        <v>6999.62</v>
      </c>
      <c r="AF191" s="13">
        <v>4.4000000000000004</v>
      </c>
      <c r="AG191" s="23">
        <v>74.27</v>
      </c>
      <c r="AH191" s="23">
        <v>32.15</v>
      </c>
      <c r="AI191" s="24">
        <v>66.72</v>
      </c>
      <c r="AJ191" s="23">
        <v>492.7</v>
      </c>
      <c r="AN191" s="12">
        <v>61.82</v>
      </c>
    </row>
    <row r="192" spans="1:40" x14ac:dyDescent="0.35">
      <c r="A192" s="21">
        <v>44890</v>
      </c>
      <c r="B192" s="22">
        <v>320.73</v>
      </c>
      <c r="C192" s="22">
        <v>204.63</v>
      </c>
      <c r="D192" s="23">
        <v>354.57</v>
      </c>
      <c r="E192" s="23">
        <v>220.38</v>
      </c>
      <c r="F192" s="12">
        <v>91.69</v>
      </c>
      <c r="G192" s="12">
        <v>133.72999999999999</v>
      </c>
      <c r="H192" s="24">
        <v>72.349999999999994</v>
      </c>
      <c r="I192" s="35">
        <v>458674</v>
      </c>
      <c r="J192" s="47">
        <v>1370</v>
      </c>
      <c r="K192" s="72">
        <v>13</v>
      </c>
      <c r="L192" s="23">
        <v>572.15</v>
      </c>
      <c r="M192" s="12">
        <v>72.040000000000006</v>
      </c>
      <c r="N192" s="12">
        <v>84.55</v>
      </c>
      <c r="O192" s="12">
        <v>12.2</v>
      </c>
      <c r="P192" s="12">
        <f>VLOOKUP(A192,'Temp Monréal données non liées'!$A:$B,2,FALSE)</f>
        <v>3.3</v>
      </c>
      <c r="Q192" s="24">
        <v>59.65</v>
      </c>
      <c r="R192" s="50">
        <v>133.9</v>
      </c>
      <c r="S192" s="29">
        <v>61.22</v>
      </c>
      <c r="T192" s="23">
        <v>65.930000000000007</v>
      </c>
      <c r="U192" s="34">
        <v>4826.34</v>
      </c>
      <c r="V192" s="12">
        <v>168.48</v>
      </c>
      <c r="W192" s="27">
        <v>2.38</v>
      </c>
      <c r="X192" s="23">
        <v>675.19</v>
      </c>
      <c r="Y192" s="24">
        <v>17.38</v>
      </c>
      <c r="Z192" s="25">
        <v>150.16999999999999</v>
      </c>
      <c r="AA192" s="24">
        <v>18.04</v>
      </c>
      <c r="AB192" s="29">
        <v>47.68</v>
      </c>
      <c r="AC192" s="12">
        <v>6.5</v>
      </c>
      <c r="AD192" s="14">
        <v>6.7</v>
      </c>
      <c r="AE192" s="30">
        <v>7534.96</v>
      </c>
      <c r="AF192" s="13">
        <v>0</v>
      </c>
      <c r="AG192" s="23">
        <v>72.75</v>
      </c>
      <c r="AH192" s="23">
        <v>32.54</v>
      </c>
      <c r="AI192" s="24">
        <v>69.22</v>
      </c>
      <c r="AJ192" s="23">
        <v>505.09</v>
      </c>
      <c r="AN192" s="12">
        <v>62.84</v>
      </c>
    </row>
    <row r="193" spans="1:40" x14ac:dyDescent="0.35">
      <c r="A193" s="21">
        <v>44891</v>
      </c>
      <c r="B193" s="22">
        <v>332.38</v>
      </c>
      <c r="C193" s="22">
        <v>209.68</v>
      </c>
      <c r="D193" s="23">
        <v>357.46</v>
      </c>
      <c r="E193" s="23">
        <v>223.25</v>
      </c>
      <c r="F193" s="12">
        <v>91.53</v>
      </c>
      <c r="G193" s="12">
        <v>133.63</v>
      </c>
      <c r="H193" s="24">
        <v>71.58</v>
      </c>
      <c r="I193" s="35">
        <v>456885</v>
      </c>
      <c r="J193" s="47">
        <v>1430</v>
      </c>
      <c r="K193" s="72">
        <v>14</v>
      </c>
      <c r="L193" s="23">
        <v>601.65</v>
      </c>
      <c r="M193" s="12">
        <v>72.83</v>
      </c>
      <c r="N193" s="12">
        <v>85.01</v>
      </c>
      <c r="O193" s="12">
        <v>10</v>
      </c>
      <c r="P193" s="12">
        <f>VLOOKUP(A193,'Temp Monréal données non liées'!$A:$B,2,FALSE)</f>
        <v>7.2</v>
      </c>
      <c r="Q193" s="24">
        <v>59.65</v>
      </c>
      <c r="R193" s="50">
        <v>136.4</v>
      </c>
      <c r="S193" s="29">
        <v>61.38</v>
      </c>
      <c r="T193" s="23">
        <v>66.11</v>
      </c>
      <c r="U193" s="34">
        <v>4855.22</v>
      </c>
      <c r="V193" s="12">
        <v>168.93</v>
      </c>
      <c r="W193" s="27">
        <v>2.4</v>
      </c>
      <c r="X193" s="23">
        <v>717.95</v>
      </c>
      <c r="Y193" s="24">
        <v>17.62</v>
      </c>
      <c r="Z193" s="25">
        <v>149.76</v>
      </c>
      <c r="AA193" s="24">
        <v>16.739999999999998</v>
      </c>
      <c r="AB193" s="29">
        <v>50.52</v>
      </c>
      <c r="AC193" s="12">
        <v>0</v>
      </c>
      <c r="AD193" s="14">
        <v>3.3</v>
      </c>
      <c r="AE193" s="30">
        <v>7534.76</v>
      </c>
      <c r="AF193" s="13">
        <v>0</v>
      </c>
      <c r="AG193" s="23">
        <v>74.84</v>
      </c>
      <c r="AH193" s="23">
        <v>33.53</v>
      </c>
      <c r="AI193" s="24">
        <v>69.44</v>
      </c>
      <c r="AJ193" s="23">
        <v>503.27</v>
      </c>
      <c r="AN193" s="12">
        <v>63.33</v>
      </c>
    </row>
    <row r="194" spans="1:40" x14ac:dyDescent="0.35">
      <c r="A194" s="21">
        <v>44892</v>
      </c>
      <c r="B194" s="22">
        <v>301.31</v>
      </c>
      <c r="C194" s="22">
        <v>200.26</v>
      </c>
      <c r="D194" s="23">
        <v>348.75</v>
      </c>
      <c r="E194" s="23">
        <v>220.23</v>
      </c>
      <c r="F194" s="12">
        <v>91.63</v>
      </c>
      <c r="G194" s="12">
        <v>133.59</v>
      </c>
      <c r="H194" s="24">
        <v>73.260000000000005</v>
      </c>
      <c r="I194" s="35">
        <v>450661</v>
      </c>
      <c r="J194" s="47">
        <v>1370</v>
      </c>
      <c r="K194" s="72">
        <v>12</v>
      </c>
      <c r="L194" s="23">
        <v>587.28</v>
      </c>
      <c r="M194" s="12">
        <v>73.180000000000007</v>
      </c>
      <c r="N194" s="12">
        <v>85.02</v>
      </c>
      <c r="O194" s="12">
        <v>9.1999999999999993</v>
      </c>
      <c r="P194" s="12">
        <f>VLOOKUP(A194,'Temp Monréal données non liées'!$A:$B,2,FALSE)</f>
        <v>7.8</v>
      </c>
      <c r="Q194" s="24">
        <v>59.65</v>
      </c>
      <c r="R194" s="50">
        <v>137.4</v>
      </c>
      <c r="S194" s="29">
        <v>61.74</v>
      </c>
      <c r="T194" s="23">
        <v>66.47</v>
      </c>
      <c r="U194" s="34">
        <v>4895.66</v>
      </c>
      <c r="V194" s="12">
        <v>168.93</v>
      </c>
      <c r="W194" s="27">
        <v>2.38</v>
      </c>
      <c r="X194" s="23">
        <v>703.24</v>
      </c>
      <c r="Y194" s="24">
        <v>16.79</v>
      </c>
      <c r="Z194" s="25">
        <v>164.37</v>
      </c>
      <c r="AA194" s="24">
        <v>17.579999999999998</v>
      </c>
      <c r="AB194" s="29">
        <v>50.85</v>
      </c>
      <c r="AC194" s="12">
        <v>6</v>
      </c>
      <c r="AD194" s="14">
        <v>0</v>
      </c>
      <c r="AE194" s="30">
        <v>7609.15</v>
      </c>
      <c r="AF194" s="13">
        <v>8.1999999999999993</v>
      </c>
      <c r="AG194" s="23">
        <v>69.88</v>
      </c>
      <c r="AH194" s="23">
        <v>31.14</v>
      </c>
      <c r="AI194" s="24">
        <v>69.53</v>
      </c>
      <c r="AJ194" s="23">
        <v>495.49</v>
      </c>
      <c r="AN194" s="12">
        <v>62.79</v>
      </c>
    </row>
    <row r="195" spans="1:40" x14ac:dyDescent="0.35">
      <c r="A195" s="21">
        <v>44893</v>
      </c>
      <c r="B195" s="22">
        <v>318.26</v>
      </c>
      <c r="C195" s="22">
        <v>200.75</v>
      </c>
      <c r="D195" s="23">
        <v>344.62</v>
      </c>
      <c r="E195" s="23">
        <v>223.28</v>
      </c>
      <c r="F195" s="12">
        <v>90.35</v>
      </c>
      <c r="G195" s="12">
        <v>133.21</v>
      </c>
      <c r="H195" s="24">
        <v>71.569999999999993</v>
      </c>
      <c r="I195" s="35">
        <v>462189</v>
      </c>
      <c r="J195" s="47">
        <v>1370</v>
      </c>
      <c r="K195" s="72">
        <v>12.2</v>
      </c>
      <c r="L195" s="23">
        <v>579.86</v>
      </c>
      <c r="M195" s="12">
        <v>72.48</v>
      </c>
      <c r="N195" s="12">
        <v>84.41</v>
      </c>
      <c r="O195" s="12">
        <v>10.7</v>
      </c>
      <c r="P195" s="12">
        <f>VLOOKUP(A195,'Temp Monréal données non liées'!$A:$B,2,FALSE)</f>
        <v>3.9</v>
      </c>
      <c r="Q195" s="24">
        <v>59.65</v>
      </c>
      <c r="R195" s="50">
        <v>137.6</v>
      </c>
      <c r="S195" s="29">
        <v>62.13</v>
      </c>
      <c r="T195" s="23">
        <v>66.89</v>
      </c>
      <c r="U195" s="34">
        <v>4928.8999999999996</v>
      </c>
      <c r="V195" s="12">
        <v>168.88</v>
      </c>
      <c r="W195" s="27">
        <v>2.37</v>
      </c>
      <c r="X195" s="23">
        <v>696.27</v>
      </c>
      <c r="Y195" s="24">
        <v>16.95</v>
      </c>
      <c r="Z195" s="25">
        <v>159.41999999999999</v>
      </c>
      <c r="AA195" s="24">
        <v>16.71</v>
      </c>
      <c r="AB195" s="29">
        <v>46.12</v>
      </c>
      <c r="AC195" s="12">
        <v>5.7</v>
      </c>
      <c r="AD195" s="14">
        <v>0.8</v>
      </c>
      <c r="AE195" s="30">
        <v>7696.49</v>
      </c>
      <c r="AF195" s="13">
        <v>0</v>
      </c>
      <c r="AG195" s="23">
        <v>75.069999999999993</v>
      </c>
      <c r="AH195" s="23">
        <v>26.14</v>
      </c>
      <c r="AI195" s="24">
        <v>67.33</v>
      </c>
      <c r="AJ195" s="23">
        <v>493.08</v>
      </c>
      <c r="AN195" s="12">
        <v>63.25</v>
      </c>
    </row>
    <row r="196" spans="1:40" x14ac:dyDescent="0.35">
      <c r="A196" s="21">
        <v>44894</v>
      </c>
      <c r="B196" s="22">
        <v>299.36</v>
      </c>
      <c r="C196" s="22">
        <v>200.89</v>
      </c>
      <c r="D196" s="23">
        <v>348.64</v>
      </c>
      <c r="E196" s="23">
        <v>222.79</v>
      </c>
      <c r="F196" s="12">
        <v>91.36</v>
      </c>
      <c r="G196" s="12">
        <v>133.65</v>
      </c>
      <c r="H196" s="24">
        <v>72.37</v>
      </c>
      <c r="I196" s="35">
        <v>471735</v>
      </c>
      <c r="J196" s="47">
        <v>1420</v>
      </c>
      <c r="K196" s="72">
        <v>14</v>
      </c>
      <c r="L196" s="23">
        <v>591.19000000000005</v>
      </c>
      <c r="M196" s="12">
        <v>72.510000000000005</v>
      </c>
      <c r="N196" s="12">
        <v>84.75</v>
      </c>
      <c r="O196" s="12">
        <v>6</v>
      </c>
      <c r="P196" s="12">
        <f>VLOOKUP(A196,'Temp Monréal données non liées'!$A:$B,2,FALSE)</f>
        <v>-1</v>
      </c>
      <c r="Q196" s="24">
        <v>59.65</v>
      </c>
      <c r="R196" s="50">
        <v>146.19999999999999</v>
      </c>
      <c r="S196" s="29">
        <v>62.23</v>
      </c>
      <c r="T196" s="23">
        <v>67.02</v>
      </c>
      <c r="U196" s="34">
        <v>4926.72</v>
      </c>
      <c r="V196" s="12">
        <v>169.18</v>
      </c>
      <c r="W196" s="27">
        <v>2.4</v>
      </c>
      <c r="X196" s="23">
        <v>706.72</v>
      </c>
      <c r="Y196" s="24">
        <v>17.010000000000002</v>
      </c>
      <c r="Z196" s="25">
        <v>155.59</v>
      </c>
      <c r="AA196" s="24">
        <v>17.88</v>
      </c>
      <c r="AB196" s="29">
        <v>48.78</v>
      </c>
      <c r="AC196" s="12">
        <v>0.2</v>
      </c>
      <c r="AD196" s="14">
        <v>0</v>
      </c>
      <c r="AE196" s="30">
        <v>7691.54</v>
      </c>
      <c r="AF196" s="13">
        <v>0</v>
      </c>
      <c r="AG196" s="23">
        <v>76.47</v>
      </c>
      <c r="AH196" s="23">
        <v>23.96</v>
      </c>
      <c r="AI196" s="24">
        <v>67.89</v>
      </c>
      <c r="AJ196" s="23">
        <v>495.79</v>
      </c>
      <c r="AN196" s="12">
        <v>63.57</v>
      </c>
    </row>
    <row r="197" spans="1:40" x14ac:dyDescent="0.35">
      <c r="A197" s="21">
        <v>44895</v>
      </c>
      <c r="B197" s="22">
        <v>329.6</v>
      </c>
      <c r="C197" s="22">
        <v>192.81</v>
      </c>
      <c r="D197" s="23">
        <v>355.22</v>
      </c>
      <c r="E197" s="23">
        <v>223.31</v>
      </c>
      <c r="F197" s="12">
        <v>91.88</v>
      </c>
      <c r="G197" s="12">
        <v>134.09</v>
      </c>
      <c r="H197" s="24">
        <v>72.38</v>
      </c>
      <c r="I197" s="35">
        <v>474266</v>
      </c>
      <c r="J197" s="47">
        <v>1400</v>
      </c>
      <c r="K197" s="72">
        <v>13.8</v>
      </c>
      <c r="L197" s="23">
        <v>595.07000000000005</v>
      </c>
      <c r="M197" s="12">
        <v>72.67</v>
      </c>
      <c r="N197" s="12">
        <v>84.93</v>
      </c>
      <c r="O197" s="12">
        <v>6.8</v>
      </c>
      <c r="P197" s="12">
        <f>VLOOKUP(A197,'Temp Monréal données non liées'!$A:$B,2,FALSE)</f>
        <v>7.4</v>
      </c>
      <c r="Q197" s="24">
        <v>59.65</v>
      </c>
      <c r="R197" s="50">
        <v>140.19999999999999</v>
      </c>
      <c r="S197" s="29">
        <v>61.77</v>
      </c>
      <c r="T197" s="23">
        <v>66.52</v>
      </c>
      <c r="U197" s="34">
        <v>4881</v>
      </c>
      <c r="V197" s="12">
        <v>169.27</v>
      </c>
      <c r="W197" s="27">
        <v>2.44</v>
      </c>
      <c r="X197" s="23">
        <v>714.37</v>
      </c>
      <c r="Y197" s="24">
        <v>16.7</v>
      </c>
      <c r="Z197" s="25">
        <v>164.07</v>
      </c>
      <c r="AA197" s="24">
        <v>16.829999999999998</v>
      </c>
      <c r="AB197" s="29">
        <v>44.19</v>
      </c>
      <c r="AC197" s="12">
        <v>2.7</v>
      </c>
      <c r="AD197" s="14">
        <v>0</v>
      </c>
      <c r="AE197" s="30">
        <v>7578.67</v>
      </c>
      <c r="AF197" s="13">
        <v>0</v>
      </c>
      <c r="AG197" s="23">
        <v>65.290000000000006</v>
      </c>
      <c r="AH197" s="23">
        <v>35.78</v>
      </c>
      <c r="AI197" s="24">
        <v>68.349999999999994</v>
      </c>
      <c r="AJ197" s="23">
        <v>503.12</v>
      </c>
      <c r="AN197" s="12">
        <v>63.56</v>
      </c>
    </row>
    <row r="198" spans="1:40" x14ac:dyDescent="0.35">
      <c r="A198" s="21">
        <v>44896</v>
      </c>
      <c r="B198" s="22">
        <v>327.58</v>
      </c>
      <c r="C198" s="22">
        <v>205.85</v>
      </c>
      <c r="D198" s="23">
        <v>355.3</v>
      </c>
      <c r="E198" s="23">
        <v>228.16</v>
      </c>
      <c r="F198" s="12">
        <v>91.19</v>
      </c>
      <c r="G198" s="12">
        <v>132.85</v>
      </c>
      <c r="H198" s="24">
        <v>71.819999999999993</v>
      </c>
      <c r="I198" s="35">
        <v>484145</v>
      </c>
      <c r="J198" s="47">
        <v>1400</v>
      </c>
      <c r="K198" s="72">
        <v>13.9</v>
      </c>
      <c r="L198" s="23">
        <v>592.41999999999996</v>
      </c>
      <c r="M198" s="12">
        <v>71.8</v>
      </c>
      <c r="N198" s="12">
        <v>84.06</v>
      </c>
      <c r="O198" s="12">
        <v>5.8</v>
      </c>
      <c r="P198" s="12">
        <f>VLOOKUP(A198,'Temp Monréal données non liées'!$A:$B,2,FALSE)</f>
        <v>1.1000000000000001</v>
      </c>
      <c r="Q198" s="24">
        <v>59.65</v>
      </c>
      <c r="R198" s="50">
        <v>137.6</v>
      </c>
      <c r="S198" s="29">
        <v>61.34</v>
      </c>
      <c r="T198" s="23">
        <v>66.05</v>
      </c>
      <c r="U198" s="34">
        <v>4850.84</v>
      </c>
      <c r="V198" s="12">
        <v>168.34</v>
      </c>
      <c r="W198" s="27">
        <v>2.35</v>
      </c>
      <c r="X198" s="23">
        <v>715.38</v>
      </c>
      <c r="Y198" s="24">
        <v>17.54</v>
      </c>
      <c r="Z198" s="25">
        <v>160.24</v>
      </c>
      <c r="AA198" s="24">
        <v>17.690000000000001</v>
      </c>
      <c r="AB198" s="29">
        <v>49.53</v>
      </c>
      <c r="AC198" s="12">
        <v>2</v>
      </c>
      <c r="AD198" s="14">
        <v>0</v>
      </c>
      <c r="AE198" s="30">
        <v>7566.57</v>
      </c>
      <c r="AF198" s="13">
        <v>0</v>
      </c>
      <c r="AG198" s="23">
        <v>76.72</v>
      </c>
      <c r="AH198" s="23">
        <v>28.6</v>
      </c>
      <c r="AI198" s="24">
        <v>67.98</v>
      </c>
      <c r="AJ198" s="23">
        <v>496.74</v>
      </c>
      <c r="AN198" s="12">
        <v>63.33</v>
      </c>
    </row>
    <row r="199" spans="1:40" x14ac:dyDescent="0.35">
      <c r="A199" s="21">
        <v>44897</v>
      </c>
      <c r="B199" s="22">
        <v>302.93</v>
      </c>
      <c r="C199" s="22">
        <v>201.64</v>
      </c>
      <c r="D199" s="23">
        <v>337.1</v>
      </c>
      <c r="E199" s="23">
        <v>226.76</v>
      </c>
      <c r="F199" s="12">
        <v>91.14</v>
      </c>
      <c r="G199" s="12">
        <v>132.72999999999999</v>
      </c>
      <c r="H199" s="24">
        <v>74.209999999999994</v>
      </c>
      <c r="I199" s="35">
        <v>477716</v>
      </c>
      <c r="J199" s="47">
        <v>1390</v>
      </c>
      <c r="K199" s="72">
        <v>13.8</v>
      </c>
      <c r="L199" s="23">
        <v>584.61</v>
      </c>
      <c r="M199" s="12">
        <v>71.67</v>
      </c>
      <c r="N199" s="12">
        <v>84.3</v>
      </c>
      <c r="O199" s="12">
        <v>5.0999999999999996</v>
      </c>
      <c r="P199" s="12">
        <f>VLOOKUP(A199,'Temp Monréal données non liées'!$A:$B,2,FALSE)</f>
        <v>2.9</v>
      </c>
      <c r="Q199" s="24">
        <v>59.65</v>
      </c>
      <c r="R199" s="50">
        <v>143.80000000000001</v>
      </c>
      <c r="S199" s="29">
        <v>61.72</v>
      </c>
      <c r="T199" s="23">
        <v>66.459999999999994</v>
      </c>
      <c r="U199" s="34">
        <v>4880.21</v>
      </c>
      <c r="V199" s="12">
        <v>168.39</v>
      </c>
      <c r="W199" s="27">
        <v>2.33</v>
      </c>
      <c r="X199" s="23">
        <v>698.5</v>
      </c>
      <c r="Y199" s="24">
        <v>17.18</v>
      </c>
      <c r="Z199" s="25">
        <v>171.94</v>
      </c>
      <c r="AA199" s="24">
        <v>17.16</v>
      </c>
      <c r="AB199" s="29">
        <v>50.47</v>
      </c>
      <c r="AC199" s="12">
        <v>1.4</v>
      </c>
      <c r="AD199" s="14">
        <v>0</v>
      </c>
      <c r="AE199" s="30">
        <v>7656.51</v>
      </c>
      <c r="AF199" s="13">
        <v>0</v>
      </c>
      <c r="AG199" s="23">
        <v>74.599999999999994</v>
      </c>
      <c r="AH199" s="23">
        <v>23.66</v>
      </c>
      <c r="AI199" s="24">
        <v>69.16</v>
      </c>
      <c r="AJ199" s="23">
        <v>498.19</v>
      </c>
      <c r="AN199" s="12">
        <v>63.02</v>
      </c>
    </row>
    <row r="200" spans="1:40" x14ac:dyDescent="0.35">
      <c r="A200" s="21">
        <v>44898</v>
      </c>
      <c r="B200" s="22">
        <v>325.43</v>
      </c>
      <c r="C200" s="22">
        <v>207.24</v>
      </c>
      <c r="D200" s="23">
        <v>353.63</v>
      </c>
      <c r="E200" s="23">
        <v>222.62</v>
      </c>
      <c r="F200" s="12">
        <v>91.05</v>
      </c>
      <c r="G200" s="12">
        <v>132.52000000000001</v>
      </c>
      <c r="H200" s="24">
        <v>73.12</v>
      </c>
      <c r="I200" s="35">
        <v>485090</v>
      </c>
      <c r="J200" s="47">
        <v>1400</v>
      </c>
      <c r="K200" s="72">
        <v>14.3</v>
      </c>
      <c r="L200" s="23">
        <v>595.34</v>
      </c>
      <c r="M200" s="12">
        <v>71.63</v>
      </c>
      <c r="N200" s="12">
        <v>84.24</v>
      </c>
      <c r="O200" s="12">
        <v>2.9</v>
      </c>
      <c r="P200" s="12">
        <f>VLOOKUP(A200,'Temp Monréal données non liées'!$A:$B,2,FALSE)</f>
        <v>9.4</v>
      </c>
      <c r="Q200" s="24">
        <v>59.65</v>
      </c>
      <c r="R200" s="50">
        <v>137.9</v>
      </c>
      <c r="S200" s="29">
        <v>61.76</v>
      </c>
      <c r="T200" s="23">
        <v>66.489999999999995</v>
      </c>
      <c r="U200" s="34">
        <v>4889.42</v>
      </c>
      <c r="V200" s="12">
        <v>168.34</v>
      </c>
      <c r="W200" s="27">
        <v>2.34</v>
      </c>
      <c r="X200" s="23">
        <v>712.69</v>
      </c>
      <c r="Y200" s="24">
        <v>16.829999999999998</v>
      </c>
      <c r="Z200" s="25">
        <v>155.38999999999999</v>
      </c>
      <c r="AA200" s="24">
        <v>17.55</v>
      </c>
      <c r="AB200" s="29">
        <v>51.57</v>
      </c>
      <c r="AC200" s="12">
        <v>2</v>
      </c>
      <c r="AD200" s="14">
        <v>0</v>
      </c>
      <c r="AE200" s="30">
        <v>7652.56</v>
      </c>
      <c r="AF200" s="13">
        <v>0</v>
      </c>
      <c r="AG200" s="23">
        <v>76.349999999999994</v>
      </c>
      <c r="AH200" s="23">
        <v>26.29</v>
      </c>
      <c r="AI200" s="24">
        <v>69.209999999999994</v>
      </c>
      <c r="AJ200" s="23">
        <v>500.29</v>
      </c>
      <c r="AN200" s="12">
        <v>62.49</v>
      </c>
    </row>
    <row r="201" spans="1:40" x14ac:dyDescent="0.35">
      <c r="A201" s="21">
        <v>44899</v>
      </c>
      <c r="B201" s="22">
        <v>311.35000000000002</v>
      </c>
      <c r="C201" s="22">
        <v>205.63</v>
      </c>
      <c r="D201" s="23">
        <v>352.8</v>
      </c>
      <c r="E201" s="23">
        <v>223.98</v>
      </c>
      <c r="F201" s="12">
        <v>90.95</v>
      </c>
      <c r="G201" s="12">
        <v>133.21</v>
      </c>
      <c r="H201" s="24">
        <v>72.28</v>
      </c>
      <c r="I201" s="35">
        <v>486394</v>
      </c>
      <c r="J201" s="47">
        <v>1393</v>
      </c>
      <c r="K201" s="72">
        <v>13.4</v>
      </c>
      <c r="L201" s="23">
        <v>594.9</v>
      </c>
      <c r="M201" s="12">
        <v>71.91</v>
      </c>
      <c r="N201" s="12">
        <v>84.6</v>
      </c>
      <c r="O201" s="12">
        <v>2.8</v>
      </c>
      <c r="P201" s="12">
        <f>VLOOKUP(A201,'Temp Monréal données non liées'!$A:$B,2,FALSE)</f>
        <v>0.4</v>
      </c>
      <c r="Q201" s="24">
        <v>59.65</v>
      </c>
      <c r="R201" s="50">
        <v>138.30000000000001</v>
      </c>
      <c r="S201" s="29">
        <v>62.15</v>
      </c>
      <c r="T201" s="23">
        <v>66.91</v>
      </c>
      <c r="U201" s="34">
        <v>4893.93</v>
      </c>
      <c r="V201" s="12">
        <v>168.78</v>
      </c>
      <c r="W201" s="27">
        <v>2.38</v>
      </c>
      <c r="X201" s="23">
        <v>714.77</v>
      </c>
      <c r="Y201" s="24">
        <v>16.940000000000001</v>
      </c>
      <c r="Z201" s="25">
        <v>169.8</v>
      </c>
      <c r="AA201" s="24">
        <v>16.600000000000001</v>
      </c>
      <c r="AB201" s="29">
        <v>53.94</v>
      </c>
      <c r="AC201" s="12">
        <v>1.3</v>
      </c>
      <c r="AD201" s="14">
        <v>0</v>
      </c>
      <c r="AE201" s="30">
        <v>7700.46</v>
      </c>
      <c r="AF201" s="13">
        <v>0.8</v>
      </c>
      <c r="AG201" s="23">
        <v>80.13</v>
      </c>
      <c r="AH201" s="23">
        <v>22.49</v>
      </c>
      <c r="AI201" s="24">
        <v>69.34</v>
      </c>
      <c r="AJ201" s="23">
        <v>501.84</v>
      </c>
      <c r="AN201" s="12">
        <v>62.91</v>
      </c>
    </row>
    <row r="202" spans="1:40" x14ac:dyDescent="0.35">
      <c r="A202" s="21">
        <v>44900</v>
      </c>
      <c r="B202" s="22">
        <v>320.97000000000003</v>
      </c>
      <c r="C202" s="22">
        <v>210.97</v>
      </c>
      <c r="D202" s="23">
        <v>348.37</v>
      </c>
      <c r="E202" s="23">
        <v>235.35</v>
      </c>
      <c r="F202" s="12">
        <v>90.82</v>
      </c>
      <c r="G202" s="12">
        <v>133.49</v>
      </c>
      <c r="H202" s="24">
        <v>72.540000000000006</v>
      </c>
      <c r="I202" s="35">
        <v>486215</v>
      </c>
      <c r="J202" s="47">
        <v>1400</v>
      </c>
      <c r="K202" s="72">
        <v>13.4</v>
      </c>
      <c r="L202" s="23">
        <v>597.91999999999996</v>
      </c>
      <c r="M202" s="12">
        <v>71.599999999999994</v>
      </c>
      <c r="N202" s="12">
        <v>84.74</v>
      </c>
      <c r="O202" s="12">
        <v>3.5</v>
      </c>
      <c r="P202" s="12">
        <f>VLOOKUP(A202,'Temp Monréal données non liées'!$A:$B,2,FALSE)</f>
        <v>5.0999999999999996</v>
      </c>
      <c r="Q202" s="24">
        <v>59.65</v>
      </c>
      <c r="R202" s="50">
        <v>139.1</v>
      </c>
      <c r="S202" s="29">
        <v>62.33</v>
      </c>
      <c r="T202" s="23">
        <v>67.11</v>
      </c>
      <c r="U202" s="34">
        <v>4857.62</v>
      </c>
      <c r="V202" s="12">
        <v>169.2</v>
      </c>
      <c r="W202" s="27">
        <v>2.41</v>
      </c>
      <c r="X202" s="23">
        <v>716.91</v>
      </c>
      <c r="Y202" s="24">
        <v>16.850000000000001</v>
      </c>
      <c r="Z202" s="25">
        <v>169.44</v>
      </c>
      <c r="AA202" s="24">
        <v>16</v>
      </c>
      <c r="AB202" s="29">
        <v>53.21</v>
      </c>
      <c r="AC202" s="12">
        <v>0.4</v>
      </c>
      <c r="AD202" s="14">
        <v>0.2</v>
      </c>
      <c r="AE202" s="30">
        <v>7701.63</v>
      </c>
      <c r="AF202" s="13">
        <v>0.2</v>
      </c>
      <c r="AG202" s="23">
        <v>77.75</v>
      </c>
      <c r="AH202" s="23">
        <v>22.5</v>
      </c>
      <c r="AI202" s="24">
        <v>68.03</v>
      </c>
      <c r="AJ202" s="23">
        <v>498.57</v>
      </c>
      <c r="AN202" s="12">
        <v>63.07</v>
      </c>
    </row>
    <row r="203" spans="1:40" x14ac:dyDescent="0.35">
      <c r="A203" s="21">
        <v>44901</v>
      </c>
      <c r="B203" s="22">
        <v>321</v>
      </c>
      <c r="C203" s="22">
        <v>205.53</v>
      </c>
      <c r="D203" s="23">
        <v>350.97</v>
      </c>
      <c r="E203" s="23">
        <v>227.77</v>
      </c>
      <c r="F203" s="12">
        <v>91.13</v>
      </c>
      <c r="G203" s="12">
        <v>134.15</v>
      </c>
      <c r="H203" s="24">
        <v>74.38</v>
      </c>
      <c r="I203" s="35">
        <v>507430</v>
      </c>
      <c r="J203" s="47">
        <v>1410</v>
      </c>
      <c r="K203" s="72">
        <v>13.3</v>
      </c>
      <c r="L203" s="23">
        <v>593.09</v>
      </c>
      <c r="M203" s="12">
        <v>71.63</v>
      </c>
      <c r="N203" s="12">
        <v>84.79</v>
      </c>
      <c r="O203" s="12">
        <v>6.4</v>
      </c>
      <c r="P203" s="12">
        <f>VLOOKUP(A203,'Temp Monréal données non liées'!$A:$B,2,FALSE)</f>
        <v>5.0999999999999996</v>
      </c>
      <c r="Q203" s="24">
        <v>59.65</v>
      </c>
      <c r="R203" s="50">
        <v>144</v>
      </c>
      <c r="S203" s="29">
        <v>62.52</v>
      </c>
      <c r="T203" s="23">
        <v>67.31</v>
      </c>
      <c r="U203" s="34">
        <v>4892.3100000000004</v>
      </c>
      <c r="V203" s="12">
        <v>169.9</v>
      </c>
      <c r="W203" s="27">
        <v>2.4700000000000002</v>
      </c>
      <c r="X203" s="23">
        <v>712.41</v>
      </c>
      <c r="Y203" s="24">
        <v>17.46</v>
      </c>
      <c r="Z203" s="25">
        <v>164.15</v>
      </c>
      <c r="AA203" s="24">
        <v>15.8</v>
      </c>
      <c r="AB203" s="29">
        <v>53.88</v>
      </c>
      <c r="AC203" s="12">
        <v>-1.2</v>
      </c>
      <c r="AD203" s="14">
        <v>2.2999999999999998</v>
      </c>
      <c r="AE203" s="30">
        <v>7692.36</v>
      </c>
      <c r="AF203" s="13">
        <v>0</v>
      </c>
      <c r="AG203" s="23">
        <v>79.72</v>
      </c>
      <c r="AH203" s="23">
        <v>17.989999999999998</v>
      </c>
      <c r="AI203" s="24">
        <v>70.8</v>
      </c>
      <c r="AJ203" s="23">
        <v>501.71</v>
      </c>
      <c r="AN203" s="12">
        <v>62.97</v>
      </c>
    </row>
    <row r="204" spans="1:40" x14ac:dyDescent="0.35">
      <c r="A204" s="21">
        <v>44902</v>
      </c>
      <c r="B204" s="22">
        <v>317.77</v>
      </c>
      <c r="C204" s="22">
        <v>209.96</v>
      </c>
      <c r="D204" s="23">
        <v>347.19</v>
      </c>
      <c r="E204" s="23">
        <v>235.69</v>
      </c>
      <c r="F204" s="12">
        <v>91.18</v>
      </c>
      <c r="G204" s="12">
        <v>133.13</v>
      </c>
      <c r="H204" s="24">
        <v>72.56</v>
      </c>
      <c r="I204" s="35">
        <v>479327</v>
      </c>
      <c r="J204" s="47">
        <v>1410</v>
      </c>
      <c r="K204" s="72">
        <v>15.2</v>
      </c>
      <c r="L204" s="23">
        <v>597.52</v>
      </c>
      <c r="M204" s="12">
        <v>71.739999999999995</v>
      </c>
      <c r="N204" s="12">
        <v>84.38</v>
      </c>
      <c r="O204" s="12">
        <v>5.6</v>
      </c>
      <c r="P204" s="12">
        <f>VLOOKUP(A204,'Temp Monréal données non liées'!$A:$B,2,FALSE)</f>
        <v>7.5</v>
      </c>
      <c r="Q204" s="24">
        <v>59.65</v>
      </c>
      <c r="R204" s="50">
        <v>140</v>
      </c>
      <c r="S204" s="29">
        <v>62.87</v>
      </c>
      <c r="T204" s="23">
        <v>67.680000000000007</v>
      </c>
      <c r="U204" s="34">
        <v>4955.6000000000004</v>
      </c>
      <c r="V204" s="12">
        <v>170.06</v>
      </c>
      <c r="W204" s="27">
        <v>2.5099999999999998</v>
      </c>
      <c r="X204" s="23">
        <v>716.26</v>
      </c>
      <c r="Y204" s="24">
        <v>17.55</v>
      </c>
      <c r="Z204" s="25">
        <v>167.66</v>
      </c>
      <c r="AA204" s="24">
        <v>17.53</v>
      </c>
      <c r="AB204" s="29">
        <v>51.51</v>
      </c>
      <c r="AC204" s="12">
        <v>-3.8</v>
      </c>
      <c r="AD204" s="14">
        <v>1.6</v>
      </c>
      <c r="AE204" s="30">
        <v>7678.92</v>
      </c>
      <c r="AF204" s="13">
        <v>0.6</v>
      </c>
      <c r="AG204" s="23">
        <v>76.319999999999993</v>
      </c>
      <c r="AH204" s="23">
        <v>27.62</v>
      </c>
      <c r="AI204" s="24">
        <v>69.209999999999994</v>
      </c>
      <c r="AJ204" s="23">
        <v>506.66</v>
      </c>
      <c r="AN204" s="12">
        <v>63.25</v>
      </c>
    </row>
    <row r="205" spans="1:40" x14ac:dyDescent="0.35">
      <c r="A205" s="21">
        <v>44903</v>
      </c>
      <c r="B205" s="22">
        <v>312.88</v>
      </c>
      <c r="C205" s="22">
        <v>210.73</v>
      </c>
      <c r="D205" s="23">
        <v>352.29</v>
      </c>
      <c r="E205" s="23">
        <v>237.05</v>
      </c>
      <c r="F205" s="12">
        <v>91.41</v>
      </c>
      <c r="G205" s="12">
        <v>133.18</v>
      </c>
      <c r="H205" s="24">
        <v>73.63</v>
      </c>
      <c r="I205" s="35">
        <v>508874</v>
      </c>
      <c r="J205" s="47">
        <v>1405</v>
      </c>
      <c r="K205" s="72">
        <v>14.5</v>
      </c>
      <c r="L205" s="23">
        <v>599.34</v>
      </c>
      <c r="M205" s="12">
        <v>71.95</v>
      </c>
      <c r="N205" s="12">
        <v>84.42</v>
      </c>
      <c r="O205" s="12">
        <v>2.9</v>
      </c>
      <c r="P205" s="12">
        <f>VLOOKUP(A205,'Temp Monréal données non liées'!$A:$B,2,FALSE)</f>
        <v>4.8</v>
      </c>
      <c r="Q205" s="24">
        <v>59.65</v>
      </c>
      <c r="R205" s="50">
        <v>140.4</v>
      </c>
      <c r="S205" s="29">
        <v>62.61</v>
      </c>
      <c r="T205" s="23">
        <v>67.39</v>
      </c>
      <c r="U205" s="34">
        <v>4936.55</v>
      </c>
      <c r="V205" s="12">
        <v>170.01</v>
      </c>
      <c r="W205" s="27">
        <v>2.54</v>
      </c>
      <c r="X205" s="23">
        <v>720.45</v>
      </c>
      <c r="Y205" s="24">
        <v>17.22</v>
      </c>
      <c r="Z205" s="25">
        <v>160.96</v>
      </c>
      <c r="AA205" s="24">
        <v>17.36</v>
      </c>
      <c r="AB205" s="29">
        <v>53.02</v>
      </c>
      <c r="AC205" s="12">
        <v>-1.7</v>
      </c>
      <c r="AD205" s="14">
        <v>0</v>
      </c>
      <c r="AE205" s="30">
        <v>7661.69</v>
      </c>
      <c r="AF205" s="13">
        <v>0</v>
      </c>
      <c r="AG205" s="23">
        <v>78.95</v>
      </c>
      <c r="AH205" s="23">
        <v>21.2</v>
      </c>
      <c r="AI205" s="24">
        <v>70.17</v>
      </c>
      <c r="AJ205" s="23">
        <v>507.15</v>
      </c>
      <c r="AN205" s="12">
        <v>64.5</v>
      </c>
    </row>
    <row r="206" spans="1:40" x14ac:dyDescent="0.35">
      <c r="A206" s="21">
        <v>44904</v>
      </c>
      <c r="B206" s="22">
        <v>322.31</v>
      </c>
      <c r="C206" s="22">
        <v>199.58</v>
      </c>
      <c r="D206" s="23">
        <v>353.63</v>
      </c>
      <c r="E206" s="23">
        <v>222.73</v>
      </c>
      <c r="F206" s="12">
        <v>91.92</v>
      </c>
      <c r="G206" s="12">
        <v>133.34</v>
      </c>
      <c r="H206" s="24">
        <v>74.16</v>
      </c>
      <c r="I206" s="35">
        <v>484400</v>
      </c>
      <c r="J206" s="47">
        <v>1430</v>
      </c>
      <c r="K206" s="72">
        <v>14.4</v>
      </c>
      <c r="L206" s="23">
        <v>597.69000000000005</v>
      </c>
      <c r="M206" s="12">
        <v>71.89</v>
      </c>
      <c r="N206" s="12">
        <v>84.44</v>
      </c>
      <c r="O206" s="12">
        <v>3.3</v>
      </c>
      <c r="P206" s="12">
        <f>VLOOKUP(A206,'Temp Monréal données non liées'!$A:$B,2,FALSE)</f>
        <v>-0.5</v>
      </c>
      <c r="Q206" s="24">
        <v>59.65</v>
      </c>
      <c r="R206" s="50">
        <v>142.69999999999999</v>
      </c>
      <c r="S206" s="29">
        <v>62.9</v>
      </c>
      <c r="T206" s="23">
        <v>67.7</v>
      </c>
      <c r="U206" s="34">
        <v>4958.82</v>
      </c>
      <c r="V206" s="12">
        <v>170.17</v>
      </c>
      <c r="W206" s="27">
        <v>2.56</v>
      </c>
      <c r="X206" s="23">
        <v>711.71</v>
      </c>
      <c r="Y206" s="24">
        <v>17.37</v>
      </c>
      <c r="Z206" s="25">
        <v>155.31</v>
      </c>
      <c r="AA206" s="24">
        <v>16.79</v>
      </c>
      <c r="AB206" s="29">
        <v>51.48</v>
      </c>
      <c r="AC206" s="12">
        <v>-3.9</v>
      </c>
      <c r="AD206" s="14">
        <v>1.9</v>
      </c>
      <c r="AE206" s="30">
        <v>7701.88</v>
      </c>
      <c r="AF206" s="13">
        <v>0</v>
      </c>
      <c r="AG206" s="23">
        <v>73.61</v>
      </c>
      <c r="AH206" s="23">
        <v>27.2</v>
      </c>
      <c r="AI206" s="24">
        <v>70.930000000000007</v>
      </c>
      <c r="AJ206" s="23">
        <v>519.66999999999996</v>
      </c>
      <c r="AN206" s="12">
        <v>65.08</v>
      </c>
    </row>
    <row r="207" spans="1:40" x14ac:dyDescent="0.35">
      <c r="A207" s="21">
        <v>44905</v>
      </c>
      <c r="B207" s="22">
        <v>300.94</v>
      </c>
      <c r="C207" s="22">
        <v>201.54</v>
      </c>
      <c r="D207" s="23">
        <v>325.18</v>
      </c>
      <c r="E207" s="23">
        <v>215.59</v>
      </c>
      <c r="F207" s="12">
        <v>91.24</v>
      </c>
      <c r="G207" s="12">
        <v>133.57</v>
      </c>
      <c r="H207" s="24">
        <v>73.209999999999994</v>
      </c>
      <c r="I207" s="35">
        <v>455006</v>
      </c>
      <c r="J207" s="47">
        <v>1440</v>
      </c>
      <c r="K207" s="72">
        <v>13.3</v>
      </c>
      <c r="L207" s="23">
        <v>564.88</v>
      </c>
      <c r="M207" s="12">
        <v>71.77</v>
      </c>
      <c r="N207" s="12">
        <v>84.45</v>
      </c>
      <c r="O207" s="12">
        <v>1.3</v>
      </c>
      <c r="P207" s="12">
        <f>VLOOKUP(A207,'Temp Monréal données non liées'!$A:$B,2,FALSE)</f>
        <v>-5.7</v>
      </c>
      <c r="Q207" s="24">
        <v>59.65</v>
      </c>
      <c r="R207" s="50">
        <v>148.80000000000001</v>
      </c>
      <c r="S207" s="29">
        <v>61.85</v>
      </c>
      <c r="T207" s="23">
        <v>66.56</v>
      </c>
      <c r="U207" s="34">
        <v>4871.6000000000004</v>
      </c>
      <c r="V207" s="12">
        <v>169.61</v>
      </c>
      <c r="W207" s="27">
        <v>2.5499999999999998</v>
      </c>
      <c r="X207" s="23">
        <v>674.59</v>
      </c>
      <c r="Y207" s="24">
        <v>17.190000000000001</v>
      </c>
      <c r="Z207" s="25">
        <v>154.04</v>
      </c>
      <c r="AA207" s="24">
        <v>16</v>
      </c>
      <c r="AB207" s="29">
        <v>50.86</v>
      </c>
      <c r="AC207" s="12">
        <v>-2</v>
      </c>
      <c r="AD207" s="14">
        <v>0.1</v>
      </c>
      <c r="AE207" s="30">
        <v>7520.62</v>
      </c>
      <c r="AF207" s="13">
        <v>0</v>
      </c>
      <c r="AG207" s="23">
        <v>73.150000000000006</v>
      </c>
      <c r="AH207" s="23">
        <v>20.6</v>
      </c>
      <c r="AI207" s="24">
        <v>70.69</v>
      </c>
      <c r="AJ207" s="23">
        <v>499.16</v>
      </c>
      <c r="AN207" s="12">
        <v>63.8</v>
      </c>
    </row>
    <row r="208" spans="1:40" x14ac:dyDescent="0.35">
      <c r="A208" s="21">
        <v>44906</v>
      </c>
      <c r="B208" s="22">
        <v>283.85000000000002</v>
      </c>
      <c r="C208" s="22">
        <v>188.11</v>
      </c>
      <c r="D208" s="23">
        <v>327.14999999999998</v>
      </c>
      <c r="E208" s="23">
        <v>211.42</v>
      </c>
      <c r="F208" s="12">
        <v>91.13</v>
      </c>
      <c r="G208" s="12">
        <v>133.22999999999999</v>
      </c>
      <c r="H208" s="24">
        <v>73.42</v>
      </c>
      <c r="I208" s="35">
        <v>393598</v>
      </c>
      <c r="J208" s="47">
        <v>1383</v>
      </c>
      <c r="K208" s="72">
        <v>12.1</v>
      </c>
      <c r="L208" s="23">
        <v>565.27</v>
      </c>
      <c r="M208" s="12">
        <v>71.180000000000007</v>
      </c>
      <c r="N208" s="12">
        <v>83.99</v>
      </c>
      <c r="O208" s="12">
        <v>1</v>
      </c>
      <c r="P208" s="12">
        <f>VLOOKUP(A208,'Temp Monréal données non liées'!$A:$B,2,FALSE)</f>
        <v>-5.6</v>
      </c>
      <c r="Q208" s="24">
        <v>59.65</v>
      </c>
      <c r="R208" s="50">
        <v>141.6</v>
      </c>
      <c r="S208" s="29">
        <v>61.43</v>
      </c>
      <c r="T208" s="23">
        <v>66.08</v>
      </c>
      <c r="U208" s="34">
        <v>4834.62</v>
      </c>
      <c r="V208" s="12">
        <v>169.35</v>
      </c>
      <c r="W208" s="27">
        <v>2.5499999999999998</v>
      </c>
      <c r="X208" s="23">
        <v>677.72</v>
      </c>
      <c r="Y208" s="24">
        <v>16.739999999999998</v>
      </c>
      <c r="Z208" s="25">
        <v>153.35</v>
      </c>
      <c r="AA208" s="24">
        <v>15.74</v>
      </c>
      <c r="AB208" s="29">
        <v>48.92</v>
      </c>
      <c r="AC208" s="12">
        <v>-3.1</v>
      </c>
      <c r="AD208" s="14">
        <v>1.6</v>
      </c>
      <c r="AE208" s="30">
        <v>7418.9</v>
      </c>
      <c r="AF208" s="13">
        <v>0</v>
      </c>
      <c r="AG208" s="23">
        <v>71.13</v>
      </c>
      <c r="AH208" s="23">
        <v>22.17</v>
      </c>
      <c r="AI208" s="24">
        <v>69.88</v>
      </c>
      <c r="AJ208" s="23">
        <v>495.11</v>
      </c>
      <c r="AN208" s="12">
        <v>63.84</v>
      </c>
    </row>
    <row r="209" spans="1:40" x14ac:dyDescent="0.35">
      <c r="A209" s="21">
        <v>44907</v>
      </c>
      <c r="B209" s="22">
        <v>330.98</v>
      </c>
      <c r="C209" s="22">
        <v>196.09</v>
      </c>
      <c r="D209" s="23">
        <v>357.63</v>
      </c>
      <c r="E209" s="23">
        <v>216.26</v>
      </c>
      <c r="F209" s="12">
        <v>90.97</v>
      </c>
      <c r="G209" s="12">
        <v>133.41999999999999</v>
      </c>
      <c r="H209" s="24">
        <v>72.78</v>
      </c>
      <c r="I209" s="35">
        <v>455965</v>
      </c>
      <c r="J209" s="47">
        <v>1400</v>
      </c>
      <c r="K209" s="72">
        <v>13.2</v>
      </c>
      <c r="L209" s="23">
        <v>577.16999999999996</v>
      </c>
      <c r="M209" s="12">
        <v>71.67</v>
      </c>
      <c r="N209" s="12">
        <v>84.29</v>
      </c>
      <c r="O209" s="12">
        <v>0</v>
      </c>
      <c r="P209" s="12">
        <f>VLOOKUP(A209,'Temp Monréal données non liées'!$A:$B,2,FALSE)</f>
        <v>-2.4</v>
      </c>
      <c r="Q209" s="24">
        <v>59.65</v>
      </c>
      <c r="R209" s="50">
        <v>138.69999999999999</v>
      </c>
      <c r="S209" s="29">
        <v>60.9</v>
      </c>
      <c r="T209" s="23">
        <v>65.5</v>
      </c>
      <c r="U209" s="34">
        <v>4785.47</v>
      </c>
      <c r="V209" s="12">
        <v>168.93</v>
      </c>
      <c r="W209" s="27">
        <v>2.54</v>
      </c>
      <c r="X209" s="23">
        <v>695.9</v>
      </c>
      <c r="Y209" s="24">
        <v>17.28</v>
      </c>
      <c r="Z209" s="25">
        <v>148.44999999999999</v>
      </c>
      <c r="AA209" s="24">
        <v>15.87</v>
      </c>
      <c r="AB209" s="29">
        <v>47.77</v>
      </c>
      <c r="AC209" s="12">
        <v>-4</v>
      </c>
      <c r="AD209" s="14">
        <v>2.5</v>
      </c>
      <c r="AE209" s="30">
        <v>7299.7</v>
      </c>
      <c r="AF209" s="13">
        <v>0</v>
      </c>
      <c r="AG209" s="23">
        <v>71.39</v>
      </c>
      <c r="AH209" s="23">
        <v>29.73</v>
      </c>
      <c r="AI209" s="24">
        <v>69.069999999999993</v>
      </c>
      <c r="AJ209" s="23">
        <v>500.7</v>
      </c>
      <c r="AN209" s="12">
        <v>65.47</v>
      </c>
    </row>
    <row r="210" spans="1:40" x14ac:dyDescent="0.35">
      <c r="A210" s="21">
        <v>44908</v>
      </c>
      <c r="B210" s="22">
        <v>328.96</v>
      </c>
      <c r="C210" s="22">
        <v>199.59</v>
      </c>
      <c r="D210" s="23">
        <v>358.86</v>
      </c>
      <c r="E210" s="23">
        <v>219.8</v>
      </c>
      <c r="F210" s="12">
        <v>90.81</v>
      </c>
      <c r="G210" s="12">
        <v>133.13</v>
      </c>
      <c r="H210" s="24">
        <v>73.930000000000007</v>
      </c>
      <c r="I210" s="35">
        <v>476042</v>
      </c>
      <c r="J210" s="47">
        <v>1380</v>
      </c>
      <c r="K210" s="72">
        <v>14.7</v>
      </c>
      <c r="L210" s="23">
        <v>586.91</v>
      </c>
      <c r="M210" s="12">
        <v>71.11</v>
      </c>
      <c r="N210" s="12">
        <v>83.64</v>
      </c>
      <c r="O210" s="12">
        <v>-0.1</v>
      </c>
      <c r="P210" s="12">
        <f>VLOOKUP(A210,'Temp Monréal données non liées'!$A:$B,2,FALSE)</f>
        <v>2.2000000000000002</v>
      </c>
      <c r="Q210" s="24">
        <v>59.65</v>
      </c>
      <c r="R210" s="50">
        <v>137.4</v>
      </c>
      <c r="S210" s="29">
        <v>61.61</v>
      </c>
      <c r="T210" s="23">
        <v>66.260000000000005</v>
      </c>
      <c r="U210" s="34">
        <v>4837.88</v>
      </c>
      <c r="V210" s="12">
        <v>169.6</v>
      </c>
      <c r="W210" s="27">
        <v>2.56</v>
      </c>
      <c r="X210" s="23">
        <v>718.86</v>
      </c>
      <c r="Y210" s="24">
        <v>17.399999999999999</v>
      </c>
      <c r="Z210" s="25">
        <v>153.41</v>
      </c>
      <c r="AA210" s="24">
        <v>17.68</v>
      </c>
      <c r="AB210" s="29">
        <v>50.97</v>
      </c>
      <c r="AC210" s="12">
        <v>-5.4</v>
      </c>
      <c r="AD210" s="14">
        <v>4</v>
      </c>
      <c r="AE210" s="30">
        <v>7461.69</v>
      </c>
      <c r="AF210" s="13">
        <v>0</v>
      </c>
      <c r="AG210" s="23">
        <v>76.400000000000006</v>
      </c>
      <c r="AH210" s="23">
        <v>24.74</v>
      </c>
      <c r="AI210" s="24">
        <v>69.84</v>
      </c>
      <c r="AJ210" s="23">
        <v>509.16</v>
      </c>
      <c r="AN210" s="12">
        <v>65.55</v>
      </c>
    </row>
    <row r="211" spans="1:40" x14ac:dyDescent="0.35">
      <c r="A211" s="21">
        <v>44909</v>
      </c>
      <c r="B211" s="22">
        <v>314.08999999999997</v>
      </c>
      <c r="C211" s="22">
        <v>203.05</v>
      </c>
      <c r="D211" s="23">
        <v>349.95</v>
      </c>
      <c r="E211" s="23">
        <v>218.73</v>
      </c>
      <c r="F211" s="12">
        <v>90.31</v>
      </c>
      <c r="G211" s="12">
        <v>133.24</v>
      </c>
      <c r="H211" s="24">
        <v>73.349999999999994</v>
      </c>
      <c r="I211" s="35">
        <v>481857</v>
      </c>
      <c r="J211" s="47">
        <v>1390</v>
      </c>
      <c r="K211" s="72">
        <v>12.3</v>
      </c>
      <c r="L211" s="23">
        <v>584.63</v>
      </c>
      <c r="M211" s="12">
        <v>71.38</v>
      </c>
      <c r="N211" s="12">
        <v>83.97</v>
      </c>
      <c r="O211" s="12">
        <v>1.4</v>
      </c>
      <c r="P211" s="12">
        <f>VLOOKUP(A211,'Temp Monréal données non liées'!$A:$B,2,FALSE)</f>
        <v>1.8</v>
      </c>
      <c r="Q211" s="24">
        <v>59.65</v>
      </c>
      <c r="R211" s="50">
        <v>140.69999999999999</v>
      </c>
      <c r="S211" s="29">
        <v>61.59</v>
      </c>
      <c r="T211" s="23">
        <v>66.25</v>
      </c>
      <c r="U211" s="34">
        <v>4820.97</v>
      </c>
      <c r="V211" s="12">
        <v>169.55</v>
      </c>
      <c r="W211" s="27">
        <v>2.57</v>
      </c>
      <c r="X211" s="23">
        <v>712.91</v>
      </c>
      <c r="Y211" s="24">
        <v>17.420000000000002</v>
      </c>
      <c r="Z211" s="25">
        <v>168.78</v>
      </c>
      <c r="AA211" s="24">
        <v>16.86</v>
      </c>
      <c r="AB211" s="29">
        <v>47.85</v>
      </c>
      <c r="AC211" s="12">
        <v>-2.5</v>
      </c>
      <c r="AD211" s="14">
        <v>3.4</v>
      </c>
      <c r="AE211" s="30">
        <v>7456.28</v>
      </c>
      <c r="AF211" s="13">
        <v>0</v>
      </c>
      <c r="AG211" s="23">
        <v>68.849999999999994</v>
      </c>
      <c r="AH211" s="23">
        <v>32.29</v>
      </c>
      <c r="AI211" s="24">
        <v>68.42</v>
      </c>
      <c r="AJ211" s="23">
        <v>513.63</v>
      </c>
      <c r="AN211" s="12">
        <v>65.75</v>
      </c>
    </row>
    <row r="212" spans="1:40" s="44" customFormat="1" x14ac:dyDescent="0.35">
      <c r="A212" s="20">
        <v>44910</v>
      </c>
      <c r="B212" s="36">
        <v>290.62</v>
      </c>
      <c r="C212" s="36">
        <v>171.88</v>
      </c>
      <c r="D212" s="37">
        <v>325.81</v>
      </c>
      <c r="E212" s="37">
        <v>200.97</v>
      </c>
      <c r="F212" s="16">
        <v>90.89</v>
      </c>
      <c r="G212" s="16">
        <v>132.47</v>
      </c>
      <c r="H212" s="28">
        <v>72.38</v>
      </c>
      <c r="I212" s="43">
        <v>586206</v>
      </c>
      <c r="J212" s="48">
        <v>1315</v>
      </c>
      <c r="K212" s="73">
        <v>13.4</v>
      </c>
      <c r="L212" s="37">
        <v>560.04</v>
      </c>
      <c r="M212" s="16">
        <v>72.08</v>
      </c>
      <c r="N212" s="16">
        <v>84.3</v>
      </c>
      <c r="O212" s="16">
        <v>2.8</v>
      </c>
      <c r="P212" s="12">
        <f>VLOOKUP(A212,'Temp Monréal données non liées'!$A:$B,2,FALSE)</f>
        <v>4.5</v>
      </c>
      <c r="Q212" s="28">
        <v>59.65</v>
      </c>
      <c r="R212" s="50">
        <v>162.69999999999999</v>
      </c>
      <c r="S212" s="40">
        <v>62.59</v>
      </c>
      <c r="T212" s="37">
        <v>67.319999999999993</v>
      </c>
      <c r="U212" s="42">
        <v>4913.25</v>
      </c>
      <c r="V212" s="16">
        <v>168.91</v>
      </c>
      <c r="W212" s="39">
        <v>2.4700000000000002</v>
      </c>
      <c r="X212" s="37">
        <v>675.19</v>
      </c>
      <c r="Y212" s="28">
        <v>17.38</v>
      </c>
      <c r="Z212" s="38">
        <v>182.84</v>
      </c>
      <c r="AA212" s="28">
        <v>16.899999999999999</v>
      </c>
      <c r="AB212" s="40">
        <v>49.89</v>
      </c>
      <c r="AC212" s="16">
        <v>-7.4</v>
      </c>
      <c r="AD212" s="18">
        <v>4.3</v>
      </c>
      <c r="AE212" s="41">
        <v>7698.03</v>
      </c>
      <c r="AF212" s="17">
        <v>0</v>
      </c>
      <c r="AG212" s="37">
        <v>72.64</v>
      </c>
      <c r="AH212" s="37">
        <v>20.51</v>
      </c>
      <c r="AI212" s="28">
        <v>68.58</v>
      </c>
      <c r="AJ212" s="37">
        <v>489.86</v>
      </c>
      <c r="AN212" s="16">
        <v>65</v>
      </c>
    </row>
    <row r="213" spans="1:40" s="44" customFormat="1" x14ac:dyDescent="0.35">
      <c r="A213" s="20">
        <v>44462</v>
      </c>
      <c r="B213" s="36">
        <v>245.98</v>
      </c>
      <c r="C213" s="36">
        <v>140.56</v>
      </c>
      <c r="D213" s="37">
        <v>256.66000000000003</v>
      </c>
      <c r="E213" s="37">
        <v>165.17</v>
      </c>
      <c r="F213" s="16">
        <v>90.05</v>
      </c>
      <c r="G213" s="16">
        <v>141.94</v>
      </c>
      <c r="H213" s="28">
        <v>64.790000000000006</v>
      </c>
      <c r="I213" s="43">
        <v>214092</v>
      </c>
      <c r="J213" s="48">
        <v>1472.106</v>
      </c>
      <c r="K213" s="73">
        <v>7.6</v>
      </c>
      <c r="L213" s="37">
        <v>390.88</v>
      </c>
      <c r="M213" s="16">
        <v>63.88</v>
      </c>
      <c r="N213" s="16">
        <v>73.86</v>
      </c>
      <c r="O213" s="16">
        <v>22.2</v>
      </c>
      <c r="P213" s="12">
        <f>VLOOKUP(A213,'Temp Monréal données non liées'!$A:$B,2,FALSE)</f>
        <v>27.5</v>
      </c>
      <c r="Q213" s="28">
        <v>87.9</v>
      </c>
      <c r="R213" s="50">
        <v>166.1</v>
      </c>
      <c r="S213" s="40">
        <v>56.66</v>
      </c>
      <c r="T213" s="37">
        <v>60.49</v>
      </c>
      <c r="U213" s="42">
        <v>4581.7299999999996</v>
      </c>
      <c r="V213" s="16">
        <v>143.46</v>
      </c>
      <c r="W213" s="39">
        <v>1.66</v>
      </c>
      <c r="X213" s="37">
        <v>473.54</v>
      </c>
      <c r="Y213" s="28">
        <v>16.88</v>
      </c>
      <c r="Z213" s="38">
        <v>252.63</v>
      </c>
      <c r="AA213" s="28">
        <v>14.82</v>
      </c>
      <c r="AB213" s="40">
        <v>18.53</v>
      </c>
      <c r="AC213" s="16">
        <v>5.0999999999999996</v>
      </c>
      <c r="AD213" s="18">
        <v>10.4</v>
      </c>
      <c r="AE213" s="41">
        <v>7034.33</v>
      </c>
      <c r="AF213" s="17">
        <v>0</v>
      </c>
      <c r="AG213" s="37">
        <v>40.1</v>
      </c>
      <c r="AH213" s="37">
        <v>40.409999999999997</v>
      </c>
      <c r="AI213" s="28">
        <v>66.47</v>
      </c>
      <c r="AJ213" s="37">
        <v>427.58</v>
      </c>
      <c r="AN213" s="16">
        <v>64.790000000000006</v>
      </c>
    </row>
    <row r="214" spans="1:40" x14ac:dyDescent="0.35">
      <c r="A214" s="21">
        <v>44463</v>
      </c>
      <c r="B214" s="22">
        <v>291.39</v>
      </c>
      <c r="C214" s="22">
        <v>166.7</v>
      </c>
      <c r="D214" s="23">
        <v>297.61</v>
      </c>
      <c r="E214" s="23">
        <v>193.21</v>
      </c>
      <c r="F214" s="12">
        <v>91.98</v>
      </c>
      <c r="G214" s="12">
        <v>145.72999999999999</v>
      </c>
      <c r="H214" s="24">
        <v>69.09</v>
      </c>
      <c r="I214" s="35">
        <v>288301</v>
      </c>
      <c r="J214" s="47">
        <v>1551.0519999999999</v>
      </c>
      <c r="K214" s="72">
        <v>14.1</v>
      </c>
      <c r="L214" s="23">
        <v>511.76</v>
      </c>
      <c r="M214" s="12">
        <v>75.11</v>
      </c>
      <c r="N214" s="12">
        <v>84.26</v>
      </c>
      <c r="O214" s="12">
        <v>20.100000000000001</v>
      </c>
      <c r="P214" s="12">
        <f>VLOOKUP(A214,'Temp Monréal données non liées'!$A:$B,2,FALSE)</f>
        <v>19.399999999999999</v>
      </c>
      <c r="Q214" s="24">
        <v>91.03</v>
      </c>
      <c r="R214" s="50">
        <v>153</v>
      </c>
      <c r="S214" s="29">
        <v>68.569999999999993</v>
      </c>
      <c r="T214" s="23">
        <v>72.73</v>
      </c>
      <c r="U214" s="34">
        <v>5494.79</v>
      </c>
      <c r="V214" s="12">
        <v>169.34</v>
      </c>
      <c r="W214" s="27">
        <v>2.1800000000000002</v>
      </c>
      <c r="X214" s="23">
        <v>626.34</v>
      </c>
      <c r="Y214" s="24">
        <v>16.420000000000002</v>
      </c>
      <c r="Z214" s="25">
        <v>190.42</v>
      </c>
      <c r="AA214" s="24">
        <v>14.84</v>
      </c>
      <c r="AB214" s="29">
        <v>32.54</v>
      </c>
      <c r="AC214" s="12">
        <v>9.4</v>
      </c>
      <c r="AD214" s="14">
        <v>4.4000000000000004</v>
      </c>
      <c r="AE214" s="30">
        <v>8296.9599999999991</v>
      </c>
      <c r="AF214" s="13">
        <v>0</v>
      </c>
      <c r="AG214" s="23">
        <v>64.13</v>
      </c>
      <c r="AH214" s="23">
        <v>25.86</v>
      </c>
      <c r="AI214" s="24">
        <v>67.900000000000006</v>
      </c>
      <c r="AJ214" s="23">
        <v>467.16</v>
      </c>
      <c r="AN214" s="12">
        <v>65.91</v>
      </c>
    </row>
    <row r="215" spans="1:40" x14ac:dyDescent="0.35">
      <c r="A215" s="21">
        <v>44464</v>
      </c>
      <c r="B215" s="22">
        <v>301.62</v>
      </c>
      <c r="C215" s="22">
        <v>181.38</v>
      </c>
      <c r="D215" s="23">
        <v>301.72000000000003</v>
      </c>
      <c r="E215" s="23">
        <v>204.33</v>
      </c>
      <c r="F215" s="12">
        <v>91.2</v>
      </c>
      <c r="G215" s="12">
        <v>145.53</v>
      </c>
      <c r="H215" s="24">
        <v>68.69</v>
      </c>
      <c r="I215" s="35">
        <v>284968</v>
      </c>
      <c r="J215" s="47">
        <v>1561.3620000000001</v>
      </c>
      <c r="K215" s="72">
        <v>12.2</v>
      </c>
      <c r="L215" s="23">
        <v>512.1</v>
      </c>
      <c r="M215" s="12">
        <v>75.260000000000005</v>
      </c>
      <c r="N215" s="12">
        <v>84.06</v>
      </c>
      <c r="O215" s="12">
        <v>23.2</v>
      </c>
      <c r="P215" s="12">
        <f>VLOOKUP(A215,'Temp Monréal données non liées'!$A:$B,2,FALSE)</f>
        <v>20.8</v>
      </c>
      <c r="Q215" s="24">
        <v>90.76</v>
      </c>
      <c r="R215" s="50">
        <v>148.9</v>
      </c>
      <c r="S215" s="29">
        <v>69.510000000000005</v>
      </c>
      <c r="T215" s="23">
        <v>73.64</v>
      </c>
      <c r="U215" s="34">
        <v>5582.6</v>
      </c>
      <c r="V215" s="12">
        <v>169.11</v>
      </c>
      <c r="W215" s="27">
        <v>2.35</v>
      </c>
      <c r="X215" s="23">
        <v>638.52</v>
      </c>
      <c r="Y215" s="24">
        <v>16.059999999999999</v>
      </c>
      <c r="Z215" s="25">
        <v>206.68</v>
      </c>
      <c r="AA215" s="24">
        <v>16.059999999999999</v>
      </c>
      <c r="AB215" s="29">
        <v>34.06</v>
      </c>
      <c r="AC215" s="12">
        <v>6.4</v>
      </c>
      <c r="AD215" s="14">
        <v>7</v>
      </c>
      <c r="AE215" s="30">
        <v>8328.0400000000009</v>
      </c>
      <c r="AF215" s="13">
        <v>0</v>
      </c>
      <c r="AG215" s="23">
        <v>61.56</v>
      </c>
      <c r="AH215" s="23">
        <v>32.19</v>
      </c>
      <c r="AI215" s="24">
        <v>68.13</v>
      </c>
      <c r="AJ215" s="23">
        <v>475.6</v>
      </c>
      <c r="AN215" s="12">
        <v>66.38</v>
      </c>
    </row>
    <row r="216" spans="1:40" x14ac:dyDescent="0.35">
      <c r="A216" s="21">
        <v>44465</v>
      </c>
      <c r="B216" s="22">
        <v>295.81</v>
      </c>
      <c r="C216" s="22">
        <v>183.25</v>
      </c>
      <c r="D216" s="23">
        <v>297.02</v>
      </c>
      <c r="E216" s="23">
        <v>211.04</v>
      </c>
      <c r="F216" s="12">
        <v>92.58</v>
      </c>
      <c r="G216" s="12">
        <v>147.11000000000001</v>
      </c>
      <c r="H216" s="24">
        <v>71.010000000000005</v>
      </c>
      <c r="I216" s="35">
        <v>304543</v>
      </c>
      <c r="J216" s="47">
        <v>1551.152</v>
      </c>
      <c r="K216" s="72">
        <v>11.5</v>
      </c>
      <c r="L216" s="23">
        <v>497.52</v>
      </c>
      <c r="M216" s="12">
        <v>74.87</v>
      </c>
      <c r="N216" s="12">
        <v>84.17</v>
      </c>
      <c r="O216" s="12">
        <v>22.9</v>
      </c>
      <c r="P216" s="12">
        <f>VLOOKUP(A216,'Temp Monréal données non liées'!$A:$B,2,FALSE)</f>
        <v>19</v>
      </c>
      <c r="Q216" s="24">
        <v>87.78</v>
      </c>
      <c r="R216" s="50">
        <v>149.80000000000001</v>
      </c>
      <c r="S216" s="29">
        <v>69.790000000000006</v>
      </c>
      <c r="T216" s="23">
        <v>73.92</v>
      </c>
      <c r="U216" s="34">
        <v>5613.38</v>
      </c>
      <c r="V216" s="12">
        <v>168.07</v>
      </c>
      <c r="W216" s="27">
        <v>2.35</v>
      </c>
      <c r="X216" s="23">
        <v>639.72</v>
      </c>
      <c r="Y216" s="24">
        <v>16.11</v>
      </c>
      <c r="Z216" s="25">
        <v>190.12</v>
      </c>
      <c r="AA216" s="24">
        <v>15.38</v>
      </c>
      <c r="AB216" s="29">
        <v>33.28</v>
      </c>
      <c r="AC216" s="12">
        <v>12.5</v>
      </c>
      <c r="AD216" s="14">
        <v>1.6</v>
      </c>
      <c r="AE216" s="30">
        <v>8357.2099999999991</v>
      </c>
      <c r="AF216" s="13">
        <v>0.2</v>
      </c>
      <c r="AG216" s="23">
        <v>55.14</v>
      </c>
      <c r="AH216" s="23">
        <v>33.56</v>
      </c>
      <c r="AI216" s="24">
        <v>69.150000000000006</v>
      </c>
      <c r="AJ216" s="23">
        <v>486.07</v>
      </c>
      <c r="AN216" s="12">
        <v>66.16</v>
      </c>
    </row>
    <row r="217" spans="1:40" x14ac:dyDescent="0.35">
      <c r="A217" s="21">
        <v>44466</v>
      </c>
      <c r="B217" s="22">
        <v>315.64999999999998</v>
      </c>
      <c r="C217" s="22">
        <v>193.45</v>
      </c>
      <c r="D217" s="23">
        <v>319.27999999999997</v>
      </c>
      <c r="E217" s="23">
        <v>212.09</v>
      </c>
      <c r="F217" s="12">
        <v>92.12</v>
      </c>
      <c r="G217" s="12">
        <v>146.47</v>
      </c>
      <c r="H217" s="24">
        <v>71.180000000000007</v>
      </c>
      <c r="I217" s="35">
        <v>318571</v>
      </c>
      <c r="J217" s="47">
        <v>1550</v>
      </c>
      <c r="K217" s="72">
        <v>9.3000000000000007</v>
      </c>
      <c r="L217" s="23">
        <v>537.21</v>
      </c>
      <c r="M217" s="12">
        <v>75.22</v>
      </c>
      <c r="N217" s="12">
        <v>84.4</v>
      </c>
      <c r="O217" s="12">
        <v>18.8</v>
      </c>
      <c r="P217" s="12">
        <f>VLOOKUP(A217,'Temp Monréal données non liées'!$A:$B,2,FALSE)</f>
        <v>16.8</v>
      </c>
      <c r="Q217" s="24">
        <v>88.05</v>
      </c>
      <c r="R217" s="50">
        <v>143.1</v>
      </c>
      <c r="S217" s="29">
        <v>68.84</v>
      </c>
      <c r="T217" s="23">
        <v>30.8</v>
      </c>
      <c r="U217" s="34">
        <v>2338.91</v>
      </c>
      <c r="V217" s="12">
        <v>70.03</v>
      </c>
      <c r="W217" s="27">
        <v>2.25</v>
      </c>
      <c r="X217" s="23">
        <v>663.28</v>
      </c>
      <c r="Y217" s="24">
        <v>16.079999999999998</v>
      </c>
      <c r="Z217" s="25">
        <v>175.16</v>
      </c>
      <c r="AA217" s="24">
        <v>15.2</v>
      </c>
      <c r="AB217" s="29">
        <v>34.64</v>
      </c>
      <c r="AC217" s="12">
        <v>14</v>
      </c>
      <c r="AD217" s="14">
        <v>3.9</v>
      </c>
      <c r="AE217" s="30">
        <v>3482.17</v>
      </c>
      <c r="AF217" s="13">
        <v>4.5999999999999996</v>
      </c>
      <c r="AG217" s="23">
        <v>55.01</v>
      </c>
      <c r="AH217" s="23">
        <v>37.61</v>
      </c>
      <c r="AI217" s="24">
        <v>69.89</v>
      </c>
      <c r="AJ217" s="23">
        <v>490.67</v>
      </c>
      <c r="AN217" s="12">
        <v>64.03</v>
      </c>
    </row>
    <row r="218" spans="1:40" x14ac:dyDescent="0.35">
      <c r="A218" s="21">
        <v>44469</v>
      </c>
      <c r="B218" s="22">
        <v>292.88</v>
      </c>
      <c r="C218" s="22">
        <v>188.46</v>
      </c>
      <c r="D218" s="23">
        <v>306.14</v>
      </c>
      <c r="E218" s="23">
        <v>206.61</v>
      </c>
      <c r="F218" s="12">
        <v>92.4</v>
      </c>
      <c r="G218" s="12">
        <v>144.34</v>
      </c>
      <c r="H218" s="24">
        <v>71.849999999999994</v>
      </c>
      <c r="I218" s="35">
        <v>319807</v>
      </c>
      <c r="J218" s="47">
        <v>1550</v>
      </c>
      <c r="K218" s="72">
        <v>9.1</v>
      </c>
      <c r="L218" s="23">
        <v>549.72</v>
      </c>
      <c r="M218" s="12">
        <v>75.739999999999995</v>
      </c>
      <c r="N218" s="12">
        <v>84.71</v>
      </c>
      <c r="O218" s="12">
        <v>17.399999999999999</v>
      </c>
      <c r="P218" s="12">
        <f>VLOOKUP(A218,'Temp Monréal données non liées'!$A:$B,2,FALSE)</f>
        <v>17.5</v>
      </c>
      <c r="Q218" s="24">
        <v>86.09</v>
      </c>
      <c r="R218" s="50">
        <v>147</v>
      </c>
      <c r="S218" s="29">
        <v>68.400000000000006</v>
      </c>
      <c r="T218" s="23">
        <v>36.630000000000003</v>
      </c>
      <c r="U218" s="34">
        <v>2769.18</v>
      </c>
      <c r="V218" s="12">
        <v>83.23</v>
      </c>
      <c r="W218" s="27">
        <v>2.1</v>
      </c>
      <c r="X218" s="23">
        <v>647.01</v>
      </c>
      <c r="Y218" s="24">
        <v>16.36</v>
      </c>
      <c r="Z218" s="25">
        <v>172.32</v>
      </c>
      <c r="AA218" s="24">
        <v>15.52</v>
      </c>
      <c r="AB218" s="29">
        <v>41.68</v>
      </c>
      <c r="AC218" s="12">
        <v>3</v>
      </c>
      <c r="AD218" s="14">
        <v>7.4</v>
      </c>
      <c r="AF218" s="13">
        <v>0</v>
      </c>
      <c r="AG218" s="23">
        <v>60.21</v>
      </c>
      <c r="AH218" s="23">
        <v>29.11</v>
      </c>
      <c r="AI218" s="24">
        <v>70.7</v>
      </c>
      <c r="AJ218" s="23">
        <v>479.51</v>
      </c>
      <c r="AN218" s="12">
        <v>64.03</v>
      </c>
    </row>
    <row r="219" spans="1:40" x14ac:dyDescent="0.35">
      <c r="A219" s="21">
        <v>44470</v>
      </c>
      <c r="B219" s="22">
        <v>325.82</v>
      </c>
      <c r="C219" s="22">
        <v>196.67</v>
      </c>
      <c r="D219" s="23">
        <v>339.67</v>
      </c>
      <c r="E219" s="23">
        <v>219.16</v>
      </c>
      <c r="F219" s="12">
        <v>91.55</v>
      </c>
      <c r="G219" s="12">
        <v>144.72</v>
      </c>
      <c r="H219" s="24">
        <v>70.55</v>
      </c>
      <c r="I219" s="35">
        <v>433153</v>
      </c>
      <c r="J219" s="47">
        <v>1585</v>
      </c>
      <c r="K219" s="72">
        <v>9.3000000000000007</v>
      </c>
      <c r="L219" s="23">
        <v>587.46</v>
      </c>
      <c r="M219" s="12">
        <v>75.19</v>
      </c>
      <c r="N219" s="12">
        <v>84.84</v>
      </c>
      <c r="O219" s="12">
        <v>16.7</v>
      </c>
      <c r="P219" s="12">
        <f>VLOOKUP(A219,'Temp Monréal données non liées'!$A:$B,2,FALSE)</f>
        <v>17.8</v>
      </c>
      <c r="Q219" s="24">
        <v>88.55</v>
      </c>
      <c r="R219" s="50">
        <v>149.5</v>
      </c>
      <c r="S219" s="29">
        <v>69.61</v>
      </c>
      <c r="T219" s="23">
        <v>73.78</v>
      </c>
      <c r="U219" s="34">
        <v>5613.83</v>
      </c>
      <c r="V219" s="12">
        <v>167.71</v>
      </c>
      <c r="W219" s="27">
        <v>2.19</v>
      </c>
      <c r="X219" s="23">
        <v>696.7</v>
      </c>
      <c r="Y219" s="24">
        <v>15.76</v>
      </c>
      <c r="Z219" s="25">
        <v>178.24</v>
      </c>
      <c r="AA219" s="24">
        <v>15.63</v>
      </c>
      <c r="AB219" s="29">
        <v>50.97</v>
      </c>
      <c r="AC219" s="12">
        <v>8.1999999999999993</v>
      </c>
      <c r="AD219" s="14">
        <v>1.3</v>
      </c>
      <c r="AF219" s="13">
        <v>2.6</v>
      </c>
      <c r="AG219" s="23">
        <v>70.209999999999994</v>
      </c>
      <c r="AH219" s="23">
        <v>27.6</v>
      </c>
      <c r="AI219" s="24">
        <v>70.88</v>
      </c>
      <c r="AJ219" s="23">
        <v>514.07000000000005</v>
      </c>
      <c r="AN219" s="12">
        <v>63.85</v>
      </c>
    </row>
    <row r="220" spans="1:40" x14ac:dyDescent="0.35">
      <c r="A220" s="21">
        <v>44471</v>
      </c>
      <c r="B220" s="22">
        <v>326.66000000000003</v>
      </c>
      <c r="C220" s="22">
        <v>194.01</v>
      </c>
      <c r="D220" s="23">
        <v>341.29</v>
      </c>
      <c r="E220" s="23">
        <v>224.02</v>
      </c>
      <c r="F220" s="12">
        <v>91.85</v>
      </c>
      <c r="G220" s="12">
        <v>145.44</v>
      </c>
      <c r="H220" s="24">
        <v>71.78</v>
      </c>
      <c r="I220" s="35">
        <v>438211</v>
      </c>
      <c r="J220" s="47">
        <v>1570</v>
      </c>
      <c r="K220" s="72">
        <v>8.8000000000000007</v>
      </c>
      <c r="L220" s="23">
        <v>596.48</v>
      </c>
      <c r="M220" s="12">
        <v>75.14</v>
      </c>
      <c r="N220" s="12">
        <v>84.69</v>
      </c>
      <c r="O220" s="12">
        <v>17.100000000000001</v>
      </c>
      <c r="P220" s="12">
        <f>VLOOKUP(A220,'Temp Monréal données non liées'!$A:$B,2,FALSE)</f>
        <v>11.6</v>
      </c>
      <c r="Q220" s="24">
        <v>89.92</v>
      </c>
      <c r="R220" s="50">
        <v>149.1</v>
      </c>
      <c r="S220" s="29">
        <v>68.94</v>
      </c>
      <c r="T220" s="23">
        <v>73.849999999999994</v>
      </c>
      <c r="U220" s="34">
        <v>5630.07</v>
      </c>
      <c r="V220" s="12">
        <v>167.48</v>
      </c>
      <c r="W220" s="27">
        <v>2.27</v>
      </c>
      <c r="X220" s="23">
        <v>705.4</v>
      </c>
      <c r="Y220" s="24">
        <v>15.85</v>
      </c>
      <c r="Z220" s="25">
        <v>167.75</v>
      </c>
      <c r="AA220" s="24">
        <v>14.82</v>
      </c>
      <c r="AB220" s="29">
        <v>49.25</v>
      </c>
      <c r="AC220" s="12">
        <v>11.3</v>
      </c>
      <c r="AD220" s="14">
        <v>1.1000000000000001</v>
      </c>
      <c r="AF220" s="13">
        <v>33.299999999999997</v>
      </c>
      <c r="AG220" s="23">
        <v>66.959999999999994</v>
      </c>
      <c r="AH220" s="23">
        <v>28.35</v>
      </c>
      <c r="AI220" s="24">
        <v>71.17</v>
      </c>
      <c r="AJ220" s="23">
        <v>516.46</v>
      </c>
      <c r="AN220" s="12">
        <v>63.03</v>
      </c>
    </row>
    <row r="221" spans="1:40" x14ac:dyDescent="0.35">
      <c r="A221" s="21">
        <v>44472</v>
      </c>
      <c r="B221" s="22">
        <v>324.31</v>
      </c>
      <c r="C221" s="22">
        <v>203.06</v>
      </c>
      <c r="D221" s="23">
        <v>335.29</v>
      </c>
      <c r="E221" s="23">
        <v>224.14</v>
      </c>
      <c r="F221" s="12">
        <v>91.22</v>
      </c>
      <c r="G221" s="12">
        <v>145.05000000000001</v>
      </c>
      <c r="H221" s="24">
        <v>70.92</v>
      </c>
      <c r="I221" s="35">
        <v>431364</v>
      </c>
      <c r="J221" s="47">
        <v>1569.66</v>
      </c>
      <c r="K221" s="72">
        <v>10.199999999999999</v>
      </c>
      <c r="L221" s="23">
        <v>594.24</v>
      </c>
      <c r="M221" s="12">
        <v>75.459999999999994</v>
      </c>
      <c r="N221" s="12">
        <v>84.55</v>
      </c>
      <c r="O221" s="12">
        <v>15.7</v>
      </c>
      <c r="P221" s="12">
        <f>VLOOKUP(A221,'Temp Monréal données non liées'!$A:$B,2,FALSE)</f>
        <v>16.100000000000001</v>
      </c>
      <c r="Q221" s="24">
        <v>90.03</v>
      </c>
      <c r="R221" s="50">
        <v>146.9</v>
      </c>
      <c r="S221" s="29">
        <v>46.34</v>
      </c>
      <c r="T221" s="23">
        <v>74.8</v>
      </c>
      <c r="U221" s="34">
        <v>5692.4</v>
      </c>
      <c r="V221" s="12">
        <v>167.55</v>
      </c>
      <c r="W221" s="27">
        <v>2.2599999999999998</v>
      </c>
      <c r="X221" s="23">
        <v>699</v>
      </c>
      <c r="Y221" s="24">
        <v>16.55</v>
      </c>
      <c r="Z221" s="25">
        <v>168.67</v>
      </c>
      <c r="AA221" s="24">
        <v>14.97</v>
      </c>
      <c r="AB221" s="29">
        <v>54.6</v>
      </c>
      <c r="AC221" s="12">
        <v>11.6</v>
      </c>
      <c r="AD221" s="14">
        <v>2.6</v>
      </c>
      <c r="AF221" s="13">
        <v>7.6</v>
      </c>
      <c r="AG221" s="23">
        <v>73.44</v>
      </c>
      <c r="AH221" s="23">
        <v>25.05</v>
      </c>
      <c r="AI221" s="24">
        <v>70.36</v>
      </c>
      <c r="AJ221" s="23">
        <v>517.42999999999995</v>
      </c>
      <c r="AN221" s="12">
        <v>64.98</v>
      </c>
    </row>
    <row r="222" spans="1:40" x14ac:dyDescent="0.35">
      <c r="A222" s="21">
        <v>44473</v>
      </c>
      <c r="B222" s="22">
        <v>313.14999999999998</v>
      </c>
      <c r="C222" s="22">
        <v>206.69</v>
      </c>
      <c r="D222" s="23">
        <v>342.08</v>
      </c>
      <c r="E222" s="23">
        <v>219.94</v>
      </c>
      <c r="F222" s="12">
        <v>91.82</v>
      </c>
      <c r="G222" s="12">
        <v>146.21</v>
      </c>
      <c r="H222" s="24">
        <v>71.69</v>
      </c>
      <c r="I222" s="35">
        <v>333526</v>
      </c>
      <c r="J222" s="47">
        <v>1600</v>
      </c>
      <c r="K222" s="72">
        <v>9.6</v>
      </c>
      <c r="L222" s="23">
        <v>594.95000000000005</v>
      </c>
      <c r="M222" s="12">
        <v>74.87</v>
      </c>
      <c r="N222" s="12">
        <v>84.53</v>
      </c>
      <c r="O222" s="12">
        <v>18</v>
      </c>
      <c r="P222" s="12">
        <f>VLOOKUP(A222,'Temp Monréal données non liées'!$A:$B,2,FALSE)</f>
        <v>15.7</v>
      </c>
      <c r="Q222" s="24">
        <v>89.08</v>
      </c>
      <c r="R222" s="50">
        <v>144.5</v>
      </c>
      <c r="S222" s="29">
        <v>62.16</v>
      </c>
      <c r="T222" s="23">
        <v>76.38</v>
      </c>
      <c r="U222" s="34">
        <v>5820.96</v>
      </c>
      <c r="V222" s="12">
        <v>168.48</v>
      </c>
      <c r="W222" s="27">
        <v>2.29</v>
      </c>
      <c r="X222" s="23">
        <v>701.89</v>
      </c>
      <c r="Y222" s="24">
        <v>16.2</v>
      </c>
      <c r="Z222" s="25">
        <v>168.25</v>
      </c>
      <c r="AA222" s="24">
        <v>15.06</v>
      </c>
      <c r="AB222" s="29">
        <v>43.9</v>
      </c>
      <c r="AC222" s="12">
        <v>6.5</v>
      </c>
      <c r="AD222" s="14">
        <v>6.4</v>
      </c>
      <c r="AF222" s="13">
        <v>0.2</v>
      </c>
      <c r="AG222" s="23">
        <v>60.48</v>
      </c>
      <c r="AH222" s="23">
        <v>36.979999999999997</v>
      </c>
      <c r="AI222" s="24">
        <v>70.95</v>
      </c>
      <c r="AJ222" s="23">
        <v>508.18</v>
      </c>
      <c r="AN222" s="12">
        <v>65.08</v>
      </c>
    </row>
    <row r="223" spans="1:40" x14ac:dyDescent="0.35">
      <c r="A223" s="21">
        <v>44474</v>
      </c>
      <c r="B223" s="22">
        <v>327.37</v>
      </c>
      <c r="C223" s="22">
        <v>203.42</v>
      </c>
      <c r="D223" s="23">
        <v>341.46</v>
      </c>
      <c r="E223" s="23">
        <v>219.43</v>
      </c>
      <c r="F223" s="12">
        <v>91.78</v>
      </c>
      <c r="G223" s="12">
        <v>145.69</v>
      </c>
      <c r="H223" s="24">
        <v>71.09</v>
      </c>
      <c r="I223" s="35">
        <v>351621</v>
      </c>
      <c r="J223" s="47">
        <v>1620</v>
      </c>
      <c r="K223" s="72">
        <v>7.9</v>
      </c>
      <c r="L223" s="23">
        <v>595.5</v>
      </c>
      <c r="M223" s="12">
        <v>74.489999999999995</v>
      </c>
      <c r="N223" s="12">
        <v>84.44</v>
      </c>
      <c r="O223" s="12">
        <v>16</v>
      </c>
      <c r="P223" s="12">
        <f>VLOOKUP(A223,'Temp Monréal données non liées'!$A:$B,2,FALSE)</f>
        <v>18.600000000000001</v>
      </c>
      <c r="Q223" s="24">
        <v>88.02</v>
      </c>
      <c r="R223" s="50">
        <v>150.1</v>
      </c>
      <c r="S223" s="29">
        <v>69.95</v>
      </c>
      <c r="T223" s="23">
        <v>75.17</v>
      </c>
      <c r="U223" s="34">
        <v>5762.09</v>
      </c>
      <c r="V223" s="12">
        <v>166.36</v>
      </c>
      <c r="W223" s="27">
        <v>2.2599999999999998</v>
      </c>
      <c r="X223" s="23">
        <v>703.16</v>
      </c>
      <c r="Y223" s="24">
        <v>16.22</v>
      </c>
      <c r="Z223" s="25">
        <v>157.33000000000001</v>
      </c>
      <c r="AA223" s="24">
        <v>15.49</v>
      </c>
      <c r="AB223" s="29">
        <v>44.55</v>
      </c>
      <c r="AC223" s="12">
        <v>11.4</v>
      </c>
      <c r="AD223" s="14">
        <v>4.3</v>
      </c>
      <c r="AF223" s="13">
        <v>9.9</v>
      </c>
      <c r="AG223" s="23">
        <v>56.78</v>
      </c>
      <c r="AH223" s="23">
        <v>40.99</v>
      </c>
      <c r="AI223" s="24">
        <v>69.930000000000007</v>
      </c>
      <c r="AJ223" s="23">
        <v>511.97</v>
      </c>
      <c r="AN223" s="12">
        <v>63.82</v>
      </c>
    </row>
    <row r="224" spans="1:40" x14ac:dyDescent="0.35">
      <c r="A224" s="21">
        <v>44475</v>
      </c>
      <c r="B224" s="22">
        <v>329.1</v>
      </c>
      <c r="C224" s="22">
        <v>188.75</v>
      </c>
      <c r="D224" s="23">
        <v>345.85</v>
      </c>
      <c r="E224" s="23">
        <v>211.16</v>
      </c>
      <c r="F224" s="12">
        <v>92.08</v>
      </c>
      <c r="G224" s="12">
        <v>145.25</v>
      </c>
      <c r="H224" s="24">
        <v>70.23</v>
      </c>
      <c r="I224" s="35">
        <v>329240</v>
      </c>
      <c r="J224" s="47">
        <v>1610</v>
      </c>
      <c r="K224" s="72">
        <v>8.6999999999999993</v>
      </c>
      <c r="L224" s="23">
        <v>575.46</v>
      </c>
      <c r="M224" s="12">
        <v>74.83</v>
      </c>
      <c r="N224" s="12">
        <v>84.69</v>
      </c>
      <c r="O224" s="12">
        <v>16.8</v>
      </c>
      <c r="P224" s="12">
        <f>VLOOKUP(A224,'Temp Monréal données non liées'!$A:$B,2,FALSE)</f>
        <v>21.3</v>
      </c>
      <c r="Q224" s="24">
        <v>86.66</v>
      </c>
      <c r="R224" s="50">
        <v>147.5</v>
      </c>
      <c r="S224" s="29">
        <v>70.349999999999994</v>
      </c>
      <c r="T224" s="23">
        <v>75.489999999999995</v>
      </c>
      <c r="U224" s="34">
        <v>5748.79</v>
      </c>
      <c r="V224" s="12">
        <v>167.44</v>
      </c>
      <c r="W224" s="27">
        <v>2.17</v>
      </c>
      <c r="X224" s="23">
        <v>687.26</v>
      </c>
      <c r="Y224" s="24">
        <v>15.98</v>
      </c>
      <c r="Z224" s="25">
        <v>152.63999999999999</v>
      </c>
      <c r="AA224" s="24">
        <v>15.79</v>
      </c>
      <c r="AB224" s="29">
        <v>43.25</v>
      </c>
      <c r="AC224" s="12">
        <v>9.6</v>
      </c>
      <c r="AD224" s="14">
        <v>8.6999999999999993</v>
      </c>
      <c r="AF224" s="13">
        <v>0</v>
      </c>
      <c r="AG224" s="23">
        <v>60.77</v>
      </c>
      <c r="AH224" s="23">
        <v>32.69</v>
      </c>
      <c r="AI224" s="24">
        <v>69.73</v>
      </c>
      <c r="AJ224" s="23">
        <v>498.12</v>
      </c>
      <c r="AN224" s="12">
        <v>64.73</v>
      </c>
    </row>
    <row r="225" spans="1:40" x14ac:dyDescent="0.35">
      <c r="A225" s="21">
        <v>44476</v>
      </c>
      <c r="B225" s="22">
        <v>327.29000000000002</v>
      </c>
      <c r="C225" s="22">
        <v>184.65</v>
      </c>
      <c r="D225" s="23">
        <v>350.95</v>
      </c>
      <c r="E225" s="23">
        <v>209.64</v>
      </c>
      <c r="F225" s="12">
        <v>92.52</v>
      </c>
      <c r="G225" s="12">
        <v>145.63999999999999</v>
      </c>
      <c r="H225" s="24">
        <v>71.19</v>
      </c>
      <c r="I225" s="35">
        <v>324646</v>
      </c>
      <c r="J225" s="47">
        <v>1610</v>
      </c>
      <c r="K225" s="72">
        <v>7.5</v>
      </c>
      <c r="L225" s="23">
        <v>584.65</v>
      </c>
      <c r="M225" s="12">
        <v>74.84</v>
      </c>
      <c r="N225" s="12">
        <v>84.88</v>
      </c>
      <c r="O225" s="12">
        <v>18.2</v>
      </c>
      <c r="P225" s="12">
        <f>VLOOKUP(A225,'Temp Monréal données non liées'!$A:$B,2,FALSE)</f>
        <v>21.7</v>
      </c>
      <c r="Q225" s="24">
        <v>87.25</v>
      </c>
      <c r="R225" s="50">
        <v>151.5</v>
      </c>
      <c r="S225" s="29">
        <v>68.94</v>
      </c>
      <c r="T225" s="23">
        <v>73.87</v>
      </c>
      <c r="U225" s="34">
        <v>5611.79</v>
      </c>
      <c r="V225" s="12">
        <v>166.98</v>
      </c>
      <c r="W225" s="27">
        <v>2.19</v>
      </c>
      <c r="X225" s="23">
        <v>706.56</v>
      </c>
      <c r="Y225" s="24">
        <v>16.059999999999999</v>
      </c>
      <c r="Z225" s="25">
        <v>162.37</v>
      </c>
      <c r="AA225" s="24">
        <v>15.64</v>
      </c>
      <c r="AB225" s="29">
        <v>44.38</v>
      </c>
      <c r="AC225" s="12">
        <v>4.0999999999999996</v>
      </c>
      <c r="AD225" s="14">
        <v>4.2</v>
      </c>
      <c r="AF225" s="13">
        <v>0</v>
      </c>
      <c r="AG225" s="23">
        <v>54.91</v>
      </c>
      <c r="AH225" s="23">
        <v>38.229999999999997</v>
      </c>
      <c r="AI225" s="24">
        <v>70.12</v>
      </c>
      <c r="AJ225" s="23">
        <v>498.98</v>
      </c>
      <c r="AN225" s="12">
        <v>65.260000000000005</v>
      </c>
    </row>
    <row r="226" spans="1:40" x14ac:dyDescent="0.35">
      <c r="A226" s="21">
        <v>44477</v>
      </c>
      <c r="B226" s="22">
        <v>272.79000000000002</v>
      </c>
      <c r="C226" s="22">
        <v>170.19</v>
      </c>
      <c r="D226" s="23">
        <v>308.3</v>
      </c>
      <c r="E226" s="23">
        <v>190.19</v>
      </c>
      <c r="F226" s="12">
        <v>92.69</v>
      </c>
      <c r="G226" s="12">
        <v>144.37</v>
      </c>
      <c r="H226" s="24">
        <v>69.13</v>
      </c>
      <c r="I226" s="35">
        <v>313590</v>
      </c>
      <c r="J226" s="47">
        <v>1400</v>
      </c>
      <c r="K226" s="72">
        <v>7.7</v>
      </c>
      <c r="L226" s="23">
        <v>526.01</v>
      </c>
      <c r="M226" s="12">
        <v>75.38</v>
      </c>
      <c r="N226" s="12">
        <v>84.71</v>
      </c>
      <c r="O226" s="12">
        <v>18.100000000000001</v>
      </c>
      <c r="P226" s="12">
        <f>VLOOKUP(A226,'Temp Monréal données non liées'!$A:$B,2,FALSE)</f>
        <v>22.2</v>
      </c>
      <c r="Q226" s="24">
        <v>88.06</v>
      </c>
      <c r="R226" s="50">
        <v>155.30000000000001</v>
      </c>
      <c r="S226" s="29">
        <v>61.25</v>
      </c>
      <c r="T226" s="23">
        <v>74.77</v>
      </c>
      <c r="U226" s="34">
        <v>5698.48</v>
      </c>
      <c r="V226" s="12">
        <v>165.72</v>
      </c>
      <c r="W226" s="27">
        <v>2.06</v>
      </c>
      <c r="X226" s="23">
        <v>632.55999999999995</v>
      </c>
      <c r="Y226" s="24">
        <v>15.5</v>
      </c>
      <c r="Z226" s="25">
        <v>175.25</v>
      </c>
      <c r="AA226" s="24">
        <v>14.84</v>
      </c>
      <c r="AB226" s="29">
        <v>45.95</v>
      </c>
      <c r="AC226" s="12">
        <v>4.4000000000000004</v>
      </c>
      <c r="AD226" s="14">
        <v>9.9</v>
      </c>
      <c r="AF226" s="13">
        <v>0</v>
      </c>
      <c r="AG226" s="23">
        <v>61.8</v>
      </c>
      <c r="AH226" s="23">
        <v>20.8</v>
      </c>
      <c r="AI226" s="24">
        <v>69.28</v>
      </c>
      <c r="AJ226" s="23">
        <v>481.08</v>
      </c>
      <c r="AN226" s="12">
        <v>64.739999999999995</v>
      </c>
    </row>
    <row r="227" spans="1:40" x14ac:dyDescent="0.35">
      <c r="A227" s="21">
        <v>44478</v>
      </c>
      <c r="B227" s="22">
        <v>269.57</v>
      </c>
      <c r="C227" s="22">
        <v>132.38999999999999</v>
      </c>
      <c r="D227" s="23">
        <v>313.08</v>
      </c>
      <c r="E227" s="23">
        <v>169.04</v>
      </c>
      <c r="F227" s="12">
        <v>91.44</v>
      </c>
      <c r="G227" s="12">
        <v>143.68</v>
      </c>
      <c r="H227" s="24">
        <v>71.430000000000007</v>
      </c>
      <c r="I227" s="35">
        <v>282110</v>
      </c>
      <c r="J227" s="47">
        <v>1780</v>
      </c>
      <c r="K227" s="72">
        <v>10.6</v>
      </c>
      <c r="L227" s="23">
        <v>514.28</v>
      </c>
      <c r="M227" s="12">
        <v>75.08</v>
      </c>
      <c r="N227" s="12">
        <v>84.46</v>
      </c>
      <c r="O227" s="12">
        <v>18.100000000000001</v>
      </c>
      <c r="P227" s="12">
        <f>VLOOKUP(A227,'Temp Monréal données non liées'!$A:$B,2,FALSE)</f>
        <v>20.3</v>
      </c>
      <c r="Q227" s="24">
        <v>86.24</v>
      </c>
      <c r="R227" s="50">
        <v>201</v>
      </c>
      <c r="S227" s="29">
        <v>70.61</v>
      </c>
      <c r="T227" s="23">
        <v>75.34</v>
      </c>
      <c r="U227" s="34">
        <v>5733.68</v>
      </c>
      <c r="V227" s="12">
        <v>165.69</v>
      </c>
      <c r="W227" s="27">
        <v>2.02</v>
      </c>
      <c r="X227" s="23">
        <v>613.44000000000005</v>
      </c>
      <c r="Y227" s="24">
        <v>16.510000000000002</v>
      </c>
      <c r="Z227" s="25">
        <v>176.13</v>
      </c>
      <c r="AA227" s="24">
        <v>16.059999999999999</v>
      </c>
      <c r="AB227" s="29">
        <v>49.61</v>
      </c>
      <c r="AC227" s="12">
        <v>4.0999999999999996</v>
      </c>
      <c r="AD227" s="14">
        <v>9.6999999999999993</v>
      </c>
      <c r="AF227" s="13">
        <v>0</v>
      </c>
      <c r="AG227" s="23">
        <v>71.569999999999993</v>
      </c>
      <c r="AH227" s="23">
        <v>11.52</v>
      </c>
      <c r="AI227" s="24">
        <v>69.680000000000007</v>
      </c>
      <c r="AJ227" s="23">
        <v>463.34</v>
      </c>
      <c r="AN227" s="12">
        <v>65.290000000000006</v>
      </c>
    </row>
    <row r="228" spans="1:40" x14ac:dyDescent="0.35">
      <c r="A228" s="21">
        <v>44479</v>
      </c>
      <c r="B228" s="22">
        <v>296.70999999999998</v>
      </c>
      <c r="C228" s="22">
        <v>154.59</v>
      </c>
      <c r="D228" s="23">
        <v>306.67</v>
      </c>
      <c r="E228" s="23">
        <v>176.79</v>
      </c>
      <c r="F228" s="12">
        <v>92.3</v>
      </c>
      <c r="G228" s="12">
        <v>144.41</v>
      </c>
      <c r="H228" s="24">
        <v>72.180000000000007</v>
      </c>
      <c r="I228" s="35">
        <v>264144</v>
      </c>
      <c r="J228" s="47">
        <v>1660.01</v>
      </c>
      <c r="K228" s="72">
        <v>10.199999999999999</v>
      </c>
      <c r="L228" s="23">
        <v>498.51</v>
      </c>
      <c r="M228" s="12">
        <v>74.739999999999995</v>
      </c>
      <c r="N228" s="12">
        <v>84.57</v>
      </c>
      <c r="O228" s="12">
        <v>17</v>
      </c>
      <c r="P228" s="12">
        <f>VLOOKUP(A228,'Temp Monréal données non liées'!$A:$B,2,FALSE)</f>
        <v>17.100000000000001</v>
      </c>
      <c r="Q228" s="24">
        <v>86.08</v>
      </c>
      <c r="R228" s="50">
        <v>162.6</v>
      </c>
      <c r="S228" s="29">
        <v>71.61</v>
      </c>
      <c r="T228" s="23">
        <v>76.400000000000006</v>
      </c>
      <c r="U228" s="34">
        <v>5740.66</v>
      </c>
      <c r="V228" s="12">
        <v>165.85</v>
      </c>
      <c r="W228" s="27">
        <v>2.04</v>
      </c>
      <c r="X228" s="23">
        <v>607.66999999999996</v>
      </c>
      <c r="Y228" s="24">
        <v>16.399999999999999</v>
      </c>
      <c r="Z228" s="25">
        <v>173.06</v>
      </c>
      <c r="AA228" s="24">
        <v>13.23</v>
      </c>
      <c r="AB228" s="29">
        <v>53.74</v>
      </c>
      <c r="AC228" s="12">
        <v>3.4</v>
      </c>
      <c r="AD228" s="14">
        <v>7</v>
      </c>
      <c r="AF228" s="13">
        <v>0</v>
      </c>
      <c r="AG228" s="23">
        <v>75.27</v>
      </c>
      <c r="AH228" s="23">
        <v>4.63</v>
      </c>
      <c r="AI228" s="24">
        <v>70.989999999999995</v>
      </c>
      <c r="AJ228" s="23">
        <v>452.53</v>
      </c>
      <c r="AN228" s="12">
        <v>65.28</v>
      </c>
    </row>
    <row r="229" spans="1:40" x14ac:dyDescent="0.35">
      <c r="A229" s="21">
        <v>44480</v>
      </c>
      <c r="B229" s="22">
        <v>293.67</v>
      </c>
      <c r="C229" s="22">
        <v>186.37</v>
      </c>
      <c r="D229" s="23">
        <v>313.55</v>
      </c>
      <c r="E229" s="23">
        <v>215.67</v>
      </c>
      <c r="F229" s="12">
        <v>91.94</v>
      </c>
      <c r="G229" s="12">
        <v>144.36000000000001</v>
      </c>
      <c r="H229" s="24">
        <v>70.209999999999994</v>
      </c>
      <c r="I229" s="35">
        <v>464169</v>
      </c>
      <c r="J229" s="47">
        <v>1470</v>
      </c>
      <c r="K229" s="72">
        <v>11.8</v>
      </c>
      <c r="L229" s="23">
        <v>550.54999999999995</v>
      </c>
      <c r="M229" s="12">
        <v>74.290000000000006</v>
      </c>
      <c r="N229" s="12">
        <v>84.67</v>
      </c>
      <c r="O229" s="12">
        <v>16</v>
      </c>
      <c r="P229" s="12">
        <f>VLOOKUP(A229,'Temp Monréal données non liées'!$A:$B,2,FALSE)</f>
        <v>21</v>
      </c>
      <c r="Q229" s="24">
        <v>87.25</v>
      </c>
      <c r="R229" s="50">
        <v>159.1</v>
      </c>
      <c r="S229" s="29">
        <v>65.66</v>
      </c>
      <c r="T229" s="23">
        <v>70.17</v>
      </c>
      <c r="U229" s="34">
        <v>5331.18</v>
      </c>
      <c r="V229" s="12">
        <v>161.94</v>
      </c>
      <c r="W229" s="27">
        <v>2.1</v>
      </c>
      <c r="X229" s="23">
        <v>662.13</v>
      </c>
      <c r="Y229" s="24">
        <v>16.149999999999999</v>
      </c>
      <c r="Z229" s="25">
        <v>185.98</v>
      </c>
      <c r="AA229" s="24">
        <v>15.37</v>
      </c>
      <c r="AB229" s="29">
        <v>54.33</v>
      </c>
      <c r="AC229" s="12">
        <v>6.8</v>
      </c>
      <c r="AD229" s="14">
        <v>4.5</v>
      </c>
      <c r="AF229" s="13">
        <v>0</v>
      </c>
      <c r="AG229" s="23">
        <v>76.64</v>
      </c>
      <c r="AH229" s="23">
        <v>18</v>
      </c>
      <c r="AI229" s="24">
        <v>69.349999999999994</v>
      </c>
      <c r="AJ229" s="23">
        <v>479.71</v>
      </c>
      <c r="AN229" s="12">
        <v>65.489999999999995</v>
      </c>
    </row>
    <row r="230" spans="1:40" x14ac:dyDescent="0.35">
      <c r="A230" s="21">
        <v>44481</v>
      </c>
      <c r="B230" s="22">
        <v>314.07</v>
      </c>
      <c r="C230" s="22">
        <v>188.87</v>
      </c>
      <c r="D230" s="23">
        <v>331.41</v>
      </c>
      <c r="E230" s="23">
        <v>212.46</v>
      </c>
      <c r="F230" s="12">
        <v>92.24</v>
      </c>
      <c r="G230" s="12">
        <v>144.44999999999999</v>
      </c>
      <c r="H230" s="24">
        <v>68.73</v>
      </c>
      <c r="I230" s="35">
        <v>490167</v>
      </c>
      <c r="J230" s="47">
        <v>1450</v>
      </c>
      <c r="K230" s="72">
        <v>11.6</v>
      </c>
      <c r="L230" s="23">
        <v>564.64</v>
      </c>
      <c r="M230" s="12">
        <v>74.2</v>
      </c>
      <c r="N230" s="12">
        <v>84.57</v>
      </c>
      <c r="O230" s="12">
        <v>16.3</v>
      </c>
      <c r="P230" s="12">
        <f>VLOOKUP(A230,'Temp Monréal données non liées'!$A:$B,2,FALSE)</f>
        <v>23.4</v>
      </c>
      <c r="Q230" s="24">
        <v>85.87</v>
      </c>
      <c r="R230" s="50">
        <v>149.9</v>
      </c>
      <c r="S230" s="29">
        <v>65.42</v>
      </c>
      <c r="T230" s="23">
        <v>69.989999999999995</v>
      </c>
      <c r="U230" s="34">
        <v>5325.24</v>
      </c>
      <c r="V230" s="12">
        <v>161.63999999999999</v>
      </c>
      <c r="W230" s="27">
        <v>2.12</v>
      </c>
      <c r="X230" s="23">
        <v>679.94</v>
      </c>
      <c r="Y230" s="24">
        <v>16.260000000000002</v>
      </c>
      <c r="Z230" s="25">
        <v>162.47</v>
      </c>
      <c r="AA230" s="24">
        <v>14.89</v>
      </c>
      <c r="AB230" s="29">
        <v>51.21</v>
      </c>
      <c r="AC230" s="12">
        <v>3</v>
      </c>
      <c r="AD230" s="14">
        <v>4.9000000000000004</v>
      </c>
      <c r="AF230" s="13">
        <v>0</v>
      </c>
      <c r="AG230" s="23">
        <v>76.63</v>
      </c>
      <c r="AH230" s="23">
        <v>19.3</v>
      </c>
      <c r="AI230" s="24">
        <v>69.67</v>
      </c>
      <c r="AJ230" s="23">
        <v>492.89</v>
      </c>
      <c r="AN230" s="12">
        <v>64.14</v>
      </c>
    </row>
    <row r="231" spans="1:40" x14ac:dyDescent="0.35">
      <c r="A231" s="21">
        <v>44482</v>
      </c>
      <c r="B231" s="22">
        <v>316.36</v>
      </c>
      <c r="C231" s="22">
        <v>198.88</v>
      </c>
      <c r="D231" s="23">
        <v>330.53</v>
      </c>
      <c r="E231" s="23">
        <v>212.8</v>
      </c>
      <c r="F231" s="12">
        <v>92.41</v>
      </c>
      <c r="G231" s="12">
        <v>145.26</v>
      </c>
      <c r="H231" s="24">
        <v>69.98</v>
      </c>
      <c r="I231" s="35">
        <v>499137</v>
      </c>
      <c r="J231" s="47">
        <v>1495</v>
      </c>
      <c r="K231" s="72">
        <v>11.1</v>
      </c>
      <c r="L231" s="23">
        <v>566.97</v>
      </c>
      <c r="M231" s="12">
        <v>74.209999999999994</v>
      </c>
      <c r="N231" s="12">
        <v>84.77</v>
      </c>
      <c r="O231" s="12">
        <v>15.8</v>
      </c>
      <c r="P231" s="12">
        <f>VLOOKUP(A231,'Temp Monréal données non liées'!$A:$B,2,FALSE)</f>
        <v>17.7</v>
      </c>
      <c r="Q231" s="24">
        <v>85.36</v>
      </c>
      <c r="R231" s="50">
        <v>151.4</v>
      </c>
      <c r="S231" s="29">
        <v>65.849999999999994</v>
      </c>
      <c r="T231" s="23">
        <v>70.540000000000006</v>
      </c>
      <c r="U231" s="34">
        <v>5314.79</v>
      </c>
      <c r="V231" s="12">
        <v>163.47999999999999</v>
      </c>
      <c r="W231" s="27">
        <v>2.17</v>
      </c>
      <c r="X231" s="23">
        <v>680.75</v>
      </c>
      <c r="Y231" s="24">
        <v>16.11</v>
      </c>
      <c r="Z231" s="25">
        <v>159.34</v>
      </c>
      <c r="AA231" s="24">
        <v>15.71</v>
      </c>
      <c r="AB231" s="29">
        <v>54.68</v>
      </c>
      <c r="AC231" s="12">
        <v>3.2</v>
      </c>
      <c r="AD231" s="14">
        <v>8.5</v>
      </c>
      <c r="AF231" s="13">
        <v>0</v>
      </c>
      <c r="AG231" s="23">
        <v>78.63</v>
      </c>
      <c r="AH231" s="23">
        <v>18.27</v>
      </c>
      <c r="AI231" s="24">
        <v>70.959999999999994</v>
      </c>
      <c r="AJ231" s="23">
        <v>494.38</v>
      </c>
      <c r="AN231" s="12">
        <v>63.71</v>
      </c>
    </row>
    <row r="232" spans="1:40" x14ac:dyDescent="0.35">
      <c r="A232" s="21">
        <v>44483</v>
      </c>
      <c r="B232" s="22">
        <v>306.83</v>
      </c>
      <c r="C232" s="22">
        <v>178.07</v>
      </c>
      <c r="D232" s="23">
        <v>322.55</v>
      </c>
      <c r="E232" s="23">
        <v>200.33</v>
      </c>
      <c r="F232" s="12">
        <v>92.26</v>
      </c>
      <c r="G232" s="12">
        <v>146.56</v>
      </c>
      <c r="H232" s="24">
        <v>71.58</v>
      </c>
      <c r="I232" s="35">
        <v>465894</v>
      </c>
      <c r="J232" s="47">
        <v>1510</v>
      </c>
      <c r="K232" s="72">
        <v>10.8</v>
      </c>
      <c r="L232" s="23">
        <v>537.86</v>
      </c>
      <c r="M232" s="12">
        <v>76.239999999999995</v>
      </c>
      <c r="N232" s="12">
        <v>85.08</v>
      </c>
      <c r="O232" s="12">
        <v>16.7</v>
      </c>
      <c r="P232" s="12">
        <f>VLOOKUP(A232,'Temp Monréal données non liées'!$A:$B,2,FALSE)</f>
        <v>20.3</v>
      </c>
      <c r="Q232" s="24">
        <v>85.43</v>
      </c>
      <c r="R232" s="50">
        <v>156.19999999999999</v>
      </c>
      <c r="S232" s="29">
        <v>66.17</v>
      </c>
      <c r="T232" s="23">
        <v>70.900000000000006</v>
      </c>
      <c r="U232" s="34">
        <v>5322.74</v>
      </c>
      <c r="V232" s="12">
        <v>163.92</v>
      </c>
      <c r="W232" s="27">
        <v>2.21</v>
      </c>
      <c r="X232" s="23">
        <v>639.19000000000005</v>
      </c>
      <c r="Y232" s="24">
        <v>16.72</v>
      </c>
      <c r="Z232" s="25">
        <v>155.76</v>
      </c>
      <c r="AA232" s="24">
        <v>16.02</v>
      </c>
      <c r="AB232" s="29">
        <v>54.8</v>
      </c>
      <c r="AC232" s="12">
        <v>1</v>
      </c>
      <c r="AD232" s="14">
        <v>9.1999999999999993</v>
      </c>
      <c r="AF232" s="13">
        <v>0</v>
      </c>
      <c r="AG232" s="23">
        <v>77.510000000000005</v>
      </c>
      <c r="AH232" s="23">
        <v>17.260000000000002</v>
      </c>
      <c r="AI232" s="24">
        <v>71.150000000000006</v>
      </c>
      <c r="AJ232" s="23">
        <v>491.47</v>
      </c>
      <c r="AN232" s="12">
        <v>64.22</v>
      </c>
    </row>
    <row r="233" spans="1:40" x14ac:dyDescent="0.35">
      <c r="A233" s="21">
        <v>44484</v>
      </c>
      <c r="B233" s="22">
        <v>327.71</v>
      </c>
      <c r="C233" s="22">
        <v>199.49</v>
      </c>
      <c r="D233" s="23">
        <v>357.87</v>
      </c>
      <c r="E233" s="23">
        <v>223.98</v>
      </c>
      <c r="F233" s="12">
        <v>92.12</v>
      </c>
      <c r="G233" s="12">
        <v>149.19999999999999</v>
      </c>
      <c r="H233" s="24">
        <v>73.63</v>
      </c>
      <c r="I233" s="35">
        <v>506589</v>
      </c>
      <c r="J233" s="47">
        <v>1510</v>
      </c>
      <c r="K233" s="72">
        <v>11.6</v>
      </c>
      <c r="L233" s="23">
        <v>537.86</v>
      </c>
      <c r="M233" s="12">
        <v>76.239999999999995</v>
      </c>
      <c r="N233" s="12">
        <v>85.08</v>
      </c>
      <c r="O233" s="12">
        <v>18.2</v>
      </c>
      <c r="P233" s="12">
        <f>VLOOKUP(A233,'Temp Monréal données non liées'!$A:$B,2,FALSE)</f>
        <v>16.8</v>
      </c>
      <c r="Q233" s="24">
        <v>86.16</v>
      </c>
      <c r="R233" s="50">
        <v>148.69999999999999</v>
      </c>
      <c r="S233" s="29">
        <v>66.17</v>
      </c>
      <c r="T233" s="23">
        <v>70.900000000000006</v>
      </c>
      <c r="U233" s="34">
        <v>5322.74</v>
      </c>
      <c r="V233" s="12">
        <v>163.92</v>
      </c>
      <c r="W233" s="27">
        <v>2.21</v>
      </c>
      <c r="X233" s="23">
        <v>639.19000000000005</v>
      </c>
      <c r="Y233" s="24">
        <v>16.2</v>
      </c>
      <c r="Z233" s="25">
        <v>186.49</v>
      </c>
      <c r="AA233" s="24">
        <v>17.850000000000001</v>
      </c>
      <c r="AB233" s="29">
        <v>54.77</v>
      </c>
      <c r="AC233" s="12">
        <v>2.5</v>
      </c>
      <c r="AD233" s="14">
        <v>4.9000000000000004</v>
      </c>
      <c r="AF233" s="13">
        <v>0</v>
      </c>
      <c r="AG233" s="23">
        <v>78.819999999999993</v>
      </c>
      <c r="AH233" s="23">
        <v>22.48</v>
      </c>
      <c r="AI233" s="24">
        <v>69.2</v>
      </c>
      <c r="AJ233" s="23">
        <v>517.1</v>
      </c>
      <c r="AN233" s="12">
        <v>65.5</v>
      </c>
    </row>
    <row r="234" spans="1:40" x14ac:dyDescent="0.35">
      <c r="A234" s="21">
        <v>44485</v>
      </c>
      <c r="B234" s="22">
        <v>324.75</v>
      </c>
      <c r="C234" s="22">
        <v>205.65</v>
      </c>
      <c r="D234" s="23">
        <v>358.27</v>
      </c>
      <c r="E234" s="23">
        <v>225.37</v>
      </c>
      <c r="F234" s="12">
        <v>92.44</v>
      </c>
      <c r="G234" s="12">
        <v>148.16</v>
      </c>
      <c r="H234" s="24">
        <v>69.83</v>
      </c>
      <c r="I234" s="35">
        <v>537284</v>
      </c>
      <c r="J234" s="47">
        <v>1540</v>
      </c>
      <c r="K234" s="72">
        <v>12.2</v>
      </c>
      <c r="L234" s="23">
        <v>537.86</v>
      </c>
      <c r="M234" s="12">
        <v>76.239999999999995</v>
      </c>
      <c r="N234" s="12">
        <v>85.08</v>
      </c>
      <c r="O234" s="12">
        <v>17.3</v>
      </c>
      <c r="P234" s="12">
        <f>VLOOKUP(A234,'Temp Monréal données non liées'!$A:$B,2,FALSE)</f>
        <v>19.2</v>
      </c>
      <c r="Q234" s="24">
        <v>85.65</v>
      </c>
      <c r="R234" s="50">
        <v>153.5</v>
      </c>
      <c r="S234" s="29">
        <v>66.17</v>
      </c>
      <c r="T234" s="23">
        <v>70.900000000000006</v>
      </c>
      <c r="U234" s="34">
        <v>5322.74</v>
      </c>
      <c r="V234" s="12">
        <v>163.92</v>
      </c>
      <c r="W234" s="27">
        <v>2.21</v>
      </c>
      <c r="X234" s="23">
        <v>639.19000000000005</v>
      </c>
      <c r="Y234" s="24">
        <v>16.8</v>
      </c>
      <c r="Z234" s="25">
        <v>175.66</v>
      </c>
      <c r="AA234" s="24">
        <v>16.36</v>
      </c>
      <c r="AB234" s="29">
        <v>54.97</v>
      </c>
      <c r="AC234" s="12">
        <v>7</v>
      </c>
      <c r="AD234" s="14">
        <v>8.6999999999999993</v>
      </c>
      <c r="AF234" s="13">
        <v>0</v>
      </c>
      <c r="AG234" s="23">
        <v>78.89</v>
      </c>
      <c r="AH234" s="23">
        <v>27.86</v>
      </c>
      <c r="AI234" s="24">
        <v>69.63</v>
      </c>
      <c r="AJ234" s="23">
        <v>530.75</v>
      </c>
      <c r="AN234" s="12">
        <v>66.06</v>
      </c>
    </row>
    <row r="235" spans="1:40" x14ac:dyDescent="0.35">
      <c r="A235" s="21">
        <v>44486</v>
      </c>
      <c r="B235" s="22">
        <v>301.02999999999997</v>
      </c>
      <c r="C235" s="22">
        <v>166.1</v>
      </c>
      <c r="D235" s="23">
        <v>330.31</v>
      </c>
      <c r="E235" s="23">
        <v>210.63</v>
      </c>
      <c r="F235" s="12">
        <v>92.48</v>
      </c>
      <c r="G235" s="12">
        <v>148.55000000000001</v>
      </c>
      <c r="H235" s="24">
        <v>72.48</v>
      </c>
      <c r="I235" s="35">
        <v>486988</v>
      </c>
      <c r="J235" s="47">
        <v>1479.23</v>
      </c>
      <c r="K235" s="72">
        <v>10.9</v>
      </c>
      <c r="L235" s="23">
        <v>537.86</v>
      </c>
      <c r="M235" s="12">
        <v>76.239999999999995</v>
      </c>
      <c r="N235" s="12">
        <v>85.08</v>
      </c>
      <c r="O235" s="12">
        <v>15.7</v>
      </c>
      <c r="P235" s="12">
        <f>VLOOKUP(A235,'Temp Monréal données non liées'!$A:$B,2,FALSE)</f>
        <v>13.6</v>
      </c>
      <c r="Q235" s="24">
        <v>85.23</v>
      </c>
      <c r="R235" s="50">
        <v>161.5</v>
      </c>
      <c r="S235" s="29">
        <v>66.17</v>
      </c>
      <c r="T235" s="23">
        <v>70.900000000000006</v>
      </c>
      <c r="U235" s="34">
        <v>5322.74</v>
      </c>
      <c r="V235" s="12">
        <v>163.92</v>
      </c>
      <c r="W235" s="27">
        <v>2.21</v>
      </c>
      <c r="X235" s="23">
        <v>639.19000000000005</v>
      </c>
      <c r="Y235" s="24">
        <v>16.3</v>
      </c>
      <c r="Z235" s="25">
        <v>176.28</v>
      </c>
      <c r="AA235" s="24">
        <v>16.54</v>
      </c>
      <c r="AB235" s="29">
        <v>54.19</v>
      </c>
      <c r="AC235" s="12">
        <v>1.6</v>
      </c>
      <c r="AD235" s="14">
        <v>5.4</v>
      </c>
      <c r="AF235" s="13">
        <v>0</v>
      </c>
      <c r="AG235" s="23">
        <v>75.47</v>
      </c>
      <c r="AH235" s="23">
        <v>12.24</v>
      </c>
      <c r="AI235" s="24">
        <v>71.89</v>
      </c>
      <c r="AJ235" s="23">
        <v>502.39</v>
      </c>
      <c r="AN235" s="12">
        <v>65.62</v>
      </c>
    </row>
    <row r="236" spans="1:40" x14ac:dyDescent="0.35">
      <c r="A236" s="21">
        <v>44487</v>
      </c>
      <c r="B236" s="22">
        <v>246.07</v>
      </c>
      <c r="C236" s="22">
        <v>199</v>
      </c>
      <c r="D236" s="23">
        <v>302.16000000000003</v>
      </c>
      <c r="E236" s="23">
        <v>226.53</v>
      </c>
      <c r="F236" s="12">
        <v>92.07</v>
      </c>
      <c r="G236" s="12">
        <v>147.65</v>
      </c>
      <c r="H236" s="24">
        <v>71.319999999999993</v>
      </c>
      <c r="I236" s="35">
        <v>493861</v>
      </c>
      <c r="J236" s="47">
        <v>1500</v>
      </c>
      <c r="K236" s="72">
        <v>9.9</v>
      </c>
      <c r="L236" s="23">
        <v>537.86</v>
      </c>
      <c r="M236" s="12">
        <v>76.239999999999995</v>
      </c>
      <c r="N236" s="12">
        <v>85.08</v>
      </c>
      <c r="O236" s="12">
        <v>17.8</v>
      </c>
      <c r="P236" s="12">
        <f>VLOOKUP(A236,'Temp Monréal données non liées'!$A:$B,2,FALSE)</f>
        <v>11.7</v>
      </c>
      <c r="Q236" s="24">
        <v>87.23</v>
      </c>
      <c r="R236" s="50">
        <v>172.5</v>
      </c>
      <c r="S236" s="29">
        <v>66.17</v>
      </c>
      <c r="T236" s="23">
        <v>70.900000000000006</v>
      </c>
      <c r="U236" s="34">
        <v>5322.74</v>
      </c>
      <c r="V236" s="12">
        <v>163.92</v>
      </c>
      <c r="W236" s="27">
        <v>2.21</v>
      </c>
      <c r="X236" s="23">
        <v>639.19000000000005</v>
      </c>
      <c r="Y236" s="24">
        <v>16.170000000000002</v>
      </c>
      <c r="Z236" s="25">
        <v>190.22</v>
      </c>
      <c r="AA236" s="24">
        <v>14.23</v>
      </c>
      <c r="AB236" s="29">
        <v>51.73</v>
      </c>
      <c r="AC236" s="12">
        <v>2.5</v>
      </c>
      <c r="AD236" s="14">
        <v>2</v>
      </c>
      <c r="AF236" s="13">
        <v>15.3</v>
      </c>
      <c r="AG236" s="23">
        <v>73.17</v>
      </c>
      <c r="AH236" s="23">
        <v>11.85</v>
      </c>
      <c r="AI236" s="24">
        <v>69.87</v>
      </c>
      <c r="AJ236" s="23">
        <v>491.33</v>
      </c>
      <c r="AN236" s="12">
        <v>64.98</v>
      </c>
    </row>
    <row r="237" spans="1:40" x14ac:dyDescent="0.35">
      <c r="A237" s="21">
        <v>44488</v>
      </c>
      <c r="B237" s="22">
        <v>281.76</v>
      </c>
      <c r="C237" s="22">
        <v>171.18</v>
      </c>
      <c r="D237" s="23">
        <v>326.55</v>
      </c>
      <c r="E237" s="23">
        <v>215.42</v>
      </c>
      <c r="F237" s="12">
        <v>91.89</v>
      </c>
      <c r="G237" s="12">
        <v>147.44999999999999</v>
      </c>
      <c r="H237" s="24">
        <v>71.72</v>
      </c>
      <c r="I237" s="35">
        <v>505263</v>
      </c>
      <c r="J237" s="47">
        <v>1430</v>
      </c>
      <c r="K237" s="72">
        <v>10.199999999999999</v>
      </c>
      <c r="L237" s="23">
        <v>537.86</v>
      </c>
      <c r="M237" s="12">
        <v>76.239999999999995</v>
      </c>
      <c r="N237" s="12">
        <v>85.08</v>
      </c>
      <c r="O237" s="12">
        <v>22</v>
      </c>
      <c r="P237" s="12">
        <f>VLOOKUP(A237,'Temp Monréal données non liées'!$A:$B,2,FALSE)</f>
        <v>11.8</v>
      </c>
      <c r="Q237" s="24">
        <v>86.66</v>
      </c>
      <c r="R237" s="50">
        <v>168.6</v>
      </c>
      <c r="S237" s="29">
        <v>66.17</v>
      </c>
      <c r="T237" s="23">
        <v>70.900000000000006</v>
      </c>
      <c r="U237" s="34">
        <v>5322.74</v>
      </c>
      <c r="V237" s="12">
        <v>163.92</v>
      </c>
      <c r="W237" s="27">
        <v>2.21</v>
      </c>
      <c r="X237" s="23">
        <v>639.19000000000005</v>
      </c>
      <c r="Y237" s="24">
        <v>15.97</v>
      </c>
      <c r="Z237" s="25">
        <v>200.64</v>
      </c>
      <c r="AA237" s="24">
        <v>15.38</v>
      </c>
      <c r="AB237" s="29">
        <v>54.61</v>
      </c>
      <c r="AC237" s="12">
        <v>14.7</v>
      </c>
      <c r="AD237" s="14">
        <v>4.9000000000000004</v>
      </c>
      <c r="AF237" s="13">
        <v>0.6</v>
      </c>
      <c r="AG237" s="23">
        <v>77.599999999999994</v>
      </c>
      <c r="AH237" s="23">
        <v>17.64</v>
      </c>
      <c r="AI237" s="24">
        <v>70.150000000000006</v>
      </c>
      <c r="AJ237" s="23">
        <v>503.06</v>
      </c>
      <c r="AN237" s="12">
        <v>65.28</v>
      </c>
    </row>
    <row r="238" spans="1:40" x14ac:dyDescent="0.35">
      <c r="A238" s="21">
        <v>44489</v>
      </c>
      <c r="B238" s="22">
        <v>293.18</v>
      </c>
      <c r="C238" s="22">
        <v>133.08000000000001</v>
      </c>
      <c r="D238" s="23">
        <v>313.14</v>
      </c>
      <c r="E238" s="23">
        <v>164.73</v>
      </c>
      <c r="F238" s="12">
        <v>91.06</v>
      </c>
      <c r="G238" s="12">
        <v>147.16</v>
      </c>
      <c r="H238" s="24">
        <v>71.63</v>
      </c>
      <c r="I238" s="35">
        <v>489330</v>
      </c>
      <c r="J238" s="47">
        <v>1450</v>
      </c>
      <c r="K238" s="72">
        <v>9.8000000000000007</v>
      </c>
      <c r="L238" s="23">
        <v>537.86</v>
      </c>
      <c r="M238" s="12">
        <v>76.239999999999995</v>
      </c>
      <c r="N238" s="12">
        <v>85.08</v>
      </c>
      <c r="O238" s="12">
        <v>18.600000000000001</v>
      </c>
      <c r="P238" s="12">
        <f>VLOOKUP(A238,'Temp Monréal données non liées'!$A:$B,2,FALSE)</f>
        <v>18.8</v>
      </c>
      <c r="Q238" s="24">
        <v>85.71</v>
      </c>
      <c r="R238" s="50">
        <v>175.4</v>
      </c>
      <c r="S238" s="29">
        <v>66.17</v>
      </c>
      <c r="T238" s="23">
        <v>70.900000000000006</v>
      </c>
      <c r="U238" s="34">
        <v>5322.74</v>
      </c>
      <c r="V238" s="12">
        <v>163.92</v>
      </c>
      <c r="W238" s="27">
        <v>2.21</v>
      </c>
      <c r="X238" s="23">
        <v>639.19000000000005</v>
      </c>
      <c r="Y238" s="24">
        <v>16.04</v>
      </c>
      <c r="Z238" s="25">
        <v>185.77</v>
      </c>
      <c r="AA238" s="24">
        <v>14.22</v>
      </c>
      <c r="AB238" s="29">
        <v>53.57</v>
      </c>
      <c r="AC238" s="12">
        <v>14.2</v>
      </c>
      <c r="AD238" s="14">
        <v>0.5</v>
      </c>
      <c r="AF238" s="13">
        <v>5.4</v>
      </c>
      <c r="AG238" s="23">
        <v>77.790000000000006</v>
      </c>
      <c r="AH238" s="23">
        <v>1.93</v>
      </c>
      <c r="AI238" s="24">
        <v>69.48</v>
      </c>
      <c r="AJ238" s="23">
        <v>465.9</v>
      </c>
      <c r="AN238" s="12">
        <v>61.19</v>
      </c>
    </row>
    <row r="239" spans="1:40" x14ac:dyDescent="0.35">
      <c r="A239" s="21">
        <v>44490</v>
      </c>
      <c r="B239" s="22">
        <v>306.3</v>
      </c>
      <c r="C239" s="22">
        <v>195.63</v>
      </c>
      <c r="D239" s="23">
        <v>334.62</v>
      </c>
      <c r="E239" s="23">
        <v>220</v>
      </c>
      <c r="F239" s="12">
        <v>91.37</v>
      </c>
      <c r="G239" s="12">
        <v>148.28</v>
      </c>
      <c r="H239" s="24">
        <v>71.33</v>
      </c>
      <c r="I239" s="35">
        <v>494079</v>
      </c>
      <c r="J239" s="47">
        <v>1430</v>
      </c>
      <c r="K239" s="72">
        <v>10.199999999999999</v>
      </c>
      <c r="L239" s="23">
        <v>537.86</v>
      </c>
      <c r="M239" s="12">
        <v>76.239999999999995</v>
      </c>
      <c r="N239" s="12">
        <v>85.08</v>
      </c>
      <c r="O239" s="12">
        <v>13.4</v>
      </c>
      <c r="P239" s="12">
        <f>VLOOKUP(A239,'Temp Monréal données non liées'!$A:$B,2,FALSE)</f>
        <v>10.5</v>
      </c>
      <c r="Q239" s="24">
        <v>85.78</v>
      </c>
      <c r="R239" s="50">
        <v>144.9</v>
      </c>
      <c r="S239" s="29">
        <v>66.17</v>
      </c>
      <c r="T239" s="23">
        <v>70.900000000000006</v>
      </c>
      <c r="U239" s="34">
        <v>5322.74</v>
      </c>
      <c r="V239" s="12">
        <v>163.92</v>
      </c>
      <c r="W239" s="27">
        <v>2.21</v>
      </c>
      <c r="X239" s="23">
        <v>639.19000000000005</v>
      </c>
      <c r="Y239" s="24">
        <v>16.84</v>
      </c>
      <c r="Z239" s="25">
        <v>189.91</v>
      </c>
      <c r="AA239" s="24">
        <v>15.58</v>
      </c>
      <c r="AB239" s="29">
        <v>53.48</v>
      </c>
      <c r="AC239" s="12">
        <v>5.2</v>
      </c>
      <c r="AD239" s="14">
        <v>4.5</v>
      </c>
      <c r="AF239" s="13">
        <v>1.2</v>
      </c>
      <c r="AG239" s="23">
        <v>75.38</v>
      </c>
      <c r="AH239" s="23">
        <v>26.25</v>
      </c>
      <c r="AI239" s="24">
        <v>69.900000000000006</v>
      </c>
      <c r="AJ239" s="23">
        <v>510.3</v>
      </c>
      <c r="AN239" s="12">
        <v>63.3</v>
      </c>
    </row>
    <row r="240" spans="1:40" x14ac:dyDescent="0.35">
      <c r="A240" s="21">
        <v>44491</v>
      </c>
      <c r="B240" s="22">
        <v>289.74</v>
      </c>
      <c r="C240" s="22">
        <v>195.64</v>
      </c>
      <c r="D240" s="23">
        <v>312.10000000000002</v>
      </c>
      <c r="E240" s="23">
        <v>220.88</v>
      </c>
      <c r="F240" s="12">
        <v>91.74</v>
      </c>
      <c r="G240" s="12">
        <v>148.69999999999999</v>
      </c>
      <c r="H240" s="24">
        <v>72.459999999999994</v>
      </c>
      <c r="I240" s="35">
        <v>461325</v>
      </c>
      <c r="J240" s="47">
        <v>1500</v>
      </c>
      <c r="K240" s="72">
        <v>10.4</v>
      </c>
      <c r="L240" s="23">
        <v>537.86</v>
      </c>
      <c r="M240" s="12">
        <v>76.239999999999995</v>
      </c>
      <c r="N240" s="12">
        <v>85.08</v>
      </c>
      <c r="O240" s="12">
        <v>12</v>
      </c>
      <c r="P240" s="12">
        <f>VLOOKUP(A240,'Temp Monréal données non liées'!$A:$B,2,FALSE)</f>
        <v>10.8</v>
      </c>
      <c r="Q240" s="24">
        <v>85.36</v>
      </c>
      <c r="R240" s="50">
        <v>151.4</v>
      </c>
      <c r="S240" s="29">
        <v>44.11</v>
      </c>
      <c r="T240" s="23">
        <v>70.900000000000006</v>
      </c>
      <c r="U240" s="34">
        <v>5322.74</v>
      </c>
      <c r="V240" s="12">
        <v>163.92</v>
      </c>
      <c r="W240" s="27">
        <v>2.21</v>
      </c>
      <c r="X240" s="23">
        <v>639.19000000000005</v>
      </c>
      <c r="Y240" s="24">
        <v>16.739999999999998</v>
      </c>
      <c r="Z240" s="25">
        <v>186.72</v>
      </c>
      <c r="AA240" s="24">
        <v>16.399999999999999</v>
      </c>
      <c r="AB240" s="29">
        <v>54.64</v>
      </c>
      <c r="AC240" s="12">
        <v>0.1</v>
      </c>
      <c r="AD240" s="14">
        <v>3.4</v>
      </c>
      <c r="AF240" s="13">
        <v>0</v>
      </c>
      <c r="AG240" s="23">
        <v>75.53</v>
      </c>
      <c r="AH240" s="23">
        <v>19.68</v>
      </c>
      <c r="AI240" s="24">
        <v>71.8</v>
      </c>
      <c r="AJ240" s="23">
        <v>499.32</v>
      </c>
      <c r="AN240" s="12">
        <v>64.430000000000007</v>
      </c>
    </row>
    <row r="241" spans="1:40" x14ac:dyDescent="0.35">
      <c r="A241" s="21">
        <v>44492</v>
      </c>
      <c r="B241" s="22">
        <v>304.64999999999998</v>
      </c>
      <c r="C241" s="22">
        <v>199.3</v>
      </c>
      <c r="D241" s="23">
        <v>328.01</v>
      </c>
      <c r="E241" s="23">
        <v>213.62</v>
      </c>
      <c r="F241" s="12">
        <v>91.98</v>
      </c>
      <c r="G241" s="12">
        <v>148.13</v>
      </c>
      <c r="H241" s="24">
        <v>70.92</v>
      </c>
      <c r="I241" s="35">
        <v>487824</v>
      </c>
      <c r="J241" s="47">
        <v>1510</v>
      </c>
      <c r="K241" s="72">
        <v>9.9</v>
      </c>
      <c r="L241" s="23">
        <v>537.86</v>
      </c>
      <c r="M241" s="12">
        <v>76.239999999999995</v>
      </c>
      <c r="N241" s="12">
        <v>85.08</v>
      </c>
      <c r="O241" s="12">
        <v>15.9</v>
      </c>
      <c r="P241" s="12">
        <f>VLOOKUP(A241,'Temp Monréal données non liées'!$A:$B,2,FALSE)</f>
        <v>8.4</v>
      </c>
      <c r="Q241" s="24">
        <v>85.44</v>
      </c>
      <c r="R241" s="50">
        <v>154.30000000000001</v>
      </c>
      <c r="S241" s="29">
        <v>52.38</v>
      </c>
      <c r="T241" s="23">
        <v>70.900000000000006</v>
      </c>
      <c r="U241" s="34">
        <v>5322.74</v>
      </c>
      <c r="V241" s="12">
        <v>163.92</v>
      </c>
      <c r="W241" s="27">
        <v>2.21</v>
      </c>
      <c r="X241" s="23">
        <v>639.19000000000005</v>
      </c>
      <c r="Y241" s="24">
        <v>17.37</v>
      </c>
      <c r="Z241" s="25">
        <v>161.79</v>
      </c>
      <c r="AA241" s="24">
        <v>16.989999999999998</v>
      </c>
      <c r="AB241" s="29">
        <v>54.77</v>
      </c>
      <c r="AC241" s="12">
        <v>8.3000000000000007</v>
      </c>
      <c r="AD241" s="14">
        <v>3.4</v>
      </c>
      <c r="AF241" s="13">
        <v>0</v>
      </c>
      <c r="AG241" s="23">
        <v>77.31</v>
      </c>
      <c r="AH241" s="23">
        <v>22.9</v>
      </c>
      <c r="AI241" s="24">
        <v>70.94</v>
      </c>
      <c r="AJ241" s="23">
        <v>496.06</v>
      </c>
      <c r="AN241" s="12">
        <v>64.89</v>
      </c>
    </row>
    <row r="242" spans="1:40" x14ac:dyDescent="0.35">
      <c r="A242" s="21">
        <v>44493</v>
      </c>
      <c r="B242" s="22">
        <v>307.22000000000003</v>
      </c>
      <c r="C242" s="22">
        <v>205.06</v>
      </c>
      <c r="D242" s="23">
        <v>326.32</v>
      </c>
      <c r="E242" s="23">
        <v>218.95</v>
      </c>
      <c r="F242" s="12">
        <v>92.18</v>
      </c>
      <c r="G242" s="12">
        <v>149.07</v>
      </c>
      <c r="H242" s="24">
        <v>71.400000000000006</v>
      </c>
      <c r="I242" s="35">
        <v>522380</v>
      </c>
      <c r="J242" s="47">
        <v>1451.16</v>
      </c>
      <c r="K242" s="72">
        <v>10.3</v>
      </c>
      <c r="L242" s="23">
        <v>537.86</v>
      </c>
      <c r="M242" s="12">
        <v>76.239999999999995</v>
      </c>
      <c r="N242" s="12">
        <v>85.08</v>
      </c>
      <c r="O242" s="12">
        <v>13.9</v>
      </c>
      <c r="P242" s="12">
        <f>VLOOKUP(A242,'Temp Monréal données non liées'!$A:$B,2,FALSE)</f>
        <v>12.3</v>
      </c>
      <c r="Q242" s="24">
        <v>85.46</v>
      </c>
      <c r="R242" s="50">
        <v>150.5</v>
      </c>
      <c r="S242" s="29">
        <v>66.17</v>
      </c>
      <c r="T242" s="23">
        <v>70.900000000000006</v>
      </c>
      <c r="U242" s="34">
        <v>5322.74</v>
      </c>
      <c r="V242" s="12">
        <v>163.92</v>
      </c>
      <c r="W242" s="27">
        <v>2.21</v>
      </c>
      <c r="X242" s="23">
        <v>639.19000000000005</v>
      </c>
      <c r="Y242" s="24">
        <v>16.260000000000002</v>
      </c>
      <c r="Z242" s="25">
        <v>188.41</v>
      </c>
      <c r="AA242" s="24">
        <v>17</v>
      </c>
      <c r="AB242" s="29">
        <v>54.84</v>
      </c>
      <c r="AC242" s="12">
        <v>0</v>
      </c>
      <c r="AD242" s="14">
        <v>8.6999999999999993</v>
      </c>
      <c r="AF242" s="13">
        <v>1.2</v>
      </c>
      <c r="AG242" s="23">
        <v>80.03</v>
      </c>
      <c r="AH242" s="23">
        <v>18.73</v>
      </c>
      <c r="AI242" s="24">
        <v>70.64</v>
      </c>
      <c r="AJ242" s="23">
        <v>507.53</v>
      </c>
      <c r="AN242" s="12">
        <v>65.64</v>
      </c>
    </row>
    <row r="243" spans="1:40" x14ac:dyDescent="0.35">
      <c r="A243" s="21">
        <v>44494</v>
      </c>
      <c r="B243" s="22">
        <v>307.23</v>
      </c>
      <c r="C243" s="22">
        <v>178.8</v>
      </c>
      <c r="D243" s="23">
        <v>334.51</v>
      </c>
      <c r="E243" s="23">
        <v>196.89</v>
      </c>
      <c r="F243" s="12">
        <v>91.57</v>
      </c>
      <c r="G243" s="12">
        <v>149.21</v>
      </c>
      <c r="H243" s="24">
        <v>72.010000000000005</v>
      </c>
      <c r="I243" s="35">
        <v>449253</v>
      </c>
      <c r="J243" s="47">
        <v>1470</v>
      </c>
      <c r="K243" s="72">
        <v>10</v>
      </c>
      <c r="L243" s="23">
        <v>550.54999999999995</v>
      </c>
      <c r="M243" s="12">
        <v>75.09</v>
      </c>
      <c r="N243" s="12">
        <v>84.82</v>
      </c>
      <c r="O243" s="12">
        <v>15.7</v>
      </c>
      <c r="P243" s="12">
        <f>VLOOKUP(A243,'Temp Monréal données non liées'!$A:$B,2,FALSE)</f>
        <v>6.8</v>
      </c>
      <c r="Q243" s="24">
        <v>86.71</v>
      </c>
      <c r="R243" s="50">
        <v>156.19999999999999</v>
      </c>
      <c r="S243" s="29">
        <v>65.290000000000006</v>
      </c>
      <c r="T243" s="23">
        <v>69.67</v>
      </c>
      <c r="U243" s="34">
        <v>5223.1400000000003</v>
      </c>
      <c r="V243" s="12">
        <v>165.19</v>
      </c>
      <c r="W243" s="27">
        <v>2.2000000000000002</v>
      </c>
      <c r="X243" s="23">
        <v>653.96</v>
      </c>
      <c r="Y243" s="24">
        <v>16.27</v>
      </c>
      <c r="Z243" s="25">
        <v>176.68</v>
      </c>
      <c r="AA243" s="24">
        <v>16.07</v>
      </c>
      <c r="AB243" s="29">
        <v>53.34</v>
      </c>
      <c r="AC243" s="12">
        <v>6.2</v>
      </c>
      <c r="AD243" s="14">
        <v>1.2</v>
      </c>
      <c r="AF243" s="13">
        <v>0</v>
      </c>
      <c r="AG243" s="23">
        <v>71.11</v>
      </c>
      <c r="AH243" s="23">
        <v>23.16</v>
      </c>
      <c r="AI243" s="24">
        <v>70.900000000000006</v>
      </c>
      <c r="AJ243" s="23">
        <v>489.33</v>
      </c>
      <c r="AN243" s="12">
        <v>64.86</v>
      </c>
    </row>
    <row r="244" spans="1:40" x14ac:dyDescent="0.35">
      <c r="A244" s="21">
        <v>44495</v>
      </c>
      <c r="B244" s="22">
        <v>320.81</v>
      </c>
      <c r="C244" s="22">
        <v>199.42</v>
      </c>
      <c r="D244" s="23">
        <v>341.16</v>
      </c>
      <c r="E244" s="23">
        <v>218.08</v>
      </c>
      <c r="F244" s="12">
        <v>91.98</v>
      </c>
      <c r="G244" s="12">
        <v>149.4</v>
      </c>
      <c r="H244" s="24">
        <v>71.88</v>
      </c>
      <c r="I244" s="35">
        <v>446074</v>
      </c>
      <c r="J244" s="47">
        <v>1500</v>
      </c>
      <c r="K244" s="72">
        <v>10.5</v>
      </c>
      <c r="L244" s="23">
        <v>587.67999999999995</v>
      </c>
      <c r="M244" s="12">
        <v>74.180000000000007</v>
      </c>
      <c r="N244" s="12">
        <v>84.85</v>
      </c>
      <c r="O244" s="12">
        <v>14.7</v>
      </c>
      <c r="P244" s="12">
        <f>VLOOKUP(A244,'Temp Monréal données non liées'!$A:$B,2,FALSE)</f>
        <v>11</v>
      </c>
      <c r="Q244" s="24">
        <v>84.78</v>
      </c>
      <c r="R244" s="50">
        <v>145.6</v>
      </c>
      <c r="S244" s="29">
        <v>66.67</v>
      </c>
      <c r="T244" s="23">
        <v>71.53</v>
      </c>
      <c r="U244" s="34">
        <v>5332.56</v>
      </c>
      <c r="V244" s="12">
        <v>166.09</v>
      </c>
      <c r="W244" s="27">
        <v>2.23</v>
      </c>
      <c r="X244" s="23">
        <v>697.68</v>
      </c>
      <c r="Y244" s="24">
        <v>16.52</v>
      </c>
      <c r="Z244" s="25">
        <v>175.51</v>
      </c>
      <c r="AA244" s="24">
        <v>16</v>
      </c>
      <c r="AB244" s="29">
        <v>51.97</v>
      </c>
      <c r="AC244" s="12">
        <v>4.5999999999999996</v>
      </c>
      <c r="AD244" s="14">
        <v>2.1</v>
      </c>
      <c r="AF244" s="13">
        <v>0</v>
      </c>
      <c r="AG244" s="23">
        <v>73.91</v>
      </c>
      <c r="AH244" s="23">
        <v>25.98</v>
      </c>
      <c r="AI244" s="24">
        <v>71.8</v>
      </c>
      <c r="AJ244" s="23">
        <v>504.28</v>
      </c>
      <c r="AN244" s="12">
        <v>64.77</v>
      </c>
    </row>
    <row r="245" spans="1:40" x14ac:dyDescent="0.35">
      <c r="A245" s="21">
        <v>44496</v>
      </c>
      <c r="B245" s="22">
        <v>297.62</v>
      </c>
      <c r="C245" s="22">
        <v>196.47</v>
      </c>
      <c r="D245" s="23">
        <v>329.01</v>
      </c>
      <c r="E245" s="23">
        <v>219.59</v>
      </c>
      <c r="F245" s="12">
        <v>92.05</v>
      </c>
      <c r="G245" s="12">
        <v>148.53</v>
      </c>
      <c r="H245" s="24">
        <v>70.739999999999995</v>
      </c>
      <c r="I245" s="35">
        <v>468211</v>
      </c>
      <c r="J245" s="47">
        <v>1540</v>
      </c>
      <c r="K245" s="72">
        <v>11.1</v>
      </c>
      <c r="L245" s="23">
        <v>579.1</v>
      </c>
      <c r="M245" s="12">
        <v>74.3</v>
      </c>
      <c r="N245" s="12">
        <v>84.69</v>
      </c>
      <c r="O245" s="12">
        <v>16.100000000000001</v>
      </c>
      <c r="P245" s="12">
        <f>VLOOKUP(A245,'Temp Monréal données non liées'!$A:$B,2,FALSE)</f>
        <v>13</v>
      </c>
      <c r="Q245" s="24">
        <v>85.84</v>
      </c>
      <c r="R245" s="50">
        <v>154.9</v>
      </c>
      <c r="S245" s="29">
        <v>66.540000000000006</v>
      </c>
      <c r="T245" s="23">
        <v>70.62</v>
      </c>
      <c r="U245" s="34">
        <v>5306.76</v>
      </c>
      <c r="V245" s="12">
        <v>166.22</v>
      </c>
      <c r="W245" s="27">
        <v>2.17</v>
      </c>
      <c r="X245" s="23">
        <v>687.81</v>
      </c>
      <c r="Y245" s="24">
        <v>16.09</v>
      </c>
      <c r="Z245" s="25">
        <v>179.62</v>
      </c>
      <c r="AA245" s="24">
        <v>16.079999999999998</v>
      </c>
      <c r="AB245" s="29">
        <v>53.21</v>
      </c>
      <c r="AC245" s="12">
        <v>6.6</v>
      </c>
      <c r="AD245" s="14">
        <v>4</v>
      </c>
      <c r="AF245" s="13">
        <v>0</v>
      </c>
      <c r="AG245" s="23">
        <v>74.34</v>
      </c>
      <c r="AH245" s="23">
        <v>27</v>
      </c>
      <c r="AI245" s="24">
        <v>64.63</v>
      </c>
      <c r="AJ245" s="23">
        <v>509.4</v>
      </c>
      <c r="AN245" s="12">
        <v>65.680000000000007</v>
      </c>
    </row>
    <row r="246" spans="1:40" x14ac:dyDescent="0.35">
      <c r="A246" s="21">
        <v>44497</v>
      </c>
      <c r="B246" s="22">
        <v>320.44</v>
      </c>
      <c r="C246" s="22">
        <v>189.66</v>
      </c>
      <c r="D246" s="23">
        <v>333.73</v>
      </c>
      <c r="E246" s="23">
        <v>205.51</v>
      </c>
      <c r="F246" s="12">
        <v>92.24</v>
      </c>
      <c r="G246" s="12">
        <v>148.58000000000001</v>
      </c>
      <c r="H246" s="24">
        <v>71.55</v>
      </c>
      <c r="I246" s="35">
        <v>474401</v>
      </c>
      <c r="J246" s="47">
        <v>1535</v>
      </c>
      <c r="K246" s="72">
        <v>10.1</v>
      </c>
      <c r="L246" s="23">
        <v>571.65</v>
      </c>
      <c r="M246" s="12">
        <v>74.3</v>
      </c>
      <c r="N246" s="12">
        <v>84.78</v>
      </c>
      <c r="O246" s="12">
        <v>17.100000000000001</v>
      </c>
      <c r="P246" s="12">
        <f>VLOOKUP(A246,'Temp Monréal données non liées'!$A:$B,2,FALSE)</f>
        <v>9.6</v>
      </c>
      <c r="Q246" s="24">
        <v>85.95</v>
      </c>
      <c r="R246" s="50">
        <v>152.5</v>
      </c>
      <c r="S246" s="29">
        <v>65.040000000000006</v>
      </c>
      <c r="T246" s="23">
        <v>69.02</v>
      </c>
      <c r="U246" s="34">
        <v>5202.8</v>
      </c>
      <c r="V246" s="12">
        <v>164.33</v>
      </c>
      <c r="W246" s="27">
        <v>2.17</v>
      </c>
      <c r="X246" s="23">
        <v>681.67</v>
      </c>
      <c r="Y246" s="24">
        <v>16.940000000000001</v>
      </c>
      <c r="Z246" s="25">
        <v>172.21</v>
      </c>
      <c r="AA246" s="24">
        <v>15.57</v>
      </c>
      <c r="AB246" s="29">
        <v>53.79</v>
      </c>
      <c r="AC246" s="12">
        <v>4.5</v>
      </c>
      <c r="AD246" s="14">
        <v>8.4</v>
      </c>
      <c r="AF246" s="13">
        <v>0</v>
      </c>
      <c r="AG246" s="23">
        <v>75.45</v>
      </c>
      <c r="AH246" s="23">
        <v>22.5</v>
      </c>
      <c r="AI246" s="24">
        <v>69.900000000000006</v>
      </c>
      <c r="AJ246" s="23">
        <v>496.2</v>
      </c>
      <c r="AN246" s="12">
        <v>65.38</v>
      </c>
    </row>
    <row r="247" spans="1:40" x14ac:dyDescent="0.35">
      <c r="A247" s="21">
        <v>44498</v>
      </c>
      <c r="B247" s="22">
        <v>316.52999999999997</v>
      </c>
      <c r="C247" s="22">
        <v>185.56</v>
      </c>
      <c r="D247" s="23">
        <v>332.54</v>
      </c>
      <c r="E247" s="23">
        <v>203.72</v>
      </c>
      <c r="F247" s="12">
        <v>92.47</v>
      </c>
      <c r="G247" s="12">
        <v>148.75</v>
      </c>
      <c r="H247" s="24">
        <v>72.13</v>
      </c>
      <c r="I247" s="35">
        <v>522818</v>
      </c>
      <c r="J247" s="47">
        <v>1480</v>
      </c>
      <c r="K247" s="72">
        <v>10.199999999999999</v>
      </c>
      <c r="L247" s="23">
        <v>568.03</v>
      </c>
      <c r="M247" s="12">
        <v>74.52</v>
      </c>
      <c r="N247" s="12">
        <v>84.77</v>
      </c>
      <c r="O247" s="12">
        <v>14.3</v>
      </c>
      <c r="P247" s="12">
        <f>VLOOKUP(A247,'Temp Monréal données non liées'!$A:$B,2,FALSE)</f>
        <v>12.1</v>
      </c>
      <c r="Q247" s="24">
        <v>84.91</v>
      </c>
      <c r="R247" s="50">
        <v>155</v>
      </c>
      <c r="S247" s="29">
        <v>62.01</v>
      </c>
      <c r="T247" s="23">
        <v>65.989999999999995</v>
      </c>
      <c r="U247" s="34">
        <v>4962.78</v>
      </c>
      <c r="V247" s="12">
        <v>163.91</v>
      </c>
      <c r="W247" s="27">
        <v>2.19</v>
      </c>
      <c r="X247" s="23">
        <v>676.77</v>
      </c>
      <c r="Y247" s="24">
        <v>16.3</v>
      </c>
      <c r="Z247" s="25">
        <v>173.99</v>
      </c>
      <c r="AA247" s="24">
        <v>15.55</v>
      </c>
      <c r="AB247" s="29">
        <v>52.82</v>
      </c>
      <c r="AC247" s="12">
        <v>6.9</v>
      </c>
      <c r="AD247" s="14">
        <v>0.5</v>
      </c>
      <c r="AF247" s="13">
        <v>2.2000000000000002</v>
      </c>
      <c r="AG247" s="23">
        <v>72.36</v>
      </c>
      <c r="AH247" s="23">
        <v>21.2</v>
      </c>
      <c r="AI247" s="24">
        <v>70.930000000000007</v>
      </c>
      <c r="AJ247" s="23">
        <v>497.84</v>
      </c>
      <c r="AN247" s="12">
        <v>64.45</v>
      </c>
    </row>
    <row r="248" spans="1:40" x14ac:dyDescent="0.35">
      <c r="A248" s="21">
        <v>44499</v>
      </c>
      <c r="B248" s="22">
        <v>315.70999999999998</v>
      </c>
      <c r="C248" s="22">
        <v>182.4</v>
      </c>
      <c r="D248" s="23">
        <v>330.1</v>
      </c>
      <c r="E248" s="23">
        <v>202.48</v>
      </c>
      <c r="F248" s="12">
        <v>92.07</v>
      </c>
      <c r="G248" s="12">
        <v>148.97999999999999</v>
      </c>
      <c r="H248" s="24">
        <v>72.14</v>
      </c>
      <c r="I248" s="35">
        <v>573642</v>
      </c>
      <c r="J248" s="47">
        <v>1400</v>
      </c>
      <c r="K248" s="72">
        <v>11.1</v>
      </c>
      <c r="L248" s="23">
        <v>564.83000000000004</v>
      </c>
      <c r="M248" s="12">
        <v>74.36</v>
      </c>
      <c r="N248" s="12">
        <v>84.83</v>
      </c>
      <c r="O248" s="12">
        <v>14.4</v>
      </c>
      <c r="P248" s="12">
        <f>VLOOKUP(A248,'Temp Monréal données non liées'!$A:$B,2,FALSE)</f>
        <v>9.5</v>
      </c>
      <c r="Q248" s="24">
        <v>85.93</v>
      </c>
      <c r="R248" s="50">
        <v>147.80000000000001</v>
      </c>
      <c r="S248" s="29">
        <v>59.97</v>
      </c>
      <c r="T248" s="23">
        <v>63.65</v>
      </c>
      <c r="U248" s="34">
        <v>4802.99</v>
      </c>
      <c r="V248" s="12">
        <v>162.91</v>
      </c>
      <c r="W248" s="27">
        <v>2.2200000000000002</v>
      </c>
      <c r="X248" s="23">
        <v>678.27</v>
      </c>
      <c r="Y248" s="24">
        <v>16.45</v>
      </c>
      <c r="Z248" s="25">
        <v>149.43</v>
      </c>
      <c r="AA248" s="24">
        <v>16.13</v>
      </c>
      <c r="AB248" s="29">
        <v>53.04</v>
      </c>
      <c r="AC248" s="12">
        <v>10.4</v>
      </c>
      <c r="AD248" s="14">
        <v>0.2</v>
      </c>
      <c r="AF248" s="13">
        <v>4</v>
      </c>
      <c r="AG248" s="23">
        <v>73.069999999999993</v>
      </c>
      <c r="AH248" s="23">
        <v>22.31</v>
      </c>
      <c r="AI248" s="24">
        <v>70.540000000000006</v>
      </c>
      <c r="AJ248" s="23">
        <v>495.9</v>
      </c>
      <c r="AN248" s="12">
        <v>64.86</v>
      </c>
    </row>
    <row r="249" spans="1:40" x14ac:dyDescent="0.35">
      <c r="A249" s="21">
        <v>44500</v>
      </c>
      <c r="B249" s="22">
        <v>319.37</v>
      </c>
      <c r="C249" s="22">
        <v>187.3</v>
      </c>
      <c r="D249" s="23">
        <v>332.69</v>
      </c>
      <c r="E249" s="23">
        <v>201.54</v>
      </c>
      <c r="F249" s="12">
        <v>92.18</v>
      </c>
      <c r="G249" s="12">
        <v>148.47</v>
      </c>
      <c r="H249" s="24">
        <v>72.16</v>
      </c>
      <c r="I249" s="35">
        <v>560669</v>
      </c>
      <c r="J249" s="47">
        <v>1198.05</v>
      </c>
      <c r="K249" s="72">
        <v>10.199999999999999</v>
      </c>
      <c r="L249" s="23">
        <v>564.05999999999995</v>
      </c>
      <c r="M249" s="12">
        <v>74.36</v>
      </c>
      <c r="N249" s="12">
        <v>84.86</v>
      </c>
      <c r="O249" s="12">
        <v>15.4</v>
      </c>
      <c r="P249" s="12">
        <f>VLOOKUP(A249,'Temp Monréal données non liées'!$A:$B,2,FALSE)</f>
        <v>10.5</v>
      </c>
      <c r="Q249" s="24">
        <v>85.71</v>
      </c>
      <c r="R249" s="50">
        <v>136.1</v>
      </c>
      <c r="S249" s="29">
        <v>60.02</v>
      </c>
      <c r="T249" s="23">
        <v>63.71</v>
      </c>
      <c r="U249" s="34">
        <v>4808.53</v>
      </c>
      <c r="V249" s="12">
        <v>162.87</v>
      </c>
      <c r="W249" s="27">
        <v>2.2200000000000002</v>
      </c>
      <c r="X249" s="23">
        <v>677.92</v>
      </c>
      <c r="Y249" s="24">
        <v>16.54</v>
      </c>
      <c r="Z249" s="25">
        <v>179.31</v>
      </c>
      <c r="AA249" s="24">
        <v>16.45</v>
      </c>
      <c r="AB249" s="29">
        <v>50.7</v>
      </c>
      <c r="AC249" s="12">
        <v>8.8000000000000007</v>
      </c>
      <c r="AD249" s="14">
        <v>1.4</v>
      </c>
      <c r="AF249" s="13">
        <v>3</v>
      </c>
      <c r="AG249" s="23">
        <v>66.44</v>
      </c>
      <c r="AH249" s="23">
        <v>27.54</v>
      </c>
      <c r="AI249" s="24">
        <v>70.94</v>
      </c>
      <c r="AJ249" s="23">
        <v>496.72</v>
      </c>
      <c r="AN249" s="12">
        <v>63.61</v>
      </c>
    </row>
    <row r="250" spans="1:40" x14ac:dyDescent="0.35">
      <c r="A250" s="21">
        <v>44501</v>
      </c>
      <c r="B250" s="22">
        <v>321.12</v>
      </c>
      <c r="C250" s="22">
        <v>188.57</v>
      </c>
      <c r="D250" s="23">
        <v>332.46</v>
      </c>
      <c r="E250" s="23">
        <v>200.65</v>
      </c>
      <c r="F250" s="12">
        <v>92.07</v>
      </c>
      <c r="G250" s="12">
        <v>147.47999999999999</v>
      </c>
      <c r="H250" s="24">
        <v>69.819999999999993</v>
      </c>
      <c r="I250" s="35">
        <v>573732</v>
      </c>
      <c r="J250" s="47">
        <v>1320</v>
      </c>
      <c r="K250" s="72">
        <v>9.6999999999999993</v>
      </c>
      <c r="L250" s="23">
        <v>564.05999999999995</v>
      </c>
      <c r="M250" s="12">
        <v>74.36</v>
      </c>
      <c r="N250" s="12">
        <v>84.86</v>
      </c>
      <c r="O250" s="12">
        <v>13.7</v>
      </c>
      <c r="P250" s="12">
        <f>VLOOKUP(A250,'Temp Monréal données non liées'!$A:$B,2,FALSE)</f>
        <v>10.3</v>
      </c>
      <c r="Q250" s="24">
        <v>85.66</v>
      </c>
      <c r="R250" s="50">
        <v>146.30000000000001</v>
      </c>
      <c r="S250" s="29">
        <v>60.02</v>
      </c>
      <c r="T250" s="23">
        <v>63.71</v>
      </c>
      <c r="U250" s="34">
        <v>4808.53</v>
      </c>
      <c r="V250" s="12">
        <v>162.87</v>
      </c>
      <c r="W250" s="27">
        <v>2.2200000000000002</v>
      </c>
      <c r="X250" s="23">
        <v>677.92</v>
      </c>
      <c r="Y250" s="24">
        <v>16.18</v>
      </c>
      <c r="Z250" s="25">
        <v>182.82</v>
      </c>
      <c r="AA250" s="24">
        <v>16.350000000000001</v>
      </c>
      <c r="AB250" s="29">
        <v>48.03</v>
      </c>
      <c r="AC250" s="12">
        <v>7.6</v>
      </c>
      <c r="AD250" s="14">
        <v>6.3</v>
      </c>
      <c r="AF250" s="13">
        <v>0.2</v>
      </c>
      <c r="AG250" s="23">
        <v>70.599999999999994</v>
      </c>
      <c r="AH250" s="23">
        <v>26.57</v>
      </c>
      <c r="AI250" s="24">
        <v>69.17</v>
      </c>
      <c r="AJ250" s="23">
        <v>493.31</v>
      </c>
      <c r="AN250" s="12">
        <v>63.48</v>
      </c>
    </row>
    <row r="251" spans="1:40" x14ac:dyDescent="0.35">
      <c r="A251" s="21">
        <v>44502</v>
      </c>
      <c r="B251" s="22">
        <v>317.16000000000003</v>
      </c>
      <c r="C251" s="22">
        <v>179.79</v>
      </c>
      <c r="D251" s="23">
        <v>332.35</v>
      </c>
      <c r="E251" s="23">
        <v>202.68</v>
      </c>
      <c r="F251" s="12">
        <v>91.87</v>
      </c>
      <c r="G251" s="12">
        <v>148.09</v>
      </c>
      <c r="H251" s="24">
        <v>72.180000000000007</v>
      </c>
      <c r="I251" s="35">
        <v>567207</v>
      </c>
      <c r="J251" s="47">
        <v>1315</v>
      </c>
      <c r="K251" s="72">
        <v>9.9</v>
      </c>
      <c r="L251" s="23">
        <v>563.67999999999995</v>
      </c>
      <c r="M251" s="12">
        <v>74.14</v>
      </c>
      <c r="N251" s="12">
        <v>84.86</v>
      </c>
      <c r="O251" s="12">
        <v>13</v>
      </c>
      <c r="P251" s="12">
        <f>VLOOKUP(A251,'Temp Monréal données non liées'!$A:$B,2,FALSE)</f>
        <v>7.5</v>
      </c>
      <c r="Q251" s="24">
        <v>84.34</v>
      </c>
      <c r="R251" s="50">
        <v>145.6</v>
      </c>
      <c r="S251" s="29">
        <v>57.64</v>
      </c>
      <c r="T251" s="23">
        <v>61.56</v>
      </c>
      <c r="U251" s="34">
        <v>4599.54</v>
      </c>
      <c r="V251" s="12">
        <v>160.47999999999999</v>
      </c>
      <c r="W251" s="27">
        <v>2.15</v>
      </c>
      <c r="X251" s="23">
        <v>673.97</v>
      </c>
      <c r="Y251" s="24">
        <v>16.43</v>
      </c>
      <c r="Z251" s="25">
        <v>177.01</v>
      </c>
      <c r="AA251" s="24">
        <v>16.38</v>
      </c>
      <c r="AB251" s="29">
        <v>46.75</v>
      </c>
      <c r="AC251" s="12">
        <v>5.4</v>
      </c>
      <c r="AD251" s="14">
        <v>5.9</v>
      </c>
      <c r="AF251" s="13">
        <v>0.2</v>
      </c>
      <c r="AG251" s="23">
        <v>66.53</v>
      </c>
      <c r="AH251" s="23">
        <v>28.89</v>
      </c>
      <c r="AI251" s="24">
        <v>70</v>
      </c>
      <c r="AJ251" s="23">
        <v>488.86</v>
      </c>
      <c r="AN251" s="12">
        <v>64.599999999999994</v>
      </c>
    </row>
    <row r="252" spans="1:40" x14ac:dyDescent="0.35">
      <c r="A252" s="21">
        <v>44503</v>
      </c>
      <c r="B252" s="22">
        <v>295.77999999999997</v>
      </c>
      <c r="C252" s="22">
        <v>182.01</v>
      </c>
      <c r="D252" s="23">
        <v>313.95999999999998</v>
      </c>
      <c r="E252" s="23">
        <v>195.01</v>
      </c>
      <c r="F252" s="12">
        <v>91.18</v>
      </c>
      <c r="G252" s="12">
        <v>148.19</v>
      </c>
      <c r="H252" s="24">
        <v>71.92</v>
      </c>
      <c r="I252" s="35">
        <v>561943</v>
      </c>
      <c r="J252" s="47">
        <v>1265</v>
      </c>
      <c r="K252" s="72">
        <v>9.1</v>
      </c>
      <c r="L252" s="23">
        <v>543.76</v>
      </c>
      <c r="M252" s="12">
        <v>74.319999999999993</v>
      </c>
      <c r="N252" s="12">
        <v>84.82</v>
      </c>
      <c r="O252" s="12">
        <v>12</v>
      </c>
      <c r="P252" s="12">
        <f>VLOOKUP(A252,'Temp Monréal données non liées'!$A:$B,2,FALSE)</f>
        <v>6.5</v>
      </c>
      <c r="Q252" s="24">
        <v>84.26</v>
      </c>
      <c r="R252" s="50">
        <v>145.69999999999999</v>
      </c>
      <c r="S252" s="29">
        <v>57.44</v>
      </c>
      <c r="T252" s="23">
        <v>61.58</v>
      </c>
      <c r="U252" s="34">
        <v>4570.7299999999996</v>
      </c>
      <c r="V252" s="12">
        <v>159.84</v>
      </c>
      <c r="W252" s="27">
        <v>2.14</v>
      </c>
      <c r="X252" s="23">
        <v>648.34</v>
      </c>
      <c r="Y252" s="24">
        <v>15.86</v>
      </c>
      <c r="Z252" s="25">
        <v>177.57</v>
      </c>
      <c r="AA252" s="24">
        <v>15.89</v>
      </c>
      <c r="AB252" s="29">
        <v>46.29</v>
      </c>
      <c r="AC252" s="12">
        <v>2.9</v>
      </c>
      <c r="AD252" s="14">
        <v>6.3</v>
      </c>
      <c r="AF252" s="13">
        <v>0.4</v>
      </c>
      <c r="AG252" s="23">
        <v>64.06</v>
      </c>
      <c r="AH252" s="23">
        <v>27.2</v>
      </c>
      <c r="AI252" s="24">
        <v>69.989999999999995</v>
      </c>
      <c r="AJ252" s="23">
        <v>496.2</v>
      </c>
      <c r="AN252" s="12">
        <v>64.88</v>
      </c>
    </row>
    <row r="253" spans="1:40" x14ac:dyDescent="0.35">
      <c r="A253" s="21">
        <v>44504</v>
      </c>
      <c r="B253" s="22">
        <v>308.27999999999997</v>
      </c>
      <c r="C253" s="22">
        <v>193.08</v>
      </c>
      <c r="D253" s="23">
        <v>323.63</v>
      </c>
      <c r="E253" s="23">
        <v>202.05</v>
      </c>
      <c r="F253" s="12">
        <v>92.49</v>
      </c>
      <c r="G253" s="12">
        <v>148.69999999999999</v>
      </c>
      <c r="H253" s="24">
        <v>73.48</v>
      </c>
      <c r="I253" s="35">
        <v>548429</v>
      </c>
      <c r="J253" s="47">
        <v>1340</v>
      </c>
      <c r="K253" s="72">
        <v>9.5</v>
      </c>
      <c r="L253" s="23">
        <v>556.91</v>
      </c>
      <c r="M253" s="12">
        <v>74.94</v>
      </c>
      <c r="N253" s="12">
        <v>84.84</v>
      </c>
      <c r="O253" s="12">
        <v>10.7</v>
      </c>
      <c r="P253" s="12">
        <f>VLOOKUP(A253,'Temp Monréal données non liées'!$A:$B,2,FALSE)</f>
        <v>5.4</v>
      </c>
      <c r="Q253" s="24">
        <v>84.9</v>
      </c>
      <c r="R253" s="50">
        <v>148.4</v>
      </c>
      <c r="S253" s="29">
        <v>57.21</v>
      </c>
      <c r="T253" s="23">
        <v>61.11</v>
      </c>
      <c r="U253" s="34">
        <v>4540.88</v>
      </c>
      <c r="V253" s="12">
        <v>159.87</v>
      </c>
      <c r="W253" s="27">
        <v>2.17</v>
      </c>
      <c r="X253" s="23">
        <v>661.46</v>
      </c>
      <c r="Y253" s="24">
        <v>15.98</v>
      </c>
      <c r="Z253" s="25">
        <v>164.67</v>
      </c>
      <c r="AA253" s="24">
        <v>15.56</v>
      </c>
      <c r="AB253" s="29">
        <v>46.03</v>
      </c>
      <c r="AC253" s="12">
        <v>0.9</v>
      </c>
      <c r="AD253" s="14">
        <v>1.5</v>
      </c>
      <c r="AF253" s="13">
        <v>4.5999999999999996</v>
      </c>
      <c r="AG253" s="23">
        <v>60.76</v>
      </c>
      <c r="AH253" s="23">
        <v>31.5</v>
      </c>
      <c r="AI253" s="24">
        <v>71.150000000000006</v>
      </c>
      <c r="AJ253" s="23">
        <v>493.13</v>
      </c>
      <c r="AN253" s="12">
        <v>63.52</v>
      </c>
    </row>
    <row r="254" spans="1:40" x14ac:dyDescent="0.35">
      <c r="A254" s="21">
        <v>44505</v>
      </c>
      <c r="B254" s="22">
        <v>299.86</v>
      </c>
      <c r="C254" s="22">
        <v>196.07</v>
      </c>
      <c r="D254" s="23">
        <v>322.47000000000003</v>
      </c>
      <c r="E254" s="23">
        <v>206.67</v>
      </c>
      <c r="F254" s="12">
        <v>92.25</v>
      </c>
      <c r="G254" s="12">
        <v>148.63</v>
      </c>
      <c r="H254" s="24">
        <v>72.37</v>
      </c>
      <c r="I254" s="35">
        <v>556126</v>
      </c>
      <c r="J254" s="47">
        <v>1305</v>
      </c>
      <c r="K254" s="72">
        <v>9.8000000000000007</v>
      </c>
      <c r="L254" s="23">
        <v>555.91</v>
      </c>
      <c r="M254" s="12">
        <v>73.819999999999993</v>
      </c>
      <c r="N254" s="12">
        <v>84.91</v>
      </c>
      <c r="O254" s="12">
        <v>12.3</v>
      </c>
      <c r="P254" s="12">
        <f>VLOOKUP(A254,'Temp Monréal données non liées'!$A:$B,2,FALSE)</f>
        <v>7.9</v>
      </c>
      <c r="Q254" s="24">
        <v>84.31</v>
      </c>
      <c r="R254" s="50">
        <v>147.80000000000001</v>
      </c>
      <c r="S254" s="29">
        <v>56.82</v>
      </c>
      <c r="T254" s="23">
        <v>60.46</v>
      </c>
      <c r="U254" s="34">
        <v>4487.1899999999996</v>
      </c>
      <c r="V254" s="12">
        <v>160.03</v>
      </c>
      <c r="W254" s="27">
        <v>2.15</v>
      </c>
      <c r="X254" s="23">
        <v>663.9</v>
      </c>
      <c r="Y254" s="24">
        <v>16.75</v>
      </c>
      <c r="Z254" s="25">
        <v>178.16</v>
      </c>
      <c r="AA254" s="24">
        <v>15.96</v>
      </c>
      <c r="AB254" s="29">
        <v>46.49</v>
      </c>
      <c r="AC254" s="12">
        <v>5</v>
      </c>
      <c r="AD254" s="14">
        <v>6.1</v>
      </c>
      <c r="AF254" s="13">
        <v>0</v>
      </c>
      <c r="AG254" s="23">
        <v>66.09</v>
      </c>
      <c r="AH254" s="23">
        <v>29.44</v>
      </c>
      <c r="AI254" s="24">
        <v>69.75</v>
      </c>
      <c r="AJ254" s="23">
        <v>490.38</v>
      </c>
      <c r="AN254" s="12">
        <v>65.86</v>
      </c>
    </row>
    <row r="255" spans="1:40" x14ac:dyDescent="0.35">
      <c r="A255" s="21">
        <v>44506</v>
      </c>
      <c r="B255" s="22">
        <v>269.19</v>
      </c>
      <c r="C255" s="22">
        <v>168.92</v>
      </c>
      <c r="D255" s="23">
        <v>312.79000000000002</v>
      </c>
      <c r="E255" s="23">
        <v>194.04</v>
      </c>
      <c r="F255" s="12">
        <v>90.31</v>
      </c>
      <c r="G255" s="12">
        <v>148.94999999999999</v>
      </c>
      <c r="H255" s="24">
        <v>72.02</v>
      </c>
      <c r="I255" s="35">
        <v>557052</v>
      </c>
      <c r="J255" s="47">
        <v>1275</v>
      </c>
      <c r="K255" s="72">
        <v>8.9</v>
      </c>
      <c r="L255" s="23">
        <v>537.87</v>
      </c>
      <c r="M255" s="12">
        <v>74.37</v>
      </c>
      <c r="N255" s="12">
        <v>84.92</v>
      </c>
      <c r="O255" s="12">
        <v>10.5</v>
      </c>
      <c r="P255" s="12">
        <f>VLOOKUP(A255,'Temp Monréal données non liées'!$A:$B,2,FALSE)</f>
        <v>10.1</v>
      </c>
      <c r="Q255" s="24">
        <v>83.94</v>
      </c>
      <c r="R255" s="50">
        <v>163.19999999999999</v>
      </c>
      <c r="S255" s="29">
        <v>56.73</v>
      </c>
      <c r="T255" s="23">
        <v>60.15</v>
      </c>
      <c r="U255" s="34">
        <v>4470.18</v>
      </c>
      <c r="V255" s="12">
        <v>160.76</v>
      </c>
      <c r="W255" s="27">
        <v>2.17</v>
      </c>
      <c r="X255" s="23">
        <v>642.21</v>
      </c>
      <c r="Y255" s="24">
        <v>16.420000000000002</v>
      </c>
      <c r="Z255" s="25">
        <v>190.73</v>
      </c>
      <c r="AA255" s="24">
        <v>16.02</v>
      </c>
      <c r="AB255" s="29">
        <v>44.97</v>
      </c>
      <c r="AC255" s="12">
        <v>-1.8</v>
      </c>
      <c r="AD255" s="14">
        <v>3.7</v>
      </c>
      <c r="AF255" s="13">
        <v>0</v>
      </c>
      <c r="AG255" s="23">
        <v>63.21</v>
      </c>
      <c r="AH255" s="23">
        <v>27.97</v>
      </c>
      <c r="AI255" s="24">
        <v>70.19</v>
      </c>
      <c r="AJ255" s="23">
        <v>487.06</v>
      </c>
      <c r="AN255" s="12">
        <v>64.739999999999995</v>
      </c>
    </row>
    <row r="256" spans="1:40" x14ac:dyDescent="0.35">
      <c r="A256" s="21">
        <v>44507</v>
      </c>
      <c r="B256" s="22">
        <v>281.70999999999998</v>
      </c>
      <c r="C256" s="22">
        <v>154</v>
      </c>
      <c r="D256" s="23">
        <v>297.43</v>
      </c>
      <c r="E256" s="23">
        <v>172.61</v>
      </c>
      <c r="F256" s="12">
        <v>90.59</v>
      </c>
      <c r="G256" s="12">
        <v>148.12</v>
      </c>
      <c r="H256" s="24">
        <v>70.27</v>
      </c>
      <c r="I256" s="35">
        <v>547026</v>
      </c>
      <c r="J256" s="47">
        <v>1265.18</v>
      </c>
      <c r="K256" s="72">
        <v>8.6</v>
      </c>
      <c r="L256" s="23">
        <v>502.03</v>
      </c>
      <c r="M256" s="12">
        <v>77.02</v>
      </c>
      <c r="N256" s="12">
        <v>84.96</v>
      </c>
      <c r="O256" s="12">
        <v>13</v>
      </c>
      <c r="P256" s="12">
        <f>VLOOKUP(A256,'Temp Monréal données non liées'!$A:$B,2,FALSE)</f>
        <v>12.1</v>
      </c>
      <c r="Q256" s="24">
        <v>84.79</v>
      </c>
      <c r="R256" s="50">
        <v>163</v>
      </c>
      <c r="S256" s="29">
        <v>57.34</v>
      </c>
      <c r="T256" s="23">
        <v>60.78</v>
      </c>
      <c r="U256" s="34">
        <v>4532.54</v>
      </c>
      <c r="V256" s="12">
        <v>158.24</v>
      </c>
      <c r="W256" s="27">
        <v>2.11</v>
      </c>
      <c r="X256" s="23">
        <v>595.76</v>
      </c>
      <c r="Y256" s="24">
        <v>16.48</v>
      </c>
      <c r="Z256" s="25">
        <v>189</v>
      </c>
      <c r="AA256" s="24">
        <v>14.32</v>
      </c>
      <c r="AB256" s="29">
        <v>46.4</v>
      </c>
      <c r="AC256" s="12">
        <v>6.7</v>
      </c>
      <c r="AD256" s="14">
        <v>2.7</v>
      </c>
      <c r="AF256" s="13">
        <v>0.2</v>
      </c>
      <c r="AG256" s="23">
        <v>65.099999999999994</v>
      </c>
      <c r="AH256" s="23">
        <v>14.99</v>
      </c>
      <c r="AI256" s="24">
        <v>68.17</v>
      </c>
      <c r="AJ256" s="23">
        <v>465.89</v>
      </c>
      <c r="AN256" s="12">
        <v>64.8</v>
      </c>
    </row>
    <row r="257" spans="1:40" x14ac:dyDescent="0.35">
      <c r="A257" s="21">
        <v>44508</v>
      </c>
      <c r="B257" s="22">
        <v>303.02999999999997</v>
      </c>
      <c r="C257" s="22">
        <v>197.01</v>
      </c>
      <c r="D257" s="23">
        <v>319.04000000000002</v>
      </c>
      <c r="E257" s="23">
        <v>213.76</v>
      </c>
      <c r="F257" s="12">
        <v>91.93</v>
      </c>
      <c r="G257" s="12">
        <v>148.03</v>
      </c>
      <c r="H257" s="24">
        <v>72.180000000000007</v>
      </c>
      <c r="I257" s="35">
        <v>546962</v>
      </c>
      <c r="J257" s="47">
        <v>1310</v>
      </c>
      <c r="K257" s="72">
        <v>9.4</v>
      </c>
      <c r="L257" s="23">
        <v>556.07000000000005</v>
      </c>
      <c r="M257" s="12">
        <v>76.81</v>
      </c>
      <c r="N257" s="12">
        <v>85.04</v>
      </c>
      <c r="O257" s="12">
        <v>12.6</v>
      </c>
      <c r="P257" s="12">
        <f>VLOOKUP(A257,'Temp Monréal données non liées'!$A:$B,2,FALSE)</f>
        <v>14.6</v>
      </c>
      <c r="Q257" s="24">
        <v>84.72</v>
      </c>
      <c r="R257" s="50">
        <v>145.1</v>
      </c>
      <c r="S257" s="29">
        <v>60.56</v>
      </c>
      <c r="T257" s="23">
        <v>64.180000000000007</v>
      </c>
      <c r="U257" s="34">
        <v>4815.2</v>
      </c>
      <c r="V257" s="12">
        <v>156.85</v>
      </c>
      <c r="W257" s="27">
        <v>2.1</v>
      </c>
      <c r="X257" s="23">
        <v>662.22</v>
      </c>
      <c r="Y257" s="24">
        <v>16.43</v>
      </c>
      <c r="Z257" s="25">
        <v>180.51</v>
      </c>
      <c r="AA257" s="24">
        <v>16.420000000000002</v>
      </c>
      <c r="AB257" s="29">
        <v>47.52</v>
      </c>
      <c r="AC257" s="12">
        <v>1.6</v>
      </c>
      <c r="AD257" s="14">
        <v>6.4</v>
      </c>
      <c r="AF257" s="13">
        <v>0</v>
      </c>
      <c r="AG257" s="23">
        <v>66.180000000000007</v>
      </c>
      <c r="AH257" s="23">
        <v>26.05</v>
      </c>
      <c r="AI257" s="24">
        <v>69.09</v>
      </c>
      <c r="AJ257" s="23">
        <v>487.92</v>
      </c>
      <c r="AN257" s="12">
        <v>65.849999999999994</v>
      </c>
    </row>
    <row r="258" spans="1:40" x14ac:dyDescent="0.35">
      <c r="A258" s="21">
        <v>44509</v>
      </c>
      <c r="B258" s="22">
        <v>304.43</v>
      </c>
      <c r="C258" s="22">
        <v>190.51</v>
      </c>
      <c r="D258" s="23">
        <v>326.56</v>
      </c>
      <c r="E258" s="23">
        <v>207.54</v>
      </c>
      <c r="F258" s="12">
        <v>92.19</v>
      </c>
      <c r="G258" s="12">
        <v>148.30000000000001</v>
      </c>
      <c r="H258" s="24">
        <v>72.05</v>
      </c>
      <c r="I258" s="35">
        <v>497464</v>
      </c>
      <c r="J258" s="47">
        <v>1350</v>
      </c>
      <c r="K258" s="72">
        <v>9.1</v>
      </c>
      <c r="L258" s="23">
        <v>569.64</v>
      </c>
      <c r="M258" s="12">
        <v>75.92</v>
      </c>
      <c r="N258" s="12">
        <v>85</v>
      </c>
      <c r="O258" s="12">
        <v>12.4</v>
      </c>
      <c r="P258" s="12">
        <f>VLOOKUP(A258,'Temp Monréal données non liées'!$A:$B,2,FALSE)</f>
        <v>15.4</v>
      </c>
      <c r="Q258" s="24">
        <v>84.68</v>
      </c>
      <c r="R258" s="50">
        <v>143.1</v>
      </c>
      <c r="S258" s="29">
        <v>40.83</v>
      </c>
      <c r="T258" s="23">
        <v>64.91</v>
      </c>
      <c r="U258" s="34">
        <v>4862.7</v>
      </c>
      <c r="V258" s="12">
        <v>158.33000000000001</v>
      </c>
      <c r="W258" s="27">
        <v>2.11</v>
      </c>
      <c r="X258" s="23">
        <v>674.46</v>
      </c>
      <c r="Y258" s="24">
        <v>16.71</v>
      </c>
      <c r="Z258" s="25">
        <v>168.47</v>
      </c>
      <c r="AA258" s="24">
        <v>16.18</v>
      </c>
      <c r="AB258" s="29">
        <v>45.39</v>
      </c>
      <c r="AC258" s="12">
        <v>-0.3</v>
      </c>
      <c r="AD258" s="14">
        <v>6.5</v>
      </c>
      <c r="AF258" s="13">
        <v>0</v>
      </c>
      <c r="AG258" s="23">
        <v>62.23</v>
      </c>
      <c r="AH258" s="23">
        <v>33.85</v>
      </c>
      <c r="AI258" s="24">
        <v>70.069999999999993</v>
      </c>
      <c r="AJ258" s="23">
        <v>490.58</v>
      </c>
      <c r="AN258" s="12">
        <v>65.92</v>
      </c>
    </row>
    <row r="259" spans="1:40" x14ac:dyDescent="0.35">
      <c r="A259" s="21">
        <v>44510</v>
      </c>
      <c r="B259" s="22">
        <v>308.52</v>
      </c>
      <c r="C259" s="22">
        <v>190.88</v>
      </c>
      <c r="D259" s="23">
        <v>332.03</v>
      </c>
      <c r="E259" s="23">
        <v>201.56</v>
      </c>
      <c r="F259" s="12">
        <v>91.27</v>
      </c>
      <c r="G259" s="12">
        <v>148.69</v>
      </c>
      <c r="H259" s="24">
        <v>70.58</v>
      </c>
      <c r="I259" s="35">
        <v>518185</v>
      </c>
      <c r="J259" s="47">
        <v>1350</v>
      </c>
      <c r="K259" s="72">
        <v>9</v>
      </c>
      <c r="L259" s="23">
        <v>575.72</v>
      </c>
      <c r="M259" s="12">
        <v>74.48</v>
      </c>
      <c r="N259" s="12">
        <v>84.93</v>
      </c>
      <c r="O259" s="12">
        <v>11.2</v>
      </c>
      <c r="P259" s="12">
        <f>VLOOKUP(A259,'Temp Monréal données non liées'!$A:$B,2,FALSE)</f>
        <v>12.2</v>
      </c>
      <c r="Q259" s="24">
        <v>83.7</v>
      </c>
      <c r="R259" s="50">
        <v>146.9</v>
      </c>
      <c r="S259" s="29">
        <v>58.42</v>
      </c>
      <c r="T259" s="23">
        <v>64.62</v>
      </c>
      <c r="U259" s="34">
        <v>4803.0200000000004</v>
      </c>
      <c r="V259" s="12">
        <v>162.16999999999999</v>
      </c>
      <c r="W259" s="27">
        <v>2.16</v>
      </c>
      <c r="X259" s="23">
        <v>677.66</v>
      </c>
      <c r="Y259" s="24">
        <v>16.86</v>
      </c>
      <c r="Z259" s="25">
        <v>177.9</v>
      </c>
      <c r="AA259" s="24">
        <v>16.62</v>
      </c>
      <c r="AB259" s="29">
        <v>46.5</v>
      </c>
      <c r="AC259" s="12">
        <v>-1.4</v>
      </c>
      <c r="AD259" s="14">
        <v>5.9</v>
      </c>
      <c r="AF259" s="13">
        <v>0</v>
      </c>
      <c r="AG259" s="23">
        <v>69.349999999999994</v>
      </c>
      <c r="AH259" s="23">
        <v>31.19</v>
      </c>
      <c r="AI259" s="24">
        <v>71.11</v>
      </c>
      <c r="AJ259" s="23">
        <v>499.07</v>
      </c>
      <c r="AN259" s="12">
        <v>65.569999999999993</v>
      </c>
    </row>
    <row r="260" spans="1:40" x14ac:dyDescent="0.35">
      <c r="A260" s="21">
        <v>44511</v>
      </c>
      <c r="B260" s="22">
        <v>157.09</v>
      </c>
      <c r="C260" s="22">
        <v>114.55</v>
      </c>
      <c r="D260" s="23">
        <v>235.17</v>
      </c>
      <c r="E260" s="23">
        <v>145.91</v>
      </c>
      <c r="F260" s="12">
        <v>83.19</v>
      </c>
      <c r="G260" s="12">
        <v>146.47999999999999</v>
      </c>
      <c r="H260" s="24">
        <v>73.56</v>
      </c>
      <c r="I260" s="35">
        <v>341776</v>
      </c>
      <c r="J260" s="47">
        <v>1000</v>
      </c>
      <c r="K260" s="72">
        <v>5.7</v>
      </c>
      <c r="L260" s="23">
        <v>407.72</v>
      </c>
      <c r="M260" s="12">
        <v>78.680000000000007</v>
      </c>
      <c r="N260" s="12">
        <v>85.15</v>
      </c>
      <c r="O260" s="12">
        <v>14</v>
      </c>
      <c r="P260" s="12">
        <f>VLOOKUP(A260,'Temp Monréal données non liées'!$A:$B,2,FALSE)</f>
        <v>6.8</v>
      </c>
      <c r="Q260" s="24">
        <v>82.3</v>
      </c>
      <c r="R260" s="50">
        <v>186.1</v>
      </c>
      <c r="S260" s="29">
        <v>54.99</v>
      </c>
      <c r="T260" s="23">
        <v>58.22</v>
      </c>
      <c r="U260" s="34">
        <v>4335.92</v>
      </c>
      <c r="V260" s="12">
        <v>157.03</v>
      </c>
      <c r="W260" s="27">
        <v>1.9</v>
      </c>
      <c r="X260" s="23">
        <v>481.28</v>
      </c>
      <c r="Y260" s="24">
        <v>16.54</v>
      </c>
      <c r="Z260" s="25">
        <v>199.35</v>
      </c>
      <c r="AA260" s="24">
        <v>15.52</v>
      </c>
      <c r="AB260" s="29">
        <v>9.64</v>
      </c>
      <c r="AC260" s="12">
        <v>-0.5</v>
      </c>
      <c r="AD260" s="14">
        <v>4.4000000000000004</v>
      </c>
      <c r="AF260" s="13">
        <v>0</v>
      </c>
      <c r="AG260" s="23">
        <v>25.25</v>
      </c>
      <c r="AH260" s="23">
        <v>27.28</v>
      </c>
      <c r="AI260" s="24">
        <v>71.59</v>
      </c>
      <c r="AJ260" s="23">
        <v>410.07</v>
      </c>
      <c r="AN260" s="12">
        <v>54.76</v>
      </c>
    </row>
    <row r="261" spans="1:40" x14ac:dyDescent="0.35">
      <c r="A261" s="21">
        <v>44512</v>
      </c>
      <c r="B261" s="22">
        <v>314.86</v>
      </c>
      <c r="C261" s="22">
        <v>189.91</v>
      </c>
      <c r="D261" s="23">
        <v>332.97</v>
      </c>
      <c r="E261" s="23">
        <v>203.24</v>
      </c>
      <c r="F261" s="12">
        <v>90.59</v>
      </c>
      <c r="G261" s="12">
        <v>146.76</v>
      </c>
      <c r="H261" s="24">
        <v>72.03</v>
      </c>
      <c r="I261" s="35">
        <v>492844</v>
      </c>
      <c r="J261" s="47">
        <v>1450</v>
      </c>
      <c r="K261" s="72">
        <v>10</v>
      </c>
      <c r="L261" s="23">
        <v>560.75</v>
      </c>
      <c r="M261" s="12">
        <v>74.63</v>
      </c>
      <c r="N261" s="12">
        <v>85.02</v>
      </c>
      <c r="O261" s="12">
        <v>13</v>
      </c>
      <c r="P261" s="12">
        <f>VLOOKUP(A261,'Temp Monréal données non liées'!$A:$B,2,FALSE)</f>
        <v>9</v>
      </c>
      <c r="Q261" s="24">
        <v>83.43</v>
      </c>
      <c r="R261" s="50">
        <v>149.69999999999999</v>
      </c>
      <c r="S261" s="29">
        <v>59.32</v>
      </c>
      <c r="T261" s="23">
        <v>62.88</v>
      </c>
      <c r="U261" s="34">
        <v>4691.97</v>
      </c>
      <c r="V261" s="12">
        <v>158.79</v>
      </c>
      <c r="W261" s="27">
        <v>1.99</v>
      </c>
      <c r="X261" s="23">
        <v>666.21</v>
      </c>
      <c r="Y261" s="24">
        <v>17.13</v>
      </c>
      <c r="Z261" s="25">
        <v>196.34</v>
      </c>
      <c r="AA261" s="24">
        <v>15.86</v>
      </c>
      <c r="AB261" s="29">
        <v>43.65</v>
      </c>
      <c r="AC261" s="12">
        <v>0.2</v>
      </c>
      <c r="AD261" s="14">
        <v>5.2</v>
      </c>
      <c r="AF261" s="13">
        <v>0</v>
      </c>
      <c r="AG261" s="23">
        <v>60.73</v>
      </c>
      <c r="AH261" s="23">
        <v>38.1</v>
      </c>
      <c r="AI261" s="24">
        <v>71.05</v>
      </c>
      <c r="AJ261" s="23">
        <v>483.21</v>
      </c>
      <c r="AN261" s="12">
        <v>64.27</v>
      </c>
    </row>
    <row r="262" spans="1:40" x14ac:dyDescent="0.35">
      <c r="A262" s="21">
        <v>44513</v>
      </c>
      <c r="B262" s="22">
        <v>306.45</v>
      </c>
      <c r="C262" s="22">
        <v>198.04</v>
      </c>
      <c r="D262" s="23">
        <v>324.10000000000002</v>
      </c>
      <c r="E262" s="23">
        <v>212.38</v>
      </c>
      <c r="F262" s="12">
        <v>91.27</v>
      </c>
      <c r="G262" s="12">
        <v>148.04</v>
      </c>
      <c r="H262" s="24">
        <v>71.45</v>
      </c>
      <c r="I262" s="35">
        <v>436898</v>
      </c>
      <c r="J262" s="47">
        <v>1550</v>
      </c>
      <c r="K262" s="72">
        <v>8.8000000000000007</v>
      </c>
      <c r="L262" s="23">
        <v>561.34</v>
      </c>
      <c r="M262" s="12">
        <v>76.86</v>
      </c>
      <c r="N262" s="12">
        <v>84.92</v>
      </c>
      <c r="O262" s="12">
        <v>12.6</v>
      </c>
      <c r="P262" s="12">
        <f>VLOOKUP(A262,'Temp Monréal données non liées'!$A:$B,2,FALSE)</f>
        <v>5.4</v>
      </c>
      <c r="Q262" s="24">
        <v>84.13</v>
      </c>
      <c r="R262" s="50">
        <v>153.1</v>
      </c>
      <c r="S262" s="29">
        <v>59.19</v>
      </c>
      <c r="T262" s="23">
        <v>62.75</v>
      </c>
      <c r="U262" s="34">
        <v>4668.43</v>
      </c>
      <c r="V262" s="12">
        <v>160.54</v>
      </c>
      <c r="W262" s="27">
        <v>2.1</v>
      </c>
      <c r="X262" s="23">
        <v>667.63</v>
      </c>
      <c r="Y262" s="24">
        <v>16.190000000000001</v>
      </c>
      <c r="Z262" s="25">
        <v>189.63</v>
      </c>
      <c r="AA262" s="24">
        <v>15.63</v>
      </c>
      <c r="AB262" s="29">
        <v>50</v>
      </c>
      <c r="AC262" s="12">
        <v>9.9</v>
      </c>
      <c r="AD262" s="14">
        <v>0.1</v>
      </c>
      <c r="AF262" s="13">
        <v>0.8</v>
      </c>
      <c r="AG262" s="23">
        <v>69.69</v>
      </c>
      <c r="AH262" s="23">
        <v>24.32</v>
      </c>
      <c r="AI262" s="24">
        <v>70.53</v>
      </c>
      <c r="AJ262" s="23">
        <v>497.41</v>
      </c>
      <c r="AN262" s="12">
        <v>64.930000000000007</v>
      </c>
    </row>
    <row r="263" spans="1:40" x14ac:dyDescent="0.35">
      <c r="A263" s="21">
        <v>44514</v>
      </c>
      <c r="B263" s="22">
        <v>306.2</v>
      </c>
      <c r="C263" s="22">
        <v>190.42</v>
      </c>
      <c r="D263" s="23">
        <v>325.05</v>
      </c>
      <c r="E263" s="23">
        <v>201.86</v>
      </c>
      <c r="F263" s="12">
        <v>91.7</v>
      </c>
      <c r="G263" s="12">
        <v>148.87</v>
      </c>
      <c r="H263" s="24">
        <v>71.989999999999995</v>
      </c>
      <c r="I263" s="35">
        <v>0</v>
      </c>
      <c r="J263" s="47">
        <v>1436.3</v>
      </c>
      <c r="K263" s="72">
        <v>9.1999999999999993</v>
      </c>
      <c r="L263" s="23">
        <v>569.34</v>
      </c>
      <c r="M263" s="12">
        <v>77.27</v>
      </c>
      <c r="N263" s="12">
        <v>84.81</v>
      </c>
      <c r="O263" s="12">
        <v>12.2</v>
      </c>
      <c r="P263" s="12">
        <f>VLOOKUP(A263,'Temp Monréal données non liées'!$A:$B,2,FALSE)</f>
        <v>5.2</v>
      </c>
      <c r="Q263" s="24">
        <v>84.47</v>
      </c>
      <c r="R263" s="50">
        <v>109.2</v>
      </c>
      <c r="S263" s="29">
        <v>59.68</v>
      </c>
      <c r="T263" s="23">
        <v>63.27</v>
      </c>
      <c r="U263" s="34">
        <v>4690.99</v>
      </c>
      <c r="V263" s="12">
        <v>161.21</v>
      </c>
      <c r="W263" s="27">
        <v>2.1800000000000002</v>
      </c>
      <c r="X263" s="23">
        <v>665.99</v>
      </c>
      <c r="Y263" s="24">
        <v>16.5</v>
      </c>
      <c r="Z263" s="25">
        <v>191.32</v>
      </c>
      <c r="AA263" s="24">
        <v>15.77</v>
      </c>
      <c r="AB263" s="29">
        <v>47.87</v>
      </c>
      <c r="AC263" s="12">
        <v>8.8000000000000007</v>
      </c>
      <c r="AD263" s="14">
        <v>0.9</v>
      </c>
      <c r="AF263" s="13">
        <v>0</v>
      </c>
      <c r="AG263" s="23">
        <v>65.62</v>
      </c>
      <c r="AH263" s="23">
        <v>31.27</v>
      </c>
      <c r="AI263" s="24">
        <v>70.67</v>
      </c>
      <c r="AJ263" s="23">
        <v>495.68</v>
      </c>
      <c r="AN263" s="12">
        <v>66.11</v>
      </c>
    </row>
    <row r="264" spans="1:40" x14ac:dyDescent="0.35">
      <c r="A264" s="21">
        <v>44515</v>
      </c>
      <c r="B264" s="22">
        <v>312.52</v>
      </c>
      <c r="C264" s="22">
        <v>197.2</v>
      </c>
      <c r="D264" s="23">
        <v>330.9</v>
      </c>
      <c r="E264" s="23">
        <v>217.29</v>
      </c>
      <c r="F264" s="12">
        <v>91.6</v>
      </c>
      <c r="G264" s="12">
        <v>149.30000000000001</v>
      </c>
      <c r="H264" s="24">
        <v>72.180000000000007</v>
      </c>
      <c r="I264" s="35">
        <v>467773</v>
      </c>
      <c r="J264" s="47">
        <v>1450</v>
      </c>
      <c r="K264" s="72">
        <v>9.6</v>
      </c>
      <c r="L264" s="23">
        <v>581.4</v>
      </c>
      <c r="M264" s="12">
        <v>75.239999999999995</v>
      </c>
      <c r="N264" s="12">
        <v>84.84</v>
      </c>
      <c r="O264" s="12">
        <v>7</v>
      </c>
      <c r="P264" s="12">
        <f>VLOOKUP(A264,'Temp Monréal données non liées'!$A:$B,2,FALSE)</f>
        <v>4.0999999999999996</v>
      </c>
      <c r="Q264" s="24">
        <v>84.41</v>
      </c>
      <c r="R264" s="50">
        <v>143.9</v>
      </c>
      <c r="S264" s="29">
        <v>60.37</v>
      </c>
      <c r="T264" s="23">
        <v>64.02</v>
      </c>
      <c r="U264" s="34">
        <v>4745.45</v>
      </c>
      <c r="V264" s="12">
        <v>161.63999999999999</v>
      </c>
      <c r="W264" s="27">
        <v>2.21</v>
      </c>
      <c r="X264" s="23">
        <v>677.84</v>
      </c>
      <c r="Y264" s="24">
        <v>16.79</v>
      </c>
      <c r="Z264" s="25">
        <v>182.02</v>
      </c>
      <c r="AA264" s="24">
        <v>16.23</v>
      </c>
      <c r="AB264" s="29">
        <v>49.73</v>
      </c>
      <c r="AC264" s="12">
        <v>4.7</v>
      </c>
      <c r="AD264" s="14">
        <v>0</v>
      </c>
      <c r="AF264" s="13">
        <v>0</v>
      </c>
      <c r="AG264" s="23">
        <v>67.819999999999993</v>
      </c>
      <c r="AH264" s="23">
        <v>30.51</v>
      </c>
      <c r="AI264" s="24">
        <v>70.91</v>
      </c>
      <c r="AJ264" s="23">
        <v>503.63</v>
      </c>
      <c r="AN264" s="12">
        <v>66</v>
      </c>
    </row>
    <row r="265" spans="1:40" x14ac:dyDescent="0.35">
      <c r="A265" s="21">
        <v>44516</v>
      </c>
      <c r="B265" s="22">
        <v>296.49</v>
      </c>
      <c r="C265" s="22">
        <v>177.01</v>
      </c>
      <c r="D265" s="23">
        <v>321.48</v>
      </c>
      <c r="E265" s="23">
        <v>211.5</v>
      </c>
      <c r="F265" s="12">
        <v>91.56</v>
      </c>
      <c r="G265" s="12">
        <v>148.32</v>
      </c>
      <c r="H265" s="24">
        <v>71.95</v>
      </c>
      <c r="I265" s="35">
        <v>540090</v>
      </c>
      <c r="J265" s="47">
        <v>1300</v>
      </c>
      <c r="K265" s="72">
        <v>9.6</v>
      </c>
      <c r="L265" s="23">
        <v>596.58000000000004</v>
      </c>
      <c r="M265" s="12">
        <v>73.430000000000007</v>
      </c>
      <c r="N265" s="12">
        <v>84.75</v>
      </c>
      <c r="O265" s="12">
        <v>8.1</v>
      </c>
      <c r="P265" s="12">
        <f>VLOOKUP(A265,'Temp Monréal données non liées'!$A:$B,2,FALSE)</f>
        <v>3.1</v>
      </c>
      <c r="Q265" s="24">
        <v>83</v>
      </c>
      <c r="R265" s="50">
        <v>149.9</v>
      </c>
      <c r="S265" s="29">
        <v>61.4</v>
      </c>
      <c r="T265" s="23">
        <v>65.14</v>
      </c>
      <c r="U265" s="34">
        <v>4824.42</v>
      </c>
      <c r="V265" s="12">
        <v>162.24</v>
      </c>
      <c r="W265" s="27">
        <v>2.17</v>
      </c>
      <c r="X265" s="23">
        <v>697.4</v>
      </c>
      <c r="Y265" s="24">
        <v>16.670000000000002</v>
      </c>
      <c r="Z265" s="25">
        <v>182.66</v>
      </c>
      <c r="AA265" s="24">
        <v>16.78</v>
      </c>
      <c r="AB265" s="29">
        <v>50.26</v>
      </c>
      <c r="AC265" s="12">
        <v>5.9</v>
      </c>
      <c r="AD265" s="14">
        <v>0</v>
      </c>
      <c r="AF265" s="13">
        <v>0.2</v>
      </c>
      <c r="AG265" s="23">
        <v>71.180000000000007</v>
      </c>
      <c r="AH265" s="23">
        <v>22.77</v>
      </c>
      <c r="AI265" s="24">
        <v>70.08</v>
      </c>
      <c r="AJ265" s="23">
        <v>502.56</v>
      </c>
      <c r="AN265" s="12">
        <v>65.349999999999994</v>
      </c>
    </row>
    <row r="266" spans="1:40" x14ac:dyDescent="0.35">
      <c r="A266" s="21">
        <v>44517</v>
      </c>
      <c r="B266" s="22">
        <v>289.37</v>
      </c>
      <c r="C266" s="22">
        <v>206.24</v>
      </c>
      <c r="D266" s="23">
        <v>307.62</v>
      </c>
      <c r="E266" s="23">
        <v>212.14</v>
      </c>
      <c r="F266" s="12">
        <v>91.25</v>
      </c>
      <c r="G266" s="12">
        <v>148.69999999999999</v>
      </c>
      <c r="H266" s="24">
        <v>72.81</v>
      </c>
      <c r="I266" s="35">
        <v>520810</v>
      </c>
      <c r="J266" s="47">
        <v>1360</v>
      </c>
      <c r="K266" s="72">
        <v>10.7</v>
      </c>
      <c r="L266" s="23">
        <v>596.58000000000004</v>
      </c>
      <c r="M266" s="12">
        <v>73.430000000000007</v>
      </c>
      <c r="N266" s="12">
        <v>84.75</v>
      </c>
      <c r="O266" s="12">
        <v>13.5</v>
      </c>
      <c r="P266" s="12">
        <f>VLOOKUP(A266,'Temp Monréal données non liées'!$A:$B,2,FALSE)</f>
        <v>1.3</v>
      </c>
      <c r="Q266" s="24">
        <v>83.12</v>
      </c>
      <c r="R266" s="50">
        <v>149.6</v>
      </c>
      <c r="S266" s="29">
        <v>61.4</v>
      </c>
      <c r="T266" s="23">
        <v>65.14</v>
      </c>
      <c r="U266" s="34">
        <v>4824.42</v>
      </c>
      <c r="V266" s="12">
        <v>162.24</v>
      </c>
      <c r="W266" s="27">
        <v>2.17</v>
      </c>
      <c r="X266" s="23">
        <v>697.4</v>
      </c>
      <c r="Y266" s="24">
        <v>16.88</v>
      </c>
      <c r="Z266" s="25">
        <v>177.96</v>
      </c>
      <c r="AA266" s="24">
        <v>16.739999999999998</v>
      </c>
      <c r="AB266" s="29">
        <v>50.23</v>
      </c>
      <c r="AC266" s="12">
        <v>4.9000000000000004</v>
      </c>
      <c r="AD266" s="14">
        <v>2.5</v>
      </c>
      <c r="AF266" s="13">
        <v>0</v>
      </c>
      <c r="AG266" s="23">
        <v>71.25</v>
      </c>
      <c r="AH266" s="23">
        <v>20.47</v>
      </c>
      <c r="AI266" s="24">
        <v>71</v>
      </c>
      <c r="AJ266" s="23">
        <v>497.82</v>
      </c>
      <c r="AN266" s="12">
        <v>64.81</v>
      </c>
    </row>
    <row r="267" spans="1:40" x14ac:dyDescent="0.35">
      <c r="A267" s="21">
        <v>44518</v>
      </c>
      <c r="B267" s="22">
        <v>309.99</v>
      </c>
      <c r="C267" s="22">
        <v>204.42</v>
      </c>
      <c r="D267" s="23">
        <v>327.57</v>
      </c>
      <c r="E267" s="23">
        <v>223.21</v>
      </c>
      <c r="F267" s="12">
        <v>91.99</v>
      </c>
      <c r="G267" s="12">
        <v>149.53</v>
      </c>
      <c r="H267" s="24">
        <v>71.989999999999995</v>
      </c>
      <c r="I267" s="35">
        <v>496344</v>
      </c>
      <c r="J267" s="47">
        <v>1375</v>
      </c>
      <c r="K267" s="72">
        <v>9.4</v>
      </c>
      <c r="L267" s="23">
        <v>588.73</v>
      </c>
      <c r="M267" s="12">
        <v>73.83</v>
      </c>
      <c r="N267" s="12">
        <v>84.95</v>
      </c>
      <c r="O267" s="12">
        <v>13</v>
      </c>
      <c r="P267" s="12">
        <f>VLOOKUP(A267,'Temp Monréal données non liées'!$A:$B,2,FALSE)</f>
        <v>6.6</v>
      </c>
      <c r="Q267" s="24">
        <v>82.31</v>
      </c>
      <c r="R267" s="50">
        <v>141.80000000000001</v>
      </c>
      <c r="S267" s="29">
        <v>60.7</v>
      </c>
      <c r="T267" s="23">
        <v>64.44</v>
      </c>
      <c r="U267" s="34">
        <v>4775.34</v>
      </c>
      <c r="V267" s="12">
        <v>162.71</v>
      </c>
      <c r="W267" s="27">
        <v>2.2000000000000002</v>
      </c>
      <c r="X267" s="23">
        <v>692.1</v>
      </c>
      <c r="Y267" s="24">
        <v>16.649999999999999</v>
      </c>
      <c r="Z267" s="25">
        <v>166.11</v>
      </c>
      <c r="AA267" s="24">
        <v>15.77</v>
      </c>
      <c r="AB267" s="29">
        <v>47.18</v>
      </c>
      <c r="AC267" s="12">
        <v>-0.5</v>
      </c>
      <c r="AD267" s="14">
        <v>2</v>
      </c>
      <c r="AF267" s="13">
        <v>0</v>
      </c>
      <c r="AG267" s="23">
        <v>64.900000000000006</v>
      </c>
      <c r="AH267" s="23">
        <v>35.35</v>
      </c>
      <c r="AI267" s="24">
        <v>71.400000000000006</v>
      </c>
      <c r="AJ267" s="23">
        <v>505.49</v>
      </c>
      <c r="AN267" s="12">
        <v>64.48</v>
      </c>
    </row>
    <row r="268" spans="1:40" x14ac:dyDescent="0.35">
      <c r="A268" s="21">
        <v>44519</v>
      </c>
      <c r="B268" s="22">
        <v>317.77999999999997</v>
      </c>
      <c r="C268" s="22">
        <v>209.78</v>
      </c>
      <c r="D268" s="23">
        <v>336.56</v>
      </c>
      <c r="E268" s="23">
        <v>214.62</v>
      </c>
      <c r="F268" s="12">
        <v>91.46</v>
      </c>
      <c r="G268" s="12">
        <v>149.96</v>
      </c>
      <c r="H268" s="24">
        <v>72.13</v>
      </c>
      <c r="I268" s="35">
        <v>501505</v>
      </c>
      <c r="J268" s="47">
        <v>1385</v>
      </c>
      <c r="K268" s="72">
        <v>9.3000000000000007</v>
      </c>
      <c r="L268" s="23">
        <v>581.34</v>
      </c>
      <c r="M268" s="12">
        <v>73.7</v>
      </c>
      <c r="N268" s="12">
        <v>84.84</v>
      </c>
      <c r="O268" s="12">
        <v>12</v>
      </c>
      <c r="P268" s="12">
        <f>VLOOKUP(A268,'Temp Monréal données non liées'!$A:$B,2,FALSE)</f>
        <v>3.5</v>
      </c>
      <c r="Q268" s="24">
        <v>82.58</v>
      </c>
      <c r="R268" s="50">
        <v>140.19999999999999</v>
      </c>
      <c r="S268" s="29">
        <v>61.11</v>
      </c>
      <c r="T268" s="23">
        <v>64.97</v>
      </c>
      <c r="U268" s="34">
        <v>4815.26</v>
      </c>
      <c r="V268" s="12">
        <v>163.54</v>
      </c>
      <c r="W268" s="27">
        <v>2.2599999999999998</v>
      </c>
      <c r="X268" s="23">
        <v>679.35</v>
      </c>
      <c r="Y268" s="24">
        <v>16.78</v>
      </c>
      <c r="Z268" s="25">
        <v>172.18</v>
      </c>
      <c r="AA268" s="24">
        <v>15.81</v>
      </c>
      <c r="AB268" s="29">
        <v>47.63</v>
      </c>
      <c r="AC268" s="12">
        <v>8.5</v>
      </c>
      <c r="AD268" s="14">
        <v>0</v>
      </c>
      <c r="AF268" s="13">
        <v>0</v>
      </c>
      <c r="AG268" s="23">
        <v>65.3</v>
      </c>
      <c r="AH268" s="23">
        <v>33</v>
      </c>
      <c r="AI268" s="24">
        <v>70.650000000000006</v>
      </c>
      <c r="AJ268" s="23">
        <v>509.74</v>
      </c>
      <c r="AN268" s="12">
        <v>65.930000000000007</v>
      </c>
    </row>
    <row r="269" spans="1:40" x14ac:dyDescent="0.35">
      <c r="A269" s="21">
        <v>44520</v>
      </c>
      <c r="B269" s="22">
        <v>319.35000000000002</v>
      </c>
      <c r="C269" s="22">
        <v>209.87</v>
      </c>
      <c r="D269" s="23">
        <v>340.1</v>
      </c>
      <c r="E269" s="23">
        <v>217.93</v>
      </c>
      <c r="F269" s="12">
        <v>91.84</v>
      </c>
      <c r="G269" s="12">
        <v>149.53</v>
      </c>
      <c r="H269" s="24">
        <v>71.319999999999993</v>
      </c>
      <c r="I269" s="35">
        <v>519111</v>
      </c>
      <c r="J269" s="47">
        <v>1375</v>
      </c>
      <c r="K269" s="72">
        <v>8.6</v>
      </c>
      <c r="L269" s="23">
        <v>601.23</v>
      </c>
      <c r="M269" s="12">
        <v>73.8</v>
      </c>
      <c r="N269" s="12">
        <v>84.71</v>
      </c>
      <c r="O269" s="12">
        <v>7.9</v>
      </c>
      <c r="P269" s="12">
        <f>VLOOKUP(A269,'Temp Monréal données non liées'!$A:$B,2,FALSE)</f>
        <v>4.0999999999999996</v>
      </c>
      <c r="Q269" s="24">
        <v>75.099999999999994</v>
      </c>
      <c r="R269" s="50">
        <v>140.5</v>
      </c>
      <c r="S269" s="29">
        <v>60.23</v>
      </c>
      <c r="T269" s="23">
        <v>64.010000000000005</v>
      </c>
      <c r="U269" s="34">
        <v>4739.09</v>
      </c>
      <c r="V269" s="12">
        <v>162.84</v>
      </c>
      <c r="W269" s="27">
        <v>2.25</v>
      </c>
      <c r="X269" s="23">
        <v>699.17</v>
      </c>
      <c r="Y269" s="24">
        <v>16.62</v>
      </c>
      <c r="Z269" s="25">
        <v>175.88</v>
      </c>
      <c r="AA269" s="24">
        <v>15.83</v>
      </c>
      <c r="AB269" s="29">
        <v>37.67</v>
      </c>
      <c r="AC269" s="12">
        <v>6.5</v>
      </c>
      <c r="AD269" s="14">
        <v>0</v>
      </c>
      <c r="AF269" s="13">
        <v>0.4</v>
      </c>
      <c r="AG269" s="23">
        <v>55.06</v>
      </c>
      <c r="AH269" s="23">
        <v>47.61</v>
      </c>
      <c r="AI269" s="24">
        <v>70.400000000000006</v>
      </c>
      <c r="AJ269" s="23">
        <v>517.32000000000005</v>
      </c>
      <c r="AN269" s="12">
        <v>65.260000000000005</v>
      </c>
    </row>
    <row r="270" spans="1:40" x14ac:dyDescent="0.35">
      <c r="A270" s="21">
        <v>44521</v>
      </c>
      <c r="B270" s="22">
        <v>270.77999999999997</v>
      </c>
      <c r="C270" s="22">
        <v>162.88</v>
      </c>
      <c r="D270" s="23">
        <v>319.56</v>
      </c>
      <c r="E270" s="23">
        <v>194.58</v>
      </c>
      <c r="F270" s="12">
        <v>90.31</v>
      </c>
      <c r="G270" s="12">
        <v>149.33000000000001</v>
      </c>
      <c r="H270" s="24">
        <v>70.37</v>
      </c>
      <c r="I270" s="35">
        <v>495096</v>
      </c>
      <c r="J270" s="47">
        <v>1362.29</v>
      </c>
      <c r="K270" s="72">
        <v>9.3000000000000007</v>
      </c>
      <c r="L270" s="23">
        <v>551.92999999999995</v>
      </c>
      <c r="M270" s="12">
        <v>74.260000000000005</v>
      </c>
      <c r="N270" s="12">
        <v>84.73</v>
      </c>
      <c r="O270" s="12">
        <v>9.9</v>
      </c>
      <c r="P270" s="12">
        <f>VLOOKUP(A270,'Temp Monréal données non liées'!$A:$B,2,FALSE)</f>
        <v>4</v>
      </c>
      <c r="Q270" s="24">
        <v>73.53</v>
      </c>
      <c r="R270" s="50">
        <v>170.3</v>
      </c>
      <c r="S270" s="29">
        <v>60.83</v>
      </c>
      <c r="T270" s="23">
        <v>64.61</v>
      </c>
      <c r="U270" s="34">
        <v>4782.66</v>
      </c>
      <c r="V270" s="12">
        <v>163.27000000000001</v>
      </c>
      <c r="W270" s="27">
        <v>2.23</v>
      </c>
      <c r="X270" s="23">
        <v>649.59</v>
      </c>
      <c r="Y270" s="24">
        <v>16.48</v>
      </c>
      <c r="Z270" s="25">
        <v>181.83</v>
      </c>
      <c r="AA270" s="24">
        <v>15.63</v>
      </c>
      <c r="AB270" s="29">
        <v>47.59</v>
      </c>
      <c r="AC270" s="12">
        <v>6.1</v>
      </c>
      <c r="AD270" s="14">
        <v>0</v>
      </c>
      <c r="AF270" s="13">
        <v>1</v>
      </c>
      <c r="AG270" s="23">
        <v>68.5</v>
      </c>
      <c r="AH270" s="23">
        <v>23.61</v>
      </c>
      <c r="AI270" s="24">
        <v>69.52</v>
      </c>
      <c r="AJ270" s="23">
        <v>502.19</v>
      </c>
      <c r="AN270" s="12">
        <v>65.150000000000006</v>
      </c>
    </row>
    <row r="271" spans="1:40" x14ac:dyDescent="0.35">
      <c r="A271" s="21">
        <v>44522</v>
      </c>
      <c r="B271" s="22">
        <v>295.97000000000003</v>
      </c>
      <c r="C271" s="22">
        <v>171.16</v>
      </c>
      <c r="D271" s="23">
        <v>308.81</v>
      </c>
      <c r="E271" s="23">
        <v>184.39</v>
      </c>
      <c r="F271" s="12">
        <v>91.38</v>
      </c>
      <c r="G271" s="12">
        <v>149.41999999999999</v>
      </c>
      <c r="H271" s="24">
        <v>71.459999999999994</v>
      </c>
      <c r="I271" s="35">
        <v>457400</v>
      </c>
      <c r="J271" s="47">
        <v>1375</v>
      </c>
      <c r="K271" s="72">
        <v>10</v>
      </c>
      <c r="L271" s="23">
        <v>521.25</v>
      </c>
      <c r="M271" s="12">
        <v>76.040000000000006</v>
      </c>
      <c r="N271" s="12">
        <v>84.81</v>
      </c>
      <c r="O271" s="12">
        <v>7.2</v>
      </c>
      <c r="P271" s="12">
        <f>VLOOKUP(A271,'Temp Monréal données non liées'!$A:$B,2,FALSE)</f>
        <v>6.2</v>
      </c>
      <c r="Q271" s="24">
        <v>73.400000000000006</v>
      </c>
      <c r="R271" s="50">
        <v>152.19999999999999</v>
      </c>
      <c r="S271" s="29">
        <v>60.77</v>
      </c>
      <c r="T271" s="23">
        <v>64.59</v>
      </c>
      <c r="U271" s="34">
        <v>4779.45</v>
      </c>
      <c r="V271" s="12">
        <v>162.69999999999999</v>
      </c>
      <c r="W271" s="27">
        <v>2.2000000000000002</v>
      </c>
      <c r="X271" s="23">
        <v>613.04999999999995</v>
      </c>
      <c r="Y271" s="24">
        <v>16.55</v>
      </c>
      <c r="Z271" s="25">
        <v>160.15</v>
      </c>
      <c r="AA271" s="24">
        <v>14.39</v>
      </c>
      <c r="AB271" s="29">
        <v>46.38</v>
      </c>
      <c r="AC271" s="12">
        <v>3.5</v>
      </c>
      <c r="AD271" s="14">
        <v>2.7</v>
      </c>
      <c r="AF271" s="13">
        <v>0</v>
      </c>
      <c r="AG271" s="23">
        <v>66.510000000000005</v>
      </c>
      <c r="AH271" s="23">
        <v>17.84</v>
      </c>
      <c r="AI271" s="24">
        <v>69.489999999999995</v>
      </c>
      <c r="AJ271" s="23">
        <v>478.74</v>
      </c>
      <c r="AN271" s="12">
        <v>64.959999999999994</v>
      </c>
    </row>
    <row r="272" spans="1:40" x14ac:dyDescent="0.35">
      <c r="A272" s="21">
        <v>44523</v>
      </c>
      <c r="B272" s="22">
        <v>293.52</v>
      </c>
      <c r="C272" s="22">
        <v>187.29</v>
      </c>
      <c r="D272" s="23">
        <v>310.01</v>
      </c>
      <c r="E272" s="23">
        <v>196.57</v>
      </c>
      <c r="F272" s="12">
        <v>90.39</v>
      </c>
      <c r="G272" s="12">
        <v>149.24</v>
      </c>
      <c r="H272" s="24">
        <v>71.739999999999995</v>
      </c>
      <c r="I272" s="35">
        <v>497451</v>
      </c>
      <c r="J272" s="47">
        <v>1390</v>
      </c>
      <c r="K272" s="72">
        <v>10.3</v>
      </c>
      <c r="L272" s="23">
        <v>545.13</v>
      </c>
      <c r="M272" s="12">
        <v>74.2</v>
      </c>
      <c r="N272" s="12">
        <v>84.81</v>
      </c>
      <c r="O272" s="12">
        <v>8.5</v>
      </c>
      <c r="P272" s="12">
        <f>VLOOKUP(A272,'Temp Monréal données non liées'!$A:$B,2,FALSE)</f>
        <v>-1.7</v>
      </c>
      <c r="Q272" s="24">
        <v>73.37</v>
      </c>
      <c r="R272" s="50">
        <v>151.4</v>
      </c>
      <c r="S272" s="29">
        <v>60.63</v>
      </c>
      <c r="T272" s="23">
        <v>64.88</v>
      </c>
      <c r="U272" s="34">
        <v>4780.49</v>
      </c>
      <c r="V272" s="12">
        <v>162.34</v>
      </c>
      <c r="W272" s="27">
        <v>2.19</v>
      </c>
      <c r="X272" s="23">
        <v>639.6</v>
      </c>
      <c r="Y272" s="24">
        <v>15.99</v>
      </c>
      <c r="Z272" s="25">
        <v>194.99</v>
      </c>
      <c r="AA272" s="24">
        <v>15.64</v>
      </c>
      <c r="AB272" s="29">
        <v>48.89</v>
      </c>
      <c r="AC272" s="12">
        <v>0.5</v>
      </c>
      <c r="AD272" s="14">
        <v>7</v>
      </c>
      <c r="AF272" s="13">
        <v>0</v>
      </c>
      <c r="AG272" s="23">
        <v>68.64</v>
      </c>
      <c r="AH272" s="23">
        <v>22.96</v>
      </c>
      <c r="AI272" s="24">
        <v>70.08</v>
      </c>
      <c r="AJ272" s="23">
        <v>494.72</v>
      </c>
      <c r="AN272" s="12">
        <v>64.94</v>
      </c>
    </row>
    <row r="273" spans="1:40" x14ac:dyDescent="0.35">
      <c r="A273" s="21">
        <v>44524</v>
      </c>
      <c r="B273" s="22">
        <v>319.89</v>
      </c>
      <c r="C273" s="22">
        <v>197.01</v>
      </c>
      <c r="D273" s="23">
        <v>343.1</v>
      </c>
      <c r="E273" s="23">
        <v>206.28</v>
      </c>
      <c r="F273" s="12">
        <v>90.48</v>
      </c>
      <c r="G273" s="12">
        <v>149.44</v>
      </c>
      <c r="H273" s="24">
        <v>69.760000000000005</v>
      </c>
      <c r="I273" s="35">
        <v>541660</v>
      </c>
      <c r="J273" s="47">
        <v>1380</v>
      </c>
      <c r="K273" s="72">
        <v>10.4</v>
      </c>
      <c r="L273" s="23">
        <v>580.61</v>
      </c>
      <c r="M273" s="12">
        <v>72.98</v>
      </c>
      <c r="N273" s="12">
        <v>84.87</v>
      </c>
      <c r="O273" s="12">
        <v>7</v>
      </c>
      <c r="P273" s="12">
        <f>VLOOKUP(A273,'Temp Monréal données non liées'!$A:$B,2,FALSE)</f>
        <v>1.4</v>
      </c>
      <c r="Q273" s="24">
        <v>73.41</v>
      </c>
      <c r="R273" s="50">
        <v>144.6</v>
      </c>
      <c r="S273" s="29">
        <v>60.92</v>
      </c>
      <c r="T273" s="23">
        <v>64.69</v>
      </c>
      <c r="U273" s="34">
        <v>4779.7</v>
      </c>
      <c r="V273" s="12">
        <v>163.93</v>
      </c>
      <c r="W273" s="27">
        <v>2.27</v>
      </c>
      <c r="X273" s="23">
        <v>681.28</v>
      </c>
      <c r="Y273" s="24">
        <v>16.84</v>
      </c>
      <c r="Z273" s="25">
        <v>168.46</v>
      </c>
      <c r="AA273" s="24">
        <v>16.55</v>
      </c>
      <c r="AB273" s="29">
        <v>48.6</v>
      </c>
      <c r="AC273" s="12">
        <v>2.4</v>
      </c>
      <c r="AD273" s="14">
        <v>1.2</v>
      </c>
      <c r="AF273" s="13">
        <v>0</v>
      </c>
      <c r="AG273" s="23">
        <v>71.44</v>
      </c>
      <c r="AH273" s="23">
        <v>30.58</v>
      </c>
      <c r="AI273" s="24">
        <v>70.8</v>
      </c>
      <c r="AJ273" s="23">
        <v>513.65</v>
      </c>
      <c r="AN273" s="12">
        <v>65.7</v>
      </c>
    </row>
    <row r="274" spans="1:40" x14ac:dyDescent="0.35">
      <c r="A274" s="21">
        <v>44525</v>
      </c>
      <c r="B274" s="22">
        <v>311.57</v>
      </c>
      <c r="C274" s="22">
        <v>200.26</v>
      </c>
      <c r="D274" s="23">
        <v>337.02</v>
      </c>
      <c r="E274" s="23">
        <v>205.81</v>
      </c>
      <c r="F274" s="12">
        <v>91.5</v>
      </c>
      <c r="G274" s="12">
        <v>150.07</v>
      </c>
      <c r="H274" s="24">
        <v>71.36</v>
      </c>
      <c r="I274" s="35">
        <v>547709</v>
      </c>
      <c r="J274" s="47">
        <v>1390</v>
      </c>
      <c r="K274" s="72">
        <v>10.199999999999999</v>
      </c>
      <c r="L274" s="23">
        <v>585.24</v>
      </c>
      <c r="M274" s="12">
        <v>72.87</v>
      </c>
      <c r="N274" s="12">
        <v>84.72</v>
      </c>
      <c r="O274" s="12">
        <v>7.6</v>
      </c>
      <c r="P274" s="12">
        <f>VLOOKUP(A274,'Temp Monréal données non liées'!$A:$B,2,FALSE)</f>
        <v>0.7</v>
      </c>
      <c r="Q274" s="24">
        <v>73.45</v>
      </c>
      <c r="R274" s="50">
        <v>147</v>
      </c>
      <c r="S274" s="29">
        <v>60.95</v>
      </c>
      <c r="T274" s="23">
        <v>64.680000000000007</v>
      </c>
      <c r="U274" s="34">
        <v>4784.1000000000004</v>
      </c>
      <c r="V274" s="12">
        <v>164.27</v>
      </c>
      <c r="W274" s="27">
        <v>2.31</v>
      </c>
      <c r="X274" s="23">
        <v>676.99</v>
      </c>
      <c r="Y274" s="24">
        <v>16.77</v>
      </c>
      <c r="Z274" s="25">
        <v>170.29</v>
      </c>
      <c r="AA274" s="24">
        <v>16.45</v>
      </c>
      <c r="AB274" s="29">
        <v>47.68</v>
      </c>
      <c r="AC274" s="12">
        <v>-1.6</v>
      </c>
      <c r="AD274" s="14">
        <v>0</v>
      </c>
      <c r="AF274" s="13">
        <v>0.4</v>
      </c>
      <c r="AG274" s="23">
        <v>68.61</v>
      </c>
      <c r="AH274" s="23">
        <v>29.36</v>
      </c>
      <c r="AI274" s="24">
        <v>71.31</v>
      </c>
      <c r="AJ274" s="23">
        <v>515.22</v>
      </c>
      <c r="AN274" s="12">
        <v>64.3</v>
      </c>
    </row>
    <row r="275" spans="1:40" x14ac:dyDescent="0.35">
      <c r="A275" s="21">
        <v>44526</v>
      </c>
      <c r="B275" s="22">
        <v>309.39999999999998</v>
      </c>
      <c r="C275" s="22">
        <v>158.15</v>
      </c>
      <c r="D275" s="23">
        <v>326.61</v>
      </c>
      <c r="E275" s="23">
        <v>170.34</v>
      </c>
      <c r="F275" s="12">
        <v>91.85</v>
      </c>
      <c r="G275" s="12">
        <v>149.85</v>
      </c>
      <c r="H275" s="24">
        <v>73.239999999999995</v>
      </c>
      <c r="I275" s="35">
        <v>516473</v>
      </c>
      <c r="J275" s="47">
        <v>1340</v>
      </c>
      <c r="K275" s="72">
        <v>10.1</v>
      </c>
      <c r="L275" s="23">
        <v>547.41999999999996</v>
      </c>
      <c r="M275" s="12">
        <v>74.16</v>
      </c>
      <c r="N275" s="12">
        <v>84.53</v>
      </c>
      <c r="O275" s="12">
        <v>6.2</v>
      </c>
      <c r="P275" s="12">
        <f>VLOOKUP(A275,'Temp Monréal données non liées'!$A:$B,2,FALSE)</f>
        <v>0.5</v>
      </c>
      <c r="Q275" s="24">
        <v>73.510000000000005</v>
      </c>
      <c r="R275" s="50">
        <v>155.9</v>
      </c>
      <c r="S275" s="29">
        <v>59.77</v>
      </c>
      <c r="T275" s="23">
        <v>63.42</v>
      </c>
      <c r="U275" s="34">
        <v>4715.37</v>
      </c>
      <c r="V275" s="12">
        <v>162.62</v>
      </c>
      <c r="W275" s="27">
        <v>2.2799999999999998</v>
      </c>
      <c r="X275" s="23">
        <v>626.77</v>
      </c>
      <c r="Y275" s="24">
        <v>16.79</v>
      </c>
      <c r="Z275" s="25">
        <v>177.38</v>
      </c>
      <c r="AA275" s="24">
        <v>16.12</v>
      </c>
      <c r="AB275" s="29">
        <v>47.29</v>
      </c>
      <c r="AC275" s="12">
        <v>0.8</v>
      </c>
      <c r="AD275" s="14">
        <v>0</v>
      </c>
      <c r="AF275" s="13">
        <v>9</v>
      </c>
      <c r="AG275" s="23">
        <v>63.16</v>
      </c>
      <c r="AH275" s="23">
        <v>25.97</v>
      </c>
      <c r="AI275" s="24">
        <v>72.95</v>
      </c>
      <c r="AJ275" s="23">
        <v>499.75</v>
      </c>
      <c r="AN275" s="12">
        <v>62.33</v>
      </c>
    </row>
    <row r="276" spans="1:40" x14ac:dyDescent="0.35">
      <c r="A276" s="21">
        <v>44527</v>
      </c>
      <c r="B276" s="22">
        <v>308.42</v>
      </c>
      <c r="C276" s="22">
        <v>154.82</v>
      </c>
      <c r="D276" s="23">
        <v>324</v>
      </c>
      <c r="E276" s="23">
        <v>165.64</v>
      </c>
      <c r="F276" s="12">
        <v>89.74</v>
      </c>
      <c r="G276" s="12">
        <v>147.94999999999999</v>
      </c>
      <c r="H276" s="24">
        <v>72.540000000000006</v>
      </c>
      <c r="I276" s="35">
        <v>511286</v>
      </c>
      <c r="J276" s="47">
        <v>1355</v>
      </c>
      <c r="K276" s="72">
        <v>9.5</v>
      </c>
      <c r="L276" s="23">
        <v>528.99</v>
      </c>
      <c r="M276" s="12">
        <v>73.86</v>
      </c>
      <c r="N276" s="12">
        <v>84.38</v>
      </c>
      <c r="O276" s="12">
        <v>5.0999999999999996</v>
      </c>
      <c r="P276" s="12">
        <f>VLOOKUP(A276,'Temp Monréal données non liées'!$A:$B,2,FALSE)</f>
        <v>-3</v>
      </c>
      <c r="Q276" s="24">
        <v>73.56</v>
      </c>
      <c r="R276" s="50">
        <v>156.6</v>
      </c>
      <c r="S276" s="29">
        <v>60.1</v>
      </c>
      <c r="T276" s="23">
        <v>63.75</v>
      </c>
      <c r="U276" s="34">
        <v>4740.88</v>
      </c>
      <c r="V276" s="12">
        <v>161.75</v>
      </c>
      <c r="W276" s="27">
        <v>2.12</v>
      </c>
      <c r="X276" s="23">
        <v>612.51</v>
      </c>
      <c r="Y276" s="24">
        <v>16.559999999999999</v>
      </c>
      <c r="Z276" s="25">
        <v>174.47</v>
      </c>
      <c r="AA276" s="24">
        <v>15.66</v>
      </c>
      <c r="AB276" s="29">
        <v>46.97</v>
      </c>
      <c r="AC276" s="12">
        <v>0.8</v>
      </c>
      <c r="AD276" s="14">
        <v>0.3</v>
      </c>
      <c r="AF276" s="13">
        <v>6</v>
      </c>
      <c r="AG276" s="23">
        <v>65.180000000000007</v>
      </c>
      <c r="AH276" s="23">
        <v>23.96</v>
      </c>
      <c r="AI276" s="24">
        <v>70.94</v>
      </c>
      <c r="AJ276" s="23">
        <v>498.27</v>
      </c>
      <c r="AN276" s="12">
        <v>64.16</v>
      </c>
    </row>
    <row r="277" spans="1:40" x14ac:dyDescent="0.35">
      <c r="A277" s="21">
        <v>44528</v>
      </c>
      <c r="B277" s="22">
        <v>276.36</v>
      </c>
      <c r="C277" s="22">
        <v>151.94</v>
      </c>
      <c r="D277" s="23">
        <v>310.52999999999997</v>
      </c>
      <c r="E277" s="23">
        <v>163.87</v>
      </c>
      <c r="F277" s="12">
        <v>87.71</v>
      </c>
      <c r="G277" s="12">
        <v>148.5</v>
      </c>
      <c r="H277" s="24">
        <v>71.25</v>
      </c>
      <c r="I277" s="35">
        <v>466048</v>
      </c>
      <c r="J277" s="47">
        <v>1385.24</v>
      </c>
      <c r="K277" s="72">
        <v>10.1</v>
      </c>
      <c r="L277" s="23">
        <v>502.27</v>
      </c>
      <c r="M277" s="12">
        <v>74.040000000000006</v>
      </c>
      <c r="N277" s="12">
        <v>84.55</v>
      </c>
      <c r="O277" s="12">
        <v>5.7</v>
      </c>
      <c r="P277" s="12">
        <f>VLOOKUP(A277,'Temp Monréal données non liées'!$A:$B,2,FALSE)</f>
        <v>-3</v>
      </c>
      <c r="Q277" s="24">
        <v>73.55</v>
      </c>
      <c r="R277" s="50">
        <v>162.80000000000001</v>
      </c>
      <c r="S277" s="29">
        <v>59.41</v>
      </c>
      <c r="T277" s="23">
        <v>63.04</v>
      </c>
      <c r="U277" s="34">
        <v>4671.43</v>
      </c>
      <c r="V277" s="12">
        <v>161.28</v>
      </c>
      <c r="W277" s="27">
        <v>2.14</v>
      </c>
      <c r="X277" s="23">
        <v>591.33000000000004</v>
      </c>
      <c r="Y277" s="24">
        <v>16.3</v>
      </c>
      <c r="Z277" s="25">
        <v>165</v>
      </c>
      <c r="AA277" s="24">
        <v>14.67</v>
      </c>
      <c r="AB277" s="29">
        <v>46</v>
      </c>
      <c r="AC277" s="12">
        <v>2</v>
      </c>
      <c r="AD277" s="14">
        <v>1.1000000000000001</v>
      </c>
      <c r="AF277" s="13">
        <v>0.2</v>
      </c>
      <c r="AG277" s="23">
        <v>63.15</v>
      </c>
      <c r="AH277" s="23">
        <v>24.63</v>
      </c>
      <c r="AI277" s="24">
        <v>68.709999999999994</v>
      </c>
      <c r="AJ277" s="23">
        <v>480.39</v>
      </c>
      <c r="AN277" s="12">
        <v>64.790000000000006</v>
      </c>
    </row>
    <row r="278" spans="1:40" x14ac:dyDescent="0.35">
      <c r="A278" s="21">
        <v>44529</v>
      </c>
      <c r="B278" s="22">
        <v>300.74</v>
      </c>
      <c r="C278" s="22">
        <v>164.74</v>
      </c>
      <c r="D278" s="23">
        <v>314.18</v>
      </c>
      <c r="E278" s="23">
        <v>178.64</v>
      </c>
      <c r="F278" s="12">
        <v>89.16</v>
      </c>
      <c r="G278" s="12">
        <v>149.41999999999999</v>
      </c>
      <c r="H278" s="24">
        <v>70.22</v>
      </c>
      <c r="I278" s="35">
        <v>463796</v>
      </c>
      <c r="J278" s="47">
        <v>1370</v>
      </c>
      <c r="K278" s="72">
        <v>10.1</v>
      </c>
      <c r="L278" s="23">
        <v>515.48</v>
      </c>
      <c r="M278" s="12">
        <v>73.64</v>
      </c>
      <c r="N278" s="12">
        <v>84.71</v>
      </c>
      <c r="O278" s="12">
        <v>6.5</v>
      </c>
      <c r="P278" s="12">
        <f>VLOOKUP(A278,'Temp Monréal données non liées'!$A:$B,2,FALSE)</f>
        <v>-3.4</v>
      </c>
      <c r="Q278" s="24">
        <v>73.510000000000005</v>
      </c>
      <c r="R278" s="50">
        <v>152.9</v>
      </c>
      <c r="S278" s="29">
        <v>60.84</v>
      </c>
      <c r="T278" s="23">
        <v>64.63</v>
      </c>
      <c r="U278" s="34">
        <v>4773.5200000000004</v>
      </c>
      <c r="V278" s="12">
        <v>162.51</v>
      </c>
      <c r="W278" s="27">
        <v>2.2000000000000002</v>
      </c>
      <c r="X278" s="23">
        <v>609.69000000000005</v>
      </c>
      <c r="Y278" s="24">
        <v>16.47</v>
      </c>
      <c r="Z278" s="25">
        <v>186.4</v>
      </c>
      <c r="AA278" s="24">
        <v>14.79</v>
      </c>
      <c r="AB278" s="29">
        <v>48.78</v>
      </c>
      <c r="AC278" s="12">
        <v>-2.7</v>
      </c>
      <c r="AD278" s="14">
        <v>6.2</v>
      </c>
      <c r="AF278" s="13">
        <v>0</v>
      </c>
      <c r="AG278" s="23">
        <v>72.47</v>
      </c>
      <c r="AH278" s="23">
        <v>17.79</v>
      </c>
      <c r="AI278" s="24">
        <v>68.569999999999993</v>
      </c>
      <c r="AJ278" s="23">
        <v>476.04</v>
      </c>
      <c r="AN278" s="12">
        <v>63.78</v>
      </c>
    </row>
    <row r="279" spans="1:40" x14ac:dyDescent="0.35">
      <c r="A279" s="21">
        <v>44530</v>
      </c>
      <c r="B279" s="22">
        <v>310.38</v>
      </c>
      <c r="C279" s="22">
        <v>155.66999999999999</v>
      </c>
      <c r="D279" s="23">
        <v>325.81</v>
      </c>
      <c r="E279" s="23">
        <v>165.41</v>
      </c>
      <c r="F279" s="12">
        <v>90.92</v>
      </c>
      <c r="G279" s="12">
        <v>149.81</v>
      </c>
      <c r="H279" s="24">
        <v>72.48</v>
      </c>
      <c r="I279" s="35">
        <v>485521</v>
      </c>
      <c r="J279" s="47">
        <v>1400</v>
      </c>
      <c r="K279" s="72">
        <v>9.6999999999999993</v>
      </c>
      <c r="L279" s="23">
        <v>557.01</v>
      </c>
      <c r="M279" s="12">
        <v>73.540000000000006</v>
      </c>
      <c r="N279" s="12">
        <v>84.79</v>
      </c>
      <c r="O279" s="12">
        <v>9.6999999999999993</v>
      </c>
      <c r="P279" s="12">
        <f>VLOOKUP(A279,'Temp Monréal données non liées'!$A:$B,2,FALSE)</f>
        <v>-1.7</v>
      </c>
      <c r="Q279" s="24">
        <v>73.5</v>
      </c>
      <c r="R279" s="50">
        <v>157.5</v>
      </c>
      <c r="S279" s="29">
        <v>62.91</v>
      </c>
      <c r="T279" s="23">
        <v>66.89</v>
      </c>
      <c r="U279" s="34">
        <v>4943.24</v>
      </c>
      <c r="V279" s="12">
        <v>164.35</v>
      </c>
      <c r="W279" s="27">
        <v>2.3199999999999998</v>
      </c>
      <c r="X279" s="23">
        <v>658.52</v>
      </c>
      <c r="Y279" s="24">
        <v>16.260000000000002</v>
      </c>
      <c r="Z279" s="25">
        <v>203.32</v>
      </c>
      <c r="AA279" s="24">
        <v>15.64</v>
      </c>
      <c r="AB279" s="29">
        <v>47.88</v>
      </c>
      <c r="AC279" s="12">
        <v>0.3</v>
      </c>
      <c r="AD279" s="14">
        <v>0.3</v>
      </c>
      <c r="AF279" s="13">
        <v>2</v>
      </c>
      <c r="AG279" s="23">
        <v>67.05</v>
      </c>
      <c r="AH279" s="23">
        <v>23.25</v>
      </c>
      <c r="AI279" s="24">
        <v>70.38</v>
      </c>
      <c r="AJ279" s="23">
        <v>487.28</v>
      </c>
      <c r="AN279" s="12">
        <v>61.01</v>
      </c>
    </row>
    <row r="280" spans="1:40" x14ac:dyDescent="0.35">
      <c r="A280" s="21">
        <v>44531</v>
      </c>
      <c r="B280" s="22">
        <v>309.5</v>
      </c>
      <c r="C280" s="22">
        <v>155.13</v>
      </c>
      <c r="D280" s="23">
        <v>331.12</v>
      </c>
      <c r="E280" s="23">
        <v>164.12</v>
      </c>
      <c r="F280" s="12">
        <v>90.98</v>
      </c>
      <c r="G280" s="12">
        <v>148.97999999999999</v>
      </c>
      <c r="H280" s="24">
        <v>71.33</v>
      </c>
      <c r="I280" s="35">
        <v>475006</v>
      </c>
      <c r="J280" s="47">
        <v>1345</v>
      </c>
      <c r="K280" s="72">
        <v>10.7</v>
      </c>
      <c r="L280" s="23">
        <v>542.44000000000005</v>
      </c>
      <c r="M280" s="12">
        <v>73.66</v>
      </c>
      <c r="N280" s="12">
        <v>84.5</v>
      </c>
      <c r="O280" s="12">
        <v>10.4</v>
      </c>
      <c r="P280" s="12">
        <f>VLOOKUP(A280,'Temp Monréal données non liées'!$A:$B,2,FALSE)</f>
        <v>0.2</v>
      </c>
      <c r="Q280" s="24">
        <v>73.62</v>
      </c>
      <c r="R280" s="50">
        <v>152.4</v>
      </c>
      <c r="S280" s="29">
        <v>60.28</v>
      </c>
      <c r="T280" s="23">
        <v>64.11</v>
      </c>
      <c r="U280" s="34">
        <v>4740.82</v>
      </c>
      <c r="V280" s="12">
        <v>162.16999999999999</v>
      </c>
      <c r="W280" s="27">
        <v>2.19</v>
      </c>
      <c r="X280" s="23">
        <v>631.49</v>
      </c>
      <c r="Y280" s="24">
        <v>16.34</v>
      </c>
      <c r="Z280" s="25">
        <v>204.02</v>
      </c>
      <c r="AA280" s="24">
        <v>15.15</v>
      </c>
      <c r="AB280" s="29">
        <v>47.29</v>
      </c>
      <c r="AC280" s="12">
        <v>6.4</v>
      </c>
      <c r="AD280" s="14">
        <v>1.4</v>
      </c>
      <c r="AF280" s="13">
        <v>2.2000000000000002</v>
      </c>
      <c r="AG280" s="23">
        <v>66.760000000000005</v>
      </c>
      <c r="AH280" s="23">
        <v>24.66</v>
      </c>
      <c r="AI280" s="24">
        <v>68.25</v>
      </c>
      <c r="AJ280" s="23">
        <v>482.08</v>
      </c>
      <c r="AN280" s="12">
        <v>63.48</v>
      </c>
    </row>
    <row r="281" spans="1:40" x14ac:dyDescent="0.35">
      <c r="A281" s="21">
        <v>44532</v>
      </c>
      <c r="B281" s="22">
        <v>309.7</v>
      </c>
      <c r="C281" s="22">
        <v>148.80000000000001</v>
      </c>
      <c r="D281" s="23">
        <v>329.7</v>
      </c>
      <c r="E281" s="23">
        <v>169.02</v>
      </c>
      <c r="F281" s="12">
        <v>91.21</v>
      </c>
      <c r="G281" s="12">
        <v>136.30000000000001</v>
      </c>
      <c r="H281" s="24">
        <v>71.05</v>
      </c>
      <c r="I281" s="35">
        <v>422612</v>
      </c>
      <c r="J281" s="47">
        <v>1380</v>
      </c>
      <c r="K281" s="72">
        <v>10.6</v>
      </c>
      <c r="L281" s="23">
        <v>535.58000000000004</v>
      </c>
      <c r="M281" s="12">
        <v>73.63</v>
      </c>
      <c r="N281" s="12">
        <v>84.63</v>
      </c>
      <c r="O281" s="12">
        <v>5.9</v>
      </c>
      <c r="P281" s="12">
        <f>VLOOKUP(A281,'Temp Monréal données non liées'!$A:$B,2,FALSE)</f>
        <v>5.0999999999999996</v>
      </c>
      <c r="Q281" s="24">
        <v>73.61</v>
      </c>
      <c r="R281" s="50">
        <v>151</v>
      </c>
      <c r="S281" s="29">
        <v>61.06</v>
      </c>
      <c r="T281" s="23">
        <v>64.91</v>
      </c>
      <c r="U281" s="34">
        <v>4794.29</v>
      </c>
      <c r="V281" s="12">
        <v>162.11000000000001</v>
      </c>
      <c r="W281" s="27">
        <v>2.16</v>
      </c>
      <c r="X281" s="23">
        <v>623.89</v>
      </c>
      <c r="Y281" s="24">
        <v>16.7</v>
      </c>
      <c r="Z281" s="25">
        <v>157.87</v>
      </c>
      <c r="AA281" s="24">
        <v>16.079999999999998</v>
      </c>
      <c r="AB281" s="29">
        <v>46.96</v>
      </c>
      <c r="AC281" s="12">
        <v>0.8</v>
      </c>
      <c r="AD281" s="14">
        <v>2.2999999999999998</v>
      </c>
      <c r="AF281" s="13">
        <v>0.2</v>
      </c>
      <c r="AG281" s="23">
        <v>67.33</v>
      </c>
      <c r="AH281" s="23">
        <v>19.350000000000001</v>
      </c>
      <c r="AI281" s="24">
        <v>69.45</v>
      </c>
      <c r="AJ281" s="23">
        <v>467.35</v>
      </c>
      <c r="AN281" s="12">
        <v>63.83</v>
      </c>
    </row>
    <row r="282" spans="1:40" x14ac:dyDescent="0.35">
      <c r="A282" s="21">
        <v>44533</v>
      </c>
      <c r="B282" s="22">
        <v>303.72000000000003</v>
      </c>
      <c r="C282" s="22">
        <v>178.98</v>
      </c>
      <c r="D282" s="23">
        <v>331.54</v>
      </c>
      <c r="E282" s="23">
        <v>186.87</v>
      </c>
      <c r="F282" s="12">
        <v>90.66</v>
      </c>
      <c r="G282" s="12">
        <v>149.07</v>
      </c>
      <c r="H282" s="24">
        <v>71.099999999999994</v>
      </c>
      <c r="I282" s="35">
        <v>527039</v>
      </c>
      <c r="J282" s="47">
        <v>1390</v>
      </c>
      <c r="K282" s="72">
        <v>10.9</v>
      </c>
      <c r="L282" s="23">
        <v>552.15</v>
      </c>
      <c r="M282" s="12">
        <v>73.430000000000007</v>
      </c>
      <c r="N282" s="12">
        <v>84.71</v>
      </c>
      <c r="O282" s="12">
        <v>6.6</v>
      </c>
      <c r="P282" s="12">
        <f>VLOOKUP(A282,'Temp Monréal données non liées'!$A:$B,2,FALSE)</f>
        <v>0.3</v>
      </c>
      <c r="Q282" s="24">
        <v>73.53</v>
      </c>
      <c r="R282" s="50">
        <v>152.30000000000001</v>
      </c>
      <c r="S282" s="29">
        <v>61.06</v>
      </c>
      <c r="T282" s="23">
        <v>64.849999999999994</v>
      </c>
      <c r="U282" s="34">
        <v>4792.3599999999997</v>
      </c>
      <c r="V282" s="12">
        <v>162.63999999999999</v>
      </c>
      <c r="W282" s="27">
        <v>2.2200000000000002</v>
      </c>
      <c r="X282" s="23">
        <v>649.53</v>
      </c>
      <c r="Y282" s="24">
        <v>16.71</v>
      </c>
      <c r="Z282" s="25">
        <v>164.97</v>
      </c>
      <c r="AA282" s="24">
        <v>16.16</v>
      </c>
      <c r="AB282" s="29">
        <v>47.75</v>
      </c>
      <c r="AC282" s="12">
        <v>-2.2999999999999998</v>
      </c>
      <c r="AD282" s="14">
        <v>0</v>
      </c>
      <c r="AF282" s="13">
        <v>16.7</v>
      </c>
      <c r="AG282" s="23">
        <v>69.64</v>
      </c>
      <c r="AH282" s="23">
        <v>22.7</v>
      </c>
      <c r="AI282" s="24">
        <v>69.150000000000006</v>
      </c>
      <c r="AJ282" s="23">
        <v>490.5</v>
      </c>
      <c r="AN282" s="12">
        <v>63.86</v>
      </c>
    </row>
    <row r="283" spans="1:40" x14ac:dyDescent="0.35">
      <c r="A283" s="21">
        <v>44534</v>
      </c>
      <c r="B283" s="22">
        <v>312.7</v>
      </c>
      <c r="C283" s="22">
        <v>185.7</v>
      </c>
      <c r="D283" s="23">
        <v>333.16</v>
      </c>
      <c r="E283" s="23">
        <v>197.95</v>
      </c>
      <c r="F283" s="12">
        <v>90.58</v>
      </c>
      <c r="G283" s="12">
        <v>149.37</v>
      </c>
      <c r="H283" s="24">
        <v>71.599999999999994</v>
      </c>
      <c r="I283" s="35">
        <v>529433</v>
      </c>
      <c r="J283" s="47">
        <v>1410</v>
      </c>
      <c r="K283" s="72">
        <v>10.6</v>
      </c>
      <c r="L283" s="23">
        <v>561.23</v>
      </c>
      <c r="M283" s="12">
        <v>73.680000000000007</v>
      </c>
      <c r="N283" s="12">
        <v>84.75</v>
      </c>
      <c r="O283" s="12">
        <v>9.9</v>
      </c>
      <c r="P283" s="12">
        <f>VLOOKUP(A283,'Temp Monréal données non liées'!$A:$B,2,FALSE)</f>
        <v>-6.6</v>
      </c>
      <c r="Q283" s="24">
        <v>73.599999999999994</v>
      </c>
      <c r="R283" s="50">
        <v>152.5</v>
      </c>
      <c r="S283" s="29">
        <v>61.45</v>
      </c>
      <c r="T283" s="23">
        <v>65.239999999999995</v>
      </c>
      <c r="U283" s="34">
        <v>4815.01</v>
      </c>
      <c r="V283" s="12">
        <v>161.84</v>
      </c>
      <c r="W283" s="27">
        <v>2.2599999999999998</v>
      </c>
      <c r="X283" s="23">
        <v>661.77</v>
      </c>
      <c r="Y283" s="24">
        <v>16.149999999999999</v>
      </c>
      <c r="Z283" s="25">
        <v>163.18</v>
      </c>
      <c r="AA283" s="24">
        <v>16</v>
      </c>
      <c r="AB283" s="29">
        <v>46.46</v>
      </c>
      <c r="AC283" s="12">
        <v>4.5</v>
      </c>
      <c r="AD283" s="14">
        <v>0.6</v>
      </c>
      <c r="AF283" s="13">
        <v>2.8</v>
      </c>
      <c r="AG283" s="23">
        <v>65.39</v>
      </c>
      <c r="AH283" s="23">
        <v>28.26</v>
      </c>
      <c r="AI283" s="24">
        <v>69.19</v>
      </c>
      <c r="AJ283" s="23">
        <v>498.48</v>
      </c>
      <c r="AN283" s="12">
        <v>63.93</v>
      </c>
    </row>
    <row r="284" spans="1:40" x14ac:dyDescent="0.35">
      <c r="A284" s="21">
        <v>44535</v>
      </c>
      <c r="B284" s="22">
        <v>286.42</v>
      </c>
      <c r="C284" s="22">
        <v>199.46</v>
      </c>
      <c r="D284" s="23">
        <v>315.87</v>
      </c>
      <c r="E284" s="23">
        <v>206.09</v>
      </c>
      <c r="F284" s="12">
        <v>90.73</v>
      </c>
      <c r="G284" s="12">
        <v>149.12</v>
      </c>
      <c r="H284" s="24">
        <v>73.209999999999994</v>
      </c>
      <c r="I284" s="35">
        <v>318430</v>
      </c>
      <c r="J284" s="47">
        <v>1358.7</v>
      </c>
      <c r="K284" s="72">
        <v>10.7</v>
      </c>
      <c r="L284" s="23">
        <v>550.82000000000005</v>
      </c>
      <c r="M284" s="12">
        <v>73.709999999999994</v>
      </c>
      <c r="N284" s="12">
        <v>84.88</v>
      </c>
      <c r="O284" s="12">
        <v>6</v>
      </c>
      <c r="P284" s="12">
        <f>VLOOKUP(A284,'Temp Monréal données non liées'!$A:$B,2,FALSE)</f>
        <v>-3.9</v>
      </c>
      <c r="Q284" s="24">
        <v>73.569999999999993</v>
      </c>
      <c r="R284" s="50">
        <v>132.1</v>
      </c>
      <c r="S284" s="29">
        <v>60.87</v>
      </c>
      <c r="T284" s="23">
        <v>64.510000000000005</v>
      </c>
      <c r="U284" s="34">
        <v>4766.41</v>
      </c>
      <c r="V284" s="12">
        <v>161.9</v>
      </c>
      <c r="W284" s="27">
        <v>2.23</v>
      </c>
      <c r="X284" s="23">
        <v>656.96</v>
      </c>
      <c r="Y284" s="24">
        <v>16.34</v>
      </c>
      <c r="Z284" s="25">
        <v>169.17</v>
      </c>
      <c r="AA284" s="24">
        <v>15.14</v>
      </c>
      <c r="AB284" s="29">
        <v>47.06</v>
      </c>
      <c r="AC284" s="12">
        <v>2.9</v>
      </c>
      <c r="AD284" s="14">
        <v>0.5</v>
      </c>
      <c r="AF284" s="13">
        <v>6.6</v>
      </c>
      <c r="AG284" s="23">
        <v>64.45</v>
      </c>
      <c r="AH284" s="23">
        <v>22.62</v>
      </c>
      <c r="AI284" s="24">
        <v>70.91</v>
      </c>
      <c r="AJ284" s="23">
        <v>491.57</v>
      </c>
      <c r="AN284" s="12">
        <v>64.63</v>
      </c>
    </row>
    <row r="285" spans="1:40" x14ac:dyDescent="0.35">
      <c r="A285" s="21">
        <v>44536</v>
      </c>
      <c r="B285" s="22">
        <v>310.52</v>
      </c>
      <c r="C285" s="22">
        <v>183.33</v>
      </c>
      <c r="D285" s="23">
        <v>331.53</v>
      </c>
      <c r="E285" s="23">
        <v>190.98</v>
      </c>
      <c r="F285" s="12">
        <v>90.9</v>
      </c>
      <c r="G285" s="12">
        <v>149.03</v>
      </c>
      <c r="H285" s="24">
        <v>73.33</v>
      </c>
      <c r="I285" s="35">
        <v>482831</v>
      </c>
      <c r="J285" s="47">
        <v>1385</v>
      </c>
      <c r="K285" s="72">
        <v>11.1</v>
      </c>
      <c r="L285" s="23">
        <v>560.96</v>
      </c>
      <c r="M285" s="12">
        <v>73.72</v>
      </c>
      <c r="N285" s="12">
        <v>84.88</v>
      </c>
      <c r="O285" s="12">
        <v>6.9</v>
      </c>
      <c r="P285" s="12">
        <f>VLOOKUP(A285,'Temp Monréal données non liées'!$A:$B,2,FALSE)</f>
        <v>6.3</v>
      </c>
      <c r="Q285" s="24">
        <v>73.59</v>
      </c>
      <c r="R285" s="50">
        <v>147.4</v>
      </c>
      <c r="S285" s="29">
        <v>60.4</v>
      </c>
      <c r="T285" s="23">
        <v>64.02</v>
      </c>
      <c r="U285" s="34">
        <v>4732.1899999999996</v>
      </c>
      <c r="V285" s="12">
        <v>161.75</v>
      </c>
      <c r="W285" s="27">
        <v>2.21</v>
      </c>
      <c r="X285" s="23">
        <v>661.45</v>
      </c>
      <c r="Y285" s="24">
        <v>16.13</v>
      </c>
      <c r="Z285" s="25">
        <v>176.77</v>
      </c>
      <c r="AA285" s="24">
        <v>15.75</v>
      </c>
      <c r="AB285" s="29">
        <v>46.84</v>
      </c>
      <c r="AC285" s="12">
        <v>1.7</v>
      </c>
      <c r="AD285" s="14">
        <v>1.9</v>
      </c>
      <c r="AF285" s="13">
        <v>2</v>
      </c>
      <c r="AG285" s="23">
        <v>64.78</v>
      </c>
      <c r="AH285" s="23">
        <v>27.39</v>
      </c>
      <c r="AI285" s="24">
        <v>69.900000000000006</v>
      </c>
      <c r="AJ285" s="23">
        <v>486.23</v>
      </c>
      <c r="AN285" s="12">
        <v>64.89</v>
      </c>
    </row>
    <row r="286" spans="1:40" x14ac:dyDescent="0.35">
      <c r="A286" s="21">
        <v>44537</v>
      </c>
      <c r="B286" s="22">
        <v>299.62</v>
      </c>
      <c r="C286" s="22">
        <v>190.16</v>
      </c>
      <c r="D286" s="23">
        <v>323</v>
      </c>
      <c r="E286" s="23">
        <v>201.14</v>
      </c>
      <c r="F286" s="12">
        <v>91.29</v>
      </c>
      <c r="G286" s="12">
        <v>148.81</v>
      </c>
      <c r="H286" s="24">
        <v>72.099999999999994</v>
      </c>
      <c r="I286" s="35">
        <v>515431</v>
      </c>
      <c r="J286" s="47">
        <v>1370</v>
      </c>
      <c r="K286" s="72">
        <v>10.3</v>
      </c>
      <c r="L286" s="23">
        <v>566.19000000000005</v>
      </c>
      <c r="M286" s="12">
        <v>73.599999999999994</v>
      </c>
      <c r="N286" s="12">
        <v>84.81</v>
      </c>
      <c r="O286" s="12">
        <v>7.1</v>
      </c>
      <c r="P286" s="12">
        <f>VLOOKUP(A286,'Temp Monréal données non liées'!$A:$B,2,FALSE)</f>
        <v>1.4</v>
      </c>
      <c r="Q286" s="24">
        <v>73.599999999999994</v>
      </c>
      <c r="R286" s="50">
        <v>149.30000000000001</v>
      </c>
      <c r="S286" s="29">
        <v>60.87</v>
      </c>
      <c r="T286" s="23">
        <v>64.540000000000006</v>
      </c>
      <c r="U286" s="34">
        <v>4783.01</v>
      </c>
      <c r="V286" s="12">
        <v>162.15</v>
      </c>
      <c r="W286" s="27">
        <v>2.25</v>
      </c>
      <c r="X286" s="23">
        <v>661.05</v>
      </c>
      <c r="Y286" s="24">
        <v>16.22</v>
      </c>
      <c r="Z286" s="25">
        <v>187.46</v>
      </c>
      <c r="AA286" s="24">
        <v>15.48</v>
      </c>
      <c r="AB286" s="29">
        <v>46.14</v>
      </c>
      <c r="AC286" s="12">
        <v>1.3</v>
      </c>
      <c r="AD286" s="14">
        <v>0.9</v>
      </c>
      <c r="AF286" s="13">
        <v>2.4</v>
      </c>
      <c r="AG286" s="23">
        <v>65.02</v>
      </c>
      <c r="AH286" s="23">
        <v>25.45</v>
      </c>
      <c r="AI286" s="24">
        <v>70.19</v>
      </c>
      <c r="AJ286" s="23">
        <v>493.73</v>
      </c>
      <c r="AN286" s="12">
        <v>64.53</v>
      </c>
    </row>
    <row r="287" spans="1:40" x14ac:dyDescent="0.35">
      <c r="A287" s="21">
        <v>44538</v>
      </c>
      <c r="B287" s="22">
        <v>305.95</v>
      </c>
      <c r="C287" s="22">
        <v>189.75</v>
      </c>
      <c r="D287" s="23">
        <v>328.89</v>
      </c>
      <c r="E287" s="23">
        <v>202.43</v>
      </c>
      <c r="F287" s="12">
        <v>91.42</v>
      </c>
      <c r="G287" s="12">
        <v>148.74</v>
      </c>
      <c r="H287" s="24">
        <v>72.900000000000006</v>
      </c>
      <c r="I287" s="35">
        <v>520566</v>
      </c>
      <c r="J287" s="47">
        <v>1380</v>
      </c>
      <c r="K287" s="72">
        <v>10.4</v>
      </c>
      <c r="L287" s="23">
        <v>569.79999999999995</v>
      </c>
      <c r="M287" s="12">
        <v>73.66</v>
      </c>
      <c r="N287" s="12">
        <v>84.77</v>
      </c>
      <c r="O287" s="12">
        <v>6.7</v>
      </c>
      <c r="P287" s="12">
        <f>VLOOKUP(A287,'Temp Monréal données non liées'!$A:$B,2,FALSE)</f>
        <v>-10.199999999999999</v>
      </c>
      <c r="Q287" s="24">
        <v>73.67</v>
      </c>
      <c r="R287" s="50">
        <v>149.69999999999999</v>
      </c>
      <c r="S287" s="29">
        <v>60.58</v>
      </c>
      <c r="T287" s="23">
        <v>64.25</v>
      </c>
      <c r="U287" s="34">
        <v>4742.4399999999996</v>
      </c>
      <c r="V287" s="12">
        <v>162.05000000000001</v>
      </c>
      <c r="W287" s="27">
        <v>2.2200000000000002</v>
      </c>
      <c r="X287" s="23">
        <v>669.35</v>
      </c>
      <c r="Y287" s="24">
        <v>15.83</v>
      </c>
      <c r="Z287" s="25">
        <v>183.91</v>
      </c>
      <c r="AA287" s="24">
        <v>15.32</v>
      </c>
      <c r="AB287" s="29">
        <v>48.05</v>
      </c>
      <c r="AC287" s="12">
        <v>3.2</v>
      </c>
      <c r="AD287" s="14">
        <v>3.4</v>
      </c>
      <c r="AF287" s="13">
        <v>0.2</v>
      </c>
      <c r="AG287" s="23">
        <v>65.069999999999993</v>
      </c>
      <c r="AH287" s="23">
        <v>27.81</v>
      </c>
      <c r="AI287" s="24">
        <v>70.39</v>
      </c>
      <c r="AJ287" s="23">
        <v>499.02</v>
      </c>
      <c r="AN287" s="12">
        <v>64.78</v>
      </c>
    </row>
    <row r="288" spans="1:40" x14ac:dyDescent="0.35">
      <c r="A288" s="21">
        <v>44539</v>
      </c>
      <c r="B288" s="22">
        <v>288.13</v>
      </c>
      <c r="C288" s="22">
        <v>186.48</v>
      </c>
      <c r="D288" s="23">
        <v>335.07</v>
      </c>
      <c r="E288" s="23">
        <v>200.21</v>
      </c>
      <c r="F288" s="12">
        <v>90.8</v>
      </c>
      <c r="G288" s="12">
        <v>148.54</v>
      </c>
      <c r="H288" s="24">
        <v>73.13</v>
      </c>
      <c r="I288" s="35">
        <v>512265</v>
      </c>
      <c r="J288" s="47">
        <v>1370</v>
      </c>
      <c r="K288" s="72">
        <v>10.1</v>
      </c>
      <c r="L288" s="23">
        <v>562.13</v>
      </c>
      <c r="M288" s="12">
        <v>74.040000000000006</v>
      </c>
      <c r="N288" s="12">
        <v>84.68</v>
      </c>
      <c r="O288" s="12">
        <v>8</v>
      </c>
      <c r="P288" s="12">
        <f>VLOOKUP(A288,'Temp Monréal données non liées'!$A:$B,2,FALSE)</f>
        <v>-5.9</v>
      </c>
      <c r="Q288" s="24">
        <v>73.599999999999994</v>
      </c>
      <c r="R288" s="50">
        <v>153.4</v>
      </c>
      <c r="S288" s="29">
        <v>59.66</v>
      </c>
      <c r="T288" s="23">
        <v>63.24</v>
      </c>
      <c r="U288" s="34">
        <v>4674.41</v>
      </c>
      <c r="V288" s="12">
        <v>161.74</v>
      </c>
      <c r="W288" s="27">
        <v>2.2000000000000002</v>
      </c>
      <c r="X288" s="23">
        <v>665.23</v>
      </c>
      <c r="Y288" s="24">
        <v>15.51</v>
      </c>
      <c r="Z288" s="25">
        <v>169.04</v>
      </c>
      <c r="AA288" s="24">
        <v>14.09</v>
      </c>
      <c r="AB288" s="29">
        <v>46.56</v>
      </c>
      <c r="AC288" s="12">
        <v>1.9</v>
      </c>
      <c r="AD288" s="14">
        <v>4.4000000000000004</v>
      </c>
      <c r="AF288" s="13">
        <v>12.5</v>
      </c>
      <c r="AG288" s="23">
        <v>63.69</v>
      </c>
      <c r="AH288" s="23">
        <v>21.19</v>
      </c>
      <c r="AI288" s="24">
        <v>70.92</v>
      </c>
      <c r="AJ288" s="23">
        <v>492.62</v>
      </c>
      <c r="AN288" s="12">
        <v>63.77</v>
      </c>
    </row>
    <row r="289" spans="1:40" x14ac:dyDescent="0.35">
      <c r="A289" s="21">
        <v>44540</v>
      </c>
      <c r="B289" s="22">
        <v>298.99</v>
      </c>
      <c r="C289" s="22">
        <v>174.65</v>
      </c>
      <c r="D289" s="23">
        <v>324.24</v>
      </c>
      <c r="E289" s="23">
        <v>187.28</v>
      </c>
      <c r="F289" s="12">
        <v>91.17</v>
      </c>
      <c r="G289" s="12">
        <v>148.59</v>
      </c>
      <c r="H289" s="24">
        <v>71.84</v>
      </c>
      <c r="I289" s="35">
        <v>525984</v>
      </c>
      <c r="J289" s="47">
        <v>1365</v>
      </c>
      <c r="K289" s="72">
        <v>10</v>
      </c>
      <c r="L289" s="23">
        <v>550.51</v>
      </c>
      <c r="M289" s="12">
        <v>73.67</v>
      </c>
      <c r="N289" s="12">
        <v>84.67</v>
      </c>
      <c r="O289" s="12">
        <v>7.5</v>
      </c>
      <c r="P289" s="12">
        <f>VLOOKUP(A289,'Temp Monréal données non liées'!$A:$B,2,FALSE)</f>
        <v>-4.5999999999999996</v>
      </c>
      <c r="Q289" s="24">
        <v>73.66</v>
      </c>
      <c r="R289" s="50">
        <v>153.80000000000001</v>
      </c>
      <c r="S289" s="29">
        <v>60.13</v>
      </c>
      <c r="T289" s="23">
        <v>63.75</v>
      </c>
      <c r="U289" s="34">
        <v>4710.88</v>
      </c>
      <c r="V289" s="12">
        <v>162.07</v>
      </c>
      <c r="W289" s="27">
        <v>2.21</v>
      </c>
      <c r="X289" s="23">
        <v>650.19000000000005</v>
      </c>
      <c r="Y289" s="24">
        <v>16.510000000000002</v>
      </c>
      <c r="Z289" s="25">
        <v>143.94</v>
      </c>
      <c r="AA289" s="24">
        <v>15.42</v>
      </c>
      <c r="AB289" s="29">
        <v>46.44</v>
      </c>
      <c r="AC289" s="12">
        <v>4.0999999999999996</v>
      </c>
      <c r="AD289" s="14">
        <v>3</v>
      </c>
      <c r="AF289" s="13">
        <v>1.6</v>
      </c>
      <c r="AG289" s="23">
        <v>63.56</v>
      </c>
      <c r="AH289" s="23">
        <v>26.29</v>
      </c>
      <c r="AI289" s="24">
        <v>69.569999999999993</v>
      </c>
      <c r="AJ289" s="23">
        <v>491.94</v>
      </c>
      <c r="AN289" s="12">
        <v>64.66</v>
      </c>
    </row>
    <row r="290" spans="1:40" x14ac:dyDescent="0.35">
      <c r="A290" s="21">
        <v>44541</v>
      </c>
      <c r="B290" s="22">
        <v>303.38</v>
      </c>
      <c r="C290" s="22">
        <v>182.06</v>
      </c>
      <c r="D290" s="23">
        <v>323.97000000000003</v>
      </c>
      <c r="E290" s="23">
        <v>195.05</v>
      </c>
      <c r="F290" s="12">
        <v>90.85</v>
      </c>
      <c r="G290" s="12">
        <v>148.46</v>
      </c>
      <c r="H290" s="24">
        <v>72.94</v>
      </c>
      <c r="I290" s="35">
        <v>527837</v>
      </c>
      <c r="J290" s="47">
        <v>1365</v>
      </c>
      <c r="K290" s="72">
        <v>10.199999999999999</v>
      </c>
      <c r="L290" s="23">
        <v>546.58000000000004</v>
      </c>
      <c r="M290" s="12">
        <v>73.849999999999994</v>
      </c>
      <c r="N290" s="12">
        <v>84.88</v>
      </c>
      <c r="O290" s="12">
        <v>8</v>
      </c>
      <c r="P290" s="12">
        <f>VLOOKUP(A290,'Temp Monréal données non liées'!$A:$B,2,FALSE)</f>
        <v>8.9</v>
      </c>
      <c r="Q290" s="24">
        <v>73.569999999999993</v>
      </c>
      <c r="R290" s="50">
        <v>152.9</v>
      </c>
      <c r="S290" s="29">
        <v>58.77</v>
      </c>
      <c r="T290" s="23">
        <v>62.3</v>
      </c>
      <c r="U290" s="34">
        <v>4571.96</v>
      </c>
      <c r="V290" s="12">
        <v>161.49</v>
      </c>
      <c r="W290" s="27">
        <v>2.17</v>
      </c>
      <c r="X290" s="23">
        <v>647.27</v>
      </c>
      <c r="Y290" s="24">
        <v>16.53</v>
      </c>
      <c r="Z290" s="25">
        <v>155.9</v>
      </c>
      <c r="AA290" s="24">
        <v>15.61</v>
      </c>
      <c r="AB290" s="29">
        <v>45.8</v>
      </c>
      <c r="AC290" s="12">
        <v>-2.6</v>
      </c>
      <c r="AD290" s="14">
        <v>1.8</v>
      </c>
      <c r="AF290" s="13">
        <v>0.4</v>
      </c>
      <c r="AG290" s="23">
        <v>63.99</v>
      </c>
      <c r="AH290" s="23">
        <v>26.19</v>
      </c>
      <c r="AI290" s="24">
        <v>69.37</v>
      </c>
      <c r="AJ290" s="23">
        <v>490.86</v>
      </c>
      <c r="AN290" s="12">
        <v>65.290000000000006</v>
      </c>
    </row>
    <row r="291" spans="1:40" x14ac:dyDescent="0.35">
      <c r="A291" s="21">
        <v>44542</v>
      </c>
      <c r="B291" s="22">
        <v>312.52999999999997</v>
      </c>
      <c r="C291" s="22">
        <v>175.29</v>
      </c>
      <c r="D291" s="23">
        <v>332.76</v>
      </c>
      <c r="E291" s="23">
        <v>190.38</v>
      </c>
      <c r="F291" s="12">
        <v>91.7</v>
      </c>
      <c r="G291" s="12">
        <v>149.04</v>
      </c>
      <c r="H291" s="24">
        <v>72.63</v>
      </c>
      <c r="I291" s="35">
        <v>402265</v>
      </c>
      <c r="J291" s="47">
        <v>1338.89</v>
      </c>
      <c r="K291" s="72">
        <v>10.1</v>
      </c>
      <c r="L291" s="23">
        <v>561.41</v>
      </c>
      <c r="M291" s="12">
        <v>74.17</v>
      </c>
      <c r="N291" s="12">
        <v>84.97</v>
      </c>
      <c r="O291" s="12">
        <v>11.1</v>
      </c>
      <c r="P291" s="12">
        <f>VLOOKUP(A291,'Temp Monréal données non liées'!$A:$B,2,FALSE)</f>
        <v>4.5</v>
      </c>
      <c r="Q291" s="24">
        <v>73.58</v>
      </c>
      <c r="R291" s="50">
        <v>137.80000000000001</v>
      </c>
      <c r="S291" s="29">
        <v>60.31</v>
      </c>
      <c r="T291" s="23">
        <v>63.97</v>
      </c>
      <c r="U291" s="34">
        <v>4688.47</v>
      </c>
      <c r="V291" s="12">
        <v>162.58000000000001</v>
      </c>
      <c r="W291" s="27">
        <v>2.21</v>
      </c>
      <c r="X291" s="23">
        <v>668.98</v>
      </c>
      <c r="Y291" s="24">
        <v>16.41</v>
      </c>
      <c r="Z291" s="25">
        <v>161.51</v>
      </c>
      <c r="AA291" s="24">
        <v>16.46</v>
      </c>
      <c r="AB291" s="29">
        <v>47.37</v>
      </c>
      <c r="AC291" s="12">
        <v>4.0999999999999996</v>
      </c>
      <c r="AD291" s="14">
        <v>0.1</v>
      </c>
      <c r="AF291" s="13">
        <v>0</v>
      </c>
      <c r="AG291" s="23">
        <v>65.06</v>
      </c>
      <c r="AH291" s="23">
        <v>24.26</v>
      </c>
      <c r="AI291" s="24">
        <v>70.83</v>
      </c>
      <c r="AJ291" s="23">
        <v>493.74</v>
      </c>
      <c r="AN291" s="12">
        <v>65.66</v>
      </c>
    </row>
    <row r="292" spans="1:40" x14ac:dyDescent="0.35">
      <c r="A292" s="21">
        <v>44543</v>
      </c>
      <c r="B292" s="22">
        <v>311.64999999999998</v>
      </c>
      <c r="C292" s="22">
        <v>186.97</v>
      </c>
      <c r="D292" s="23">
        <v>333.87</v>
      </c>
      <c r="E292" s="23">
        <v>202</v>
      </c>
      <c r="F292" s="12">
        <v>91.42</v>
      </c>
      <c r="G292" s="12">
        <v>148.91999999999999</v>
      </c>
      <c r="H292" s="24">
        <v>72.53</v>
      </c>
      <c r="I292" s="35">
        <v>517709</v>
      </c>
      <c r="J292" s="47">
        <v>1365</v>
      </c>
      <c r="K292" s="72">
        <v>9.8000000000000007</v>
      </c>
      <c r="L292" s="23">
        <v>553.61</v>
      </c>
      <c r="M292" s="12">
        <v>73.87</v>
      </c>
      <c r="N292" s="12">
        <v>84.89</v>
      </c>
      <c r="O292" s="12">
        <v>9.6</v>
      </c>
      <c r="P292" s="12">
        <f>VLOOKUP(A292,'Temp Monréal données non liées'!$A:$B,2,FALSE)</f>
        <v>6.7</v>
      </c>
      <c r="Q292" s="24">
        <v>73.63</v>
      </c>
      <c r="R292" s="50">
        <v>149.4</v>
      </c>
      <c r="S292" s="29">
        <v>60.21</v>
      </c>
      <c r="T292" s="23">
        <v>63.94</v>
      </c>
      <c r="U292" s="34">
        <v>4690.67</v>
      </c>
      <c r="V292" s="12">
        <v>162.43</v>
      </c>
      <c r="W292" s="27">
        <v>2.2000000000000002</v>
      </c>
      <c r="X292" s="23">
        <v>669.12</v>
      </c>
      <c r="Y292" s="24">
        <v>16.18</v>
      </c>
      <c r="Z292" s="25">
        <v>158.75</v>
      </c>
      <c r="AA292" s="24">
        <v>14.51</v>
      </c>
      <c r="AB292" s="29">
        <v>46.07</v>
      </c>
      <c r="AC292" s="12">
        <v>7.2</v>
      </c>
      <c r="AD292" s="14">
        <v>0</v>
      </c>
      <c r="AF292" s="13">
        <v>0</v>
      </c>
      <c r="AG292" s="23">
        <v>63.34</v>
      </c>
      <c r="AH292" s="23">
        <v>22.84</v>
      </c>
      <c r="AI292" s="24">
        <v>70.239999999999995</v>
      </c>
      <c r="AJ292" s="23">
        <v>499.11</v>
      </c>
      <c r="AN292" s="12">
        <v>65.42</v>
      </c>
    </row>
    <row r="293" spans="1:40" x14ac:dyDescent="0.35">
      <c r="A293" s="21">
        <v>44544</v>
      </c>
      <c r="B293" s="22">
        <v>319.83999999999997</v>
      </c>
      <c r="C293" s="22">
        <v>172.68</v>
      </c>
      <c r="D293" s="23">
        <v>348.33</v>
      </c>
      <c r="E293" s="23">
        <v>190.84</v>
      </c>
      <c r="F293" s="12">
        <v>90.94</v>
      </c>
      <c r="G293" s="12">
        <v>149.56</v>
      </c>
      <c r="H293" s="24">
        <v>71</v>
      </c>
      <c r="I293" s="35">
        <v>504118</v>
      </c>
      <c r="J293" s="47">
        <v>1370</v>
      </c>
      <c r="K293" s="72">
        <v>10.8</v>
      </c>
      <c r="L293" s="23">
        <v>573</v>
      </c>
      <c r="M293" s="12">
        <v>73.92</v>
      </c>
      <c r="N293" s="12">
        <v>84.86</v>
      </c>
      <c r="O293" s="12">
        <v>8.6999999999999993</v>
      </c>
      <c r="P293" s="12">
        <f>VLOOKUP(A293,'Temp Monréal données non liées'!$A:$B,2,FALSE)</f>
        <v>2</v>
      </c>
      <c r="Q293" s="24">
        <v>73.569999999999993</v>
      </c>
      <c r="R293" s="50">
        <v>148.30000000000001</v>
      </c>
      <c r="S293" s="29">
        <v>60.87</v>
      </c>
      <c r="T293" s="23">
        <v>64.73</v>
      </c>
      <c r="U293" s="34">
        <v>4738.8100000000004</v>
      </c>
      <c r="V293" s="12">
        <v>162.91999999999999</v>
      </c>
      <c r="W293" s="27">
        <v>2.2599999999999998</v>
      </c>
      <c r="X293" s="23">
        <v>681.22</v>
      </c>
      <c r="Y293" s="24">
        <v>16.12</v>
      </c>
      <c r="Z293" s="25">
        <v>167.72</v>
      </c>
      <c r="AA293" s="24">
        <v>15.39</v>
      </c>
      <c r="AB293" s="29">
        <v>45.92</v>
      </c>
      <c r="AC293" s="12">
        <v>5.4</v>
      </c>
      <c r="AD293" s="14">
        <v>0</v>
      </c>
      <c r="AF293" s="13">
        <v>0</v>
      </c>
      <c r="AG293" s="23">
        <v>64.260000000000005</v>
      </c>
      <c r="AH293" s="23">
        <v>30.75</v>
      </c>
      <c r="AI293" s="24">
        <v>68.66</v>
      </c>
      <c r="AJ293" s="23">
        <v>499.46</v>
      </c>
      <c r="AN293" s="12">
        <v>66.02</v>
      </c>
    </row>
    <row r="294" spans="1:40" x14ac:dyDescent="0.35">
      <c r="A294" s="21">
        <v>44545</v>
      </c>
      <c r="B294" s="22">
        <v>320.23</v>
      </c>
      <c r="C294" s="22">
        <v>175.09</v>
      </c>
      <c r="D294" s="23">
        <v>342.89</v>
      </c>
      <c r="E294" s="23">
        <v>191.8</v>
      </c>
      <c r="F294" s="12">
        <v>91.16</v>
      </c>
      <c r="G294" s="12">
        <v>150.04</v>
      </c>
      <c r="H294" s="24">
        <v>72.180000000000007</v>
      </c>
      <c r="I294" s="35">
        <v>479716</v>
      </c>
      <c r="J294" s="47">
        <v>1380</v>
      </c>
      <c r="K294" s="72">
        <v>10.4</v>
      </c>
      <c r="L294" s="23">
        <v>263.14999999999998</v>
      </c>
      <c r="M294" s="12">
        <v>33.630000000000003</v>
      </c>
      <c r="N294" s="12">
        <v>38.840000000000003</v>
      </c>
      <c r="O294" s="12">
        <v>9.8000000000000007</v>
      </c>
      <c r="P294" s="12">
        <f>VLOOKUP(A294,'Temp Monréal données non liées'!$A:$B,2,FALSE)</f>
        <v>-1.5</v>
      </c>
      <c r="Q294" s="24">
        <v>73.56</v>
      </c>
      <c r="R294" s="50">
        <v>146.5</v>
      </c>
      <c r="S294" s="29">
        <v>28.84</v>
      </c>
      <c r="T294" s="23">
        <v>30.7</v>
      </c>
      <c r="U294" s="34">
        <v>2244.33</v>
      </c>
      <c r="V294" s="12">
        <v>75.36</v>
      </c>
      <c r="W294" s="27">
        <v>1.06</v>
      </c>
      <c r="X294" s="23">
        <v>316.49</v>
      </c>
      <c r="Y294" s="24">
        <v>15.9</v>
      </c>
      <c r="Z294" s="25">
        <v>166.13</v>
      </c>
      <c r="AA294" s="24">
        <v>15.67</v>
      </c>
      <c r="AB294" s="29">
        <v>46.55</v>
      </c>
      <c r="AC294" s="12">
        <v>7.4</v>
      </c>
      <c r="AD294" s="14">
        <v>0</v>
      </c>
      <c r="AF294" s="13">
        <v>0</v>
      </c>
      <c r="AG294" s="23">
        <v>66.22</v>
      </c>
      <c r="AH294" s="23">
        <v>25.93</v>
      </c>
      <c r="AI294" s="24">
        <v>69.94</v>
      </c>
      <c r="AJ294" s="23">
        <v>488.53</v>
      </c>
      <c r="AN294" s="12">
        <v>66.34</v>
      </c>
    </row>
    <row r="295" spans="1:40" x14ac:dyDescent="0.35">
      <c r="A295" s="21">
        <v>44558</v>
      </c>
      <c r="B295" s="22">
        <v>316.58999999999997</v>
      </c>
      <c r="C295" s="22">
        <v>178.48</v>
      </c>
      <c r="D295" s="23">
        <v>349.21</v>
      </c>
      <c r="E295" s="23">
        <v>206.21</v>
      </c>
      <c r="F295" s="12">
        <v>91.28</v>
      </c>
      <c r="G295" s="12">
        <v>148.76</v>
      </c>
      <c r="H295" s="24">
        <v>71.98</v>
      </c>
      <c r="I295" s="35">
        <v>534002</v>
      </c>
      <c r="J295" s="47">
        <v>1380</v>
      </c>
      <c r="K295" s="72">
        <v>10.9</v>
      </c>
      <c r="L295" s="23">
        <v>474.83</v>
      </c>
      <c r="M295" s="12">
        <v>60.8</v>
      </c>
      <c r="N295" s="12">
        <v>70.59</v>
      </c>
      <c r="O295" s="12">
        <v>12</v>
      </c>
      <c r="P295" s="12">
        <f>VLOOKUP(A295,'Temp Monréal données non liées'!$A:$B,2,FALSE)</f>
        <v>-3.6</v>
      </c>
      <c r="Q295" s="24">
        <v>73.75</v>
      </c>
      <c r="R295" s="50">
        <v>147</v>
      </c>
      <c r="S295" s="29">
        <v>50.8</v>
      </c>
      <c r="T295" s="23">
        <v>54.38</v>
      </c>
      <c r="U295" s="34">
        <v>4009.51</v>
      </c>
      <c r="V295" s="12">
        <v>134.71</v>
      </c>
      <c r="W295" s="27">
        <v>1.87</v>
      </c>
      <c r="X295" s="23">
        <v>569.91999999999996</v>
      </c>
      <c r="Y295" s="24">
        <v>16.649999999999999</v>
      </c>
      <c r="Z295" s="25">
        <v>174.79</v>
      </c>
      <c r="AA295" s="24">
        <v>16.03</v>
      </c>
      <c r="AB295" s="29">
        <v>46.41</v>
      </c>
      <c r="AC295" s="12">
        <v>9.6</v>
      </c>
      <c r="AD295" s="14">
        <v>0.7</v>
      </c>
      <c r="AF295" s="13">
        <v>0.6</v>
      </c>
      <c r="AG295" s="23">
        <v>65.739999999999995</v>
      </c>
      <c r="AH295" s="23">
        <v>28.3</v>
      </c>
      <c r="AI295" s="24">
        <v>69.41</v>
      </c>
      <c r="AJ295" s="23">
        <v>501.09</v>
      </c>
      <c r="AN295" s="12">
        <v>64.13</v>
      </c>
    </row>
    <row r="296" spans="1:40" x14ac:dyDescent="0.35">
      <c r="A296" s="21">
        <v>44559</v>
      </c>
      <c r="B296" s="22">
        <v>329.47</v>
      </c>
      <c r="C296" s="22">
        <v>196.49</v>
      </c>
      <c r="D296" s="23">
        <v>352.23</v>
      </c>
      <c r="E296" s="23">
        <v>220.11</v>
      </c>
      <c r="F296" s="12">
        <v>91.08</v>
      </c>
      <c r="G296" s="12">
        <v>148.75</v>
      </c>
      <c r="H296" s="24">
        <v>71.7</v>
      </c>
      <c r="I296" s="35">
        <v>516229</v>
      </c>
      <c r="J296" s="47">
        <v>1400</v>
      </c>
      <c r="K296" s="72">
        <v>11.2</v>
      </c>
      <c r="L296" s="23">
        <v>586.42999999999995</v>
      </c>
      <c r="M296" s="12">
        <v>74.31</v>
      </c>
      <c r="N296" s="12">
        <v>84.81</v>
      </c>
      <c r="O296" s="12">
        <v>14.7</v>
      </c>
      <c r="P296" s="12">
        <f>VLOOKUP(A296,'Temp Monréal données non liées'!$A:$B,2,FALSE)</f>
        <v>-3.9</v>
      </c>
      <c r="Q296" s="24">
        <v>73.67</v>
      </c>
      <c r="R296" s="50">
        <v>147.19999999999999</v>
      </c>
      <c r="S296" s="29">
        <v>61.44</v>
      </c>
      <c r="T296" s="23">
        <v>65.75</v>
      </c>
      <c r="U296" s="34">
        <v>4842.87</v>
      </c>
      <c r="V296" s="12">
        <v>162.44</v>
      </c>
      <c r="W296" s="27">
        <v>2.23</v>
      </c>
      <c r="X296" s="23">
        <v>710.01</v>
      </c>
      <c r="Y296" s="24">
        <v>16.420000000000002</v>
      </c>
      <c r="Z296" s="25">
        <v>180.71</v>
      </c>
      <c r="AA296" s="24">
        <v>15.48</v>
      </c>
      <c r="AB296" s="29">
        <v>47.46</v>
      </c>
      <c r="AC296" s="12">
        <v>8.6999999999999993</v>
      </c>
      <c r="AD296" s="14">
        <v>0</v>
      </c>
      <c r="AF296" s="13">
        <v>3.8</v>
      </c>
      <c r="AG296" s="23">
        <v>66.489999999999995</v>
      </c>
      <c r="AH296" s="23">
        <v>29.23</v>
      </c>
      <c r="AI296" s="24">
        <v>69.22</v>
      </c>
      <c r="AJ296" s="23">
        <v>504.17</v>
      </c>
      <c r="AN296" s="12">
        <v>65.66</v>
      </c>
    </row>
    <row r="297" spans="1:40" x14ac:dyDescent="0.35">
      <c r="A297" s="21">
        <v>44560</v>
      </c>
      <c r="B297" s="22">
        <v>132.46</v>
      </c>
      <c r="C297" s="22">
        <v>177.13</v>
      </c>
      <c r="D297" s="23">
        <v>187.89</v>
      </c>
      <c r="E297" s="23">
        <v>216.34</v>
      </c>
      <c r="F297" s="12">
        <v>79.22</v>
      </c>
      <c r="G297" s="12">
        <v>147.88</v>
      </c>
      <c r="H297" s="24">
        <v>72.540000000000006</v>
      </c>
      <c r="I297" s="35">
        <v>396808</v>
      </c>
      <c r="J297" s="47">
        <v>1335</v>
      </c>
      <c r="K297" s="72">
        <v>10.199999999999999</v>
      </c>
      <c r="L297" s="23">
        <v>428.54</v>
      </c>
      <c r="M297" s="12">
        <v>71.63</v>
      </c>
      <c r="N297" s="12">
        <v>83.84</v>
      </c>
      <c r="O297" s="12">
        <v>14.9</v>
      </c>
      <c r="P297" s="12">
        <f>VLOOKUP(A297,'Temp Monréal données non liées'!$A:$B,2,FALSE)</f>
        <v>-2</v>
      </c>
      <c r="Q297" s="24">
        <v>73.739999999999995</v>
      </c>
      <c r="R297" s="50">
        <v>221.5</v>
      </c>
      <c r="S297" s="29">
        <v>58.93</v>
      </c>
      <c r="T297" s="23">
        <v>63.01</v>
      </c>
      <c r="U297" s="34">
        <v>4639.4799999999996</v>
      </c>
      <c r="V297" s="12">
        <v>160.13</v>
      </c>
      <c r="W297" s="27">
        <v>2.11</v>
      </c>
      <c r="X297" s="23">
        <v>518.16999999999996</v>
      </c>
      <c r="Y297" s="24">
        <v>16.579999999999998</v>
      </c>
      <c r="Z297" s="25">
        <v>192.55</v>
      </c>
      <c r="AA297" s="24">
        <v>15.5</v>
      </c>
      <c r="AB297" s="29">
        <v>39.299999999999997</v>
      </c>
      <c r="AC297" s="12">
        <v>12.8</v>
      </c>
      <c r="AD297" s="14">
        <v>0.3</v>
      </c>
      <c r="AF297" s="13">
        <v>0</v>
      </c>
      <c r="AG297" s="23">
        <v>57.29</v>
      </c>
      <c r="AH297" s="23">
        <v>13.93</v>
      </c>
      <c r="AI297" s="24">
        <v>69.510000000000005</v>
      </c>
      <c r="AJ297" s="23">
        <v>427.07</v>
      </c>
      <c r="AN297" s="12">
        <v>62.44</v>
      </c>
    </row>
    <row r="298" spans="1:40" x14ac:dyDescent="0.35">
      <c r="A298" s="21">
        <v>44561</v>
      </c>
      <c r="B298" s="22">
        <v>0.57999999999999996</v>
      </c>
      <c r="C298" s="22">
        <v>204.41</v>
      </c>
      <c r="D298" s="23">
        <v>2.77</v>
      </c>
      <c r="E298" s="23">
        <v>258.76</v>
      </c>
      <c r="F298" s="12">
        <v>72.08</v>
      </c>
      <c r="G298" s="12">
        <v>146.56</v>
      </c>
      <c r="H298" s="24">
        <v>72.92</v>
      </c>
      <c r="I298" s="35">
        <v>457400</v>
      </c>
      <c r="J298" s="47">
        <v>1100</v>
      </c>
      <c r="K298" s="72">
        <v>9.4</v>
      </c>
      <c r="L298" s="23">
        <v>261.85000000000002</v>
      </c>
      <c r="M298" s="12">
        <v>70.069999999999993</v>
      </c>
      <c r="N298" s="12">
        <v>83.62</v>
      </c>
      <c r="O298" s="12">
        <v>15.1</v>
      </c>
      <c r="P298" s="12">
        <f>VLOOKUP(A298,'Temp Monréal données non liées'!$A:$B,2,FALSE)</f>
        <v>-1.7</v>
      </c>
      <c r="Q298" s="24">
        <v>73.680000000000007</v>
      </c>
      <c r="R298" s="50">
        <v>296.10000000000002</v>
      </c>
      <c r="S298" s="29">
        <v>57.99</v>
      </c>
      <c r="T298" s="23">
        <v>62.04</v>
      </c>
      <c r="U298" s="34">
        <v>4570.3999999999996</v>
      </c>
      <c r="V298" s="12">
        <v>158.24</v>
      </c>
      <c r="W298" s="27">
        <v>1.93</v>
      </c>
      <c r="X298" s="23">
        <v>312.91000000000003</v>
      </c>
      <c r="Y298" s="24">
        <v>16.96</v>
      </c>
      <c r="Z298" s="25">
        <v>182.46</v>
      </c>
      <c r="AA298" s="24">
        <v>10.199999999999999</v>
      </c>
      <c r="AB298" s="29">
        <v>32.04</v>
      </c>
      <c r="AC298" s="12">
        <v>7.1</v>
      </c>
      <c r="AD298" s="14">
        <v>3.4</v>
      </c>
      <c r="AF298" s="13">
        <v>0</v>
      </c>
      <c r="AG298" s="23">
        <v>45.65</v>
      </c>
      <c r="AH298" s="23">
        <v>0.18</v>
      </c>
      <c r="AI298" s="24">
        <v>70.66</v>
      </c>
      <c r="AJ298" s="23">
        <v>390.3</v>
      </c>
      <c r="AN298" s="12">
        <v>62.89</v>
      </c>
    </row>
    <row r="299" spans="1:40" x14ac:dyDescent="0.35">
      <c r="A299" s="21">
        <v>44562</v>
      </c>
      <c r="B299" s="22">
        <v>0.54</v>
      </c>
      <c r="C299" s="22">
        <v>201.72</v>
      </c>
      <c r="D299" s="23">
        <v>12.38</v>
      </c>
      <c r="E299" s="23">
        <v>262.44</v>
      </c>
      <c r="F299" s="12">
        <v>74.989999999999995</v>
      </c>
      <c r="G299" s="12">
        <v>146.38999999999999</v>
      </c>
      <c r="H299" s="24">
        <v>74.11</v>
      </c>
      <c r="I299" s="35">
        <v>258829</v>
      </c>
      <c r="J299" s="47">
        <v>1350</v>
      </c>
      <c r="K299" s="72">
        <v>8.6999999999999993</v>
      </c>
      <c r="L299" s="23">
        <v>275.49</v>
      </c>
      <c r="M299" s="12">
        <v>71.72</v>
      </c>
      <c r="N299" s="12">
        <v>83.77</v>
      </c>
      <c r="O299" s="12">
        <v>15.2</v>
      </c>
      <c r="P299" s="12">
        <f>VLOOKUP(A299,'Temp Monréal données non liées'!$A:$B,2,FALSE)</f>
        <v>0.8</v>
      </c>
      <c r="Q299" s="24">
        <v>73.69</v>
      </c>
      <c r="R299" s="50">
        <v>306.39999999999998</v>
      </c>
      <c r="S299" s="29">
        <v>57.9</v>
      </c>
      <c r="T299" s="23">
        <v>61.96</v>
      </c>
      <c r="U299" s="34">
        <v>4564.21</v>
      </c>
      <c r="V299" s="12">
        <v>158.13</v>
      </c>
      <c r="W299" s="27">
        <v>1.94</v>
      </c>
      <c r="X299" s="23">
        <v>326.02999999999997</v>
      </c>
      <c r="Y299" s="24">
        <v>15.95</v>
      </c>
      <c r="Z299" s="25">
        <v>180.48</v>
      </c>
      <c r="AA299" s="24">
        <v>12.27</v>
      </c>
      <c r="AB299" s="29">
        <v>33.32</v>
      </c>
      <c r="AC299" s="12">
        <v>8.1999999999999993</v>
      </c>
      <c r="AD299" s="14">
        <v>5.8</v>
      </c>
      <c r="AF299" s="13">
        <v>0.2</v>
      </c>
      <c r="AG299" s="23">
        <v>47.22</v>
      </c>
      <c r="AH299" s="23">
        <v>0.05</v>
      </c>
      <c r="AI299" s="24">
        <v>72.290000000000006</v>
      </c>
      <c r="AJ299" s="23">
        <v>394.65</v>
      </c>
      <c r="AN299" s="12">
        <v>64.14</v>
      </c>
    </row>
    <row r="300" spans="1:40" x14ac:dyDescent="0.35">
      <c r="A300" s="21">
        <v>44563</v>
      </c>
      <c r="B300" s="22">
        <v>145.55000000000001</v>
      </c>
      <c r="C300" s="22">
        <v>182.5</v>
      </c>
      <c r="D300" s="23">
        <v>156.18</v>
      </c>
      <c r="E300" s="23">
        <v>221.05</v>
      </c>
      <c r="F300" s="12">
        <v>84.56</v>
      </c>
      <c r="G300" s="12">
        <v>147.36000000000001</v>
      </c>
      <c r="H300" s="24">
        <v>73.09</v>
      </c>
      <c r="I300" s="35">
        <v>344826</v>
      </c>
      <c r="J300" s="47">
        <v>1536</v>
      </c>
      <c r="K300" s="72">
        <v>8</v>
      </c>
      <c r="L300" s="23">
        <v>376.43</v>
      </c>
      <c r="M300" s="12">
        <v>73.77</v>
      </c>
      <c r="N300" s="12">
        <v>84.2</v>
      </c>
      <c r="O300" s="12">
        <v>13.6</v>
      </c>
      <c r="P300" s="12">
        <f>VLOOKUP(A300,'Temp Monréal données non liées'!$A:$B,2,FALSE)</f>
        <v>-2.4</v>
      </c>
      <c r="Q300" s="24">
        <v>73.7</v>
      </c>
      <c r="R300" s="50">
        <v>216.1</v>
      </c>
      <c r="S300" s="29">
        <v>58.84</v>
      </c>
      <c r="T300" s="23">
        <v>63.05</v>
      </c>
      <c r="U300" s="34">
        <v>4645.76</v>
      </c>
      <c r="V300" s="12">
        <v>158.68</v>
      </c>
      <c r="W300" s="27">
        <v>2.0099999999999998</v>
      </c>
      <c r="X300" s="23">
        <v>453.81</v>
      </c>
      <c r="Y300" s="24">
        <v>16.36</v>
      </c>
      <c r="Z300" s="25">
        <v>162.49</v>
      </c>
      <c r="AA300" s="24">
        <v>9.99</v>
      </c>
      <c r="AB300" s="29">
        <v>38.28</v>
      </c>
      <c r="AC300" s="12">
        <v>8.3000000000000007</v>
      </c>
      <c r="AD300" s="14">
        <v>1.2</v>
      </c>
      <c r="AF300" s="13">
        <v>0</v>
      </c>
      <c r="AG300" s="23">
        <v>52.13</v>
      </c>
      <c r="AH300" s="23">
        <v>2.88</v>
      </c>
      <c r="AI300" s="24">
        <v>70.239999999999995</v>
      </c>
      <c r="AJ300" s="23">
        <v>401.75</v>
      </c>
      <c r="AN300" s="12">
        <v>60.99</v>
      </c>
    </row>
    <row r="301" spans="1:40" x14ac:dyDescent="0.35">
      <c r="A301" s="21">
        <v>44564</v>
      </c>
      <c r="B301" s="22">
        <v>277.05</v>
      </c>
      <c r="C301" s="22">
        <v>183.4</v>
      </c>
      <c r="D301" s="23">
        <v>311.39</v>
      </c>
      <c r="E301" s="23">
        <v>200.41</v>
      </c>
      <c r="F301" s="12">
        <v>90.63</v>
      </c>
      <c r="G301" s="12">
        <v>148.88999999999999</v>
      </c>
      <c r="H301" s="24">
        <v>72.63</v>
      </c>
      <c r="I301" s="35">
        <v>426087</v>
      </c>
      <c r="J301" s="47">
        <v>1370</v>
      </c>
      <c r="K301" s="72">
        <v>9.9</v>
      </c>
      <c r="L301" s="23">
        <v>523.71</v>
      </c>
      <c r="M301" s="12">
        <v>74.92</v>
      </c>
      <c r="N301" s="12">
        <v>84.7</v>
      </c>
      <c r="O301" s="12">
        <v>12.4</v>
      </c>
      <c r="P301" s="12">
        <f>VLOOKUP(A301,'Temp Monréal données non liées'!$A:$B,2,FALSE)</f>
        <v>-13.6</v>
      </c>
      <c r="Q301" s="24">
        <v>73.709999999999994</v>
      </c>
      <c r="R301" s="50">
        <v>147.30000000000001</v>
      </c>
      <c r="S301" s="29">
        <v>59.57</v>
      </c>
      <c r="T301" s="23">
        <v>63.97</v>
      </c>
      <c r="U301" s="34">
        <v>4708.37</v>
      </c>
      <c r="V301" s="12">
        <v>160.71</v>
      </c>
      <c r="W301" s="27">
        <v>2.2000000000000002</v>
      </c>
      <c r="X301" s="23">
        <v>639.4</v>
      </c>
      <c r="Y301" s="24">
        <v>16.2</v>
      </c>
      <c r="Z301" s="25">
        <v>159.1</v>
      </c>
      <c r="AA301" s="24">
        <v>16.28</v>
      </c>
      <c r="AB301" s="29">
        <v>48.64</v>
      </c>
      <c r="AC301" s="12">
        <v>9.3000000000000007</v>
      </c>
      <c r="AD301" s="14">
        <v>0</v>
      </c>
      <c r="AF301" s="13">
        <v>16.7</v>
      </c>
      <c r="AG301" s="23">
        <v>67.849999999999994</v>
      </c>
      <c r="AH301" s="23">
        <v>18.690000000000001</v>
      </c>
      <c r="AI301" s="24">
        <v>69.38</v>
      </c>
      <c r="AJ301" s="23">
        <v>447.99</v>
      </c>
      <c r="AN301" s="12">
        <v>64.59</v>
      </c>
    </row>
    <row r="302" spans="1:40" x14ac:dyDescent="0.35">
      <c r="A302" s="21">
        <v>44565</v>
      </c>
      <c r="B302" s="22">
        <v>271.11</v>
      </c>
      <c r="C302" s="22">
        <v>156.25</v>
      </c>
      <c r="D302" s="23">
        <v>289.98</v>
      </c>
      <c r="E302" s="23">
        <v>177.46</v>
      </c>
      <c r="F302" s="12">
        <v>86.97</v>
      </c>
      <c r="G302" s="12">
        <v>149.18</v>
      </c>
      <c r="H302" s="24">
        <v>71.58</v>
      </c>
      <c r="I302" s="35">
        <v>473024</v>
      </c>
      <c r="J302" s="47">
        <v>1330</v>
      </c>
      <c r="K302" s="72">
        <v>9.6999999999999993</v>
      </c>
      <c r="L302" s="23">
        <v>494.08</v>
      </c>
      <c r="M302" s="12">
        <v>75.33</v>
      </c>
      <c r="N302" s="12">
        <v>84.54</v>
      </c>
      <c r="O302" s="12">
        <v>9.3000000000000007</v>
      </c>
      <c r="P302" s="12">
        <f>VLOOKUP(A302,'Temp Monréal données non liées'!$A:$B,2,FALSE)</f>
        <v>-7.1</v>
      </c>
      <c r="Q302" s="24">
        <v>73.72</v>
      </c>
      <c r="R302" s="50">
        <v>164.2</v>
      </c>
      <c r="S302" s="29">
        <v>59.86</v>
      </c>
      <c r="T302" s="23">
        <v>64.319999999999993</v>
      </c>
      <c r="U302" s="34">
        <v>4738.66</v>
      </c>
      <c r="V302" s="12">
        <v>161.35</v>
      </c>
      <c r="W302" s="27">
        <v>2.25</v>
      </c>
      <c r="X302" s="23">
        <v>594.74</v>
      </c>
      <c r="Y302" s="24">
        <v>16.86</v>
      </c>
      <c r="Z302" s="25">
        <v>166.14</v>
      </c>
      <c r="AA302" s="24">
        <v>16.93</v>
      </c>
      <c r="AB302" s="29">
        <v>43.55</v>
      </c>
      <c r="AC302" s="12">
        <v>7</v>
      </c>
      <c r="AD302" s="14">
        <v>0.1</v>
      </c>
      <c r="AF302" s="13">
        <v>1.4</v>
      </c>
      <c r="AG302" s="23">
        <v>61.23</v>
      </c>
      <c r="AH302" s="23">
        <v>20.79</v>
      </c>
      <c r="AI302" s="24">
        <v>69.8</v>
      </c>
      <c r="AJ302" s="23">
        <v>466.32</v>
      </c>
      <c r="AN302" s="12">
        <v>65.739999999999995</v>
      </c>
    </row>
    <row r="303" spans="1:40" x14ac:dyDescent="0.35">
      <c r="A303" s="21">
        <v>44566</v>
      </c>
      <c r="B303" s="22">
        <v>309.82</v>
      </c>
      <c r="C303" s="22">
        <v>186.9</v>
      </c>
      <c r="D303" s="23">
        <v>342.49</v>
      </c>
      <c r="E303" s="23">
        <v>202.87</v>
      </c>
      <c r="F303" s="12">
        <v>91.18</v>
      </c>
      <c r="G303" s="12">
        <v>149.31</v>
      </c>
      <c r="H303" s="24">
        <v>70.25</v>
      </c>
      <c r="I303" s="35">
        <v>508893</v>
      </c>
      <c r="J303" s="47">
        <v>1390</v>
      </c>
      <c r="K303" s="72">
        <v>7.8</v>
      </c>
      <c r="L303" s="23">
        <v>565.30999999999995</v>
      </c>
      <c r="M303" s="12">
        <v>74.75</v>
      </c>
      <c r="N303" s="12">
        <v>84.81</v>
      </c>
      <c r="O303" s="12">
        <v>7.2</v>
      </c>
      <c r="P303" s="12">
        <f>VLOOKUP(A303,'Temp Monréal données non liées'!$A:$B,2,FALSE)</f>
        <v>0.2</v>
      </c>
      <c r="Q303" s="24">
        <v>73.64</v>
      </c>
      <c r="R303" s="50">
        <v>149.69999999999999</v>
      </c>
      <c r="S303" s="29">
        <v>59.82</v>
      </c>
      <c r="T303" s="23">
        <v>64.3</v>
      </c>
      <c r="U303" s="34">
        <v>4716.71</v>
      </c>
      <c r="V303" s="12">
        <v>161.32</v>
      </c>
      <c r="W303" s="27">
        <v>2.25</v>
      </c>
      <c r="X303" s="23">
        <v>682</v>
      </c>
      <c r="Y303" s="24">
        <v>16.39</v>
      </c>
      <c r="Z303" s="25">
        <v>160.06</v>
      </c>
      <c r="AA303" s="24">
        <v>15.59</v>
      </c>
      <c r="AB303" s="29">
        <v>38.520000000000003</v>
      </c>
      <c r="AC303" s="12">
        <v>0.8</v>
      </c>
      <c r="AD303" s="14">
        <v>5.3</v>
      </c>
      <c r="AF303" s="13">
        <v>0</v>
      </c>
      <c r="AG303" s="23">
        <v>57.04</v>
      </c>
      <c r="AH303" s="23">
        <v>33.409999999999997</v>
      </c>
      <c r="AI303" s="24">
        <v>70.02</v>
      </c>
      <c r="AJ303" s="23">
        <v>488.36</v>
      </c>
      <c r="AN303" s="12">
        <v>65.739999999999995</v>
      </c>
    </row>
    <row r="304" spans="1:40" x14ac:dyDescent="0.35">
      <c r="A304" s="21">
        <v>44567</v>
      </c>
      <c r="B304" s="22">
        <v>330</v>
      </c>
      <c r="C304" s="22">
        <v>197.13</v>
      </c>
      <c r="D304" s="23">
        <v>356.17</v>
      </c>
      <c r="E304" s="23">
        <v>211.62</v>
      </c>
      <c r="F304" s="12">
        <v>90.43</v>
      </c>
      <c r="G304" s="12">
        <v>149.47</v>
      </c>
      <c r="H304" s="24">
        <v>70.89</v>
      </c>
      <c r="I304" s="35">
        <v>531582</v>
      </c>
      <c r="J304" s="47">
        <v>1395</v>
      </c>
      <c r="K304" s="72">
        <v>10.5</v>
      </c>
      <c r="L304" s="23">
        <v>593.59</v>
      </c>
      <c r="M304" s="12">
        <v>73.59</v>
      </c>
      <c r="N304" s="12">
        <v>85</v>
      </c>
      <c r="O304" s="12">
        <v>6.2</v>
      </c>
      <c r="P304" s="12">
        <f>VLOOKUP(A304,'Temp Monréal données non liées'!$A:$B,2,FALSE)</f>
        <v>0.7</v>
      </c>
      <c r="Q304" s="24">
        <v>73.58</v>
      </c>
      <c r="R304" s="50">
        <v>146.19999999999999</v>
      </c>
      <c r="S304" s="29">
        <v>61.77</v>
      </c>
      <c r="T304" s="23">
        <v>66.41</v>
      </c>
      <c r="U304" s="34">
        <v>4865.45</v>
      </c>
      <c r="V304" s="12">
        <v>162.9</v>
      </c>
      <c r="W304" s="27">
        <v>2.2999999999999998</v>
      </c>
      <c r="X304" s="23">
        <v>724.7</v>
      </c>
      <c r="Y304" s="24">
        <v>16.32</v>
      </c>
      <c r="Z304" s="25">
        <v>162.08000000000001</v>
      </c>
      <c r="AA304" s="24">
        <v>15.14</v>
      </c>
      <c r="AB304" s="29">
        <v>47.77</v>
      </c>
      <c r="AC304" s="12">
        <v>-2.8</v>
      </c>
      <c r="AD304" s="14">
        <v>5</v>
      </c>
      <c r="AF304" s="13">
        <v>0</v>
      </c>
      <c r="AG304" s="23">
        <v>66.17</v>
      </c>
      <c r="AH304" s="23">
        <v>28.38</v>
      </c>
      <c r="AI304" s="24">
        <v>70.290000000000006</v>
      </c>
      <c r="AJ304" s="23">
        <v>504.21</v>
      </c>
      <c r="AN304" s="12">
        <v>64.86</v>
      </c>
    </row>
    <row r="305" spans="1:40" x14ac:dyDescent="0.35">
      <c r="A305" s="21">
        <v>44568</v>
      </c>
      <c r="B305" s="22">
        <v>306.14</v>
      </c>
      <c r="C305" s="22">
        <v>198.73</v>
      </c>
      <c r="D305" s="23">
        <v>334.39</v>
      </c>
      <c r="E305" s="23">
        <v>216.51</v>
      </c>
      <c r="F305" s="12">
        <v>91.28</v>
      </c>
      <c r="G305" s="12">
        <v>149.68</v>
      </c>
      <c r="H305" s="24">
        <v>70.819999999999993</v>
      </c>
      <c r="I305" s="35">
        <v>547387</v>
      </c>
      <c r="J305" s="47">
        <v>1390</v>
      </c>
      <c r="K305" s="72">
        <v>11.4</v>
      </c>
      <c r="L305" s="23">
        <v>577.04999999999995</v>
      </c>
      <c r="M305" s="12">
        <v>73.959999999999994</v>
      </c>
      <c r="N305" s="12">
        <v>84.74</v>
      </c>
      <c r="O305" s="12">
        <v>8.1</v>
      </c>
      <c r="P305" s="12">
        <f>VLOOKUP(A305,'Temp Monréal données non liées'!$A:$B,2,FALSE)</f>
        <v>-5.4</v>
      </c>
      <c r="Q305" s="24">
        <v>73.62</v>
      </c>
      <c r="R305" s="50">
        <v>153.6</v>
      </c>
      <c r="S305" s="29">
        <v>62.08</v>
      </c>
      <c r="T305" s="23">
        <v>66.7</v>
      </c>
      <c r="U305" s="34">
        <v>4893.0600000000004</v>
      </c>
      <c r="V305" s="12">
        <v>163.16</v>
      </c>
      <c r="W305" s="27">
        <v>2.33</v>
      </c>
      <c r="X305" s="23">
        <v>697.6</v>
      </c>
      <c r="Y305" s="24">
        <v>16.22</v>
      </c>
      <c r="Z305" s="25">
        <v>168.39</v>
      </c>
      <c r="AA305" s="24">
        <v>15.46</v>
      </c>
      <c r="AB305" s="29">
        <v>47.44</v>
      </c>
      <c r="AC305" s="12">
        <v>3.1</v>
      </c>
      <c r="AD305" s="14">
        <v>2.5</v>
      </c>
      <c r="AF305" s="13">
        <v>6</v>
      </c>
      <c r="AG305" s="23">
        <v>68.31</v>
      </c>
      <c r="AH305" s="23">
        <v>21.96</v>
      </c>
      <c r="AI305" s="24">
        <v>70.97</v>
      </c>
      <c r="AJ305" s="23">
        <v>506.55</v>
      </c>
      <c r="AN305" s="12">
        <v>64.31</v>
      </c>
    </row>
    <row r="306" spans="1:40" x14ac:dyDescent="0.35">
      <c r="A306" s="21">
        <v>44569</v>
      </c>
      <c r="B306" s="22">
        <v>275.43</v>
      </c>
      <c r="C306" s="22">
        <v>179.21</v>
      </c>
      <c r="D306" s="23">
        <v>309.20999999999998</v>
      </c>
      <c r="E306" s="23">
        <v>202.42</v>
      </c>
      <c r="F306" s="12">
        <v>90.85</v>
      </c>
      <c r="G306" s="12">
        <v>149.35</v>
      </c>
      <c r="H306" s="24">
        <v>72.58</v>
      </c>
      <c r="I306" s="35">
        <v>504208</v>
      </c>
      <c r="J306" s="47">
        <v>1465</v>
      </c>
      <c r="K306" s="72">
        <v>11.8</v>
      </c>
      <c r="L306" s="23">
        <v>536.26</v>
      </c>
      <c r="M306" s="12">
        <v>74.150000000000006</v>
      </c>
      <c r="N306" s="12">
        <v>84.6</v>
      </c>
      <c r="O306" s="12">
        <v>8.6</v>
      </c>
      <c r="P306" s="12">
        <f>VLOOKUP(A306,'Temp Monréal données non liées'!$A:$B,2,FALSE)</f>
        <v>-13.6</v>
      </c>
      <c r="Q306" s="24">
        <v>73.61</v>
      </c>
      <c r="R306" s="50">
        <v>170.7</v>
      </c>
      <c r="S306" s="29">
        <v>60.38</v>
      </c>
      <c r="T306" s="23">
        <v>65.03</v>
      </c>
      <c r="U306" s="34">
        <v>4771.55</v>
      </c>
      <c r="V306" s="12">
        <v>162.03</v>
      </c>
      <c r="W306" s="27">
        <v>2.2799999999999998</v>
      </c>
      <c r="X306" s="23">
        <v>643.54999999999995</v>
      </c>
      <c r="Y306" s="24">
        <v>16.16</v>
      </c>
      <c r="Z306" s="25">
        <v>168.16</v>
      </c>
      <c r="AA306" s="24">
        <v>15</v>
      </c>
      <c r="AB306" s="29">
        <v>44.75</v>
      </c>
      <c r="AC306" s="12">
        <v>0</v>
      </c>
      <c r="AD306" s="14">
        <v>0</v>
      </c>
      <c r="AF306" s="13">
        <v>11.3</v>
      </c>
      <c r="AG306" s="23">
        <v>62.55</v>
      </c>
      <c r="AH306" s="23">
        <v>19.559999999999999</v>
      </c>
      <c r="AI306" s="24">
        <v>71.319999999999993</v>
      </c>
      <c r="AJ306" s="23">
        <v>485.35</v>
      </c>
      <c r="AN306" s="12">
        <v>63.5</v>
      </c>
    </row>
    <row r="307" spans="1:40" x14ac:dyDescent="0.35">
      <c r="A307" s="21">
        <v>44570</v>
      </c>
      <c r="B307" s="22">
        <v>320.08</v>
      </c>
      <c r="C307" s="22">
        <v>199.83</v>
      </c>
      <c r="D307" s="23">
        <v>344.26</v>
      </c>
      <c r="E307" s="23">
        <v>219.91</v>
      </c>
      <c r="F307" s="12">
        <v>90.3</v>
      </c>
      <c r="G307" s="12">
        <v>149.1</v>
      </c>
      <c r="H307" s="24">
        <v>71.77</v>
      </c>
      <c r="I307" s="35">
        <v>257928</v>
      </c>
      <c r="J307" s="47">
        <v>1374</v>
      </c>
      <c r="K307" s="72">
        <v>11.4</v>
      </c>
      <c r="L307" s="23">
        <v>595.84</v>
      </c>
      <c r="M307" s="12">
        <v>73.83</v>
      </c>
      <c r="N307" s="12">
        <v>84.81</v>
      </c>
      <c r="O307" s="12">
        <v>6.9</v>
      </c>
      <c r="P307" s="12">
        <f>VLOOKUP(A307,'Temp Monréal données non liées'!$A:$B,2,FALSE)</f>
        <v>0.7</v>
      </c>
      <c r="Q307" s="24">
        <v>73.650000000000006</v>
      </c>
      <c r="R307" s="50">
        <v>120.9</v>
      </c>
      <c r="S307" s="29">
        <v>61.59</v>
      </c>
      <c r="T307" s="23">
        <v>66.400000000000006</v>
      </c>
      <c r="U307" s="34">
        <v>4852.62</v>
      </c>
      <c r="V307" s="12">
        <v>162.76</v>
      </c>
      <c r="W307" s="27">
        <v>2.29</v>
      </c>
      <c r="X307" s="23">
        <v>712.78</v>
      </c>
      <c r="Y307" s="24">
        <v>15.89</v>
      </c>
      <c r="Z307" s="25">
        <v>168.23</v>
      </c>
      <c r="AA307" s="24">
        <v>15.33</v>
      </c>
      <c r="AB307" s="29">
        <v>48.19</v>
      </c>
      <c r="AC307" s="12">
        <v>3.1</v>
      </c>
      <c r="AD307" s="14">
        <v>2.2999999999999998</v>
      </c>
      <c r="AF307" s="13">
        <v>4.2</v>
      </c>
      <c r="AG307" s="23">
        <v>69.22</v>
      </c>
      <c r="AH307" s="23">
        <v>25.77</v>
      </c>
      <c r="AI307" s="24">
        <v>69.97</v>
      </c>
      <c r="AJ307" s="23">
        <v>507.26</v>
      </c>
      <c r="AN307" s="12">
        <v>65.81</v>
      </c>
    </row>
    <row r="308" spans="1:40" x14ac:dyDescent="0.35">
      <c r="A308" s="21">
        <v>44571</v>
      </c>
      <c r="B308" s="22">
        <v>305.62</v>
      </c>
      <c r="C308" s="22">
        <v>191.59</v>
      </c>
      <c r="D308" s="23">
        <v>346.19</v>
      </c>
      <c r="E308" s="23">
        <v>202.61</v>
      </c>
      <c r="F308" s="12">
        <v>90.58</v>
      </c>
      <c r="G308" s="12">
        <v>149.31</v>
      </c>
      <c r="H308" s="24">
        <v>70.38</v>
      </c>
      <c r="I308" s="35">
        <v>516126</v>
      </c>
      <c r="J308" s="47">
        <v>1400</v>
      </c>
      <c r="K308" s="72">
        <v>12.1</v>
      </c>
      <c r="L308" s="23">
        <v>612.85</v>
      </c>
      <c r="M308" s="12">
        <v>74.209999999999994</v>
      </c>
      <c r="N308" s="12">
        <v>84.63</v>
      </c>
      <c r="O308" s="12">
        <v>2.6</v>
      </c>
      <c r="P308" s="12">
        <f>VLOOKUP(A308,'Temp Monréal données non liées'!$A:$B,2,FALSE)</f>
        <v>-8.9</v>
      </c>
      <c r="Q308" s="24">
        <v>73.56</v>
      </c>
      <c r="R308" s="50">
        <v>151.80000000000001</v>
      </c>
      <c r="S308" s="29">
        <v>63.37</v>
      </c>
      <c r="T308" s="23">
        <v>68.39</v>
      </c>
      <c r="U308" s="34">
        <v>4991.68</v>
      </c>
      <c r="V308" s="12">
        <v>163.41999999999999</v>
      </c>
      <c r="W308" s="27">
        <v>2.2799999999999998</v>
      </c>
      <c r="X308" s="23">
        <v>709.39</v>
      </c>
      <c r="Y308" s="24">
        <v>16.32</v>
      </c>
      <c r="Z308" s="25">
        <v>149.47999999999999</v>
      </c>
      <c r="AA308" s="24">
        <v>16.440000000000001</v>
      </c>
      <c r="AB308" s="29">
        <v>46.95</v>
      </c>
      <c r="AC308" s="12">
        <v>-1.5</v>
      </c>
      <c r="AD308" s="14">
        <v>0.9</v>
      </c>
      <c r="AF308" s="13">
        <v>0</v>
      </c>
      <c r="AG308" s="23">
        <v>71.05</v>
      </c>
      <c r="AH308" s="23">
        <v>25.58</v>
      </c>
      <c r="AI308" s="24">
        <v>69.91</v>
      </c>
      <c r="AJ308" s="23">
        <v>499.19</v>
      </c>
      <c r="AN308" s="12">
        <v>66.400000000000006</v>
      </c>
    </row>
    <row r="309" spans="1:40" x14ac:dyDescent="0.35">
      <c r="A309" s="21">
        <v>44572</v>
      </c>
      <c r="B309" s="22">
        <v>318.97000000000003</v>
      </c>
      <c r="C309" s="22">
        <v>186.2</v>
      </c>
      <c r="D309" s="23">
        <v>347.8</v>
      </c>
      <c r="E309" s="23">
        <v>209.95</v>
      </c>
      <c r="F309" s="12">
        <v>91.12</v>
      </c>
      <c r="G309" s="12">
        <v>149.80000000000001</v>
      </c>
      <c r="H309" s="24">
        <v>70.81</v>
      </c>
      <c r="I309" s="35">
        <v>529806</v>
      </c>
      <c r="J309" s="47">
        <v>1445</v>
      </c>
      <c r="K309" s="72">
        <v>10.8</v>
      </c>
      <c r="L309" s="23">
        <v>612.85</v>
      </c>
      <c r="M309" s="12">
        <v>74.209999999999994</v>
      </c>
      <c r="N309" s="12">
        <v>84.63</v>
      </c>
      <c r="O309" s="12">
        <v>2.5</v>
      </c>
      <c r="P309" s="12">
        <f>VLOOKUP(A309,'Temp Monréal données non liées'!$A:$B,2,FALSE)</f>
        <v>-22.3</v>
      </c>
      <c r="Q309" s="24">
        <v>73.55</v>
      </c>
      <c r="R309" s="50">
        <v>152.69999999999999</v>
      </c>
      <c r="S309" s="29">
        <v>63.37</v>
      </c>
      <c r="T309" s="23">
        <v>68.39</v>
      </c>
      <c r="U309" s="34">
        <v>4991.68</v>
      </c>
      <c r="V309" s="12">
        <v>163.41999999999999</v>
      </c>
      <c r="W309" s="27">
        <v>2.2799999999999998</v>
      </c>
      <c r="X309" s="23">
        <v>709.39</v>
      </c>
      <c r="Y309" s="24">
        <v>15.74</v>
      </c>
      <c r="Z309" s="25">
        <v>166.3</v>
      </c>
      <c r="AA309" s="24">
        <v>16.21</v>
      </c>
      <c r="AB309" s="29">
        <v>47.12</v>
      </c>
      <c r="AC309" s="12">
        <v>-1</v>
      </c>
      <c r="AD309" s="14">
        <v>0.7</v>
      </c>
      <c r="AF309" s="13">
        <v>0</v>
      </c>
      <c r="AG309" s="23">
        <v>65.849999999999994</v>
      </c>
      <c r="AH309" s="23">
        <v>31.61</v>
      </c>
      <c r="AI309" s="24">
        <v>70.84</v>
      </c>
      <c r="AJ309" s="23">
        <v>512.44000000000005</v>
      </c>
      <c r="AN309" s="12">
        <v>66.099999999999994</v>
      </c>
    </row>
    <row r="310" spans="1:40" x14ac:dyDescent="0.35">
      <c r="A310" s="21">
        <v>44573</v>
      </c>
      <c r="B310" s="22">
        <v>308.38</v>
      </c>
      <c r="C310" s="22">
        <v>194.85</v>
      </c>
      <c r="D310" s="23">
        <v>344.73</v>
      </c>
      <c r="E310" s="23">
        <v>210.59</v>
      </c>
      <c r="F310" s="12">
        <v>91.02</v>
      </c>
      <c r="G310" s="12">
        <v>150.02000000000001</v>
      </c>
      <c r="H310" s="24">
        <v>70.760000000000005</v>
      </c>
      <c r="I310" s="35">
        <v>536306</v>
      </c>
      <c r="J310" s="47">
        <v>1410</v>
      </c>
      <c r="K310" s="72">
        <v>11.1</v>
      </c>
      <c r="L310" s="23">
        <v>596.38</v>
      </c>
      <c r="M310" s="12">
        <v>73.28</v>
      </c>
      <c r="N310" s="12">
        <v>84.98</v>
      </c>
      <c r="O310" s="12">
        <v>4.3</v>
      </c>
      <c r="P310" s="12">
        <f>VLOOKUP(A310,'Temp Monréal données non liées'!$A:$B,2,FALSE)</f>
        <v>-10.3</v>
      </c>
      <c r="Q310" s="24">
        <v>73.47</v>
      </c>
      <c r="R310" s="50">
        <v>148.5</v>
      </c>
      <c r="S310" s="29">
        <v>62.21</v>
      </c>
      <c r="T310" s="23">
        <v>67.02</v>
      </c>
      <c r="U310" s="34">
        <v>4851.5</v>
      </c>
      <c r="V310" s="12">
        <v>163.41999999999999</v>
      </c>
      <c r="W310" s="27">
        <v>2.33</v>
      </c>
      <c r="X310" s="23">
        <v>706.27</v>
      </c>
      <c r="Y310" s="24">
        <v>16.25</v>
      </c>
      <c r="Z310" s="25">
        <v>166.04</v>
      </c>
      <c r="AA310" s="24">
        <v>15.8</v>
      </c>
      <c r="AB310" s="29">
        <v>45.7</v>
      </c>
      <c r="AC310" s="12">
        <v>-1.9</v>
      </c>
      <c r="AD310" s="14">
        <v>0</v>
      </c>
      <c r="AF310" s="13">
        <v>0</v>
      </c>
      <c r="AG310" s="23">
        <v>68.81</v>
      </c>
      <c r="AH310" s="23">
        <v>28.08</v>
      </c>
      <c r="AI310" s="24">
        <v>70.88</v>
      </c>
      <c r="AJ310" s="23">
        <v>510.07</v>
      </c>
      <c r="AN310" s="12">
        <v>66.38</v>
      </c>
    </row>
    <row r="311" spans="1:40" x14ac:dyDescent="0.35">
      <c r="A311" s="21">
        <v>44574</v>
      </c>
      <c r="B311" s="22">
        <v>320.82</v>
      </c>
      <c r="C311" s="22">
        <v>199</v>
      </c>
      <c r="D311" s="23">
        <v>343.4</v>
      </c>
      <c r="E311" s="23">
        <v>215.31</v>
      </c>
      <c r="F311" s="12">
        <v>91.19</v>
      </c>
      <c r="G311" s="12">
        <v>150.53</v>
      </c>
      <c r="H311" s="24">
        <v>71.58</v>
      </c>
      <c r="I311" s="35">
        <v>525945</v>
      </c>
      <c r="J311" s="47">
        <v>1410</v>
      </c>
      <c r="K311" s="72">
        <v>13.4</v>
      </c>
      <c r="L311" s="23">
        <v>596.55999999999995</v>
      </c>
      <c r="M311" s="12">
        <v>73.680000000000007</v>
      </c>
      <c r="N311" s="12">
        <v>84.97</v>
      </c>
      <c r="O311" s="12">
        <v>4.7</v>
      </c>
      <c r="P311" s="12">
        <f>VLOOKUP(A311,'Temp Monréal données non liées'!$A:$B,2,FALSE)</f>
        <v>-7.9</v>
      </c>
      <c r="Q311" s="24">
        <v>73.510000000000005</v>
      </c>
      <c r="R311" s="50">
        <v>144.9</v>
      </c>
      <c r="S311" s="29">
        <v>62.54</v>
      </c>
      <c r="T311" s="23">
        <v>67.349999999999994</v>
      </c>
      <c r="U311" s="34">
        <v>4868.03</v>
      </c>
      <c r="V311" s="12">
        <v>163.72999999999999</v>
      </c>
      <c r="W311" s="27">
        <v>2.38</v>
      </c>
      <c r="X311" s="23">
        <v>709.33</v>
      </c>
      <c r="Y311" s="24">
        <v>16.25</v>
      </c>
      <c r="Z311" s="25">
        <v>148.13999999999999</v>
      </c>
      <c r="AA311" s="24">
        <v>16.079999999999998</v>
      </c>
      <c r="AB311" s="29">
        <v>47.21</v>
      </c>
      <c r="AC311" s="12">
        <v>-0.2</v>
      </c>
      <c r="AD311" s="14">
        <v>2.6</v>
      </c>
      <c r="AF311" s="13">
        <v>0</v>
      </c>
      <c r="AG311" s="23">
        <v>69.31</v>
      </c>
      <c r="AH311" s="23">
        <v>27.94</v>
      </c>
      <c r="AI311" s="24">
        <v>72.83</v>
      </c>
      <c r="AJ311" s="23">
        <v>519.77</v>
      </c>
      <c r="AN311" s="12">
        <v>66.36</v>
      </c>
    </row>
    <row r="312" spans="1:40" x14ac:dyDescent="0.35">
      <c r="A312" s="21">
        <v>44575</v>
      </c>
      <c r="B312" s="22">
        <v>293.02999999999997</v>
      </c>
      <c r="C312" s="22">
        <v>175.95</v>
      </c>
      <c r="D312" s="23">
        <v>314.79000000000002</v>
      </c>
      <c r="E312" s="23">
        <v>193.85</v>
      </c>
      <c r="F312" s="12">
        <v>89.43</v>
      </c>
      <c r="G312" s="12">
        <v>149.91999999999999</v>
      </c>
      <c r="H312" s="24">
        <v>69.73</v>
      </c>
      <c r="I312" s="35">
        <v>526602</v>
      </c>
      <c r="J312" s="47">
        <v>1400</v>
      </c>
      <c r="K312" s="72">
        <v>12.9</v>
      </c>
      <c r="L312" s="23">
        <v>537.35</v>
      </c>
      <c r="M312" s="12">
        <v>76.33</v>
      </c>
      <c r="N312" s="12">
        <v>84.9</v>
      </c>
      <c r="O312" s="12">
        <v>8.1</v>
      </c>
      <c r="P312" s="12">
        <f>VLOOKUP(A312,'Temp Monréal données non liées'!$A:$B,2,FALSE)</f>
        <v>-7.8</v>
      </c>
      <c r="Q312" s="24">
        <v>73.510000000000005</v>
      </c>
      <c r="R312" s="50">
        <v>159.9</v>
      </c>
      <c r="S312" s="29">
        <v>62.46</v>
      </c>
      <c r="T312" s="23">
        <v>67.25</v>
      </c>
      <c r="U312" s="34">
        <v>4860.93</v>
      </c>
      <c r="V312" s="12">
        <v>163.37</v>
      </c>
      <c r="W312" s="27">
        <v>2.33</v>
      </c>
      <c r="X312" s="23">
        <v>648.35</v>
      </c>
      <c r="Y312" s="24">
        <v>16.04</v>
      </c>
      <c r="Z312" s="25">
        <v>161.86000000000001</v>
      </c>
      <c r="AA312" s="24">
        <v>15.28</v>
      </c>
      <c r="AB312" s="29">
        <v>47.45</v>
      </c>
      <c r="AC312" s="12">
        <v>-3</v>
      </c>
      <c r="AD312" s="14">
        <v>6.7</v>
      </c>
      <c r="AF312" s="13">
        <v>0</v>
      </c>
      <c r="AG312" s="23">
        <v>71.25</v>
      </c>
      <c r="AH312" s="23">
        <v>19.27</v>
      </c>
      <c r="AI312" s="24">
        <v>70.17</v>
      </c>
      <c r="AJ312" s="23">
        <v>497.61</v>
      </c>
      <c r="AN312" s="12">
        <v>65.77</v>
      </c>
    </row>
    <row r="313" spans="1:40" x14ac:dyDescent="0.35">
      <c r="A313" s="21">
        <v>44576</v>
      </c>
      <c r="B313" s="22">
        <v>306.39999999999998</v>
      </c>
      <c r="C313" s="22">
        <v>193.56</v>
      </c>
      <c r="D313" s="23">
        <v>339.34</v>
      </c>
      <c r="E313" s="23">
        <v>215.26</v>
      </c>
      <c r="F313" s="12">
        <v>90.47</v>
      </c>
      <c r="G313" s="12">
        <v>149.93</v>
      </c>
      <c r="H313" s="24">
        <v>69.91</v>
      </c>
      <c r="I313" s="35">
        <v>529073</v>
      </c>
      <c r="J313" s="47">
        <v>1461</v>
      </c>
      <c r="K313" s="72">
        <v>11.8</v>
      </c>
      <c r="L313" s="23">
        <v>587.30999999999995</v>
      </c>
      <c r="M313" s="12">
        <v>74.150000000000006</v>
      </c>
      <c r="N313" s="12">
        <v>84.8</v>
      </c>
      <c r="O313" s="12">
        <v>5.0999999999999996</v>
      </c>
      <c r="P313" s="12">
        <f>VLOOKUP(A313,'Temp Monréal données non liées'!$A:$B,2,FALSE)</f>
        <v>-19.7</v>
      </c>
      <c r="Q313" s="24">
        <v>73.53</v>
      </c>
      <c r="R313" s="50">
        <v>152.80000000000001</v>
      </c>
      <c r="S313" s="29">
        <v>63.07</v>
      </c>
      <c r="T313" s="23">
        <v>68.23</v>
      </c>
      <c r="U313" s="34">
        <v>4928.2299999999996</v>
      </c>
      <c r="V313" s="12">
        <v>163.74</v>
      </c>
      <c r="W313" s="27">
        <v>2.36</v>
      </c>
      <c r="X313" s="23">
        <v>703.53</v>
      </c>
      <c r="Y313" s="24">
        <v>15.59</v>
      </c>
      <c r="Z313" s="25">
        <v>163.37</v>
      </c>
      <c r="AA313" s="24">
        <v>14.06</v>
      </c>
      <c r="AB313" s="29">
        <v>45.43</v>
      </c>
      <c r="AC313" s="12">
        <v>-2.5</v>
      </c>
      <c r="AD313" s="14">
        <v>2.4</v>
      </c>
      <c r="AF313" s="13">
        <v>0</v>
      </c>
      <c r="AG313" s="23">
        <v>71.52</v>
      </c>
      <c r="AH313" s="23">
        <v>27.25</v>
      </c>
      <c r="AI313" s="24">
        <v>69.72</v>
      </c>
      <c r="AJ313" s="23">
        <v>512.27</v>
      </c>
      <c r="AN313" s="12">
        <v>66.13</v>
      </c>
    </row>
    <row r="314" spans="1:40" x14ac:dyDescent="0.35">
      <c r="A314" s="21">
        <v>44577</v>
      </c>
      <c r="B314" s="22">
        <v>312.26</v>
      </c>
      <c r="C314" s="22">
        <v>191.75</v>
      </c>
      <c r="D314" s="23">
        <v>334.88</v>
      </c>
      <c r="E314" s="23">
        <v>209.17</v>
      </c>
      <c r="F314" s="12">
        <v>90.6</v>
      </c>
      <c r="G314" s="12">
        <v>150.11000000000001</v>
      </c>
      <c r="H314" s="24">
        <v>70.2</v>
      </c>
      <c r="I314" s="35">
        <v>594144</v>
      </c>
      <c r="J314" s="47">
        <v>1470</v>
      </c>
      <c r="K314" s="72">
        <v>10.9</v>
      </c>
      <c r="L314" s="23">
        <v>576.99</v>
      </c>
      <c r="M314" s="12">
        <v>74.77</v>
      </c>
      <c r="N314" s="12">
        <v>84.79</v>
      </c>
      <c r="O314" s="12">
        <v>6.5</v>
      </c>
      <c r="P314" s="12">
        <f>VLOOKUP(A314,'Temp Monréal données non liées'!$A:$B,2,FALSE)</f>
        <v>-14.9</v>
      </c>
      <c r="Q314" s="24">
        <v>73.489999999999995</v>
      </c>
      <c r="R314" s="50">
        <v>160.19999999999999</v>
      </c>
      <c r="S314" s="29">
        <v>63.19</v>
      </c>
      <c r="T314" s="23">
        <v>68.53</v>
      </c>
      <c r="U314" s="34">
        <v>4938.25</v>
      </c>
      <c r="V314" s="12">
        <v>163.91</v>
      </c>
      <c r="W314" s="27">
        <v>2.37</v>
      </c>
      <c r="X314" s="23">
        <v>693.94</v>
      </c>
      <c r="Y314" s="24">
        <v>15.73</v>
      </c>
      <c r="Z314" s="25">
        <v>165.26</v>
      </c>
      <c r="AA314" s="24">
        <v>14.95</v>
      </c>
      <c r="AB314" s="29">
        <v>47.34</v>
      </c>
      <c r="AC314" s="12">
        <v>-1.1000000000000001</v>
      </c>
      <c r="AD314" s="14">
        <v>1.3</v>
      </c>
      <c r="AF314" s="13">
        <v>0</v>
      </c>
      <c r="AG314" s="23">
        <v>71.680000000000007</v>
      </c>
      <c r="AH314" s="23">
        <v>24.86</v>
      </c>
      <c r="AI314" s="24">
        <v>70.260000000000005</v>
      </c>
      <c r="AJ314" s="23">
        <v>512.04</v>
      </c>
      <c r="AN314" s="12">
        <v>65.58</v>
      </c>
    </row>
    <row r="315" spans="1:40" x14ac:dyDescent="0.35">
      <c r="A315" s="21">
        <v>44578</v>
      </c>
      <c r="B315" s="22">
        <v>310.75</v>
      </c>
      <c r="C315" s="22">
        <v>198.64</v>
      </c>
      <c r="D315" s="23">
        <v>331.82</v>
      </c>
      <c r="E315" s="23">
        <v>209.46</v>
      </c>
      <c r="F315" s="12">
        <v>90.66</v>
      </c>
      <c r="G315" s="12">
        <v>150.12</v>
      </c>
      <c r="H315" s="24">
        <v>69.11</v>
      </c>
      <c r="I315" s="35">
        <v>524658</v>
      </c>
      <c r="J315" s="47">
        <v>1457</v>
      </c>
      <c r="K315" s="72">
        <v>11.7</v>
      </c>
      <c r="L315" s="23">
        <v>578.54999999999995</v>
      </c>
      <c r="M315" s="12">
        <v>74.36</v>
      </c>
      <c r="N315" s="12">
        <v>84.37</v>
      </c>
      <c r="O315" s="12">
        <v>8.1999999999999993</v>
      </c>
      <c r="P315" s="12">
        <f>VLOOKUP(A315,'Temp Monréal données non liées'!$A:$B,2,FALSE)</f>
        <v>-3.7</v>
      </c>
      <c r="Q315" s="24">
        <v>73.540000000000006</v>
      </c>
      <c r="R315" s="50">
        <v>151.6</v>
      </c>
      <c r="S315" s="29">
        <v>58.33</v>
      </c>
      <c r="T315" s="23">
        <v>69.14</v>
      </c>
      <c r="U315" s="34">
        <v>4965.6499999999996</v>
      </c>
      <c r="V315" s="12">
        <v>163.75</v>
      </c>
      <c r="W315" s="27">
        <v>2.36</v>
      </c>
      <c r="X315" s="23">
        <v>696.51</v>
      </c>
      <c r="Y315" s="24">
        <v>15.47</v>
      </c>
      <c r="Z315" s="25">
        <v>163.19999999999999</v>
      </c>
      <c r="AA315" s="24">
        <v>14.88</v>
      </c>
      <c r="AB315" s="29">
        <v>45.89</v>
      </c>
      <c r="AC315" s="12">
        <v>2</v>
      </c>
      <c r="AD315" s="14">
        <v>1.1000000000000001</v>
      </c>
      <c r="AF315" s="13">
        <v>0</v>
      </c>
      <c r="AG315" s="23">
        <v>70.62</v>
      </c>
      <c r="AH315" s="23">
        <v>26.55</v>
      </c>
      <c r="AI315" s="24">
        <v>70.27</v>
      </c>
      <c r="AJ315" s="23">
        <v>513.52</v>
      </c>
      <c r="AN315" s="12">
        <v>66.75</v>
      </c>
    </row>
    <row r="316" spans="1:40" x14ac:dyDescent="0.35">
      <c r="A316" s="21">
        <v>44579</v>
      </c>
      <c r="B316" s="22">
        <v>324.08999999999997</v>
      </c>
      <c r="C316" s="22">
        <v>190.17</v>
      </c>
      <c r="D316" s="23">
        <v>346.68</v>
      </c>
      <c r="E316" s="23">
        <v>197.64</v>
      </c>
      <c r="F316" s="12">
        <v>90.92</v>
      </c>
      <c r="G316" s="12">
        <v>150.26</v>
      </c>
      <c r="H316" s="24">
        <v>71.41</v>
      </c>
      <c r="I316" s="35">
        <v>523127</v>
      </c>
      <c r="J316" s="47">
        <v>1460</v>
      </c>
      <c r="K316" s="72">
        <v>10.8</v>
      </c>
      <c r="L316" s="23">
        <v>587.47</v>
      </c>
      <c r="M316" s="12">
        <v>74</v>
      </c>
      <c r="N316" s="12">
        <v>84.53</v>
      </c>
      <c r="O316" s="12">
        <v>8.6</v>
      </c>
      <c r="P316" s="12">
        <f>VLOOKUP(A316,'Temp Monréal données non liées'!$A:$B,2,FALSE)</f>
        <v>-7.4</v>
      </c>
      <c r="Q316" s="24">
        <v>73.53</v>
      </c>
      <c r="R316" s="50">
        <v>150.80000000000001</v>
      </c>
      <c r="S316" s="29">
        <v>62.41</v>
      </c>
      <c r="T316" s="23">
        <v>67.83</v>
      </c>
      <c r="U316" s="34">
        <v>4875.58</v>
      </c>
      <c r="V316" s="12">
        <v>162.91</v>
      </c>
      <c r="W316" s="27">
        <v>2.39</v>
      </c>
      <c r="X316" s="23">
        <v>705.06</v>
      </c>
      <c r="Y316" s="24">
        <v>15.91</v>
      </c>
      <c r="Z316" s="25">
        <v>176.66</v>
      </c>
      <c r="AA316" s="24">
        <v>16.02</v>
      </c>
      <c r="AB316" s="29">
        <v>42.2</v>
      </c>
      <c r="AC316" s="12">
        <v>-2.7</v>
      </c>
      <c r="AD316" s="14">
        <v>4.0999999999999996</v>
      </c>
      <c r="AF316" s="13">
        <v>0</v>
      </c>
      <c r="AG316" s="23">
        <v>63.51</v>
      </c>
      <c r="AH316" s="23">
        <v>33.090000000000003</v>
      </c>
      <c r="AI316" s="24">
        <v>69.930000000000007</v>
      </c>
      <c r="AJ316" s="23">
        <v>507.89</v>
      </c>
      <c r="AN316" s="12">
        <v>66.489999999999995</v>
      </c>
    </row>
    <row r="317" spans="1:40" x14ac:dyDescent="0.35">
      <c r="A317" s="21">
        <v>44580</v>
      </c>
      <c r="B317" s="22">
        <v>311.47000000000003</v>
      </c>
      <c r="C317" s="22">
        <v>114.39</v>
      </c>
      <c r="D317" s="23">
        <v>342.11</v>
      </c>
      <c r="E317" s="23">
        <v>147.21</v>
      </c>
      <c r="F317" s="12">
        <v>90.19</v>
      </c>
      <c r="G317" s="12">
        <v>149.88</v>
      </c>
      <c r="H317" s="24">
        <v>70.58</v>
      </c>
      <c r="I317" s="35">
        <v>468326</v>
      </c>
      <c r="J317" s="47">
        <v>1410</v>
      </c>
      <c r="K317" s="72">
        <v>10.5</v>
      </c>
      <c r="L317" s="23">
        <v>518.85</v>
      </c>
      <c r="M317" s="12">
        <v>73.69</v>
      </c>
      <c r="N317" s="12">
        <v>84.52</v>
      </c>
      <c r="O317" s="12">
        <v>6.5</v>
      </c>
      <c r="P317" s="12">
        <f>VLOOKUP(A317,'Temp Monréal données non liées'!$A:$B,2,FALSE)</f>
        <v>-6.7</v>
      </c>
      <c r="Q317" s="24">
        <v>73.510000000000005</v>
      </c>
      <c r="R317" s="50">
        <v>169.3</v>
      </c>
      <c r="S317" s="29">
        <v>61.68</v>
      </c>
      <c r="T317" s="23">
        <v>67.25</v>
      </c>
      <c r="U317" s="34">
        <v>4831.1899999999996</v>
      </c>
      <c r="V317" s="12">
        <v>162.19999999999999</v>
      </c>
      <c r="W317" s="27">
        <v>2.35</v>
      </c>
      <c r="X317" s="23">
        <v>624.55999999999995</v>
      </c>
      <c r="Y317" s="24">
        <v>16.28</v>
      </c>
      <c r="Z317" s="25">
        <v>161.97999999999999</v>
      </c>
      <c r="AA317" s="24">
        <v>14.92</v>
      </c>
      <c r="AB317" s="29">
        <v>45.33</v>
      </c>
      <c r="AC317" s="12">
        <v>0.4</v>
      </c>
      <c r="AD317" s="14">
        <v>0.1</v>
      </c>
      <c r="AF317" s="13">
        <v>0.4</v>
      </c>
      <c r="AG317" s="23">
        <v>67.62</v>
      </c>
      <c r="AH317" s="23">
        <v>16.440000000000001</v>
      </c>
      <c r="AI317" s="24">
        <v>69.56</v>
      </c>
      <c r="AJ317" s="23">
        <v>474.71</v>
      </c>
      <c r="AN317" s="12">
        <v>65</v>
      </c>
    </row>
    <row r="318" spans="1:40" x14ac:dyDescent="0.35">
      <c r="A318" s="21">
        <v>44581</v>
      </c>
      <c r="B318" s="22">
        <v>317.74</v>
      </c>
      <c r="C318" s="22">
        <v>194.12</v>
      </c>
      <c r="D318" s="23">
        <v>338.87</v>
      </c>
      <c r="E318" s="23">
        <v>198.29</v>
      </c>
      <c r="F318" s="12">
        <v>91.51</v>
      </c>
      <c r="G318" s="12">
        <v>149.93</v>
      </c>
      <c r="H318" s="24">
        <v>68.19</v>
      </c>
      <c r="I318" s="35">
        <v>553063</v>
      </c>
      <c r="J318" s="47">
        <v>1420</v>
      </c>
      <c r="K318" s="72">
        <v>11.3</v>
      </c>
      <c r="L318" s="23">
        <v>576.27</v>
      </c>
      <c r="M318" s="12">
        <v>73.48</v>
      </c>
      <c r="N318" s="12">
        <v>84.87</v>
      </c>
      <c r="O318" s="12">
        <v>6.9</v>
      </c>
      <c r="P318" s="12">
        <f>VLOOKUP(A318,'Temp Monréal données non liées'!$A:$B,2,FALSE)</f>
        <v>-6.8</v>
      </c>
      <c r="Q318" s="24">
        <v>73.510000000000005</v>
      </c>
      <c r="R318" s="50">
        <v>150.69999999999999</v>
      </c>
      <c r="S318" s="29">
        <v>62.38</v>
      </c>
      <c r="T318" s="23">
        <v>68.099999999999994</v>
      </c>
      <c r="U318" s="34">
        <v>4883.4399999999996</v>
      </c>
      <c r="V318" s="12">
        <v>162.76</v>
      </c>
      <c r="W318" s="27">
        <v>2.36</v>
      </c>
      <c r="X318" s="23">
        <v>694.54</v>
      </c>
      <c r="Y318" s="24">
        <v>15.97</v>
      </c>
      <c r="Z318" s="25">
        <v>162.06</v>
      </c>
      <c r="AA318" s="24">
        <v>15.78</v>
      </c>
      <c r="AB318" s="29">
        <v>45.25</v>
      </c>
      <c r="AC318" s="12">
        <v>-1.5</v>
      </c>
      <c r="AD318" s="14">
        <v>0.8</v>
      </c>
      <c r="AF318" s="13">
        <v>0.2</v>
      </c>
      <c r="AG318" s="23">
        <v>70.92</v>
      </c>
      <c r="AH318" s="23">
        <v>28.62</v>
      </c>
      <c r="AI318" s="24">
        <v>69.040000000000006</v>
      </c>
      <c r="AJ318" s="23">
        <v>505.27</v>
      </c>
      <c r="AN318" s="12">
        <v>65.8</v>
      </c>
    </row>
    <row r="319" spans="1:40" x14ac:dyDescent="0.35">
      <c r="A319" s="21">
        <v>44582</v>
      </c>
      <c r="B319" s="22">
        <v>319.48</v>
      </c>
      <c r="C319" s="22">
        <v>190.05</v>
      </c>
      <c r="D319" s="23">
        <v>339.99</v>
      </c>
      <c r="E319" s="23">
        <v>199.56</v>
      </c>
      <c r="F319" s="12">
        <v>90.81</v>
      </c>
      <c r="G319" s="12">
        <v>150.15</v>
      </c>
      <c r="H319" s="24">
        <v>70.540000000000006</v>
      </c>
      <c r="I319" s="35">
        <v>520707</v>
      </c>
      <c r="J319" s="47">
        <v>1420</v>
      </c>
      <c r="K319" s="72">
        <v>11.8</v>
      </c>
      <c r="L319" s="23">
        <v>575.20000000000005</v>
      </c>
      <c r="M319" s="12">
        <v>73.36</v>
      </c>
      <c r="N319" s="12">
        <v>84.79</v>
      </c>
      <c r="O319" s="12">
        <v>6.6</v>
      </c>
      <c r="P319" s="12">
        <f>VLOOKUP(A319,'Temp Monréal données non liées'!$A:$B,2,FALSE)</f>
        <v>-18.8</v>
      </c>
      <c r="Q319" s="24">
        <v>73.459999999999994</v>
      </c>
      <c r="R319" s="50">
        <v>148.1</v>
      </c>
      <c r="S319" s="29">
        <v>62.94</v>
      </c>
      <c r="T319" s="23">
        <v>68.62</v>
      </c>
      <c r="U319" s="34">
        <v>4908.01</v>
      </c>
      <c r="V319" s="12">
        <v>163.19</v>
      </c>
      <c r="W319" s="27">
        <v>2.39</v>
      </c>
      <c r="X319" s="23">
        <v>687.88</v>
      </c>
      <c r="Y319" s="24">
        <v>16.03</v>
      </c>
      <c r="Z319" s="25">
        <v>164.44</v>
      </c>
      <c r="AA319" s="24">
        <v>15.81</v>
      </c>
      <c r="AB319" s="29">
        <v>45.48</v>
      </c>
      <c r="AC319" s="12">
        <v>-0.5</v>
      </c>
      <c r="AD319" s="14">
        <v>0.6</v>
      </c>
      <c r="AF319" s="13">
        <v>0</v>
      </c>
      <c r="AG319" s="23">
        <v>69.97</v>
      </c>
      <c r="AH319" s="23">
        <v>28.24</v>
      </c>
      <c r="AI319" s="24">
        <v>69.33</v>
      </c>
      <c r="AJ319" s="23">
        <v>503.77</v>
      </c>
      <c r="AN319" s="12">
        <v>64.900000000000006</v>
      </c>
    </row>
    <row r="320" spans="1:40" x14ac:dyDescent="0.35">
      <c r="A320" s="21">
        <v>44583</v>
      </c>
      <c r="B320" s="22">
        <v>292.64999999999998</v>
      </c>
      <c r="C320" s="22">
        <v>192.8</v>
      </c>
      <c r="D320" s="23">
        <v>336.7</v>
      </c>
      <c r="E320" s="23">
        <v>209.2</v>
      </c>
      <c r="F320" s="12">
        <v>90.41</v>
      </c>
      <c r="G320" s="12">
        <v>150.04</v>
      </c>
      <c r="H320" s="24">
        <v>69.319999999999993</v>
      </c>
      <c r="I320" s="35">
        <v>532316</v>
      </c>
      <c r="J320" s="47">
        <v>1435</v>
      </c>
      <c r="K320" s="72">
        <v>12.9</v>
      </c>
      <c r="L320" s="23">
        <v>577</v>
      </c>
      <c r="M320" s="12">
        <v>73.319999999999993</v>
      </c>
      <c r="N320" s="12">
        <v>84.74</v>
      </c>
      <c r="O320" s="12">
        <v>5.8</v>
      </c>
      <c r="P320" s="12">
        <f>VLOOKUP(A320,'Temp Monréal données non liées'!$A:$B,2,FALSE)</f>
        <v>-18.100000000000001</v>
      </c>
      <c r="Q320" s="24">
        <v>73.48</v>
      </c>
      <c r="R320" s="50">
        <v>152.4</v>
      </c>
      <c r="S320" s="29">
        <v>62.87</v>
      </c>
      <c r="T320" s="23">
        <v>68.5</v>
      </c>
      <c r="U320" s="34">
        <v>4873.41</v>
      </c>
      <c r="V320" s="12">
        <v>163.21</v>
      </c>
      <c r="W320" s="27">
        <v>2.37</v>
      </c>
      <c r="X320" s="23">
        <v>690.52</v>
      </c>
      <c r="Y320" s="24">
        <v>16.11</v>
      </c>
      <c r="Z320" s="25">
        <v>154.94</v>
      </c>
      <c r="AA320" s="24">
        <v>14.51</v>
      </c>
      <c r="AB320" s="29">
        <v>47.98</v>
      </c>
      <c r="AC320" s="12">
        <v>1.7</v>
      </c>
      <c r="AD320" s="14">
        <v>0</v>
      </c>
      <c r="AF320" s="13">
        <v>0</v>
      </c>
      <c r="AG320" s="23">
        <v>75.95</v>
      </c>
      <c r="AH320" s="23">
        <v>19.2</v>
      </c>
      <c r="AI320" s="24">
        <v>69.17</v>
      </c>
      <c r="AJ320" s="23">
        <v>500.72</v>
      </c>
      <c r="AN320" s="12">
        <v>65.09</v>
      </c>
    </row>
    <row r="321" spans="1:40" x14ac:dyDescent="0.35">
      <c r="A321" s="21">
        <v>44584</v>
      </c>
      <c r="B321" s="22">
        <v>320.41000000000003</v>
      </c>
      <c r="C321" s="22">
        <v>196.3</v>
      </c>
      <c r="D321" s="23">
        <v>340.68</v>
      </c>
      <c r="E321" s="23">
        <v>210.12</v>
      </c>
      <c r="F321" s="12">
        <v>90.45</v>
      </c>
      <c r="G321" s="12">
        <v>149.79</v>
      </c>
      <c r="H321" s="24">
        <v>69.69</v>
      </c>
      <c r="I321" s="35">
        <v>704813</v>
      </c>
      <c r="J321" s="47">
        <v>1434</v>
      </c>
      <c r="K321" s="72">
        <v>13.4</v>
      </c>
      <c r="L321" s="23">
        <v>583.16</v>
      </c>
      <c r="M321" s="12">
        <v>73.400000000000006</v>
      </c>
      <c r="N321" s="12">
        <v>84.87</v>
      </c>
      <c r="O321" s="12">
        <v>3.7</v>
      </c>
      <c r="P321" s="12">
        <f>VLOOKUP(A321,'Temp Monréal données non liées'!$A:$B,2,FALSE)</f>
        <v>-9.4</v>
      </c>
      <c r="Q321" s="24">
        <v>73.53</v>
      </c>
      <c r="R321" s="50">
        <v>161.30000000000001</v>
      </c>
      <c r="S321" s="29">
        <v>62.14</v>
      </c>
      <c r="T321" s="23">
        <v>67.63</v>
      </c>
      <c r="U321" s="34">
        <v>4832.43</v>
      </c>
      <c r="V321" s="12">
        <v>162.93</v>
      </c>
      <c r="W321" s="27">
        <v>2.38</v>
      </c>
      <c r="X321" s="23">
        <v>704.96</v>
      </c>
      <c r="Y321" s="24">
        <v>16.329999999999998</v>
      </c>
      <c r="Z321" s="25">
        <v>163.95</v>
      </c>
      <c r="AA321" s="24">
        <v>15.4</v>
      </c>
      <c r="AB321" s="29">
        <v>47.05</v>
      </c>
      <c r="AC321" s="12">
        <v>2.8</v>
      </c>
      <c r="AD321" s="14">
        <v>0</v>
      </c>
      <c r="AF321" s="13">
        <v>0</v>
      </c>
      <c r="AG321" s="23">
        <v>73.25</v>
      </c>
      <c r="AH321" s="23">
        <v>27.87</v>
      </c>
      <c r="AI321" s="24">
        <v>68.72</v>
      </c>
      <c r="AJ321" s="23">
        <v>503.5</v>
      </c>
      <c r="AN321" s="12">
        <v>66.040000000000006</v>
      </c>
    </row>
    <row r="322" spans="1:40" x14ac:dyDescent="0.35">
      <c r="A322" s="21">
        <v>44585</v>
      </c>
      <c r="B322" s="22">
        <v>280.52</v>
      </c>
      <c r="C322" s="22">
        <v>183.85</v>
      </c>
      <c r="D322" s="23">
        <v>294.81</v>
      </c>
      <c r="E322" s="23">
        <v>191.07</v>
      </c>
      <c r="F322" s="12">
        <v>91.38</v>
      </c>
      <c r="G322" s="12">
        <v>149.84</v>
      </c>
      <c r="H322" s="24">
        <v>70.94</v>
      </c>
      <c r="I322" s="35">
        <v>466924</v>
      </c>
      <c r="J322" s="47">
        <v>1415</v>
      </c>
      <c r="K322" s="72">
        <v>12.5</v>
      </c>
      <c r="L322" s="23">
        <v>518.79</v>
      </c>
      <c r="M322" s="12">
        <v>75.17</v>
      </c>
      <c r="N322" s="12">
        <v>84.85</v>
      </c>
      <c r="O322" s="12">
        <v>5.9</v>
      </c>
      <c r="P322" s="12">
        <f>VLOOKUP(A322,'Temp Monréal données non liées'!$A:$B,2,FALSE)</f>
        <v>-14.2</v>
      </c>
      <c r="Q322" s="24">
        <v>73.56</v>
      </c>
      <c r="R322" s="50">
        <v>157.6</v>
      </c>
      <c r="S322" s="29">
        <v>61.44</v>
      </c>
      <c r="T322" s="23">
        <v>66.88</v>
      </c>
      <c r="U322" s="34">
        <v>4789.6099999999997</v>
      </c>
      <c r="V322" s="12">
        <v>162.32</v>
      </c>
      <c r="W322" s="27">
        <v>2.36</v>
      </c>
      <c r="X322" s="23">
        <v>631.22</v>
      </c>
      <c r="Y322" s="24">
        <v>15.6</v>
      </c>
      <c r="Z322" s="25">
        <v>162.07</v>
      </c>
      <c r="AA322" s="24">
        <v>15.34</v>
      </c>
      <c r="AB322" s="29">
        <v>42.59</v>
      </c>
      <c r="AC322" s="12">
        <v>-2.5</v>
      </c>
      <c r="AD322" s="14">
        <v>7.2</v>
      </c>
      <c r="AF322" s="13">
        <v>0</v>
      </c>
      <c r="AG322" s="23">
        <v>66.650000000000006</v>
      </c>
      <c r="AH322" s="23">
        <v>17.61</v>
      </c>
      <c r="AI322" s="24">
        <v>69.400000000000006</v>
      </c>
      <c r="AJ322" s="23">
        <v>470.99</v>
      </c>
      <c r="AN322" s="12">
        <v>65.099999999999994</v>
      </c>
    </row>
    <row r="323" spans="1:40" x14ac:dyDescent="0.35">
      <c r="A323" s="21">
        <v>44586</v>
      </c>
      <c r="B323" s="22">
        <v>277.94</v>
      </c>
      <c r="C323" s="22">
        <v>167.94</v>
      </c>
      <c r="D323" s="23">
        <v>293.49</v>
      </c>
      <c r="E323" s="23">
        <v>173.55</v>
      </c>
      <c r="F323" s="12">
        <v>90.25</v>
      </c>
      <c r="G323" s="12">
        <v>150.69999999999999</v>
      </c>
      <c r="H323" s="24">
        <v>71.38</v>
      </c>
      <c r="I323" s="35">
        <v>417348</v>
      </c>
      <c r="J323" s="47">
        <v>1415</v>
      </c>
      <c r="K323" s="72">
        <v>11.2</v>
      </c>
      <c r="L323" s="23">
        <v>498.02</v>
      </c>
      <c r="M323" s="12">
        <v>75.59</v>
      </c>
      <c r="N323" s="12">
        <v>84.79</v>
      </c>
      <c r="O323" s="12">
        <v>1</v>
      </c>
      <c r="P323" s="12">
        <f>VLOOKUP(A323,'Temp Monréal données non liées'!$A:$B,2,FALSE)</f>
        <v>-10</v>
      </c>
      <c r="Q323" s="24">
        <v>73.5</v>
      </c>
      <c r="R323" s="50">
        <v>159.69999999999999</v>
      </c>
      <c r="S323" s="29">
        <v>60.56</v>
      </c>
      <c r="T323" s="23">
        <v>65.81</v>
      </c>
      <c r="U323" s="34">
        <v>4721.99</v>
      </c>
      <c r="V323" s="12">
        <v>161.79</v>
      </c>
      <c r="W323" s="27">
        <v>2.41</v>
      </c>
      <c r="X323" s="23">
        <v>606.36</v>
      </c>
      <c r="Y323" s="24">
        <v>15.99</v>
      </c>
      <c r="Z323" s="25">
        <v>158.96</v>
      </c>
      <c r="AA323" s="24">
        <v>15.54</v>
      </c>
      <c r="AB323" s="29">
        <v>34.619999999999997</v>
      </c>
      <c r="AC323" s="12">
        <v>-5.0999999999999996</v>
      </c>
      <c r="AD323" s="14">
        <v>0</v>
      </c>
      <c r="AF323" s="13">
        <v>0</v>
      </c>
      <c r="AG323" s="23">
        <v>53.41</v>
      </c>
      <c r="AH323" s="23">
        <v>30.52</v>
      </c>
      <c r="AI323" s="24">
        <v>69.989999999999995</v>
      </c>
      <c r="AJ323" s="23">
        <v>457.17</v>
      </c>
      <c r="AN323" s="12">
        <v>63.44</v>
      </c>
    </row>
    <row r="324" spans="1:40" x14ac:dyDescent="0.35">
      <c r="A324" s="21">
        <v>44587</v>
      </c>
      <c r="B324" s="22">
        <v>307.58999999999997</v>
      </c>
      <c r="C324" s="22">
        <v>181.84</v>
      </c>
      <c r="D324" s="23">
        <v>336.45</v>
      </c>
      <c r="E324" s="23">
        <v>193.88</v>
      </c>
      <c r="F324" s="12">
        <v>91.01</v>
      </c>
      <c r="G324" s="12">
        <v>149.97</v>
      </c>
      <c r="H324" s="24">
        <v>71.16</v>
      </c>
      <c r="I324" s="35">
        <v>487194</v>
      </c>
      <c r="J324" s="47">
        <v>1410</v>
      </c>
      <c r="K324" s="72">
        <v>12</v>
      </c>
      <c r="L324" s="23">
        <v>447.66</v>
      </c>
      <c r="M324" s="12">
        <v>76.78</v>
      </c>
      <c r="N324" s="12">
        <v>84.61</v>
      </c>
      <c r="O324" s="12">
        <v>4.4000000000000004</v>
      </c>
      <c r="P324" s="12">
        <f>VLOOKUP(A324,'Temp Monréal données non liées'!$A:$B,2,FALSE)</f>
        <v>-17.899999999999999</v>
      </c>
      <c r="Q324" s="24">
        <v>73.459999999999994</v>
      </c>
      <c r="R324" s="50">
        <v>145.69999999999999</v>
      </c>
      <c r="S324" s="29">
        <v>59.88</v>
      </c>
      <c r="T324" s="23">
        <v>64.989999999999995</v>
      </c>
      <c r="U324" s="34">
        <v>4663.7700000000004</v>
      </c>
      <c r="V324" s="12">
        <v>160.99</v>
      </c>
      <c r="W324" s="27">
        <v>2.41</v>
      </c>
      <c r="X324" s="23">
        <v>543.76</v>
      </c>
      <c r="Y324" s="24">
        <v>15.75</v>
      </c>
      <c r="Z324" s="25">
        <v>168.37</v>
      </c>
      <c r="AA324" s="24">
        <v>15.67</v>
      </c>
      <c r="AB324" s="29">
        <v>40.83</v>
      </c>
      <c r="AC324" s="12">
        <v>-0.4</v>
      </c>
      <c r="AD324" s="14">
        <v>0</v>
      </c>
      <c r="AF324" s="13">
        <v>0</v>
      </c>
      <c r="AG324" s="23">
        <v>63.31</v>
      </c>
      <c r="AH324" s="23">
        <v>29.25</v>
      </c>
      <c r="AI324" s="24">
        <v>68.8</v>
      </c>
      <c r="AJ324" s="23">
        <v>482.62</v>
      </c>
      <c r="AN324" s="12">
        <v>63.96</v>
      </c>
    </row>
    <row r="325" spans="1:40" x14ac:dyDescent="0.35">
      <c r="A325" s="21">
        <v>44588</v>
      </c>
      <c r="B325" s="22">
        <v>305.66000000000003</v>
      </c>
      <c r="C325" s="22">
        <v>188.14</v>
      </c>
      <c r="D325" s="23">
        <v>329.31</v>
      </c>
      <c r="E325" s="23">
        <v>204.99</v>
      </c>
      <c r="F325" s="12">
        <v>90.66</v>
      </c>
      <c r="G325" s="12">
        <v>150.33000000000001</v>
      </c>
      <c r="H325" s="24">
        <v>69.63</v>
      </c>
      <c r="I325" s="35">
        <v>454131</v>
      </c>
      <c r="J325" s="47">
        <v>1400</v>
      </c>
      <c r="K325" s="72">
        <v>11.5</v>
      </c>
      <c r="L325" s="23">
        <v>521.16999999999996</v>
      </c>
      <c r="M325" s="12">
        <v>74.3</v>
      </c>
      <c r="N325" s="12">
        <v>84.74</v>
      </c>
      <c r="O325" s="12">
        <v>8.4</v>
      </c>
      <c r="P325" s="12">
        <f>VLOOKUP(A325,'Temp Monréal données non liées'!$A:$B,2,FALSE)</f>
        <v>-10.3</v>
      </c>
      <c r="Q325" s="24">
        <v>73.510000000000005</v>
      </c>
      <c r="R325" s="50">
        <v>145.4</v>
      </c>
      <c r="S325" s="29">
        <v>60.8</v>
      </c>
      <c r="T325" s="23">
        <v>65.64</v>
      </c>
      <c r="U325" s="34">
        <v>4726.84</v>
      </c>
      <c r="V325" s="12">
        <v>162.38</v>
      </c>
      <c r="W325" s="27">
        <v>2.42</v>
      </c>
      <c r="X325" s="23">
        <v>632.84</v>
      </c>
      <c r="Y325" s="24">
        <v>15.24</v>
      </c>
      <c r="Z325" s="25">
        <v>153.1</v>
      </c>
      <c r="AA325" s="24">
        <v>15.93</v>
      </c>
      <c r="AB325" s="29">
        <v>41.39</v>
      </c>
      <c r="AC325" s="12">
        <v>3</v>
      </c>
      <c r="AD325" s="14">
        <v>0.7</v>
      </c>
      <c r="AF325" s="13">
        <v>0.2</v>
      </c>
      <c r="AG325" s="23">
        <v>63.08</v>
      </c>
      <c r="AH325" s="23">
        <v>31.8</v>
      </c>
      <c r="AI325" s="24">
        <v>69.02</v>
      </c>
      <c r="AJ325" s="23">
        <v>482.53</v>
      </c>
      <c r="AN325" s="12">
        <v>64.17</v>
      </c>
    </row>
    <row r="326" spans="1:40" x14ac:dyDescent="0.35">
      <c r="A326" s="21">
        <v>44589</v>
      </c>
      <c r="B326" s="22">
        <v>319.72000000000003</v>
      </c>
      <c r="C326" s="22">
        <v>198.11</v>
      </c>
      <c r="D326" s="23">
        <v>334.37</v>
      </c>
      <c r="E326" s="23">
        <v>203.07</v>
      </c>
      <c r="F326" s="12">
        <v>90.82</v>
      </c>
      <c r="G326" s="12">
        <v>150.13999999999999</v>
      </c>
      <c r="H326" s="24">
        <v>69.569999999999993</v>
      </c>
      <c r="I326" s="35">
        <v>467155</v>
      </c>
      <c r="J326" s="47">
        <v>1400</v>
      </c>
      <c r="K326" s="72">
        <v>11.9</v>
      </c>
      <c r="L326" s="23">
        <v>575.51</v>
      </c>
      <c r="M326" s="12">
        <v>73</v>
      </c>
      <c r="N326" s="12">
        <v>84.94</v>
      </c>
      <c r="O326" s="12">
        <v>7.7</v>
      </c>
      <c r="P326" s="12">
        <f>VLOOKUP(A326,'Temp Monréal données non liées'!$A:$B,2,FALSE)</f>
        <v>-7.5</v>
      </c>
      <c r="Q326" s="24">
        <v>73.52</v>
      </c>
      <c r="R326" s="50">
        <v>140.4</v>
      </c>
      <c r="S326" s="29">
        <v>60.1</v>
      </c>
      <c r="T326" s="23">
        <v>64.55</v>
      </c>
      <c r="U326" s="34">
        <v>4660.9799999999996</v>
      </c>
      <c r="V326" s="12">
        <v>162.71</v>
      </c>
      <c r="W326" s="27">
        <v>2.42</v>
      </c>
      <c r="X326" s="23">
        <v>695.37</v>
      </c>
      <c r="Y326" s="24">
        <v>15.36</v>
      </c>
      <c r="Z326" s="25">
        <v>151.54</v>
      </c>
      <c r="AA326" s="24">
        <v>16.57</v>
      </c>
      <c r="AB326" s="29">
        <v>41.84</v>
      </c>
      <c r="AC326" s="12">
        <v>-2.1</v>
      </c>
      <c r="AD326" s="14">
        <v>1.9</v>
      </c>
      <c r="AF326" s="13">
        <v>0</v>
      </c>
      <c r="AG326" s="23">
        <v>64.08</v>
      </c>
      <c r="AH326" s="23">
        <v>34.119999999999997</v>
      </c>
      <c r="AI326" s="24">
        <v>68.56</v>
      </c>
      <c r="AJ326" s="23">
        <v>488.16</v>
      </c>
      <c r="AN326" s="12">
        <v>64.8</v>
      </c>
    </row>
    <row r="327" spans="1:40" x14ac:dyDescent="0.35">
      <c r="A327" s="21">
        <v>44590</v>
      </c>
      <c r="B327" s="22">
        <v>321.97000000000003</v>
      </c>
      <c r="C327" s="22">
        <v>198.85</v>
      </c>
      <c r="D327" s="23">
        <v>334.33</v>
      </c>
      <c r="E327" s="23">
        <v>206.44</v>
      </c>
      <c r="F327" s="12">
        <v>90.85</v>
      </c>
      <c r="G327" s="12">
        <v>149.72999999999999</v>
      </c>
      <c r="H327" s="24">
        <v>69.930000000000007</v>
      </c>
      <c r="I327" s="35">
        <v>646512</v>
      </c>
      <c r="J327" s="47">
        <v>1330</v>
      </c>
      <c r="K327" s="72">
        <v>12</v>
      </c>
      <c r="L327" s="23">
        <v>572.34</v>
      </c>
      <c r="M327" s="12">
        <v>73.05</v>
      </c>
      <c r="N327" s="12">
        <v>84.95</v>
      </c>
      <c r="O327" s="12">
        <v>10.5</v>
      </c>
      <c r="P327" s="12">
        <f>VLOOKUP(A327,'Temp Monréal données non liées'!$A:$B,2,FALSE)</f>
        <v>-12.4</v>
      </c>
      <c r="Q327" s="24">
        <v>73.53</v>
      </c>
      <c r="R327" s="50">
        <v>149.1</v>
      </c>
      <c r="S327" s="29">
        <v>61.06</v>
      </c>
      <c r="T327" s="23">
        <v>65.47</v>
      </c>
      <c r="U327" s="34">
        <v>4739.99</v>
      </c>
      <c r="V327" s="12">
        <v>163.28</v>
      </c>
      <c r="W327" s="27">
        <v>2.42</v>
      </c>
      <c r="X327" s="23">
        <v>693.79</v>
      </c>
      <c r="Y327" s="24">
        <v>15.14</v>
      </c>
      <c r="Z327" s="25">
        <v>158.37</v>
      </c>
      <c r="AA327" s="24">
        <v>16.3</v>
      </c>
      <c r="AB327" s="29">
        <v>41.75</v>
      </c>
      <c r="AC327" s="12">
        <v>5.5</v>
      </c>
      <c r="AD327" s="14">
        <v>0</v>
      </c>
      <c r="AF327" s="13">
        <v>0</v>
      </c>
      <c r="AG327" s="23">
        <v>66.099999999999994</v>
      </c>
      <c r="AH327" s="23">
        <v>30.89</v>
      </c>
      <c r="AI327" s="24">
        <v>67.72</v>
      </c>
      <c r="AJ327" s="23">
        <v>486.18</v>
      </c>
      <c r="AN327" s="12">
        <v>64.739999999999995</v>
      </c>
    </row>
    <row r="328" spans="1:40" x14ac:dyDescent="0.35">
      <c r="A328" s="21">
        <v>44591</v>
      </c>
      <c r="B328" s="22">
        <v>94.04</v>
      </c>
      <c r="C328" s="22">
        <v>55.27</v>
      </c>
      <c r="D328" s="23">
        <v>194.7</v>
      </c>
      <c r="E328" s="23">
        <v>119.88</v>
      </c>
      <c r="F328" s="12">
        <v>81.760000000000005</v>
      </c>
      <c r="G328" s="12">
        <v>148.68</v>
      </c>
      <c r="H328" s="24">
        <v>69.22</v>
      </c>
      <c r="I328" s="35">
        <v>182188</v>
      </c>
      <c r="J328" s="47">
        <v>376</v>
      </c>
      <c r="K328" s="72">
        <v>18.5</v>
      </c>
      <c r="L328" s="23">
        <v>363.26</v>
      </c>
      <c r="M328" s="12">
        <v>74.31</v>
      </c>
      <c r="N328" s="12">
        <v>83.32</v>
      </c>
      <c r="O328" s="12">
        <v>10</v>
      </c>
      <c r="P328" s="12">
        <f>VLOOKUP(A328,'Temp Monréal données non liées'!$A:$B,2,FALSE)</f>
        <v>-10.199999999999999</v>
      </c>
      <c r="Q328" s="24">
        <v>73.599999999999994</v>
      </c>
      <c r="R328" s="50">
        <v>147.5</v>
      </c>
      <c r="S328" s="29">
        <v>56.08</v>
      </c>
      <c r="T328" s="23">
        <v>60.07</v>
      </c>
      <c r="U328" s="34">
        <v>4355.32</v>
      </c>
      <c r="V328" s="12">
        <v>159.09</v>
      </c>
      <c r="W328" s="27">
        <v>2.2200000000000002</v>
      </c>
      <c r="X328" s="23">
        <v>436.64</v>
      </c>
      <c r="Y328" s="24">
        <v>15.69</v>
      </c>
      <c r="Z328" s="25">
        <v>176.45</v>
      </c>
      <c r="AA328" s="24">
        <v>14.88</v>
      </c>
      <c r="AB328" s="29">
        <v>32.06</v>
      </c>
      <c r="AC328" s="12">
        <v>0.5</v>
      </c>
      <c r="AD328" s="14">
        <v>5.0999999999999996</v>
      </c>
      <c r="AF328" s="13">
        <v>0</v>
      </c>
      <c r="AG328" s="23">
        <v>36.5</v>
      </c>
      <c r="AH328" s="23">
        <v>17.96</v>
      </c>
      <c r="AI328" s="24">
        <v>69.73</v>
      </c>
      <c r="AJ328" s="23">
        <v>387.65</v>
      </c>
      <c r="AN328" s="12">
        <v>49.29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Model Final</vt:lpstr>
      <vt:lpstr>Model vs réalisé</vt:lpstr>
      <vt:lpstr>Model test 1</vt:lpstr>
      <vt:lpstr>Model test 2</vt:lpstr>
      <vt:lpstr>Model Test 3</vt:lpstr>
      <vt:lpstr>Model Test 4</vt:lpstr>
      <vt:lpstr>Model réduit Test 1</vt:lpstr>
      <vt:lpstr>Model réduit Test 2</vt:lpstr>
      <vt:lpstr>Compilation données reduite</vt:lpstr>
      <vt:lpstr>Compilation données</vt:lpstr>
      <vt:lpstr>Temp Monréal données non liées</vt:lpstr>
      <vt:lpstr>GATEC</vt:lpstr>
      <vt:lpstr>Metéo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Callaud</dc:creator>
  <cp:lastModifiedBy>Pierre Callaud</cp:lastModifiedBy>
  <dcterms:created xsi:type="dcterms:W3CDTF">2024-08-12T07:30:22Z</dcterms:created>
  <dcterms:modified xsi:type="dcterms:W3CDTF">2024-08-12T12:59:34Z</dcterms:modified>
</cp:coreProperties>
</file>