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zzu/Documents/uk-water/uk-water-tracker/backend/data/"/>
    </mc:Choice>
  </mc:AlternateContent>
  <xr:revisionPtr revIDLastSave="0" documentId="8_{695FF941-B208-C947-BF53-F34058431CCA}" xr6:coauthVersionLast="47" xr6:coauthVersionMax="47" xr10:uidLastSave="{00000000-0000-0000-0000-000000000000}"/>
  <bookViews>
    <workbookView xWindow="0" yWindow="740" windowWidth="29040" windowHeight="15840" xr2:uid="{E3A23A22-96EC-4B79-AE0D-D25810BE3172}"/>
  </bookViews>
  <sheets>
    <sheet name="SW Res Storage Totals" sheetId="3" r:id="rId1"/>
  </sheets>
  <externalReferences>
    <externalReference r:id="rId2"/>
  </externalReferences>
  <definedNames>
    <definedName name="ChartsPivotDate">#REF!:INDEX(#REF!,COUNTA(#REF!))</definedName>
    <definedName name="ChartsPivotLevel">#REF!:INDEX(#REF!,COUNTA(#REF!))</definedName>
    <definedName name="ChartsPivotStor">#REF!:INDEX(#REF!,COUNTA(#REF!))</definedName>
    <definedName name="IssueDate">'[1]REPORT DATA'!$C$1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7" i="3" l="1"/>
  <c r="C467" i="3" s="1"/>
  <c r="B467" i="3"/>
  <c r="S431" i="3"/>
  <c r="P431" i="3"/>
  <c r="M431" i="3"/>
  <c r="J431" i="3"/>
  <c r="S430" i="3"/>
  <c r="P430" i="3"/>
  <c r="M430" i="3"/>
  <c r="J430" i="3"/>
  <c r="S429" i="3"/>
  <c r="P429" i="3"/>
  <c r="M429" i="3"/>
  <c r="J429" i="3"/>
  <c r="S428" i="3"/>
  <c r="P428" i="3"/>
  <c r="M428" i="3"/>
  <c r="J428" i="3"/>
  <c r="S427" i="3"/>
  <c r="P427" i="3"/>
  <c r="M427" i="3"/>
  <c r="J427" i="3"/>
  <c r="S426" i="3"/>
  <c r="P426" i="3"/>
  <c r="M426" i="3"/>
  <c r="J426" i="3"/>
  <c r="S425" i="3"/>
  <c r="P425" i="3"/>
  <c r="M425" i="3"/>
  <c r="J425" i="3"/>
  <c r="S424" i="3"/>
  <c r="P424" i="3"/>
  <c r="M424" i="3"/>
  <c r="J424" i="3"/>
  <c r="S423" i="3"/>
  <c r="P423" i="3"/>
  <c r="M423" i="3"/>
  <c r="J423" i="3"/>
  <c r="S422" i="3"/>
  <c r="P422" i="3"/>
  <c r="M422" i="3"/>
  <c r="J422" i="3"/>
  <c r="S421" i="3"/>
  <c r="P421" i="3"/>
  <c r="M421" i="3"/>
  <c r="J421" i="3"/>
  <c r="S420" i="3"/>
  <c r="P420" i="3"/>
  <c r="M420" i="3"/>
  <c r="J420" i="3"/>
  <c r="D159" i="3"/>
  <c r="G159" i="3" s="1"/>
  <c r="C159" i="3"/>
  <c r="B159" i="3"/>
  <c r="G158" i="3"/>
  <c r="C158" i="3"/>
  <c r="B158" i="3"/>
  <c r="G157" i="3"/>
  <c r="C157" i="3"/>
  <c r="B157" i="3"/>
  <c r="G156" i="3"/>
  <c r="C156" i="3"/>
  <c r="B156" i="3"/>
  <c r="G155" i="3"/>
  <c r="C155" i="3"/>
  <c r="B155" i="3"/>
  <c r="G154" i="3"/>
  <c r="C154" i="3"/>
  <c r="B154" i="3"/>
  <c r="G153" i="3"/>
  <c r="C153" i="3"/>
  <c r="B153" i="3"/>
  <c r="G152" i="3"/>
  <c r="C152" i="3"/>
  <c r="B152" i="3"/>
  <c r="G151" i="3"/>
  <c r="C151" i="3"/>
  <c r="B151" i="3"/>
  <c r="G150" i="3"/>
  <c r="C150" i="3"/>
  <c r="B150" i="3"/>
  <c r="G149" i="3"/>
  <c r="B149" i="3"/>
  <c r="G148" i="3"/>
  <c r="B148" i="3"/>
  <c r="G147" i="3"/>
  <c r="B147" i="3"/>
  <c r="G146" i="3"/>
  <c r="B146" i="3"/>
  <c r="G145" i="3"/>
  <c r="B145" i="3"/>
  <c r="G144" i="3"/>
  <c r="B144" i="3"/>
  <c r="G143" i="3"/>
  <c r="B143" i="3"/>
  <c r="G142" i="3"/>
  <c r="B142" i="3"/>
  <c r="G141" i="3"/>
  <c r="B141" i="3"/>
  <c r="G140" i="3"/>
  <c r="C140" i="3"/>
  <c r="B140" i="3"/>
  <c r="G139" i="3"/>
  <c r="C139" i="3"/>
  <c r="B139" i="3"/>
  <c r="G138" i="3"/>
  <c r="C138" i="3"/>
  <c r="B138" i="3"/>
  <c r="G137" i="3"/>
  <c r="C137" i="3"/>
  <c r="B137" i="3"/>
  <c r="G136" i="3"/>
  <c r="C136" i="3"/>
  <c r="B136" i="3"/>
  <c r="G135" i="3"/>
  <c r="C135" i="3"/>
  <c r="B135" i="3"/>
  <c r="G134" i="3"/>
  <c r="C134" i="3"/>
  <c r="B134" i="3"/>
  <c r="G133" i="3"/>
  <c r="C133" i="3"/>
  <c r="B133" i="3"/>
  <c r="G132" i="3"/>
  <c r="C132" i="3"/>
  <c r="B132" i="3"/>
  <c r="G131" i="3"/>
  <c r="C131" i="3"/>
  <c r="B131" i="3"/>
  <c r="G130" i="3"/>
  <c r="C130" i="3"/>
  <c r="B130" i="3"/>
  <c r="G129" i="3"/>
  <c r="C129" i="3"/>
  <c r="B129" i="3"/>
  <c r="G128" i="3"/>
  <c r="C128" i="3"/>
  <c r="B128" i="3"/>
  <c r="G127" i="3"/>
  <c r="C127" i="3"/>
  <c r="B127" i="3"/>
  <c r="G126" i="3"/>
  <c r="C126" i="3"/>
  <c r="B126" i="3"/>
  <c r="G125" i="3"/>
  <c r="C125" i="3"/>
  <c r="B125" i="3"/>
  <c r="G124" i="3"/>
  <c r="C124" i="3"/>
  <c r="B124" i="3"/>
  <c r="C123" i="3"/>
  <c r="B123" i="3"/>
  <c r="C122" i="3"/>
  <c r="B122" i="3"/>
  <c r="C121" i="3"/>
  <c r="B121" i="3"/>
  <c r="G120" i="3"/>
  <c r="C120" i="3"/>
  <c r="B120" i="3"/>
  <c r="G119" i="3"/>
  <c r="C119" i="3"/>
  <c r="B119" i="3"/>
  <c r="G118" i="3"/>
  <c r="C118" i="3"/>
  <c r="B118" i="3"/>
  <c r="G117" i="3"/>
  <c r="C117" i="3"/>
  <c r="B117" i="3"/>
  <c r="G116" i="3"/>
  <c r="C116" i="3"/>
  <c r="B116" i="3"/>
  <c r="G115" i="3"/>
  <c r="C115" i="3"/>
  <c r="B115" i="3"/>
  <c r="G114" i="3"/>
  <c r="C114" i="3"/>
  <c r="B114" i="3"/>
  <c r="G113" i="3"/>
  <c r="C113" i="3"/>
  <c r="B113" i="3"/>
  <c r="G112" i="3"/>
  <c r="C112" i="3"/>
  <c r="B112" i="3"/>
  <c r="G111" i="3"/>
  <c r="C111" i="3"/>
  <c r="B111" i="3"/>
  <c r="G110" i="3"/>
  <c r="C110" i="3"/>
  <c r="B110" i="3"/>
  <c r="G109" i="3"/>
  <c r="C109" i="3"/>
  <c r="B109" i="3"/>
  <c r="G108" i="3"/>
  <c r="C108" i="3"/>
  <c r="B108" i="3"/>
  <c r="G107" i="3"/>
  <c r="C107" i="3"/>
  <c r="B107" i="3"/>
  <c r="G106" i="3"/>
  <c r="C106" i="3"/>
  <c r="B106" i="3"/>
  <c r="G105" i="3"/>
  <c r="C105" i="3"/>
  <c r="B105" i="3"/>
  <c r="G104" i="3"/>
  <c r="C104" i="3"/>
  <c r="B104" i="3"/>
  <c r="G103" i="3"/>
  <c r="C103" i="3"/>
  <c r="B103" i="3"/>
  <c r="G102" i="3"/>
  <c r="C102" i="3"/>
  <c r="B102" i="3"/>
  <c r="G101" i="3"/>
  <c r="C101" i="3"/>
  <c r="B101" i="3"/>
  <c r="G100" i="3"/>
  <c r="C100" i="3"/>
  <c r="B100" i="3"/>
  <c r="G99" i="3"/>
  <c r="C99" i="3"/>
  <c r="B99" i="3"/>
  <c r="G98" i="3"/>
  <c r="C98" i="3"/>
  <c r="B98" i="3"/>
  <c r="G97" i="3"/>
  <c r="C97" i="3"/>
  <c r="B97" i="3"/>
  <c r="G96" i="3"/>
  <c r="C96" i="3"/>
  <c r="B96" i="3"/>
  <c r="G95" i="3"/>
  <c r="C95" i="3"/>
  <c r="B95" i="3"/>
  <c r="G94" i="3"/>
  <c r="C94" i="3"/>
  <c r="B94" i="3"/>
  <c r="G93" i="3"/>
  <c r="C93" i="3"/>
  <c r="B93" i="3"/>
  <c r="G92" i="3"/>
  <c r="C92" i="3"/>
  <c r="B92" i="3"/>
  <c r="G91" i="3"/>
  <c r="C91" i="3"/>
  <c r="B91" i="3"/>
  <c r="G90" i="3"/>
  <c r="C90" i="3"/>
  <c r="B90" i="3"/>
  <c r="G89" i="3"/>
  <c r="C89" i="3"/>
  <c r="B89" i="3"/>
  <c r="G88" i="3"/>
  <c r="C88" i="3"/>
  <c r="B88" i="3"/>
  <c r="G87" i="3"/>
  <c r="C87" i="3"/>
  <c r="B87" i="3"/>
  <c r="G86" i="3"/>
  <c r="C86" i="3"/>
  <c r="B86" i="3"/>
  <c r="G85" i="3"/>
  <c r="C85" i="3"/>
  <c r="B85" i="3"/>
  <c r="G84" i="3"/>
  <c r="C84" i="3"/>
  <c r="B84" i="3"/>
  <c r="G83" i="3"/>
  <c r="C83" i="3"/>
  <c r="B83" i="3"/>
  <c r="G82" i="3"/>
  <c r="C82" i="3"/>
  <c r="B82" i="3"/>
  <c r="G81" i="3"/>
  <c r="C81" i="3"/>
  <c r="B81" i="3"/>
  <c r="G80" i="3"/>
  <c r="C80" i="3"/>
  <c r="B80" i="3"/>
  <c r="G79" i="3"/>
  <c r="C79" i="3"/>
  <c r="B79" i="3"/>
  <c r="G78" i="3"/>
  <c r="C78" i="3"/>
  <c r="B78" i="3"/>
  <c r="G77" i="3"/>
  <c r="C77" i="3"/>
  <c r="B77" i="3"/>
  <c r="G76" i="3"/>
  <c r="C76" i="3"/>
  <c r="B76" i="3"/>
  <c r="G75" i="3"/>
  <c r="C75" i="3"/>
  <c r="B75" i="3"/>
  <c r="G74" i="3"/>
  <c r="C74" i="3"/>
  <c r="B74" i="3"/>
  <c r="G73" i="3"/>
  <c r="C73" i="3"/>
  <c r="B73" i="3"/>
  <c r="G72" i="3"/>
  <c r="C72" i="3"/>
  <c r="B72" i="3"/>
  <c r="G71" i="3"/>
  <c r="C71" i="3"/>
  <c r="B71" i="3"/>
  <c r="G70" i="3"/>
  <c r="C70" i="3"/>
  <c r="B70" i="3"/>
  <c r="G69" i="3"/>
  <c r="C69" i="3"/>
  <c r="B69" i="3"/>
  <c r="G68" i="3"/>
  <c r="C68" i="3"/>
  <c r="B68" i="3"/>
  <c r="G67" i="3"/>
  <c r="C67" i="3"/>
  <c r="B67" i="3"/>
  <c r="G66" i="3"/>
  <c r="C66" i="3"/>
  <c r="B66" i="3"/>
  <c r="G65" i="3"/>
  <c r="C65" i="3"/>
  <c r="B65" i="3"/>
  <c r="G64" i="3"/>
  <c r="C64" i="3"/>
  <c r="B64" i="3"/>
  <c r="G63" i="3"/>
  <c r="C63" i="3"/>
  <c r="B63" i="3"/>
  <c r="G62" i="3"/>
  <c r="C62" i="3"/>
  <c r="B62" i="3"/>
  <c r="G61" i="3"/>
  <c r="C61" i="3"/>
  <c r="B61" i="3"/>
  <c r="G60" i="3"/>
  <c r="C60" i="3"/>
  <c r="B60" i="3"/>
  <c r="G59" i="3"/>
  <c r="C59" i="3"/>
  <c r="B59" i="3"/>
  <c r="G58" i="3"/>
  <c r="C58" i="3"/>
  <c r="B58" i="3"/>
  <c r="C57" i="3"/>
  <c r="B57" i="3"/>
  <c r="C56" i="3"/>
  <c r="B56" i="3"/>
  <c r="C55" i="3"/>
  <c r="B55" i="3"/>
  <c r="G54" i="3"/>
  <c r="C54" i="3"/>
  <c r="B54" i="3"/>
  <c r="G53" i="3"/>
  <c r="C53" i="3"/>
  <c r="B53" i="3"/>
  <c r="G52" i="3"/>
  <c r="C52" i="3"/>
  <c r="B52" i="3"/>
  <c r="G51" i="3"/>
  <c r="C51" i="3"/>
  <c r="B51" i="3"/>
  <c r="G50" i="3"/>
  <c r="C50" i="3"/>
  <c r="B50" i="3"/>
  <c r="G49" i="3"/>
  <c r="C49" i="3"/>
  <c r="B49" i="3"/>
  <c r="G48" i="3"/>
  <c r="C48" i="3"/>
  <c r="B48" i="3"/>
  <c r="G47" i="3"/>
  <c r="C47" i="3"/>
  <c r="B47" i="3"/>
  <c r="G46" i="3"/>
  <c r="C46" i="3"/>
  <c r="B46" i="3"/>
  <c r="G45" i="3"/>
  <c r="C45" i="3"/>
  <c r="B45" i="3"/>
  <c r="G44" i="3"/>
  <c r="C44" i="3"/>
  <c r="B44" i="3"/>
  <c r="G43" i="3"/>
  <c r="C43" i="3"/>
  <c r="B43" i="3"/>
  <c r="G42" i="3"/>
  <c r="C42" i="3"/>
  <c r="B42" i="3"/>
  <c r="G41" i="3"/>
  <c r="C41" i="3"/>
  <c r="B41" i="3"/>
  <c r="G40" i="3"/>
  <c r="C40" i="3"/>
  <c r="B40" i="3"/>
  <c r="G39" i="3"/>
  <c r="C39" i="3"/>
  <c r="B39" i="3"/>
  <c r="G38" i="3"/>
  <c r="C38" i="3"/>
  <c r="B38" i="3"/>
  <c r="G37" i="3"/>
  <c r="C37" i="3"/>
  <c r="B37" i="3"/>
  <c r="G36" i="3"/>
  <c r="C36" i="3"/>
  <c r="B36" i="3"/>
  <c r="G35" i="3"/>
  <c r="C35" i="3"/>
  <c r="B35" i="3"/>
  <c r="G34" i="3"/>
  <c r="C34" i="3"/>
  <c r="B34" i="3"/>
  <c r="G33" i="3"/>
  <c r="C33" i="3"/>
  <c r="B33" i="3"/>
  <c r="G32" i="3"/>
  <c r="C32" i="3"/>
  <c r="B32" i="3"/>
  <c r="G31" i="3"/>
  <c r="C31" i="3"/>
  <c r="B31" i="3"/>
  <c r="G30" i="3"/>
  <c r="C30" i="3"/>
  <c r="B30" i="3"/>
  <c r="G29" i="3"/>
  <c r="C29" i="3"/>
  <c r="B29" i="3"/>
  <c r="G28" i="3"/>
  <c r="C28" i="3"/>
  <c r="B28" i="3"/>
  <c r="G27" i="3"/>
  <c r="C27" i="3"/>
  <c r="B27" i="3"/>
  <c r="G26" i="3"/>
  <c r="C26" i="3"/>
  <c r="B26" i="3"/>
  <c r="G25" i="3"/>
  <c r="C25" i="3"/>
  <c r="B25" i="3"/>
  <c r="G24" i="3"/>
  <c r="C24" i="3"/>
  <c r="B24" i="3"/>
  <c r="G23" i="3"/>
  <c r="C23" i="3"/>
  <c r="B23" i="3"/>
  <c r="G22" i="3"/>
  <c r="C22" i="3"/>
  <c r="B22" i="3"/>
  <c r="G21" i="3"/>
  <c r="C21" i="3"/>
  <c r="B21" i="3"/>
  <c r="G20" i="3"/>
  <c r="C20" i="3"/>
  <c r="B20" i="3"/>
  <c r="G19" i="3"/>
  <c r="C19" i="3"/>
  <c r="B19" i="3"/>
  <c r="G18" i="3"/>
  <c r="C18" i="3"/>
  <c r="B18" i="3"/>
  <c r="G17" i="3"/>
  <c r="C17" i="3"/>
  <c r="B17" i="3"/>
  <c r="G16" i="3"/>
  <c r="C16" i="3"/>
  <c r="B16" i="3"/>
  <c r="G15" i="3"/>
  <c r="C15" i="3"/>
  <c r="B15" i="3"/>
  <c r="G14" i="3"/>
  <c r="C14" i="3"/>
  <c r="B14" i="3"/>
  <c r="G13" i="3"/>
  <c r="C13" i="3"/>
  <c r="B13" i="3"/>
  <c r="G12" i="3"/>
  <c r="C12" i="3"/>
  <c r="B12" i="3"/>
  <c r="G11" i="3"/>
  <c r="C11" i="3"/>
  <c r="B11" i="3"/>
  <c r="G10" i="3"/>
  <c r="C10" i="3"/>
  <c r="B10" i="3"/>
  <c r="G9" i="3"/>
  <c r="C9" i="3"/>
  <c r="B9" i="3"/>
  <c r="G8" i="3"/>
  <c r="C8" i="3"/>
  <c r="B8" i="3"/>
  <c r="G7" i="3"/>
  <c r="C7" i="3"/>
  <c r="B7" i="3"/>
  <c r="G6" i="3"/>
  <c r="C6" i="3"/>
  <c r="B6" i="3"/>
  <c r="G5" i="3"/>
  <c r="C5" i="3"/>
  <c r="B5" i="3"/>
  <c r="G4" i="3"/>
  <c r="C4" i="3"/>
  <c r="B4" i="3"/>
  <c r="C3" i="3"/>
  <c r="B3" i="3"/>
  <c r="D468" i="3" l="1"/>
  <c r="C468" i="3" s="1"/>
  <c r="D160" i="3"/>
  <c r="B468" i="3" l="1"/>
  <c r="D469" i="3"/>
  <c r="D470" i="3" s="1"/>
  <c r="D161" i="3"/>
  <c r="G160" i="3"/>
  <c r="C160" i="3"/>
  <c r="B160" i="3"/>
  <c r="B469" i="3" l="1"/>
  <c r="C469" i="3"/>
  <c r="C161" i="3"/>
  <c r="B161" i="3"/>
  <c r="G161" i="3"/>
  <c r="D162" i="3"/>
  <c r="C470" i="3"/>
  <c r="D471" i="3"/>
  <c r="B470" i="3"/>
  <c r="C471" i="3" l="1"/>
  <c r="B471" i="3"/>
  <c r="D472" i="3"/>
  <c r="G162" i="3"/>
  <c r="B162" i="3"/>
  <c r="D163" i="3"/>
  <c r="C162" i="3"/>
  <c r="C472" i="3" l="1"/>
  <c r="D473" i="3"/>
  <c r="B472" i="3"/>
  <c r="D164" i="3"/>
  <c r="G163" i="3"/>
  <c r="C163" i="3"/>
  <c r="B163" i="3"/>
  <c r="C473" i="3" l="1"/>
  <c r="D474" i="3"/>
  <c r="B473" i="3"/>
  <c r="C164" i="3"/>
  <c r="B164" i="3"/>
  <c r="D165" i="3"/>
  <c r="G164" i="3"/>
  <c r="C165" i="3" l="1"/>
  <c r="D166" i="3"/>
  <c r="G165" i="3"/>
  <c r="B165" i="3"/>
  <c r="C474" i="3"/>
  <c r="D475" i="3"/>
  <c r="B474" i="3"/>
  <c r="B166" i="3" l="1"/>
  <c r="D167" i="3"/>
  <c r="G166" i="3"/>
  <c r="C166" i="3"/>
  <c r="C475" i="3"/>
  <c r="B475" i="3"/>
  <c r="D476" i="3"/>
  <c r="G167" i="3" l="1"/>
  <c r="D168" i="3"/>
  <c r="C167" i="3"/>
  <c r="B167" i="3"/>
  <c r="C476" i="3"/>
  <c r="D477" i="3"/>
  <c r="B476" i="3"/>
  <c r="C477" i="3" l="1"/>
  <c r="D478" i="3"/>
  <c r="B477" i="3"/>
  <c r="D169" i="3"/>
  <c r="G168" i="3"/>
  <c r="C168" i="3"/>
  <c r="B168" i="3"/>
  <c r="C169" i="3" l="1"/>
  <c r="B169" i="3"/>
  <c r="D170" i="3"/>
  <c r="G169" i="3"/>
  <c r="C478" i="3"/>
  <c r="B478" i="3"/>
  <c r="D479" i="3"/>
  <c r="C479" i="3" l="1"/>
  <c r="B479" i="3"/>
  <c r="D480" i="3"/>
  <c r="G170" i="3"/>
  <c r="B170" i="3"/>
  <c r="D171" i="3"/>
  <c r="C170" i="3"/>
  <c r="D172" i="3" l="1"/>
  <c r="G171" i="3"/>
  <c r="C171" i="3"/>
  <c r="B171" i="3"/>
  <c r="C480" i="3"/>
  <c r="B480" i="3"/>
  <c r="D481" i="3"/>
  <c r="C172" i="3" l="1"/>
  <c r="D173" i="3"/>
  <c r="G172" i="3"/>
  <c r="B172" i="3"/>
  <c r="C481" i="3"/>
  <c r="D482" i="3"/>
  <c r="B481" i="3"/>
  <c r="C482" i="3" l="1"/>
  <c r="B482" i="3"/>
  <c r="D483" i="3"/>
  <c r="C173" i="3"/>
  <c r="D174" i="3"/>
  <c r="G173" i="3"/>
  <c r="B173" i="3"/>
  <c r="C483" i="3" l="1"/>
  <c r="D484" i="3"/>
  <c r="B483" i="3"/>
  <c r="B174" i="3"/>
  <c r="D175" i="3"/>
  <c r="C174" i="3"/>
  <c r="G174" i="3"/>
  <c r="C484" i="3" l="1"/>
  <c r="B484" i="3"/>
  <c r="D485" i="3"/>
  <c r="G175" i="3"/>
  <c r="D176" i="3"/>
  <c r="C175" i="3"/>
  <c r="B175" i="3"/>
  <c r="C485" i="3" l="1"/>
  <c r="D486" i="3"/>
  <c r="B485" i="3"/>
  <c r="G176" i="3"/>
  <c r="C176" i="3"/>
  <c r="B176" i="3"/>
  <c r="D177" i="3"/>
  <c r="C486" i="3" l="1"/>
  <c r="B486" i="3"/>
  <c r="D487" i="3"/>
  <c r="C177" i="3"/>
  <c r="B177" i="3"/>
  <c r="D178" i="3"/>
  <c r="G177" i="3"/>
  <c r="C487" i="3" l="1"/>
  <c r="D488" i="3"/>
  <c r="B487" i="3"/>
  <c r="G178" i="3"/>
  <c r="B178" i="3"/>
  <c r="D179" i="3"/>
  <c r="C178" i="3"/>
  <c r="D180" i="3" l="1"/>
  <c r="G179" i="3"/>
  <c r="C179" i="3"/>
  <c r="B179" i="3"/>
  <c r="C488" i="3"/>
  <c r="B488" i="3"/>
  <c r="D489" i="3"/>
  <c r="C489" i="3" l="1"/>
  <c r="B489" i="3"/>
  <c r="D490" i="3"/>
  <c r="C180" i="3"/>
  <c r="D181" i="3"/>
  <c r="G180" i="3"/>
  <c r="B180" i="3"/>
  <c r="C181" i="3" l="1"/>
  <c r="G181" i="3"/>
  <c r="B181" i="3"/>
  <c r="D182" i="3"/>
  <c r="C490" i="3"/>
  <c r="B490" i="3"/>
  <c r="D491" i="3"/>
  <c r="C491" i="3" l="1"/>
  <c r="D492" i="3"/>
  <c r="B491" i="3"/>
  <c r="B182" i="3"/>
  <c r="D183" i="3"/>
  <c r="C182" i="3"/>
  <c r="G182" i="3"/>
  <c r="G183" i="3" l="1"/>
  <c r="D184" i="3"/>
  <c r="C183" i="3"/>
  <c r="B183" i="3"/>
  <c r="C492" i="3"/>
  <c r="B492" i="3"/>
  <c r="D493" i="3"/>
  <c r="C493" i="3" l="1"/>
  <c r="D494" i="3"/>
  <c r="B493" i="3"/>
  <c r="G184" i="3"/>
  <c r="C184" i="3"/>
  <c r="B184" i="3"/>
  <c r="D185" i="3"/>
  <c r="C185" i="3" l="1"/>
  <c r="B185" i="3"/>
  <c r="D186" i="3"/>
  <c r="G185" i="3"/>
  <c r="C494" i="3"/>
  <c r="B494" i="3"/>
  <c r="D495" i="3"/>
  <c r="G186" i="3" l="1"/>
  <c r="B186" i="3"/>
  <c r="C186" i="3"/>
  <c r="D187" i="3"/>
  <c r="C495" i="3"/>
  <c r="B495" i="3"/>
  <c r="D496" i="3"/>
  <c r="C496" i="3" l="1"/>
  <c r="B496" i="3"/>
  <c r="D497" i="3"/>
  <c r="D188" i="3"/>
  <c r="G187" i="3"/>
  <c r="C187" i="3"/>
  <c r="B187" i="3"/>
  <c r="C188" i="3" l="1"/>
  <c r="D189" i="3"/>
  <c r="G188" i="3"/>
  <c r="B188" i="3"/>
  <c r="C497" i="3"/>
  <c r="D498" i="3"/>
  <c r="B497" i="3"/>
  <c r="C498" i="3" l="1"/>
  <c r="B498" i="3"/>
  <c r="D499" i="3"/>
  <c r="C189" i="3"/>
  <c r="G189" i="3"/>
  <c r="B189" i="3"/>
  <c r="D190" i="3"/>
  <c r="C499" i="3" l="1"/>
  <c r="D500" i="3"/>
  <c r="B499" i="3"/>
  <c r="B190" i="3"/>
  <c r="D191" i="3"/>
  <c r="G190" i="3"/>
  <c r="C190" i="3"/>
  <c r="G191" i="3" l="1"/>
  <c r="D192" i="3"/>
  <c r="C191" i="3"/>
  <c r="B191" i="3"/>
  <c r="C500" i="3"/>
  <c r="B500" i="3"/>
  <c r="D501" i="3"/>
  <c r="C501" i="3" l="1"/>
  <c r="D502" i="3"/>
  <c r="B501" i="3"/>
  <c r="C192" i="3"/>
  <c r="B192" i="3"/>
  <c r="D193" i="3"/>
  <c r="G192" i="3"/>
  <c r="C193" i="3" l="1"/>
  <c r="B193" i="3"/>
  <c r="D194" i="3"/>
  <c r="G193" i="3"/>
  <c r="C502" i="3"/>
  <c r="B502" i="3"/>
  <c r="D503" i="3"/>
  <c r="C503" i="3" l="1"/>
  <c r="D504" i="3"/>
  <c r="B503" i="3"/>
  <c r="G194" i="3"/>
  <c r="B194" i="3"/>
  <c r="C194" i="3"/>
  <c r="D195" i="3"/>
  <c r="D196" i="3" l="1"/>
  <c r="G195" i="3"/>
  <c r="B195" i="3"/>
  <c r="C195" i="3"/>
  <c r="C504" i="3"/>
  <c r="B504" i="3"/>
  <c r="D505" i="3"/>
  <c r="C505" i="3" l="1"/>
  <c r="B505" i="3"/>
  <c r="D506" i="3"/>
  <c r="C196" i="3"/>
  <c r="D197" i="3"/>
  <c r="G196" i="3"/>
  <c r="B196" i="3"/>
  <c r="C197" i="3" l="1"/>
  <c r="B197" i="3"/>
  <c r="D198" i="3"/>
  <c r="G197" i="3"/>
  <c r="C506" i="3"/>
  <c r="B506" i="3"/>
  <c r="D507" i="3"/>
  <c r="C507" i="3" l="1"/>
  <c r="D508" i="3"/>
  <c r="B507" i="3"/>
  <c r="B198" i="3"/>
  <c r="D199" i="3"/>
  <c r="G198" i="3"/>
  <c r="C198" i="3"/>
  <c r="G199" i="3" l="1"/>
  <c r="D200" i="3"/>
  <c r="C199" i="3"/>
  <c r="B199" i="3"/>
  <c r="C508" i="3"/>
  <c r="B508" i="3"/>
  <c r="D509" i="3"/>
  <c r="B200" i="3" l="1"/>
  <c r="D201" i="3"/>
  <c r="G200" i="3"/>
  <c r="C200" i="3"/>
  <c r="C509" i="3"/>
  <c r="D510" i="3"/>
  <c r="B509" i="3"/>
  <c r="C510" i="3" l="1"/>
  <c r="B510" i="3"/>
  <c r="D511" i="3"/>
  <c r="C201" i="3"/>
  <c r="B201" i="3"/>
  <c r="D202" i="3"/>
  <c r="G201" i="3"/>
  <c r="G202" i="3" l="1"/>
  <c r="B202" i="3"/>
  <c r="C202" i="3"/>
  <c r="D203" i="3"/>
  <c r="C511" i="3"/>
  <c r="B511" i="3"/>
  <c r="D512" i="3"/>
  <c r="C512" i="3" l="1"/>
  <c r="B512" i="3"/>
  <c r="D513" i="3"/>
  <c r="D204" i="3"/>
  <c r="G203" i="3"/>
  <c r="C203" i="3"/>
  <c r="B203" i="3"/>
  <c r="C204" i="3" l="1"/>
  <c r="G204" i="3"/>
  <c r="B204" i="3"/>
  <c r="D205" i="3"/>
  <c r="C513" i="3"/>
  <c r="D514" i="3"/>
  <c r="B513" i="3"/>
  <c r="C514" i="3" l="1"/>
  <c r="B514" i="3"/>
  <c r="D515" i="3"/>
  <c r="C205" i="3"/>
  <c r="B205" i="3"/>
  <c r="D206" i="3"/>
  <c r="G205" i="3"/>
  <c r="B206" i="3" l="1"/>
  <c r="D207" i="3"/>
  <c r="G206" i="3"/>
  <c r="C206" i="3"/>
  <c r="C515" i="3"/>
  <c r="D516" i="3"/>
  <c r="B515" i="3"/>
  <c r="G207" i="3" l="1"/>
  <c r="D208" i="3"/>
  <c r="C207" i="3"/>
  <c r="B207" i="3"/>
  <c r="C516" i="3"/>
  <c r="B516" i="3"/>
  <c r="D517" i="3"/>
  <c r="C517" i="3" l="1"/>
  <c r="D518" i="3"/>
  <c r="B517" i="3"/>
  <c r="D209" i="3"/>
  <c r="G208" i="3"/>
  <c r="C208" i="3"/>
  <c r="B208" i="3"/>
  <c r="C209" i="3" l="1"/>
  <c r="B209" i="3"/>
  <c r="D210" i="3"/>
  <c r="G209" i="3"/>
  <c r="C518" i="3"/>
  <c r="B518" i="3"/>
  <c r="D519" i="3"/>
  <c r="C519" i="3" l="1"/>
  <c r="D520" i="3"/>
  <c r="B519" i="3"/>
  <c r="G210" i="3"/>
  <c r="B210" i="3"/>
  <c r="C210" i="3"/>
  <c r="D211" i="3"/>
  <c r="D212" i="3" l="1"/>
  <c r="C211" i="3"/>
  <c r="B211" i="3" s="1"/>
  <c r="C520" i="3"/>
  <c r="B520" i="3"/>
  <c r="D521" i="3"/>
  <c r="C521" i="3" l="1"/>
  <c r="B521" i="3"/>
  <c r="D522" i="3"/>
  <c r="C212" i="3"/>
  <c r="B212" i="3"/>
  <c r="D213" i="3"/>
  <c r="G213" i="3" l="1"/>
  <c r="C213" i="3"/>
  <c r="B213" i="3"/>
  <c r="D214" i="3"/>
  <c r="C522" i="3"/>
  <c r="B522" i="3"/>
  <c r="D523" i="3"/>
  <c r="D524" i="3" l="1"/>
  <c r="C523" i="3"/>
  <c r="B523" i="3"/>
  <c r="B214" i="3"/>
  <c r="D215" i="3"/>
  <c r="C214" i="3"/>
  <c r="G214" i="3"/>
  <c r="G215" i="3" l="1"/>
  <c r="C215" i="3"/>
  <c r="B215" i="3"/>
  <c r="D216" i="3"/>
  <c r="C524" i="3"/>
  <c r="D525" i="3"/>
  <c r="B525" i="3" l="1"/>
  <c r="D526" i="3"/>
  <c r="C525" i="3"/>
  <c r="G216" i="3"/>
  <c r="D217" i="3"/>
  <c r="C216" i="3"/>
  <c r="B216" i="3"/>
  <c r="C217" i="3" l="1"/>
  <c r="B217" i="3"/>
  <c r="D218" i="3"/>
  <c r="G217" i="3"/>
  <c r="C526" i="3"/>
  <c r="D527" i="3"/>
  <c r="B526" i="3"/>
  <c r="B527" i="3" l="1"/>
  <c r="D528" i="3"/>
  <c r="C527" i="3"/>
  <c r="G218" i="3"/>
  <c r="C218" i="3"/>
  <c r="B218" i="3"/>
  <c r="D219" i="3"/>
  <c r="C528" i="3" l="1"/>
  <c r="D529" i="3"/>
  <c r="B528" i="3"/>
  <c r="D220" i="3"/>
  <c r="G219" i="3"/>
  <c r="C219" i="3"/>
  <c r="B219" i="3"/>
  <c r="C220" i="3" l="1"/>
  <c r="B220" i="3"/>
  <c r="D221" i="3"/>
  <c r="G220" i="3"/>
  <c r="B529" i="3"/>
  <c r="D530" i="3"/>
  <c r="C529" i="3"/>
  <c r="C530" i="3" l="1"/>
  <c r="D531" i="3"/>
  <c r="B530" i="3"/>
  <c r="G221" i="3"/>
  <c r="C221" i="3"/>
  <c r="D222" i="3"/>
  <c r="B221" i="3"/>
  <c r="B222" i="3" l="1"/>
  <c r="D223" i="3"/>
  <c r="C222" i="3"/>
  <c r="G222" i="3"/>
  <c r="B531" i="3"/>
  <c r="D532" i="3"/>
  <c r="C531" i="3"/>
  <c r="G223" i="3" l="1"/>
  <c r="C223" i="3"/>
  <c r="B223" i="3"/>
  <c r="D224" i="3"/>
  <c r="C532" i="3"/>
  <c r="D533" i="3"/>
  <c r="B532" i="3"/>
  <c r="B533" i="3" l="1"/>
  <c r="D534" i="3"/>
  <c r="C533" i="3"/>
  <c r="G224" i="3"/>
  <c r="D225" i="3"/>
  <c r="C224" i="3"/>
  <c r="B224" i="3"/>
  <c r="C534" i="3" l="1"/>
  <c r="D535" i="3"/>
  <c r="B534" i="3"/>
  <c r="C225" i="3"/>
  <c r="B225" i="3"/>
  <c r="D226" i="3"/>
  <c r="G225" i="3"/>
  <c r="G226" i="3" l="1"/>
  <c r="C226" i="3"/>
  <c r="B226" i="3"/>
  <c r="D227" i="3"/>
  <c r="B535" i="3"/>
  <c r="D536" i="3"/>
  <c r="C535" i="3"/>
  <c r="C536" i="3" l="1"/>
  <c r="D537" i="3"/>
  <c r="B536" i="3"/>
  <c r="D228" i="3"/>
  <c r="G227" i="3"/>
  <c r="B227" i="3"/>
  <c r="C227" i="3"/>
  <c r="C228" i="3" l="1"/>
  <c r="B228" i="3"/>
  <c r="D229" i="3"/>
  <c r="G228" i="3"/>
  <c r="B537" i="3"/>
  <c r="D538" i="3"/>
  <c r="C537" i="3"/>
  <c r="C538" i="3" l="1"/>
  <c r="D539" i="3"/>
  <c r="B538" i="3"/>
  <c r="G229" i="3"/>
  <c r="C229" i="3"/>
  <c r="D230" i="3"/>
  <c r="B229" i="3"/>
  <c r="B230" i="3" l="1"/>
  <c r="D231" i="3"/>
  <c r="G230" i="3"/>
  <c r="C230" i="3"/>
  <c r="B539" i="3"/>
  <c r="D540" i="3"/>
  <c r="C539" i="3"/>
  <c r="G231" i="3" l="1"/>
  <c r="C231" i="3"/>
  <c r="B231" i="3"/>
  <c r="D232" i="3"/>
  <c r="C540" i="3"/>
  <c r="D541" i="3"/>
  <c r="B540" i="3"/>
  <c r="B541" i="3" l="1"/>
  <c r="D542" i="3"/>
  <c r="C541" i="3"/>
  <c r="G232" i="3"/>
  <c r="D233" i="3"/>
  <c r="C232" i="3"/>
  <c r="B232" i="3"/>
  <c r="C542" i="3" l="1"/>
  <c r="D543" i="3"/>
  <c r="B542" i="3"/>
  <c r="C233" i="3"/>
  <c r="B233" i="3"/>
  <c r="D234" i="3"/>
  <c r="G233" i="3"/>
  <c r="G234" i="3" l="1"/>
  <c r="C234" i="3"/>
  <c r="B234" i="3"/>
  <c r="D235" i="3"/>
  <c r="B543" i="3"/>
  <c r="D544" i="3"/>
  <c r="C543" i="3"/>
  <c r="C544" i="3" l="1"/>
  <c r="D545" i="3"/>
  <c r="B544" i="3"/>
  <c r="D236" i="3"/>
  <c r="G235" i="3"/>
  <c r="C235" i="3"/>
  <c r="B235" i="3"/>
  <c r="C236" i="3" l="1"/>
  <c r="B236" i="3"/>
  <c r="D237" i="3"/>
  <c r="G236" i="3"/>
  <c r="B545" i="3"/>
  <c r="D546" i="3"/>
  <c r="C545" i="3"/>
  <c r="G237" i="3" l="1"/>
  <c r="C237" i="3"/>
  <c r="D238" i="3"/>
  <c r="B237" i="3"/>
  <c r="D547" i="3"/>
  <c r="C546" i="3"/>
  <c r="B546" i="3"/>
  <c r="P546" i="3" l="1"/>
  <c r="M546" i="3"/>
  <c r="C547" i="3"/>
  <c r="B547" i="3"/>
  <c r="B238" i="3"/>
  <c r="D239" i="3"/>
  <c r="G238" i="3"/>
  <c r="C238" i="3"/>
  <c r="G239" i="3" l="1"/>
  <c r="C239" i="3"/>
  <c r="B239" i="3"/>
  <c r="D240" i="3"/>
  <c r="J547" i="3"/>
  <c r="P547" i="3"/>
  <c r="S547" i="3"/>
  <c r="G546" i="3"/>
  <c r="J546" i="3"/>
  <c r="S546" i="3"/>
  <c r="G547" i="3" l="1"/>
  <c r="M547" i="3"/>
  <c r="G240" i="3"/>
  <c r="D241" i="3"/>
  <c r="C240" i="3"/>
  <c r="B240" i="3"/>
  <c r="C241" i="3" l="1"/>
  <c r="B241" i="3"/>
  <c r="D242" i="3"/>
  <c r="G241" i="3"/>
  <c r="G242" i="3" l="1"/>
  <c r="C242" i="3"/>
  <c r="B242" i="3"/>
  <c r="D243" i="3"/>
  <c r="D244" i="3" l="1"/>
  <c r="G243" i="3"/>
  <c r="C243" i="3"/>
  <c r="B243" i="3"/>
  <c r="C244" i="3" l="1"/>
  <c r="B244" i="3"/>
  <c r="D245" i="3"/>
  <c r="G244" i="3"/>
  <c r="G245" i="3" l="1"/>
  <c r="C245" i="3"/>
  <c r="D246" i="3"/>
  <c r="B245" i="3"/>
  <c r="B246" i="3" l="1"/>
  <c r="D247" i="3"/>
  <c r="G246" i="3"/>
  <c r="C246" i="3"/>
  <c r="G247" i="3" l="1"/>
  <c r="C247" i="3"/>
  <c r="B247" i="3"/>
  <c r="D248" i="3"/>
  <c r="G248" i="3" l="1"/>
  <c r="B248" i="3"/>
  <c r="D249" i="3"/>
  <c r="C248" i="3"/>
  <c r="C249" i="3" l="1"/>
  <c r="B249" i="3"/>
  <c r="D250" i="3"/>
  <c r="G249" i="3"/>
  <c r="G250" i="3" l="1"/>
  <c r="C250" i="3"/>
  <c r="B250" i="3"/>
  <c r="D251" i="3"/>
  <c r="D252" i="3" l="1"/>
  <c r="G251" i="3"/>
  <c r="C251" i="3"/>
  <c r="B251" i="3"/>
  <c r="C252" i="3" l="1"/>
  <c r="B252" i="3"/>
  <c r="D253" i="3"/>
  <c r="G252" i="3"/>
  <c r="G253" i="3" l="1"/>
  <c r="C253" i="3"/>
  <c r="D254" i="3"/>
  <c r="B253" i="3"/>
  <c r="B254" i="3" l="1"/>
  <c r="D255" i="3"/>
  <c r="G254" i="3"/>
  <c r="C254" i="3"/>
  <c r="G255" i="3" l="1"/>
  <c r="C255" i="3"/>
  <c r="B255" i="3"/>
  <c r="D256" i="3"/>
  <c r="G256" i="3" l="1"/>
  <c r="C256" i="3"/>
  <c r="B256" i="3"/>
  <c r="D257" i="3"/>
  <c r="G257" i="3" l="1"/>
  <c r="C257" i="3"/>
  <c r="B257" i="3"/>
  <c r="D258" i="3"/>
  <c r="G258" i="3" l="1"/>
  <c r="C258" i="3"/>
  <c r="B258" i="3"/>
  <c r="D259" i="3"/>
  <c r="C259" i="3" l="1"/>
  <c r="D260" i="3"/>
  <c r="G259" i="3"/>
  <c r="B259" i="3"/>
  <c r="C260" i="3" l="1"/>
  <c r="B260" i="3"/>
  <c r="D261" i="3"/>
  <c r="B261" i="3" l="1"/>
  <c r="D262" i="3"/>
  <c r="C261" i="3"/>
  <c r="C262" i="3" l="1"/>
  <c r="B262" i="3"/>
  <c r="D263" i="3"/>
  <c r="G263" i="3" l="1"/>
  <c r="C263" i="3"/>
  <c r="B263" i="3" s="1"/>
  <c r="D264" i="3"/>
  <c r="G264" i="3" l="1"/>
  <c r="C264" i="3"/>
  <c r="B264" i="3"/>
  <c r="D265" i="3"/>
  <c r="G265" i="3" l="1"/>
  <c r="C265" i="3"/>
  <c r="B265" i="3"/>
  <c r="D266" i="3"/>
  <c r="C266" i="3" l="1"/>
  <c r="D267" i="3"/>
  <c r="G266" i="3"/>
  <c r="B266" i="3"/>
  <c r="C267" i="3" l="1"/>
  <c r="B267" i="3"/>
  <c r="D268" i="3"/>
  <c r="G267" i="3"/>
  <c r="D269" i="3" l="1"/>
  <c r="G268" i="3"/>
  <c r="C268" i="3"/>
  <c r="B268" i="3"/>
  <c r="B269" i="3" l="1"/>
  <c r="D270" i="3"/>
  <c r="G269" i="3"/>
  <c r="C269" i="3"/>
  <c r="G270" i="3" l="1"/>
  <c r="C270" i="3"/>
  <c r="B270" i="3"/>
  <c r="D271" i="3"/>
  <c r="B271" i="3" l="1"/>
  <c r="D272" i="3"/>
  <c r="G271" i="3"/>
  <c r="C271" i="3"/>
  <c r="G272" i="3" l="1"/>
  <c r="C272" i="3"/>
  <c r="B272" i="3"/>
  <c r="D273" i="3"/>
  <c r="G273" i="3" l="1"/>
  <c r="C273" i="3"/>
  <c r="B273" i="3"/>
  <c r="D274" i="3"/>
  <c r="C274" i="3" l="1"/>
  <c r="B274" i="3"/>
  <c r="D275" i="3"/>
  <c r="G274" i="3"/>
  <c r="G275" i="3" l="1"/>
  <c r="C275" i="3"/>
  <c r="B275" i="3"/>
  <c r="D276" i="3"/>
  <c r="D277" i="3" l="1"/>
  <c r="G276" i="3"/>
  <c r="C276" i="3"/>
  <c r="B276" i="3"/>
  <c r="C277" i="3" l="1"/>
  <c r="B277" i="3"/>
  <c r="D278" i="3"/>
  <c r="G277" i="3"/>
  <c r="G278" i="3" l="1"/>
  <c r="C278" i="3"/>
  <c r="B278" i="3"/>
  <c r="D279" i="3"/>
  <c r="B279" i="3" l="1"/>
  <c r="D280" i="3"/>
  <c r="G279" i="3"/>
  <c r="C279" i="3"/>
  <c r="G280" i="3" l="1"/>
  <c r="C280" i="3"/>
  <c r="B280" i="3"/>
  <c r="D281" i="3"/>
  <c r="G281" i="3" l="1"/>
  <c r="C281" i="3"/>
  <c r="B281" i="3"/>
  <c r="D282" i="3"/>
  <c r="C282" i="3" l="1"/>
  <c r="B282" i="3"/>
  <c r="D283" i="3"/>
  <c r="G282" i="3"/>
  <c r="G283" i="3" l="1"/>
  <c r="C283" i="3"/>
  <c r="B283" i="3"/>
  <c r="D284" i="3"/>
  <c r="D285" i="3" l="1"/>
  <c r="G284" i="3"/>
  <c r="C284" i="3"/>
  <c r="B284" i="3"/>
  <c r="C285" i="3" l="1"/>
  <c r="B285" i="3"/>
  <c r="D286" i="3"/>
  <c r="D287" i="3" l="1"/>
  <c r="C286" i="3"/>
  <c r="B286" i="3"/>
  <c r="C287" i="3" l="1"/>
  <c r="B287" i="3"/>
  <c r="D288" i="3"/>
  <c r="D289" i="3" l="1"/>
  <c r="C288" i="3"/>
  <c r="B288" i="3"/>
  <c r="C289" i="3" l="1"/>
  <c r="B289" i="3"/>
  <c r="D290" i="3"/>
  <c r="D291" i="3" l="1"/>
  <c r="C290" i="3"/>
  <c r="B290" i="3"/>
  <c r="C291" i="3" l="1"/>
  <c r="B291" i="3"/>
  <c r="D292" i="3"/>
  <c r="D293" i="3" l="1"/>
  <c r="C292" i="3"/>
  <c r="B292" i="3"/>
  <c r="C293" i="3" l="1"/>
  <c r="B293" i="3"/>
  <c r="D294" i="3"/>
  <c r="D295" i="3" l="1"/>
  <c r="C294" i="3"/>
  <c r="B294" i="3"/>
  <c r="C295" i="3" l="1"/>
  <c r="B295" i="3"/>
  <c r="D296" i="3"/>
  <c r="D297" i="3" l="1"/>
  <c r="C296" i="3"/>
  <c r="B296" i="3"/>
  <c r="C297" i="3" l="1"/>
  <c r="B297" i="3"/>
  <c r="D298" i="3"/>
  <c r="D299" i="3" l="1"/>
  <c r="C298" i="3"/>
  <c r="B298" i="3"/>
  <c r="C299" i="3" l="1"/>
  <c r="B299" i="3"/>
  <c r="D300" i="3"/>
  <c r="D301" i="3" l="1"/>
  <c r="C300" i="3"/>
  <c r="B300" i="3"/>
  <c r="C301" i="3" l="1"/>
  <c r="B301" i="3"/>
  <c r="D302" i="3"/>
  <c r="D303" i="3" l="1"/>
  <c r="C302" i="3"/>
  <c r="B302" i="3"/>
  <c r="C303" i="3" l="1"/>
  <c r="B303" i="3"/>
  <c r="D304" i="3"/>
  <c r="D305" i="3" l="1"/>
  <c r="C304" i="3"/>
  <c r="B304" i="3"/>
  <c r="C305" i="3" l="1"/>
  <c r="B305" i="3"/>
  <c r="D306" i="3"/>
  <c r="D307" i="3" l="1"/>
  <c r="C306" i="3"/>
  <c r="B306" i="3"/>
  <c r="C307" i="3" l="1"/>
  <c r="B307" i="3"/>
  <c r="D308" i="3"/>
  <c r="D309" i="3" l="1"/>
  <c r="C308" i="3"/>
  <c r="B308" i="3"/>
  <c r="C309" i="3" l="1"/>
  <c r="B309" i="3"/>
  <c r="D310" i="3"/>
  <c r="D311" i="3" l="1"/>
  <c r="C310" i="3"/>
  <c r="B310" i="3"/>
  <c r="C311" i="3" l="1"/>
  <c r="B311" i="3"/>
  <c r="D312" i="3"/>
  <c r="D313" i="3" l="1"/>
  <c r="C312" i="3"/>
  <c r="B312" i="3"/>
  <c r="C313" i="3" l="1"/>
  <c r="B313" i="3"/>
  <c r="D314" i="3"/>
  <c r="D315" i="3" l="1"/>
  <c r="C314" i="3"/>
  <c r="B314" i="3"/>
  <c r="C315" i="3" l="1"/>
  <c r="B315" i="3"/>
  <c r="D316" i="3"/>
  <c r="D317" i="3" l="1"/>
  <c r="C316" i="3"/>
  <c r="B316" i="3"/>
  <c r="C317" i="3" l="1"/>
  <c r="B317" i="3"/>
  <c r="D318" i="3"/>
  <c r="D319" i="3" l="1"/>
  <c r="C318" i="3"/>
  <c r="B318" i="3"/>
  <c r="C319" i="3" l="1"/>
  <c r="B319" i="3"/>
  <c r="D320" i="3"/>
  <c r="D321" i="3" l="1"/>
  <c r="C320" i="3"/>
  <c r="B320" i="3"/>
  <c r="C321" i="3" l="1"/>
  <c r="B321" i="3"/>
  <c r="D322" i="3"/>
  <c r="D323" i="3" l="1"/>
  <c r="C322" i="3"/>
  <c r="B322" i="3"/>
  <c r="C323" i="3" l="1"/>
  <c r="B323" i="3"/>
  <c r="D324" i="3"/>
  <c r="D325" i="3" l="1"/>
  <c r="C324" i="3"/>
  <c r="B324" i="3"/>
  <c r="C325" i="3" l="1"/>
  <c r="B325" i="3"/>
  <c r="D326" i="3"/>
  <c r="D327" i="3" l="1"/>
  <c r="C326" i="3"/>
  <c r="B326" i="3"/>
  <c r="C327" i="3" l="1"/>
  <c r="B327" i="3"/>
  <c r="D328" i="3"/>
  <c r="D329" i="3" l="1"/>
  <c r="C328" i="3"/>
  <c r="B328" i="3"/>
  <c r="C329" i="3" l="1"/>
  <c r="B329" i="3"/>
  <c r="D330" i="3"/>
  <c r="D331" i="3" l="1"/>
  <c r="C330" i="3"/>
  <c r="B330" i="3"/>
  <c r="C331" i="3" l="1"/>
  <c r="B331" i="3"/>
  <c r="D332" i="3"/>
  <c r="D333" i="3" l="1"/>
  <c r="C332" i="3"/>
  <c r="B332" i="3"/>
  <c r="C333" i="3" l="1"/>
  <c r="B333" i="3"/>
  <c r="D334" i="3"/>
  <c r="C334" i="3" l="1"/>
  <c r="D335" i="3"/>
  <c r="B334" i="3"/>
  <c r="C335" i="3" l="1"/>
  <c r="B335" i="3"/>
  <c r="D336" i="3"/>
  <c r="D337" i="3" l="1"/>
  <c r="C336" i="3"/>
  <c r="B336" i="3"/>
  <c r="C337" i="3" l="1"/>
  <c r="B337" i="3"/>
  <c r="D338" i="3"/>
  <c r="D339" i="3" l="1"/>
  <c r="C338" i="3"/>
  <c r="B338" i="3"/>
  <c r="C339" i="3" l="1"/>
  <c r="B339" i="3"/>
  <c r="D340" i="3"/>
  <c r="D341" i="3" l="1"/>
  <c r="C340" i="3"/>
  <c r="B340" i="3"/>
  <c r="C341" i="3" l="1"/>
  <c r="B341" i="3"/>
  <c r="D342" i="3"/>
  <c r="D343" i="3" l="1"/>
  <c r="C342" i="3"/>
  <c r="B342" i="3"/>
  <c r="C343" i="3" l="1"/>
  <c r="B343" i="3"/>
  <c r="D344" i="3"/>
  <c r="D345" i="3" l="1"/>
  <c r="C344" i="3"/>
  <c r="B344" i="3"/>
  <c r="C345" i="3" l="1"/>
  <c r="B345" i="3"/>
  <c r="D346" i="3"/>
  <c r="D347" i="3" l="1"/>
  <c r="C346" i="3"/>
  <c r="B346" i="3"/>
  <c r="C347" i="3" l="1"/>
  <c r="B347" i="3"/>
  <c r="D348" i="3"/>
  <c r="D349" i="3" l="1"/>
  <c r="C348" i="3"/>
  <c r="B348" i="3"/>
  <c r="C349" i="3" l="1"/>
  <c r="B349" i="3"/>
  <c r="D350" i="3"/>
  <c r="D351" i="3" l="1"/>
  <c r="C350" i="3"/>
  <c r="B350" i="3"/>
  <c r="C351" i="3" l="1"/>
  <c r="B351" i="3"/>
  <c r="D352" i="3"/>
  <c r="D353" i="3" l="1"/>
  <c r="C352" i="3"/>
  <c r="B352" i="3"/>
  <c r="C353" i="3" l="1"/>
  <c r="B353" i="3"/>
  <c r="D354" i="3"/>
  <c r="D355" i="3" l="1"/>
  <c r="C354" i="3"/>
  <c r="B354" i="3"/>
  <c r="C355" i="3" l="1"/>
  <c r="B355" i="3"/>
  <c r="D356" i="3"/>
  <c r="D357" i="3" l="1"/>
  <c r="C356" i="3"/>
  <c r="B356" i="3"/>
  <c r="C357" i="3" l="1"/>
  <c r="B357" i="3"/>
  <c r="D358" i="3"/>
  <c r="D359" i="3" l="1"/>
  <c r="C358" i="3"/>
  <c r="B358" i="3"/>
  <c r="C359" i="3" l="1"/>
  <c r="B359" i="3"/>
  <c r="D360" i="3"/>
  <c r="D361" i="3" l="1"/>
  <c r="C360" i="3"/>
  <c r="B360" i="3"/>
  <c r="C361" i="3" l="1"/>
  <c r="B361" i="3"/>
  <c r="D362" i="3"/>
  <c r="D363" i="3" l="1"/>
  <c r="C362" i="3"/>
  <c r="B362" i="3"/>
  <c r="C363" i="3" l="1"/>
  <c r="B363" i="3"/>
  <c r="D364" i="3"/>
  <c r="D365" i="3" l="1"/>
  <c r="C364" i="3"/>
  <c r="B364" i="3"/>
  <c r="C365" i="3" l="1"/>
  <c r="B365" i="3"/>
  <c r="D366" i="3"/>
  <c r="D367" i="3" l="1"/>
  <c r="C366" i="3"/>
  <c r="B366" i="3"/>
  <c r="C367" i="3" l="1"/>
  <c r="B367" i="3"/>
  <c r="D368" i="3"/>
  <c r="D369" i="3" l="1"/>
  <c r="C368" i="3"/>
  <c r="B368" i="3"/>
  <c r="C369" i="3" l="1"/>
  <c r="B369" i="3"/>
  <c r="D370" i="3"/>
  <c r="D371" i="3" l="1"/>
  <c r="C370" i="3"/>
  <c r="B370" i="3"/>
  <c r="C371" i="3" l="1"/>
  <c r="B371" i="3"/>
  <c r="D372" i="3"/>
  <c r="D373" i="3" l="1"/>
  <c r="C372" i="3"/>
  <c r="B372" i="3"/>
  <c r="C373" i="3" l="1"/>
  <c r="B373" i="3"/>
  <c r="D374" i="3"/>
  <c r="D375" i="3" l="1"/>
  <c r="C374" i="3"/>
  <c r="B374" i="3"/>
  <c r="C375" i="3" l="1"/>
  <c r="B375" i="3"/>
  <c r="D376" i="3"/>
  <c r="D377" i="3" l="1"/>
  <c r="C376" i="3"/>
  <c r="B376" i="3"/>
  <c r="C377" i="3" l="1"/>
  <c r="B377" i="3"/>
  <c r="D378" i="3"/>
  <c r="D379" i="3" l="1"/>
  <c r="C378" i="3"/>
  <c r="B378" i="3"/>
  <c r="C379" i="3" l="1"/>
  <c r="B379" i="3"/>
  <c r="D380" i="3"/>
  <c r="D381" i="3" l="1"/>
  <c r="C380" i="3"/>
  <c r="B380" i="3"/>
  <c r="C381" i="3" l="1"/>
  <c r="B381" i="3"/>
  <c r="D382" i="3"/>
  <c r="D383" i="3" l="1"/>
  <c r="C382" i="3"/>
  <c r="B382" i="3"/>
  <c r="C383" i="3" l="1"/>
  <c r="B383" i="3"/>
  <c r="D384" i="3"/>
  <c r="D385" i="3" l="1"/>
  <c r="C384" i="3"/>
  <c r="B384" i="3"/>
  <c r="C385" i="3" l="1"/>
  <c r="B385" i="3"/>
  <c r="D386" i="3"/>
  <c r="D387" i="3" l="1"/>
  <c r="C386" i="3"/>
  <c r="B386" i="3"/>
  <c r="C387" i="3" l="1"/>
  <c r="B387" i="3"/>
  <c r="D388" i="3"/>
  <c r="D389" i="3" l="1"/>
  <c r="C388" i="3"/>
  <c r="B388" i="3"/>
  <c r="C389" i="3" l="1"/>
  <c r="B389" i="3"/>
  <c r="D390" i="3"/>
  <c r="D391" i="3" l="1"/>
  <c r="C390" i="3"/>
  <c r="B390" i="3"/>
  <c r="C391" i="3" l="1"/>
  <c r="B391" i="3"/>
  <c r="D392" i="3"/>
  <c r="D393" i="3" l="1"/>
  <c r="C392" i="3"/>
  <c r="B392" i="3"/>
  <c r="C393" i="3" l="1"/>
  <c r="B393" i="3"/>
  <c r="D394" i="3"/>
  <c r="D395" i="3" l="1"/>
  <c r="C394" i="3"/>
  <c r="B394" i="3"/>
  <c r="C395" i="3" l="1"/>
  <c r="B395" i="3"/>
  <c r="D396" i="3"/>
  <c r="D397" i="3" l="1"/>
  <c r="C396" i="3"/>
  <c r="B396" i="3"/>
  <c r="C397" i="3" l="1"/>
  <c r="B397" i="3"/>
  <c r="D398" i="3"/>
  <c r="D399" i="3" l="1"/>
  <c r="C398" i="3"/>
  <c r="B398" i="3"/>
  <c r="C399" i="3" l="1"/>
  <c r="B399" i="3"/>
  <c r="D400" i="3"/>
  <c r="D401" i="3" l="1"/>
  <c r="C400" i="3"/>
  <c r="B400" i="3"/>
  <c r="C401" i="3" l="1"/>
  <c r="B401" i="3"/>
  <c r="D402" i="3"/>
  <c r="D403" i="3" l="1"/>
  <c r="C402" i="3"/>
  <c r="B402" i="3"/>
  <c r="C403" i="3" l="1"/>
  <c r="B403" i="3"/>
  <c r="D404" i="3"/>
  <c r="D405" i="3" l="1"/>
  <c r="C404" i="3"/>
  <c r="B404" i="3"/>
  <c r="C405" i="3" l="1"/>
  <c r="B405" i="3"/>
  <c r="D406" i="3"/>
  <c r="D407" i="3" l="1"/>
  <c r="C406" i="3"/>
  <c r="B406" i="3"/>
  <c r="C407" i="3" l="1"/>
  <c r="B407" i="3"/>
  <c r="D408" i="3"/>
  <c r="D409" i="3" l="1"/>
  <c r="C408" i="3"/>
  <c r="B408" i="3"/>
  <c r="C409" i="3" l="1"/>
  <c r="B409" i="3"/>
  <c r="D410" i="3"/>
  <c r="D411" i="3" l="1"/>
  <c r="C410" i="3"/>
  <c r="B410" i="3"/>
  <c r="C411" i="3" l="1"/>
  <c r="B411" i="3"/>
  <c r="D412" i="3"/>
  <c r="D413" i="3" l="1"/>
  <c r="C412" i="3"/>
  <c r="B412" i="3"/>
  <c r="C413" i="3" l="1"/>
  <c r="B413" i="3"/>
  <c r="D414" i="3"/>
  <c r="D415" i="3" l="1"/>
  <c r="C414" i="3"/>
  <c r="B414" i="3"/>
  <c r="C415" i="3" l="1"/>
  <c r="B415" i="3"/>
  <c r="D416" i="3"/>
  <c r="D417" i="3" l="1"/>
  <c r="C416" i="3"/>
  <c r="B416" i="3"/>
  <c r="C417" i="3" l="1"/>
  <c r="B417" i="3"/>
  <c r="D418" i="3"/>
  <c r="D419" i="3" l="1"/>
  <c r="C418" i="3"/>
  <c r="B418" i="3"/>
  <c r="C419" i="3" l="1"/>
  <c r="B419" i="3"/>
  <c r="D420" i="3"/>
  <c r="C420" i="3" l="1"/>
  <c r="D421" i="3"/>
  <c r="B420" i="3"/>
  <c r="C421" i="3" l="1"/>
  <c r="B421" i="3"/>
  <c r="D422" i="3"/>
  <c r="C422" i="3" l="1"/>
  <c r="D423" i="3"/>
  <c r="B422" i="3"/>
  <c r="C423" i="3" l="1"/>
  <c r="D424" i="3"/>
  <c r="B423" i="3"/>
  <c r="C424" i="3" l="1"/>
  <c r="D425" i="3"/>
  <c r="B424" i="3"/>
  <c r="C425" i="3" l="1"/>
  <c r="D426" i="3"/>
  <c r="B425" i="3"/>
  <c r="C426" i="3" l="1"/>
  <c r="D427" i="3"/>
  <c r="B426" i="3"/>
  <c r="C427" i="3" l="1"/>
  <c r="D428" i="3"/>
  <c r="B427" i="3"/>
  <c r="C428" i="3" l="1"/>
  <c r="D429" i="3"/>
  <c r="B428" i="3"/>
  <c r="C429" i="3" l="1"/>
  <c r="B429" i="3"/>
  <c r="D430" i="3"/>
  <c r="C430" i="3" l="1"/>
  <c r="D431" i="3"/>
  <c r="B430" i="3"/>
  <c r="C431" i="3" l="1"/>
  <c r="D432" i="3"/>
  <c r="B431" i="3"/>
  <c r="D433" i="3" l="1"/>
  <c r="C432" i="3"/>
  <c r="B432" i="3"/>
  <c r="C433" i="3" l="1"/>
  <c r="B433" i="3"/>
  <c r="D434" i="3"/>
  <c r="D435" i="3" l="1"/>
  <c r="C434" i="3"/>
  <c r="B434" i="3"/>
  <c r="C435" i="3" l="1"/>
  <c r="B435" i="3"/>
  <c r="D436" i="3"/>
  <c r="D437" i="3" l="1"/>
  <c r="C436" i="3"/>
  <c r="B436" i="3"/>
  <c r="C437" i="3" l="1"/>
  <c r="D438" i="3"/>
  <c r="B437" i="3"/>
  <c r="B438" i="3" l="1"/>
  <c r="D439" i="3"/>
  <c r="C438" i="3"/>
  <c r="D440" i="3" l="1"/>
  <c r="B439" i="3"/>
  <c r="C439" i="3"/>
  <c r="C440" i="3" l="1"/>
  <c r="B440" i="3"/>
  <c r="D441" i="3"/>
  <c r="D442" i="3" l="1"/>
  <c r="C441" i="3"/>
  <c r="B441" i="3"/>
  <c r="C442" i="3" l="1"/>
  <c r="D443" i="3"/>
  <c r="B442" i="3"/>
  <c r="C443" i="3" l="1"/>
  <c r="B443" i="3"/>
  <c r="D444" i="3"/>
  <c r="D445" i="3" l="1"/>
  <c r="C444" i="3"/>
  <c r="B444" i="3"/>
  <c r="C445" i="3" l="1"/>
  <c r="B445" i="3"/>
  <c r="D446" i="3"/>
  <c r="B446" i="3" l="1"/>
  <c r="D447" i="3"/>
  <c r="C446" i="3"/>
  <c r="D448" i="3" l="1"/>
  <c r="B447" i="3"/>
  <c r="C447" i="3"/>
  <c r="C448" i="3" l="1"/>
  <c r="B448" i="3"/>
  <c r="D449" i="3"/>
  <c r="D450" i="3" l="1"/>
  <c r="C449" i="3"/>
  <c r="B449" i="3"/>
  <c r="D451" i="3" l="1"/>
  <c r="C450" i="3"/>
  <c r="B450" i="3"/>
  <c r="B451" i="3" l="1"/>
  <c r="C451" i="3"/>
  <c r="D452" i="3"/>
  <c r="D453" i="3" l="1"/>
  <c r="C452" i="3"/>
  <c r="B452" i="3"/>
  <c r="B453" i="3" l="1"/>
  <c r="D454" i="3"/>
  <c r="C453" i="3"/>
  <c r="C454" i="3" l="1"/>
  <c r="B454" i="3"/>
  <c r="D455" i="3"/>
  <c r="B455" i="3" l="1"/>
  <c r="D456" i="3"/>
  <c r="C455" i="3"/>
  <c r="D457" i="3" l="1"/>
  <c r="B456" i="3"/>
  <c r="C456" i="3"/>
  <c r="B457" i="3" l="1"/>
  <c r="C457" i="3"/>
  <c r="D458" i="3"/>
  <c r="B458" i="3" l="1"/>
  <c r="D459" i="3"/>
  <c r="C458" i="3"/>
  <c r="B459" i="3" l="1"/>
  <c r="D460" i="3"/>
  <c r="C459" i="3"/>
  <c r="C460" i="3" l="1"/>
  <c r="B460" i="3"/>
  <c r="D461" i="3"/>
  <c r="B461" i="3" l="1"/>
  <c r="C461" i="3"/>
  <c r="D462" i="3"/>
  <c r="D463" i="3" l="1"/>
  <c r="C462" i="3"/>
  <c r="B462" i="3"/>
  <c r="B463" i="3" l="1"/>
  <c r="C463" i="3"/>
  <c r="D464" i="3"/>
  <c r="C464" i="3" l="1"/>
  <c r="B464" i="3"/>
  <c r="D465" i="3"/>
  <c r="B465" i="3" l="1"/>
  <c r="C46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Rodgers</author>
  </authors>
  <commentList>
    <comment ref="DF1" authorId="0" shapeId="0" xr:uid="{45633857-6AC1-4BEF-AD7D-C9770B3978CD}">
      <text>
        <r>
          <rPr>
            <b/>
            <sz val="9"/>
            <color indexed="81"/>
            <rFont val="Tahoma"/>
            <family val="2"/>
          </rPr>
          <t>Paul Rodgers:</t>
        </r>
        <r>
          <rPr>
            <sz val="9"/>
            <color indexed="81"/>
            <rFont val="Tahoma"/>
            <family val="2"/>
          </rPr>
          <t xml:space="preserve">
Used in 'REPORT DATA' sheet </t>
        </r>
      </text>
    </comment>
    <comment ref="A2" authorId="0" shapeId="0" xr:uid="{0E81F5A3-BD1F-4725-AA84-18F80987F048}">
      <text>
        <r>
          <rPr>
            <b/>
            <sz val="9"/>
            <color indexed="81"/>
            <rFont val="Tahoma"/>
            <family val="2"/>
          </rPr>
          <t>Paul Rodgers:</t>
        </r>
        <r>
          <rPr>
            <sz val="9"/>
            <color indexed="81"/>
            <rFont val="Tahoma"/>
            <family val="2"/>
          </rPr>
          <t xml:space="preserve">
Normal Excel Weeknum formula often identifies first week in year as 2 so using manual numbering 1-52 for each year (based on Issue Date) for simplification. A couple of years still have a week no 53 but this data will be ignored...</t>
        </r>
      </text>
    </comment>
    <comment ref="C2" authorId="0" shapeId="0" xr:uid="{A7A99345-6951-4601-A381-56F9C424A71C}">
      <text>
        <r>
          <rPr>
            <b/>
            <sz val="9"/>
            <color indexed="81"/>
            <rFont val="Tahoma"/>
            <family val="2"/>
          </rPr>
          <t>Paul Rodgers:</t>
        </r>
        <r>
          <rPr>
            <sz val="9"/>
            <color indexed="81"/>
            <rFont val="Tahoma"/>
            <family val="2"/>
          </rPr>
          <t xml:space="preserve">
Weekly Report Issue Date: 
Originally Wednesday of each week but changed to Friday in 2017
Also used for 'IssueDate' dropdown list in 'REPORT DATA' sheet </t>
        </r>
      </text>
    </comment>
    <comment ref="D2" authorId="0" shapeId="0" xr:uid="{AF86C263-6CFB-4DA6-8B52-3691E46BE350}">
      <text>
        <r>
          <rPr>
            <b/>
            <sz val="9"/>
            <color indexed="81"/>
            <rFont val="Tahoma"/>
            <family val="2"/>
          </rPr>
          <t>Paul Rodgers:</t>
        </r>
        <r>
          <rPr>
            <sz val="9"/>
            <color indexed="81"/>
            <rFont val="Tahoma"/>
            <family val="2"/>
          </rPr>
          <t xml:space="preserve">
Date of start of Week (Monday) as used for levels and capacity weekly data</t>
        </r>
      </text>
    </comment>
  </commentList>
</comments>
</file>

<file path=xl/sharedStrings.xml><?xml version="1.0" encoding="utf-8"?>
<sst xmlns="http://schemas.openxmlformats.org/spreadsheetml/2006/main" count="30" uniqueCount="30">
  <si>
    <t>HISTORIC DATA</t>
  </si>
  <si>
    <t>SW TOTAL</t>
  </si>
  <si>
    <t>SOUTH</t>
  </si>
  <si>
    <t>WEST</t>
  </si>
  <si>
    <t>EAST</t>
  </si>
  <si>
    <t>NORTH</t>
  </si>
  <si>
    <t>Week No</t>
  </si>
  <si>
    <t>Week No in Yr</t>
  </si>
  <si>
    <t>Week &amp;Yr</t>
  </si>
  <si>
    <t>% TOTAL</t>
  </si>
  <si>
    <t>South Total</t>
  </si>
  <si>
    <t>South Capacity</t>
  </si>
  <si>
    <t>South %</t>
  </si>
  <si>
    <t>West Total</t>
  </si>
  <si>
    <t>West Capacity</t>
  </si>
  <si>
    <t>West %</t>
  </si>
  <si>
    <t>East Total</t>
  </si>
  <si>
    <t>East Capacity</t>
  </si>
  <si>
    <t>East %</t>
  </si>
  <si>
    <t>North Total</t>
  </si>
  <si>
    <t>North Capacity</t>
  </si>
  <si>
    <t>North %</t>
  </si>
  <si>
    <t>2003/4 Weeknum Lookup</t>
  </si>
  <si>
    <t>Report Issue Date</t>
  </si>
  <si>
    <t>DATE (Wk Begin)</t>
  </si>
  <si>
    <t>SW REPORTED TOTAL</t>
  </si>
  <si>
    <t>SW REPORTED MAX</t>
  </si>
  <si>
    <t>Date</t>
  </si>
  <si>
    <t>47_2023</t>
  </si>
  <si>
    <t>1_2025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</si>
</sst>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i/>
      <sz val="10"/>
      <color theme="0" tint="-0.34998626667073579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b/>
      <sz val="10"/>
      <color rgb="FF000000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sz val="10"/>
      <color rgb="FF000000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" fontId="1" fillId="0" borderId="0"/>
  </cellStyleXfs>
  <cellXfs count="41">
    <xf numFmtId="0" fontId="0" fillId="0" borderId="0" xfId="0"/>
    <xf numFmtId="0" fontId="2" fillId="0" borderId="0" xfId="1" applyFont="1"/>
    <xf numFmtId="0" fontId="3" fillId="0" borderId="0" xfId="1" applyFont="1"/>
    <xf numFmtId="0" fontId="1" fillId="0" borderId="0" xfId="1"/>
    <xf numFmtId="0" fontId="1" fillId="0" borderId="0" xfId="2"/>
    <xf numFmtId="0" fontId="4" fillId="2" borderId="1" xfId="1" applyFont="1" applyFill="1" applyBorder="1" applyAlignment="1">
      <alignment horizontal="centerContinuous"/>
    </xf>
    <xf numFmtId="0" fontId="5" fillId="2" borderId="2" xfId="1" applyFont="1" applyFill="1" applyBorder="1" applyAlignment="1">
      <alignment horizontal="centerContinuous"/>
    </xf>
    <xf numFmtId="0" fontId="1" fillId="2" borderId="3" xfId="1" applyFill="1" applyBorder="1" applyAlignment="1">
      <alignment horizontal="centerContinuous"/>
    </xf>
    <xf numFmtId="1" fontId="6" fillId="3" borderId="1" xfId="3" applyNumberFormat="1" applyFont="1" applyFill="1" applyBorder="1" applyAlignment="1">
      <alignment horizontal="centerContinuous"/>
    </xf>
    <xf numFmtId="1" fontId="6" fillId="3" borderId="2" xfId="3" applyNumberFormat="1" applyFont="1" applyFill="1" applyBorder="1" applyAlignment="1">
      <alignment horizontal="centerContinuous"/>
    </xf>
    <xf numFmtId="1" fontId="6" fillId="3" borderId="3" xfId="3" applyNumberFormat="1" applyFont="1" applyFill="1" applyBorder="1" applyAlignment="1">
      <alignment horizontal="centerContinuous"/>
    </xf>
    <xf numFmtId="1" fontId="6" fillId="4" borderId="1" xfId="3" applyNumberFormat="1" applyFont="1" applyFill="1" applyBorder="1" applyAlignment="1">
      <alignment horizontal="centerContinuous"/>
    </xf>
    <xf numFmtId="1" fontId="6" fillId="4" borderId="2" xfId="3" applyNumberFormat="1" applyFont="1" applyFill="1" applyBorder="1" applyAlignment="1">
      <alignment horizontal="centerContinuous"/>
    </xf>
    <xf numFmtId="1" fontId="6" fillId="4" borderId="3" xfId="3" applyNumberFormat="1" applyFont="1" applyFill="1" applyBorder="1" applyAlignment="1">
      <alignment horizontal="centerContinuous"/>
    </xf>
    <xf numFmtId="1" fontId="6" fillId="5" borderId="1" xfId="3" applyNumberFormat="1" applyFont="1" applyFill="1" applyBorder="1" applyAlignment="1">
      <alignment horizontal="centerContinuous"/>
    </xf>
    <xf numFmtId="1" fontId="6" fillId="5" borderId="2" xfId="3" applyNumberFormat="1" applyFont="1" applyFill="1" applyBorder="1" applyAlignment="1">
      <alignment horizontal="centerContinuous"/>
    </xf>
    <xf numFmtId="1" fontId="6" fillId="5" borderId="3" xfId="3" applyNumberFormat="1" applyFont="1" applyFill="1" applyBorder="1" applyAlignment="1">
      <alignment horizontal="centerContinuous"/>
    </xf>
    <xf numFmtId="0" fontId="7" fillId="0" borderId="4" xfId="1" applyFont="1" applyBorder="1" applyAlignment="1">
      <alignment horizontal="center" vertical="center" wrapText="1"/>
    </xf>
    <xf numFmtId="0" fontId="4" fillId="0" borderId="4" xfId="3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8" fillId="0" borderId="0" xfId="1" applyFont="1" applyAlignment="1">
      <alignment horizontal="left"/>
    </xf>
    <xf numFmtId="0" fontId="8" fillId="0" borderId="0" xfId="3" applyFont="1" applyAlignment="1">
      <alignment horizontal="left"/>
    </xf>
    <xf numFmtId="14" fontId="8" fillId="0" borderId="0" xfId="1" applyNumberFormat="1" applyFont="1" applyAlignment="1">
      <alignment horizontal="left"/>
    </xf>
    <xf numFmtId="14" fontId="0" fillId="0" borderId="0" xfId="4" applyNumberFormat="1" applyFont="1" applyAlignment="1">
      <alignment horizontal="left"/>
    </xf>
    <xf numFmtId="1" fontId="4" fillId="0" borderId="0" xfId="3" applyNumberFormat="1" applyFont="1" applyAlignment="1">
      <alignment horizontal="center"/>
    </xf>
    <xf numFmtId="9" fontId="0" fillId="0" borderId="0" xfId="5" applyFont="1" applyAlignment="1">
      <alignment horizontal="center"/>
    </xf>
    <xf numFmtId="1" fontId="9" fillId="3" borderId="0" xfId="3" applyNumberFormat="1" applyFont="1" applyFill="1"/>
    <xf numFmtId="1" fontId="1" fillId="3" borderId="0" xfId="3" applyNumberFormat="1" applyFill="1"/>
    <xf numFmtId="9" fontId="9" fillId="3" borderId="0" xfId="5" applyFont="1" applyFill="1" applyBorder="1"/>
    <xf numFmtId="1" fontId="9" fillId="4" borderId="0" xfId="3" applyNumberFormat="1" applyFont="1" applyFill="1"/>
    <xf numFmtId="1" fontId="1" fillId="4" borderId="0" xfId="3" applyNumberFormat="1" applyFill="1"/>
    <xf numFmtId="9" fontId="9" fillId="4" borderId="0" xfId="5" applyFont="1" applyFill="1" applyBorder="1"/>
    <xf numFmtId="1" fontId="9" fillId="5" borderId="0" xfId="3" applyNumberFormat="1" applyFont="1" applyFill="1"/>
    <xf numFmtId="1" fontId="1" fillId="5" borderId="0" xfId="3" applyNumberFormat="1" applyFill="1"/>
    <xf numFmtId="9" fontId="9" fillId="5" borderId="0" xfId="5" applyFont="1" applyFill="1" applyBorder="1"/>
    <xf numFmtId="0" fontId="10" fillId="0" borderId="0" xfId="1" applyFont="1"/>
    <xf numFmtId="0" fontId="4" fillId="0" borderId="0" xfId="1" applyFont="1"/>
    <xf numFmtId="0" fontId="8" fillId="6" borderId="0" xfId="1" applyFont="1" applyFill="1" applyAlignment="1">
      <alignment horizontal="left"/>
    </xf>
    <xf numFmtId="164" fontId="0" fillId="0" borderId="0" xfId="5" applyNumberFormat="1" applyFont="1" applyAlignment="1">
      <alignment horizontal="center"/>
    </xf>
    <xf numFmtId="0" fontId="11" fillId="0" borderId="0" xfId="1" applyFont="1"/>
    <xf numFmtId="9" fontId="0" fillId="0" borderId="0" xfId="5" applyFont="1" applyBorder="1" applyAlignment="1">
      <alignment horizontal="center"/>
    </xf>
  </cellXfs>
  <cellStyles count="7">
    <cellStyle name="% 2 2" xfId="3" xr:uid="{7A8C4FCE-593C-4AAD-9EEA-4072CC512968}"/>
    <cellStyle name="% 3" xfId="4" xr:uid="{5A813245-918F-4D57-8B2A-9439F9FFCBC5}"/>
    <cellStyle name="%_WaterUpdateMaster 2 2" xfId="6" xr:uid="{29A77F82-E283-4C4E-92A9-53B917BD7A3E}"/>
    <cellStyle name="Normal" xfId="0" builtinId="0"/>
    <cellStyle name="Normal 10 2" xfId="2" xr:uid="{82CF5D33-C006-4F43-B14C-EF8AE6C659E2}"/>
    <cellStyle name="Normal 61" xfId="1" xr:uid="{4A15CC7A-BCEE-4CEA-9D34-905E871460D0}"/>
    <cellStyle name="Percent 2" xfId="5" xr:uid="{F8A8574F-DE6B-4524-BFF5-344F2A8DC4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/WFD%20Team/WATER%20UPDATE%20REPORT/Water%20Update%20MASTER.xlsb" TargetMode="External"/><Relationship Id="rId1" Type="http://schemas.openxmlformats.org/officeDocument/2006/relationships/externalLinkPath" Target="https://scottishwater365.sharepoint.com/WFD%20Team/WATER%20UPDATE%20REPORT/Water%20Update%20MASTER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REGIONAL"/>
      <sheetName val="TRIGGERS"/>
      <sheetName val="SOUTH"/>
      <sheetName val="WEST"/>
      <sheetName val="EAST"/>
      <sheetName val="NORTH"/>
      <sheetName val="River Flow Data"/>
      <sheetName val="REPORT DATA"/>
      <sheetName val="Level-Cap Data"/>
      <sheetName val="Information"/>
      <sheetName val="SW Totals"/>
      <sheetName val="Reported Triggers"/>
      <sheetName val="Web table"/>
      <sheetName val="DCC Data"/>
      <sheetName val="DCC Tracker"/>
      <sheetName val="DCT Tracker"/>
      <sheetName val="Trigger Fcast"/>
      <sheetName val="CHARTS"/>
      <sheetName val="DCC CHARTS"/>
      <sheetName val="Rivers"/>
      <sheetName val="RSS Readings Latest"/>
      <sheetName val="RSS PBI Link"/>
      <sheetName val="Telem_toWUR"/>
      <sheetName val="Macro Controls"/>
      <sheetName val="RWL"/>
      <sheetName val="DEMAND"/>
      <sheetName val="Reported Drought Triggers"/>
      <sheetName val="Annual Trigger Summary"/>
      <sheetName val="TELEMETRY"/>
      <sheetName val="WQ"/>
      <sheetName val="Lev-Cap UPDATE"/>
      <sheetName val="RSS Check Missing"/>
      <sheetName val="RSS Check Missing UPDATE"/>
      <sheetName val="Update Log"/>
      <sheetName val="LastWkFilter"/>
      <sheetName val="LastYrFilter"/>
      <sheetName val="2003Filter"/>
      <sheetName val="Hist Lookup expl"/>
      <sheetName val="Weekly Summary"/>
      <sheetName val="Format Examples"/>
      <sheetName val="M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C1">
            <v>45821</v>
          </cell>
        </row>
      </sheetData>
      <sheetData sheetId="9"/>
      <sheetData sheetId="10"/>
      <sheetData sheetId="11">
        <row r="1">
          <cell r="Y1">
            <v>2025</v>
          </cell>
        </row>
      </sheetData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41372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60247-32FA-4B01-ADA7-6F78A1738766}">
  <sheetPr codeName="Sheet21"/>
  <dimension ref="A1:DG607"/>
  <sheetViews>
    <sheetView tabSelected="1" zoomScaleNormal="100" workbookViewId="0">
      <pane ySplit="2" topLeftCell="A3" activePane="bottomLeft" state="frozen"/>
      <selection activeCell="Z18" sqref="Z18"/>
      <selection pane="bottomLeft" activeCell="U15" sqref="U15"/>
    </sheetView>
  </sheetViews>
  <sheetFormatPr baseColWidth="10" defaultColWidth="9.5" defaultRowHeight="12.75" customHeight="1" x14ac:dyDescent="0.2"/>
  <cols>
    <col min="1" max="2" width="9.5" style="4"/>
    <col min="3" max="3" width="10.5" style="4" customWidth="1"/>
    <col min="4" max="4" width="11.5" style="4" customWidth="1"/>
    <col min="5" max="5" width="17.5" style="4" customWidth="1"/>
    <col min="6" max="6" width="16" style="4" customWidth="1"/>
    <col min="7" max="19" width="10.5" style="4" customWidth="1"/>
    <col min="20" max="21" width="16.5" style="4" customWidth="1"/>
    <col min="22" max="23" width="10.5" customWidth="1"/>
    <col min="24" max="24" width="9.5" customWidth="1"/>
    <col min="25" max="25" width="10.5" customWidth="1"/>
    <col min="26" max="27" width="12.5" customWidth="1"/>
    <col min="28" max="28" width="12" customWidth="1"/>
    <col min="29" max="36" width="9.5" customWidth="1"/>
    <col min="37" max="40" width="11.5" customWidth="1"/>
    <col min="41" max="45" width="8.5" customWidth="1"/>
    <col min="46" max="74" width="10.5" customWidth="1"/>
    <col min="75" max="106" width="8.5" customWidth="1"/>
    <col min="107" max="107" width="10.5" customWidth="1"/>
    <col min="108" max="108" width="10.5" style="4" customWidth="1"/>
    <col min="109" max="109" width="9.5" style="4"/>
    <col min="110" max="110" width="11.5" style="4" customWidth="1"/>
    <col min="111" max="111" width="9.5" style="4"/>
    <col min="112" max="112" width="13" style="4" customWidth="1"/>
    <col min="113" max="16384" width="9.5" style="4"/>
  </cols>
  <sheetData>
    <row r="1" spans="1:111" ht="15" x14ac:dyDescent="0.2">
      <c r="A1" s="1" t="s">
        <v>0</v>
      </c>
      <c r="B1" s="2"/>
      <c r="C1" s="3"/>
      <c r="E1" s="5" t="s">
        <v>1</v>
      </c>
      <c r="F1" s="6"/>
      <c r="G1" s="7"/>
      <c r="H1" s="8" t="s">
        <v>2</v>
      </c>
      <c r="I1" s="9"/>
      <c r="J1" s="10"/>
      <c r="K1" s="11" t="s">
        <v>3</v>
      </c>
      <c r="L1" s="12"/>
      <c r="M1" s="13"/>
      <c r="N1" s="14" t="s">
        <v>4</v>
      </c>
      <c r="O1" s="15"/>
      <c r="P1" s="16"/>
      <c r="Q1" s="8" t="s">
        <v>5</v>
      </c>
      <c r="R1" s="9"/>
      <c r="S1" s="10"/>
      <c r="T1" s="3"/>
      <c r="U1" s="3"/>
      <c r="DD1" s="3"/>
      <c r="DE1" s="3" t="s">
        <v>22</v>
      </c>
      <c r="DF1" s="3"/>
      <c r="DG1" s="3"/>
    </row>
    <row r="2" spans="1:111" ht="26.25" customHeight="1" x14ac:dyDescent="0.2">
      <c r="A2" s="17" t="s">
        <v>7</v>
      </c>
      <c r="B2" s="17" t="s">
        <v>8</v>
      </c>
      <c r="C2" s="17" t="s">
        <v>23</v>
      </c>
      <c r="D2" s="19" t="s">
        <v>24</v>
      </c>
      <c r="E2" s="18" t="s">
        <v>25</v>
      </c>
      <c r="F2" s="18" t="s">
        <v>26</v>
      </c>
      <c r="G2" s="18" t="s">
        <v>9</v>
      </c>
      <c r="H2" s="19" t="s">
        <v>10</v>
      </c>
      <c r="I2" s="19" t="s">
        <v>11</v>
      </c>
      <c r="J2" s="19" t="s">
        <v>12</v>
      </c>
      <c r="K2" s="19" t="s">
        <v>13</v>
      </c>
      <c r="L2" s="19" t="s">
        <v>14</v>
      </c>
      <c r="M2" s="19" t="s">
        <v>15</v>
      </c>
      <c r="N2" s="19" t="s">
        <v>16</v>
      </c>
      <c r="O2" s="19" t="s">
        <v>17</v>
      </c>
      <c r="P2" s="19" t="s">
        <v>18</v>
      </c>
      <c r="Q2" s="19" t="s">
        <v>19</v>
      </c>
      <c r="R2" s="19" t="s">
        <v>20</v>
      </c>
      <c r="S2" s="19" t="s">
        <v>21</v>
      </c>
      <c r="T2" s="3"/>
      <c r="U2" s="3"/>
      <c r="DD2" s="3"/>
      <c r="DE2" s="3" t="s">
        <v>6</v>
      </c>
      <c r="DF2" s="3" t="s">
        <v>27</v>
      </c>
      <c r="DG2" s="3"/>
    </row>
    <row r="3" spans="1:111" ht="15" x14ac:dyDescent="0.2">
      <c r="A3" s="20">
        <v>1</v>
      </c>
      <c r="B3" s="21" t="str">
        <f t="shared" ref="B3:B17" si="0">A3&amp;"_"&amp;YEAR(D3)</f>
        <v>1_2015</v>
      </c>
      <c r="C3" s="22">
        <f t="shared" ref="C3:C17" si="1">D3+2</f>
        <v>42011</v>
      </c>
      <c r="D3" s="23">
        <v>42009</v>
      </c>
      <c r="E3" s="24">
        <v>530426.62341147033</v>
      </c>
      <c r="F3" s="24">
        <v>560840.20351388841</v>
      </c>
      <c r="G3" s="25">
        <v>0.94577139814181499</v>
      </c>
      <c r="H3" s="26">
        <v>144781.11393724621</v>
      </c>
      <c r="I3" s="26">
        <v>159126.04780488327</v>
      </c>
      <c r="J3" s="28">
        <v>0.90985175547609587</v>
      </c>
      <c r="K3" s="29">
        <v>282225.41076546896</v>
      </c>
      <c r="L3" s="30">
        <v>292808.3975223251</v>
      </c>
      <c r="M3" s="31">
        <v>0.96385695613101652</v>
      </c>
      <c r="N3" s="32">
        <v>58401.5940745732</v>
      </c>
      <c r="O3" s="33">
        <v>59532.089390920453</v>
      </c>
      <c r="P3" s="34">
        <v>0.98101032018339218</v>
      </c>
      <c r="Q3" s="26">
        <v>45018.504634181969</v>
      </c>
      <c r="R3" s="27">
        <v>46779.81266202993</v>
      </c>
      <c r="S3" s="28">
        <v>0.96234897218223425</v>
      </c>
      <c r="T3" s="3"/>
      <c r="U3" s="3"/>
      <c r="DD3" s="3"/>
      <c r="DE3" s="3"/>
      <c r="DF3" s="3"/>
      <c r="DG3" s="3"/>
    </row>
    <row r="4" spans="1:111" ht="15" x14ac:dyDescent="0.2">
      <c r="A4" s="20">
        <v>2</v>
      </c>
      <c r="B4" s="21" t="str">
        <f t="shared" si="0"/>
        <v>2_2015</v>
      </c>
      <c r="C4" s="22">
        <f t="shared" si="1"/>
        <v>42018</v>
      </c>
      <c r="D4" s="23">
        <v>42016</v>
      </c>
      <c r="E4" s="24">
        <v>533722.91878089774</v>
      </c>
      <c r="F4" s="24">
        <v>560840.20351388841</v>
      </c>
      <c r="G4" s="25">
        <f t="shared" ref="G4:G54" si="2">IF(D4&gt;IssueDate,NA(),E4/F4)</f>
        <v>0.95164882160178599</v>
      </c>
      <c r="H4" s="26">
        <v>147299.92216655542</v>
      </c>
      <c r="I4" s="26">
        <v>159126.04780488327</v>
      </c>
      <c r="J4" s="28">
        <v>0.92568076816167288</v>
      </c>
      <c r="K4" s="29">
        <v>282490.6955117535</v>
      </c>
      <c r="L4" s="30">
        <v>292808.3975223251</v>
      </c>
      <c r="M4" s="31">
        <v>0.96476295728579664</v>
      </c>
      <c r="N4" s="32">
        <v>58881.666674815526</v>
      </c>
      <c r="O4" s="33">
        <v>59532.089390920453</v>
      </c>
      <c r="P4" s="34">
        <v>0.98907441813718489</v>
      </c>
      <c r="Q4" s="26">
        <v>45050.634427773286</v>
      </c>
      <c r="R4" s="27">
        <v>46779.81266202993</v>
      </c>
      <c r="S4" s="28">
        <v>0.96303580249990661</v>
      </c>
      <c r="T4" s="3"/>
      <c r="U4" s="3"/>
      <c r="DD4" s="3"/>
      <c r="DE4" s="3"/>
      <c r="DF4" s="3"/>
      <c r="DG4" s="3"/>
    </row>
    <row r="5" spans="1:111" ht="15" x14ac:dyDescent="0.2">
      <c r="A5" s="20">
        <v>3</v>
      </c>
      <c r="B5" s="21" t="str">
        <f t="shared" si="0"/>
        <v>3_2015</v>
      </c>
      <c r="C5" s="22">
        <f t="shared" si="1"/>
        <v>42025</v>
      </c>
      <c r="D5" s="23">
        <v>42023</v>
      </c>
      <c r="E5" s="24">
        <v>536755.68256225996</v>
      </c>
      <c r="F5" s="24">
        <v>560840.20351388841</v>
      </c>
      <c r="G5" s="25">
        <f t="shared" si="2"/>
        <v>0.95705635794165733</v>
      </c>
      <c r="H5" s="26">
        <v>151559.77653621163</v>
      </c>
      <c r="I5" s="26">
        <v>159126.04780488327</v>
      </c>
      <c r="J5" s="28">
        <v>0.95245108281738244</v>
      </c>
      <c r="K5" s="29">
        <v>280996.10989085032</v>
      </c>
      <c r="L5" s="30">
        <v>292808.3975223251</v>
      </c>
      <c r="M5" s="31">
        <v>0.95965864459002015</v>
      </c>
      <c r="N5" s="32">
        <v>58881.503980494606</v>
      </c>
      <c r="O5" s="33">
        <v>59532.089390920453</v>
      </c>
      <c r="P5" s="34">
        <v>0.98907168525274247</v>
      </c>
      <c r="Q5" s="26">
        <v>45318.292154703333</v>
      </c>
      <c r="R5" s="27">
        <v>46779.81266202993</v>
      </c>
      <c r="S5" s="28">
        <v>0.96875745275241598</v>
      </c>
      <c r="T5" s="3"/>
      <c r="U5" s="3"/>
      <c r="DD5" s="3"/>
      <c r="DE5" s="3"/>
      <c r="DF5" s="3"/>
      <c r="DG5" s="3"/>
    </row>
    <row r="6" spans="1:111" ht="15" x14ac:dyDescent="0.2">
      <c r="A6" s="20">
        <v>4</v>
      </c>
      <c r="B6" s="21" t="str">
        <f t="shared" si="0"/>
        <v>4_2015</v>
      </c>
      <c r="C6" s="22">
        <f t="shared" si="1"/>
        <v>42032</v>
      </c>
      <c r="D6" s="23">
        <v>42030</v>
      </c>
      <c r="E6" s="24">
        <v>538503.31125483313</v>
      </c>
      <c r="F6" s="24">
        <v>560840.20351388841</v>
      </c>
      <c r="G6" s="25">
        <f t="shared" si="2"/>
        <v>0.96017244819628533</v>
      </c>
      <c r="H6" s="26">
        <v>150799.4243323947</v>
      </c>
      <c r="I6" s="26">
        <v>159126.04780488327</v>
      </c>
      <c r="J6" s="28">
        <v>0.94767278150024514</v>
      </c>
      <c r="K6" s="29">
        <v>282514.03196764912</v>
      </c>
      <c r="L6" s="30">
        <v>292808.3975223251</v>
      </c>
      <c r="M6" s="31">
        <v>0.9648426560106047</v>
      </c>
      <c r="N6" s="32">
        <v>59027.457439519043</v>
      </c>
      <c r="O6" s="33">
        <v>59532.089390920453</v>
      </c>
      <c r="P6" s="34">
        <v>0.9915233623317381</v>
      </c>
      <c r="Q6" s="26">
        <v>46162.397515270219</v>
      </c>
      <c r="R6" s="27">
        <v>46779.81266202993</v>
      </c>
      <c r="S6" s="28">
        <v>0.9868016755171648</v>
      </c>
      <c r="T6" s="3"/>
      <c r="U6" s="3"/>
      <c r="DD6" s="3"/>
      <c r="DE6" s="3"/>
      <c r="DF6" s="3"/>
      <c r="DG6" s="3"/>
    </row>
    <row r="7" spans="1:111" ht="15" x14ac:dyDescent="0.2">
      <c r="A7" s="20">
        <v>5</v>
      </c>
      <c r="B7" s="21" t="str">
        <f t="shared" si="0"/>
        <v>5_2015</v>
      </c>
      <c r="C7" s="22">
        <f t="shared" si="1"/>
        <v>42039</v>
      </c>
      <c r="D7" s="23">
        <v>42037</v>
      </c>
      <c r="E7" s="24">
        <v>536616.04380582366</v>
      </c>
      <c r="F7" s="24">
        <v>560840.20351388841</v>
      </c>
      <c r="G7" s="25">
        <f t="shared" si="2"/>
        <v>0.95680737658197346</v>
      </c>
      <c r="H7" s="26">
        <v>152385.26370555881</v>
      </c>
      <c r="I7" s="26">
        <v>159126.04780488327</v>
      </c>
      <c r="J7" s="28">
        <v>0.9576387135084895</v>
      </c>
      <c r="K7" s="29">
        <v>279447.68904961378</v>
      </c>
      <c r="L7" s="30">
        <v>292808.3975223251</v>
      </c>
      <c r="M7" s="31">
        <v>0.95437047370988515</v>
      </c>
      <c r="N7" s="32">
        <v>58598.867680100804</v>
      </c>
      <c r="O7" s="33">
        <v>59532.089390920453</v>
      </c>
      <c r="P7" s="34">
        <v>0.98432405580977345</v>
      </c>
      <c r="Q7" s="26">
        <v>46184.223370550302</v>
      </c>
      <c r="R7" s="27">
        <v>46779.81266202993</v>
      </c>
      <c r="S7" s="28">
        <v>0.98726824120090906</v>
      </c>
      <c r="T7" s="3"/>
      <c r="U7" s="3"/>
      <c r="DD7" s="3"/>
      <c r="DE7" s="3"/>
      <c r="DF7" s="3"/>
      <c r="DG7" s="3"/>
    </row>
    <row r="8" spans="1:111" ht="15" x14ac:dyDescent="0.2">
      <c r="A8" s="20">
        <v>6</v>
      </c>
      <c r="B8" s="21" t="str">
        <f t="shared" si="0"/>
        <v>6_2015</v>
      </c>
      <c r="C8" s="22">
        <f t="shared" si="1"/>
        <v>42046</v>
      </c>
      <c r="D8" s="23">
        <v>42044</v>
      </c>
      <c r="E8" s="24">
        <v>530258.34927075612</v>
      </c>
      <c r="F8" s="24">
        <v>560840.20351388841</v>
      </c>
      <c r="G8" s="25">
        <f t="shared" si="2"/>
        <v>0.94547135877291832</v>
      </c>
      <c r="H8" s="26">
        <v>151032.65367230147</v>
      </c>
      <c r="I8" s="26">
        <v>159126.04780488327</v>
      </c>
      <c r="J8" s="28">
        <v>0.94913847076434821</v>
      </c>
      <c r="K8" s="29">
        <v>274599.93377618917</v>
      </c>
      <c r="L8" s="30">
        <v>292808.3975223251</v>
      </c>
      <c r="M8" s="31">
        <v>0.93781440730453214</v>
      </c>
      <c r="N8" s="32">
        <v>58259.860159819531</v>
      </c>
      <c r="O8" s="33">
        <v>59532.089390920453</v>
      </c>
      <c r="P8" s="34">
        <v>0.97862952158882299</v>
      </c>
      <c r="Q8" s="26">
        <v>46365.901662445882</v>
      </c>
      <c r="R8" s="27">
        <v>46779.81266202993</v>
      </c>
      <c r="S8" s="28">
        <v>0.99115193122780476</v>
      </c>
      <c r="T8" s="3"/>
      <c r="U8" s="3"/>
      <c r="DD8" s="3"/>
      <c r="DE8" s="3"/>
      <c r="DF8" s="3"/>
      <c r="DG8" s="3"/>
    </row>
    <row r="9" spans="1:111" ht="15" x14ac:dyDescent="0.2">
      <c r="A9" s="20">
        <v>7</v>
      </c>
      <c r="B9" s="21" t="str">
        <f t="shared" si="0"/>
        <v>7_2015</v>
      </c>
      <c r="C9" s="22">
        <f t="shared" si="1"/>
        <v>42053</v>
      </c>
      <c r="D9" s="23">
        <v>42051</v>
      </c>
      <c r="E9" s="24">
        <v>519693.3236832142</v>
      </c>
      <c r="F9" s="24">
        <v>560840.20351388841</v>
      </c>
      <c r="G9" s="25">
        <f t="shared" si="2"/>
        <v>0.92663350527855792</v>
      </c>
      <c r="H9" s="26">
        <v>148386.93177608956</v>
      </c>
      <c r="I9" s="26">
        <v>159126.04780488327</v>
      </c>
      <c r="J9" s="28">
        <v>0.93251189118979583</v>
      </c>
      <c r="K9" s="29">
        <v>267119.58797099208</v>
      </c>
      <c r="L9" s="30">
        <v>292808.3975223251</v>
      </c>
      <c r="M9" s="31">
        <v>0.91226751087501035</v>
      </c>
      <c r="N9" s="32">
        <v>57819.670362809855</v>
      </c>
      <c r="O9" s="33">
        <v>59532.089390920453</v>
      </c>
      <c r="P9" s="34">
        <v>0.97123536153979217</v>
      </c>
      <c r="Q9" s="26">
        <v>46367.133573322666</v>
      </c>
      <c r="R9" s="27">
        <v>46779.81266202993</v>
      </c>
      <c r="S9" s="28">
        <v>0.99117826546915122</v>
      </c>
      <c r="T9" s="3"/>
      <c r="U9" s="3"/>
      <c r="DD9" s="3"/>
      <c r="DE9" s="3"/>
      <c r="DF9" s="3"/>
      <c r="DG9" s="3"/>
    </row>
    <row r="10" spans="1:111" ht="15" x14ac:dyDescent="0.2">
      <c r="A10" s="20">
        <v>8</v>
      </c>
      <c r="B10" s="21" t="str">
        <f t="shared" si="0"/>
        <v>8_2015</v>
      </c>
      <c r="C10" s="22">
        <f t="shared" si="1"/>
        <v>42060</v>
      </c>
      <c r="D10" s="23">
        <v>42058</v>
      </c>
      <c r="E10" s="24">
        <v>535054.34522104578</v>
      </c>
      <c r="F10" s="24">
        <v>562480.20351388841</v>
      </c>
      <c r="G10" s="25">
        <f t="shared" si="2"/>
        <v>0.95124120258542499</v>
      </c>
      <c r="H10" s="26">
        <v>149037.97044753956</v>
      </c>
      <c r="I10" s="26">
        <v>159126.04780488327</v>
      </c>
      <c r="J10" s="28">
        <v>0.9366032306055041</v>
      </c>
      <c r="K10" s="29">
        <v>279138.16501788702</v>
      </c>
      <c r="L10" s="30">
        <v>292808.3975223251</v>
      </c>
      <c r="M10" s="31">
        <v>0.95331338643251928</v>
      </c>
      <c r="N10" s="32">
        <v>60233.770606208804</v>
      </c>
      <c r="O10" s="33">
        <v>61219.189390920452</v>
      </c>
      <c r="P10" s="34">
        <v>0.98390343298374683</v>
      </c>
      <c r="Q10" s="26">
        <v>46644.439149410333</v>
      </c>
      <c r="R10" s="27">
        <v>46779.81266202993</v>
      </c>
      <c r="S10" s="28">
        <v>0.997106155306828</v>
      </c>
      <c r="T10" s="3"/>
      <c r="U10" s="3"/>
      <c r="DD10" s="3"/>
      <c r="DE10" s="3"/>
      <c r="DF10" s="3"/>
      <c r="DG10" s="3"/>
    </row>
    <row r="11" spans="1:111" ht="15" x14ac:dyDescent="0.2">
      <c r="A11" s="20">
        <v>9</v>
      </c>
      <c r="B11" s="21" t="str">
        <f t="shared" si="0"/>
        <v>9_2015</v>
      </c>
      <c r="C11" s="22">
        <f t="shared" si="1"/>
        <v>42067</v>
      </c>
      <c r="D11" s="23">
        <v>42065</v>
      </c>
      <c r="E11" s="24">
        <v>543299.60394141055</v>
      </c>
      <c r="F11" s="24">
        <v>562480.20351388841</v>
      </c>
      <c r="G11" s="25">
        <f t="shared" si="2"/>
        <v>0.96589995620707336</v>
      </c>
      <c r="H11" s="26">
        <v>152194.83925092066</v>
      </c>
      <c r="I11" s="26">
        <v>159126.04780488327</v>
      </c>
      <c r="J11" s="28">
        <v>0.95644202410870216</v>
      </c>
      <c r="K11" s="29">
        <v>283843.8146133562</v>
      </c>
      <c r="L11" s="30">
        <v>292808.3975223251</v>
      </c>
      <c r="M11" s="31">
        <v>0.96938413315729643</v>
      </c>
      <c r="N11" s="32">
        <v>60627.264739650382</v>
      </c>
      <c r="O11" s="33">
        <v>61219.189390920452</v>
      </c>
      <c r="P11" s="34">
        <v>0.99033106029074836</v>
      </c>
      <c r="Q11" s="26">
        <v>46633.685337483308</v>
      </c>
      <c r="R11" s="27">
        <v>46779.81266202993</v>
      </c>
      <c r="S11" s="28">
        <v>0.99687627384054855</v>
      </c>
      <c r="T11" s="3"/>
      <c r="U11" s="3"/>
      <c r="DD11" s="3"/>
      <c r="DE11" s="3"/>
      <c r="DF11" s="3"/>
      <c r="DG11" s="3"/>
    </row>
    <row r="12" spans="1:111" ht="15" x14ac:dyDescent="0.2">
      <c r="A12" s="20">
        <v>10</v>
      </c>
      <c r="B12" s="21" t="str">
        <f t="shared" si="0"/>
        <v>10_2015</v>
      </c>
      <c r="C12" s="22">
        <f t="shared" si="1"/>
        <v>42074</v>
      </c>
      <c r="D12" s="23">
        <v>42072</v>
      </c>
      <c r="E12" s="24">
        <v>545093.06465276389</v>
      </c>
      <c r="F12" s="24">
        <v>562480.20351388841</v>
      </c>
      <c r="G12" s="25">
        <f t="shared" si="2"/>
        <v>0.96908844301985253</v>
      </c>
      <c r="H12" s="26">
        <v>153309.18399378404</v>
      </c>
      <c r="I12" s="26">
        <v>159126.04780488327</v>
      </c>
      <c r="J12" s="28">
        <v>0.96344493003287723</v>
      </c>
      <c r="K12" s="29">
        <v>284407.3680351075</v>
      </c>
      <c r="L12" s="30">
        <v>292808.3975223251</v>
      </c>
      <c r="M12" s="31">
        <v>0.9713087822674995</v>
      </c>
      <c r="N12" s="32">
        <v>60744.748928326786</v>
      </c>
      <c r="O12" s="33">
        <v>61219.189390920452</v>
      </c>
      <c r="P12" s="34">
        <v>0.99225013484637825</v>
      </c>
      <c r="Q12" s="26">
        <v>46631.763695545582</v>
      </c>
      <c r="R12" s="27">
        <v>46779.81266202993</v>
      </c>
      <c r="S12" s="28">
        <v>0.9968351953960578</v>
      </c>
      <c r="T12" s="3"/>
      <c r="U12" s="3"/>
      <c r="DD12" s="3"/>
      <c r="DE12" s="3"/>
      <c r="DF12" s="3"/>
      <c r="DG12" s="3"/>
    </row>
    <row r="13" spans="1:111" ht="15" x14ac:dyDescent="0.2">
      <c r="A13" s="20">
        <v>11</v>
      </c>
      <c r="B13" s="21" t="str">
        <f t="shared" si="0"/>
        <v>11_2015</v>
      </c>
      <c r="C13" s="22">
        <f t="shared" si="1"/>
        <v>42081</v>
      </c>
      <c r="D13" s="23">
        <v>42079</v>
      </c>
      <c r="E13" s="24">
        <v>543425.31129868305</v>
      </c>
      <c r="F13" s="24">
        <v>562480.20351388841</v>
      </c>
      <c r="G13" s="25">
        <f t="shared" si="2"/>
        <v>0.96612344381870341</v>
      </c>
      <c r="H13" s="26">
        <v>155984.54425943241</v>
      </c>
      <c r="I13" s="26">
        <v>159126.04780488327</v>
      </c>
      <c r="J13" s="28">
        <v>0.9802577667906206</v>
      </c>
      <c r="K13" s="29">
        <v>279796.50875571958</v>
      </c>
      <c r="L13" s="30">
        <v>292808.3975223251</v>
      </c>
      <c r="M13" s="31">
        <v>0.95556176367648937</v>
      </c>
      <c r="N13" s="32">
        <v>61047.891228568253</v>
      </c>
      <c r="O13" s="33">
        <v>61219.189390920452</v>
      </c>
      <c r="P13" s="34">
        <v>0.99720188777315621</v>
      </c>
      <c r="Q13" s="26">
        <v>46596.367054962786</v>
      </c>
      <c r="R13" s="27">
        <v>46779.81266202993</v>
      </c>
      <c r="S13" s="28">
        <v>0.99607853053212325</v>
      </c>
      <c r="T13" s="3"/>
      <c r="U13" s="3"/>
      <c r="DD13" s="3"/>
      <c r="DE13" s="3"/>
      <c r="DF13" s="3"/>
      <c r="DG13" s="3"/>
    </row>
    <row r="14" spans="1:111" ht="15" x14ac:dyDescent="0.2">
      <c r="A14" s="20">
        <v>12</v>
      </c>
      <c r="B14" s="21" t="str">
        <f t="shared" si="0"/>
        <v>12_2015</v>
      </c>
      <c r="C14" s="22">
        <f t="shared" si="1"/>
        <v>42088</v>
      </c>
      <c r="D14" s="23">
        <v>42086</v>
      </c>
      <c r="E14" s="24">
        <v>539659.12453109922</v>
      </c>
      <c r="F14" s="24">
        <v>562480.20351388841</v>
      </c>
      <c r="G14" s="25">
        <f t="shared" si="2"/>
        <v>0.95942776503026617</v>
      </c>
      <c r="H14" s="26">
        <v>155117.09017137424</v>
      </c>
      <c r="I14" s="26">
        <v>159126.04780488327</v>
      </c>
      <c r="J14" s="28">
        <v>0.97480640229043625</v>
      </c>
      <c r="K14" s="29">
        <v>276914.27787164151</v>
      </c>
      <c r="L14" s="30">
        <v>292808.3975223251</v>
      </c>
      <c r="M14" s="31">
        <v>0.94571836127250497</v>
      </c>
      <c r="N14" s="32">
        <v>61036.88603642855</v>
      </c>
      <c r="O14" s="33">
        <v>61219.189390920452</v>
      </c>
      <c r="P14" s="34">
        <v>0.99702212073851892</v>
      </c>
      <c r="Q14" s="26">
        <v>46590.870451654991</v>
      </c>
      <c r="R14" s="27">
        <v>46779.81266202993</v>
      </c>
      <c r="S14" s="28">
        <v>0.99596103105970113</v>
      </c>
      <c r="T14" s="3"/>
      <c r="U14" s="3"/>
      <c r="DD14" s="3"/>
      <c r="DE14" s="3"/>
      <c r="DF14" s="3"/>
      <c r="DG14" s="3"/>
    </row>
    <row r="15" spans="1:111" ht="15" x14ac:dyDescent="0.2">
      <c r="A15" s="20">
        <v>13</v>
      </c>
      <c r="B15" s="21" t="str">
        <f t="shared" si="0"/>
        <v>13_2015</v>
      </c>
      <c r="C15" s="22">
        <f t="shared" si="1"/>
        <v>42095</v>
      </c>
      <c r="D15" s="23">
        <v>42093</v>
      </c>
      <c r="E15" s="24">
        <v>539301.37702942721</v>
      </c>
      <c r="F15" s="24">
        <v>562480.20351388841</v>
      </c>
      <c r="G15" s="25">
        <f t="shared" si="2"/>
        <v>0.95879174708787973</v>
      </c>
      <c r="H15" s="26">
        <v>153090.76722174053</v>
      </c>
      <c r="I15" s="26">
        <v>159126.04780488327</v>
      </c>
      <c r="J15" s="28">
        <v>0.96207232777789431</v>
      </c>
      <c r="K15" s="29">
        <v>278728.18702713004</v>
      </c>
      <c r="L15" s="30">
        <v>292808.3975223251</v>
      </c>
      <c r="M15" s="31">
        <v>0.95191322853327143</v>
      </c>
      <c r="N15" s="32">
        <v>60905.538551553145</v>
      </c>
      <c r="O15" s="33">
        <v>61219.189390920452</v>
      </c>
      <c r="P15" s="34">
        <v>0.99487659274015439</v>
      </c>
      <c r="Q15" s="26">
        <v>46576.884229003481</v>
      </c>
      <c r="R15" s="27">
        <v>46779.81266202993</v>
      </c>
      <c r="S15" s="28">
        <v>0.99566205118236484</v>
      </c>
      <c r="T15" s="3"/>
      <c r="U15" s="3"/>
      <c r="DD15" s="3"/>
      <c r="DE15" s="3"/>
      <c r="DF15" s="3"/>
      <c r="DG15" s="3"/>
    </row>
    <row r="16" spans="1:111" ht="15" x14ac:dyDescent="0.2">
      <c r="A16" s="20">
        <v>14</v>
      </c>
      <c r="B16" s="21" t="str">
        <f t="shared" si="0"/>
        <v>14_2015</v>
      </c>
      <c r="C16" s="22">
        <f t="shared" si="1"/>
        <v>42102</v>
      </c>
      <c r="D16" s="23">
        <v>42100</v>
      </c>
      <c r="E16" s="24">
        <v>544665.28328553215</v>
      </c>
      <c r="F16" s="24">
        <v>562480.20351388841</v>
      </c>
      <c r="G16" s="25">
        <f t="shared" si="2"/>
        <v>0.96832791604564195</v>
      </c>
      <c r="H16" s="26">
        <v>155320.8765362023</v>
      </c>
      <c r="I16" s="26">
        <v>159126.04780488327</v>
      </c>
      <c r="J16" s="28">
        <v>0.97608706229324071</v>
      </c>
      <c r="K16" s="29">
        <v>282172.21369457577</v>
      </c>
      <c r="L16" s="30">
        <v>292808.3975223251</v>
      </c>
      <c r="M16" s="31">
        <v>0.96367527735628422</v>
      </c>
      <c r="N16" s="32">
        <v>60595.817115575526</v>
      </c>
      <c r="O16" s="33">
        <v>61219.189390920452</v>
      </c>
      <c r="P16" s="34">
        <v>0.98981737129245007</v>
      </c>
      <c r="Q16" s="26">
        <v>46576.375939178542</v>
      </c>
      <c r="R16" s="27">
        <v>46779.81266202993</v>
      </c>
      <c r="S16" s="28">
        <v>0.99565118560176469</v>
      </c>
      <c r="T16" s="3"/>
      <c r="U16" s="3"/>
      <c r="DD16" s="3"/>
      <c r="DE16" s="3"/>
      <c r="DF16" s="3"/>
      <c r="DG16" s="3"/>
    </row>
    <row r="17" spans="1:111" ht="15" x14ac:dyDescent="0.2">
      <c r="A17" s="20">
        <v>15</v>
      </c>
      <c r="B17" s="21" t="str">
        <f t="shared" si="0"/>
        <v>15_2015</v>
      </c>
      <c r="C17" s="22">
        <f t="shared" si="1"/>
        <v>42109</v>
      </c>
      <c r="D17" s="23">
        <v>42107</v>
      </c>
      <c r="E17" s="24">
        <v>539786.65300423512</v>
      </c>
      <c r="F17" s="24">
        <v>562480.20351388841</v>
      </c>
      <c r="G17" s="25">
        <f t="shared" si="2"/>
        <v>0.95965449029515404</v>
      </c>
      <c r="H17" s="26">
        <v>153940.18220668379</v>
      </c>
      <c r="I17" s="26">
        <v>159126.04780488327</v>
      </c>
      <c r="J17" s="28">
        <v>0.96741032866876531</v>
      </c>
      <c r="K17" s="29">
        <v>278868.21290922019</v>
      </c>
      <c r="L17" s="30">
        <v>292808.3975223251</v>
      </c>
      <c r="M17" s="31">
        <v>0.95239144528960429</v>
      </c>
      <c r="N17" s="32">
        <v>60383.288718332777</v>
      </c>
      <c r="O17" s="33">
        <v>61219.189390920452</v>
      </c>
      <c r="P17" s="34">
        <v>0.98634577358987952</v>
      </c>
      <c r="Q17" s="26">
        <v>46594.969169998389</v>
      </c>
      <c r="R17" s="27">
        <v>46779.81266202993</v>
      </c>
      <c r="S17" s="28">
        <v>0.99604864830547779</v>
      </c>
      <c r="T17" s="3"/>
      <c r="U17" s="3"/>
      <c r="DD17" s="3"/>
      <c r="DE17" s="3"/>
      <c r="DF17" s="3"/>
      <c r="DG17" s="3"/>
    </row>
    <row r="18" spans="1:111" ht="15" x14ac:dyDescent="0.2">
      <c r="A18" s="20">
        <v>16</v>
      </c>
      <c r="B18" s="21" t="str">
        <f t="shared" ref="B18:B81" si="3">A18&amp;"_"&amp;YEAR(D18)</f>
        <v>16_2015</v>
      </c>
      <c r="C18" s="22">
        <f t="shared" ref="C18:C54" si="4">D18+2</f>
        <v>42116</v>
      </c>
      <c r="D18" s="23">
        <v>42114</v>
      </c>
      <c r="E18" s="24">
        <v>528188.11929195945</v>
      </c>
      <c r="F18" s="24">
        <v>562480.20351388841</v>
      </c>
      <c r="G18" s="25">
        <f t="shared" si="2"/>
        <v>0.93903414909946736</v>
      </c>
      <c r="H18" s="26">
        <v>152277.84246249855</v>
      </c>
      <c r="I18" s="26">
        <v>159126.04780488327</v>
      </c>
      <c r="J18" s="28">
        <v>0.95696364337043149</v>
      </c>
      <c r="K18" s="29">
        <v>269623.66746481089</v>
      </c>
      <c r="L18" s="30">
        <v>292808.3975223251</v>
      </c>
      <c r="M18" s="31">
        <v>0.92081944966845941</v>
      </c>
      <c r="N18" s="32">
        <v>59746.682771083957</v>
      </c>
      <c r="O18" s="33">
        <v>61219.189390920452</v>
      </c>
      <c r="P18" s="34">
        <v>0.97594697619346649</v>
      </c>
      <c r="Q18" s="26">
        <v>46539.926593566051</v>
      </c>
      <c r="R18" s="27">
        <v>46779.81266202993</v>
      </c>
      <c r="S18" s="28">
        <v>0.99487201733369512</v>
      </c>
      <c r="T18" s="3"/>
      <c r="U18" s="3"/>
      <c r="DD18" s="3"/>
      <c r="DE18" s="3"/>
      <c r="DF18" s="3"/>
      <c r="DG18" s="3"/>
    </row>
    <row r="19" spans="1:111" ht="15" x14ac:dyDescent="0.2">
      <c r="A19" s="20">
        <v>17</v>
      </c>
      <c r="B19" s="21" t="str">
        <f t="shared" si="3"/>
        <v>17_2015</v>
      </c>
      <c r="C19" s="22">
        <f t="shared" si="4"/>
        <v>42123</v>
      </c>
      <c r="D19" s="23">
        <v>42121</v>
      </c>
      <c r="E19" s="24">
        <v>518202.78221511579</v>
      </c>
      <c r="F19" s="24">
        <v>562480.20351388841</v>
      </c>
      <c r="G19" s="25">
        <f t="shared" si="2"/>
        <v>0.92128181396933495</v>
      </c>
      <c r="H19" s="26">
        <v>148968.98085847122</v>
      </c>
      <c r="I19" s="26">
        <v>159126.04780488327</v>
      </c>
      <c r="J19" s="28">
        <v>0.93616967751963265</v>
      </c>
      <c r="K19" s="29">
        <v>263092.91240092524</v>
      </c>
      <c r="L19" s="30">
        <v>292808.3975223251</v>
      </c>
      <c r="M19" s="31">
        <v>0.89851559800591374</v>
      </c>
      <c r="N19" s="32">
        <v>59598.053026088244</v>
      </c>
      <c r="O19" s="33">
        <v>61219.189390920452</v>
      </c>
      <c r="P19" s="34">
        <v>0.97351914684004881</v>
      </c>
      <c r="Q19" s="26">
        <v>46542.835929631125</v>
      </c>
      <c r="R19" s="27">
        <v>46779.81266202993</v>
      </c>
      <c r="S19" s="28">
        <v>0.99493420946101496</v>
      </c>
      <c r="T19" s="3"/>
      <c r="U19" s="3"/>
      <c r="DD19" s="3"/>
      <c r="DE19" s="3"/>
      <c r="DF19" s="3"/>
      <c r="DG19" s="3"/>
    </row>
    <row r="20" spans="1:111" ht="15" x14ac:dyDescent="0.2">
      <c r="A20" s="20">
        <v>18</v>
      </c>
      <c r="B20" s="21" t="str">
        <f t="shared" si="3"/>
        <v>18_2015</v>
      </c>
      <c r="C20" s="22">
        <f t="shared" si="4"/>
        <v>42130</v>
      </c>
      <c r="D20" s="23">
        <v>42128</v>
      </c>
      <c r="E20" s="24">
        <v>527109.93309286644</v>
      </c>
      <c r="F20" s="24">
        <v>562480.20351388841</v>
      </c>
      <c r="G20" s="25">
        <f t="shared" si="2"/>
        <v>0.93711730617351652</v>
      </c>
      <c r="H20" s="26">
        <v>150796.86203207113</v>
      </c>
      <c r="I20" s="26">
        <v>159126.04780488327</v>
      </c>
      <c r="J20" s="28">
        <v>0.94765667916904972</v>
      </c>
      <c r="K20" s="29">
        <v>269247.3094331008</v>
      </c>
      <c r="L20" s="30">
        <v>292808.3975223251</v>
      </c>
      <c r="M20" s="31">
        <v>0.91953411074070068</v>
      </c>
      <c r="N20" s="32">
        <v>60487.152294058207</v>
      </c>
      <c r="O20" s="33">
        <v>61219.189390920452</v>
      </c>
      <c r="P20" s="34">
        <v>0.98804235887235037</v>
      </c>
      <c r="Q20" s="26">
        <v>46578.609333636203</v>
      </c>
      <c r="R20" s="27">
        <v>46779.81266202993</v>
      </c>
      <c r="S20" s="28">
        <v>0.99569892829953466</v>
      </c>
      <c r="T20" s="3"/>
      <c r="U20" s="3"/>
      <c r="DD20" s="3"/>
      <c r="DE20" s="3"/>
      <c r="DF20" s="3"/>
      <c r="DG20" s="3"/>
    </row>
    <row r="21" spans="1:111" ht="15" x14ac:dyDescent="0.2">
      <c r="A21" s="20">
        <v>19</v>
      </c>
      <c r="B21" s="21" t="str">
        <f t="shared" si="3"/>
        <v>19_2015</v>
      </c>
      <c r="C21" s="22">
        <f t="shared" si="4"/>
        <v>42137</v>
      </c>
      <c r="D21" s="23">
        <v>42135</v>
      </c>
      <c r="E21" s="24">
        <v>541655.68548209907</v>
      </c>
      <c r="F21" s="24">
        <v>562480.20351388841</v>
      </c>
      <c r="G21" s="25">
        <f t="shared" si="2"/>
        <v>0.96297733164350352</v>
      </c>
      <c r="H21" s="26">
        <v>153813.68977431298</v>
      </c>
      <c r="I21" s="26">
        <v>159126.04780488327</v>
      </c>
      <c r="J21" s="28">
        <v>0.96661540895501796</v>
      </c>
      <c r="K21" s="29">
        <v>280525.28666408191</v>
      </c>
      <c r="L21" s="30">
        <v>292808.3975223251</v>
      </c>
      <c r="M21" s="31">
        <v>0.95805068788265657</v>
      </c>
      <c r="N21" s="32">
        <v>60754.040493605084</v>
      </c>
      <c r="O21" s="33">
        <v>61219.189390920452</v>
      </c>
      <c r="P21" s="34">
        <v>0.99240191021894919</v>
      </c>
      <c r="Q21" s="26">
        <v>46562.668550099093</v>
      </c>
      <c r="R21" s="27">
        <v>46779.81266202993</v>
      </c>
      <c r="S21" s="28">
        <v>0.99535816627784213</v>
      </c>
      <c r="T21" s="3"/>
      <c r="U21" s="3"/>
      <c r="DD21" s="3"/>
      <c r="DE21" s="3"/>
      <c r="DF21" s="3"/>
      <c r="DG21" s="3"/>
    </row>
    <row r="22" spans="1:111" ht="15" x14ac:dyDescent="0.2">
      <c r="A22" s="20">
        <v>20</v>
      </c>
      <c r="B22" s="21" t="str">
        <f t="shared" si="3"/>
        <v>20_2015</v>
      </c>
      <c r="C22" s="22">
        <f t="shared" si="4"/>
        <v>42144</v>
      </c>
      <c r="D22" s="23">
        <v>42142</v>
      </c>
      <c r="E22" s="24">
        <v>542371.12348992482</v>
      </c>
      <c r="F22" s="24">
        <v>562480.20351388841</v>
      </c>
      <c r="G22" s="25">
        <f t="shared" si="2"/>
        <v>0.96424926619934448</v>
      </c>
      <c r="H22" s="26">
        <v>153916.8561055976</v>
      </c>
      <c r="I22" s="26">
        <v>159126.04780488327</v>
      </c>
      <c r="J22" s="28">
        <v>0.96726373983929359</v>
      </c>
      <c r="K22" s="29">
        <v>281670.68429037504</v>
      </c>
      <c r="L22" s="30">
        <v>292808.3975223251</v>
      </c>
      <c r="M22" s="31">
        <v>0.96196245283197224</v>
      </c>
      <c r="N22" s="32">
        <v>60650.700494917983</v>
      </c>
      <c r="O22" s="33">
        <v>61219.189390920452</v>
      </c>
      <c r="P22" s="34">
        <v>0.99071387743518891</v>
      </c>
      <c r="Q22" s="26">
        <v>46132.882599034165</v>
      </c>
      <c r="R22" s="27">
        <v>46779.81266202993</v>
      </c>
      <c r="S22" s="28">
        <v>0.98617074275885541</v>
      </c>
      <c r="T22" s="3"/>
      <c r="U22" s="3"/>
      <c r="DD22" s="3"/>
      <c r="DE22" s="3"/>
      <c r="DF22" s="3"/>
      <c r="DG22" s="3"/>
    </row>
    <row r="23" spans="1:111" ht="15" x14ac:dyDescent="0.2">
      <c r="A23" s="20">
        <v>21</v>
      </c>
      <c r="B23" s="21" t="str">
        <f t="shared" si="3"/>
        <v>21_2015</v>
      </c>
      <c r="C23" s="22">
        <f t="shared" si="4"/>
        <v>42151</v>
      </c>
      <c r="D23" s="23">
        <v>42149</v>
      </c>
      <c r="E23" s="24">
        <v>538901.61607125215</v>
      </c>
      <c r="F23" s="24">
        <v>562480.20351388841</v>
      </c>
      <c r="G23" s="25">
        <f t="shared" si="2"/>
        <v>0.95808103592741989</v>
      </c>
      <c r="H23" s="26">
        <v>152660.11729471464</v>
      </c>
      <c r="I23" s="26">
        <v>159126.04780488327</v>
      </c>
      <c r="J23" s="28">
        <v>0.95936598313497357</v>
      </c>
      <c r="K23" s="29">
        <v>279975.54774127819</v>
      </c>
      <c r="L23" s="30">
        <v>292808.3975223251</v>
      </c>
      <c r="M23" s="31">
        <v>0.95617321808515254</v>
      </c>
      <c r="N23" s="32">
        <v>59679.389193669755</v>
      </c>
      <c r="O23" s="33">
        <v>61219.189390920452</v>
      </c>
      <c r="P23" s="34">
        <v>0.97484775259897405</v>
      </c>
      <c r="Q23" s="26">
        <v>46586.561841589486</v>
      </c>
      <c r="R23" s="27">
        <v>46779.81266202993</v>
      </c>
      <c r="S23" s="28">
        <v>0.9958689270126706</v>
      </c>
      <c r="T23" s="3"/>
      <c r="U23" s="3"/>
      <c r="DD23" s="3"/>
      <c r="DE23" s="3"/>
      <c r="DF23" s="3"/>
      <c r="DG23" s="3"/>
    </row>
    <row r="24" spans="1:111" ht="15" x14ac:dyDescent="0.2">
      <c r="A24" s="20">
        <v>22</v>
      </c>
      <c r="B24" s="21" t="str">
        <f t="shared" si="3"/>
        <v>22_2015</v>
      </c>
      <c r="C24" s="22">
        <f t="shared" si="4"/>
        <v>42158</v>
      </c>
      <c r="D24" s="23">
        <v>42156</v>
      </c>
      <c r="E24" s="24">
        <v>537782.85769355658</v>
      </c>
      <c r="F24" s="24">
        <v>562480.20351388841</v>
      </c>
      <c r="G24" s="25">
        <f t="shared" si="2"/>
        <v>0.95609206214539777</v>
      </c>
      <c r="H24" s="26">
        <v>152491.61024387297</v>
      </c>
      <c r="I24" s="26">
        <v>159126.04780488327</v>
      </c>
      <c r="J24" s="28">
        <v>0.95830702985129568</v>
      </c>
      <c r="K24" s="29">
        <v>279256.66590956139</v>
      </c>
      <c r="L24" s="30">
        <v>292808.3975223251</v>
      </c>
      <c r="M24" s="31">
        <v>0.95371809098565741</v>
      </c>
      <c r="N24" s="32">
        <v>60130.984085117161</v>
      </c>
      <c r="O24" s="33">
        <v>61219.189390920452</v>
      </c>
      <c r="P24" s="34">
        <v>0.98222444111674756</v>
      </c>
      <c r="Q24" s="26">
        <v>45903.597455005067</v>
      </c>
      <c r="R24" s="27">
        <v>46779.81266202993</v>
      </c>
      <c r="S24" s="28">
        <v>0.98126937332230779</v>
      </c>
      <c r="T24" s="3"/>
      <c r="U24" s="3"/>
      <c r="DD24" s="3"/>
      <c r="DE24" s="3"/>
      <c r="DF24" s="3"/>
      <c r="DG24" s="3"/>
    </row>
    <row r="25" spans="1:111" ht="15" x14ac:dyDescent="0.2">
      <c r="A25" s="20">
        <v>23</v>
      </c>
      <c r="B25" s="21" t="str">
        <f t="shared" si="3"/>
        <v>23_2015</v>
      </c>
      <c r="C25" s="22">
        <f t="shared" si="4"/>
        <v>42165</v>
      </c>
      <c r="D25" s="23">
        <v>42163</v>
      </c>
      <c r="E25" s="24">
        <v>536941.06221165578</v>
      </c>
      <c r="F25" s="24">
        <v>562480.20351388841</v>
      </c>
      <c r="G25" s="25">
        <f t="shared" si="2"/>
        <v>0.95459548417404516</v>
      </c>
      <c r="H25" s="26">
        <v>152405.79935453631</v>
      </c>
      <c r="I25" s="26">
        <v>159126.04780488327</v>
      </c>
      <c r="J25" s="28">
        <v>0.95776776622651261</v>
      </c>
      <c r="K25" s="29">
        <v>279534.39612752415</v>
      </c>
      <c r="L25" s="30">
        <v>292808.3975223251</v>
      </c>
      <c r="M25" s="31">
        <v>0.95466659594764902</v>
      </c>
      <c r="N25" s="32">
        <v>59123.129641920008</v>
      </c>
      <c r="O25" s="33">
        <v>61219.189390920452</v>
      </c>
      <c r="P25" s="34">
        <v>0.96576139328445088</v>
      </c>
      <c r="Q25" s="26">
        <v>45877.737087675385</v>
      </c>
      <c r="R25" s="27">
        <v>46779.81266202993</v>
      </c>
      <c r="S25" s="28">
        <v>0.9807165629141833</v>
      </c>
      <c r="T25" s="3"/>
      <c r="U25" s="3"/>
      <c r="DD25" s="3"/>
      <c r="DE25" s="3"/>
      <c r="DF25" s="3"/>
      <c r="DG25" s="3"/>
    </row>
    <row r="26" spans="1:111" ht="15" x14ac:dyDescent="0.2">
      <c r="A26" s="20">
        <v>24</v>
      </c>
      <c r="B26" s="21" t="str">
        <f t="shared" si="3"/>
        <v>24_2015</v>
      </c>
      <c r="C26" s="22">
        <f t="shared" si="4"/>
        <v>42172</v>
      </c>
      <c r="D26" s="23">
        <v>42170</v>
      </c>
      <c r="E26" s="24">
        <v>529369.11318002373</v>
      </c>
      <c r="F26" s="24">
        <v>562480.20351388841</v>
      </c>
      <c r="G26" s="25">
        <f t="shared" si="2"/>
        <v>0.94113376768281742</v>
      </c>
      <c r="H26" s="26">
        <v>150143.00786963955</v>
      </c>
      <c r="I26" s="26">
        <v>159126.04780488327</v>
      </c>
      <c r="J26" s="28">
        <v>0.94354764628944643</v>
      </c>
      <c r="K26" s="29">
        <v>275731.78464573267</v>
      </c>
      <c r="L26" s="30">
        <v>292808.3975223251</v>
      </c>
      <c r="M26" s="31">
        <v>0.94167990733499907</v>
      </c>
      <c r="N26" s="32">
        <v>58166.466082676081</v>
      </c>
      <c r="O26" s="33">
        <v>61219.189390920452</v>
      </c>
      <c r="P26" s="34">
        <v>0.95013453561511663</v>
      </c>
      <c r="Q26" s="26">
        <v>45327.854581975422</v>
      </c>
      <c r="R26" s="27">
        <v>46779.81266202993</v>
      </c>
      <c r="S26" s="28">
        <v>0.96896186629594971</v>
      </c>
      <c r="T26" s="3"/>
      <c r="U26" s="3"/>
      <c r="DD26" s="3"/>
      <c r="DE26" s="3"/>
      <c r="DF26" s="3"/>
      <c r="DG26" s="3"/>
    </row>
    <row r="27" spans="1:111" ht="15" x14ac:dyDescent="0.2">
      <c r="A27" s="20">
        <v>25</v>
      </c>
      <c r="B27" s="21" t="str">
        <f t="shared" si="3"/>
        <v>25_2015</v>
      </c>
      <c r="C27" s="22">
        <f t="shared" si="4"/>
        <v>42179</v>
      </c>
      <c r="D27" s="23">
        <v>42177</v>
      </c>
      <c r="E27" s="24">
        <v>510813.88855414861</v>
      </c>
      <c r="F27" s="24">
        <v>562480.20351388841</v>
      </c>
      <c r="G27" s="25">
        <f t="shared" si="2"/>
        <v>0.90814554070174647</v>
      </c>
      <c r="H27" s="26">
        <v>146941.04485483968</v>
      </c>
      <c r="I27" s="26">
        <v>159126.04780488327</v>
      </c>
      <c r="J27" s="28">
        <v>0.92342546604950204</v>
      </c>
      <c r="K27" s="29">
        <v>261459.97383705439</v>
      </c>
      <c r="L27" s="30">
        <v>292808.3975223251</v>
      </c>
      <c r="M27" s="31">
        <v>0.89293878197984211</v>
      </c>
      <c r="N27" s="32">
        <v>57182.015312118667</v>
      </c>
      <c r="O27" s="33">
        <v>61219.189390920452</v>
      </c>
      <c r="P27" s="34">
        <v>0.93405378086563573</v>
      </c>
      <c r="Q27" s="26">
        <v>45230.854550135839</v>
      </c>
      <c r="R27" s="27">
        <v>46779.81266202993</v>
      </c>
      <c r="S27" s="28">
        <v>0.96688832161246885</v>
      </c>
      <c r="T27" s="3"/>
      <c r="U27" s="3"/>
      <c r="DD27" s="3"/>
      <c r="DE27" s="3"/>
      <c r="DF27" s="3"/>
      <c r="DG27" s="3"/>
    </row>
    <row r="28" spans="1:111" ht="15" x14ac:dyDescent="0.2">
      <c r="A28" s="20">
        <v>26</v>
      </c>
      <c r="B28" s="21" t="str">
        <f t="shared" si="3"/>
        <v>26_2015</v>
      </c>
      <c r="C28" s="22">
        <f t="shared" si="4"/>
        <v>42186</v>
      </c>
      <c r="D28" s="23">
        <v>42184</v>
      </c>
      <c r="E28" s="24">
        <v>513006.55627822282</v>
      </c>
      <c r="F28" s="24">
        <v>562480.20351388841</v>
      </c>
      <c r="G28" s="25">
        <f t="shared" si="2"/>
        <v>0.91204375384840719</v>
      </c>
      <c r="H28" s="26">
        <v>143564.34547706967</v>
      </c>
      <c r="I28" s="26">
        <v>159126.04780488327</v>
      </c>
      <c r="J28" s="28">
        <v>0.90220518549612316</v>
      </c>
      <c r="K28" s="29">
        <v>267363.08879612875</v>
      </c>
      <c r="L28" s="30">
        <v>292808.3975223251</v>
      </c>
      <c r="M28" s="31">
        <v>0.91309911552568679</v>
      </c>
      <c r="N28" s="32">
        <v>56723.674174407213</v>
      </c>
      <c r="O28" s="33">
        <v>61219.189390920452</v>
      </c>
      <c r="P28" s="34">
        <v>0.92656689411866044</v>
      </c>
      <c r="Q28" s="26">
        <v>45355.44783061718</v>
      </c>
      <c r="R28" s="27">
        <v>46779.81266202993</v>
      </c>
      <c r="S28" s="28">
        <v>0.96955172006131451</v>
      </c>
      <c r="T28" s="3"/>
      <c r="U28" s="3"/>
      <c r="DD28" s="3"/>
      <c r="DE28" s="3"/>
      <c r="DF28" s="3"/>
      <c r="DG28" s="3"/>
    </row>
    <row r="29" spans="1:111" ht="15" x14ac:dyDescent="0.2">
      <c r="A29" s="20">
        <v>27</v>
      </c>
      <c r="B29" s="21" t="str">
        <f t="shared" si="3"/>
        <v>27_2015</v>
      </c>
      <c r="C29" s="22">
        <f t="shared" si="4"/>
        <v>42193</v>
      </c>
      <c r="D29" s="23">
        <v>42191</v>
      </c>
      <c r="E29" s="24">
        <v>511098.13271218527</v>
      </c>
      <c r="F29" s="24">
        <v>562480.20351388841</v>
      </c>
      <c r="G29" s="25">
        <f t="shared" si="2"/>
        <v>0.90865088143420425</v>
      </c>
      <c r="H29" s="26">
        <v>143610.41701545037</v>
      </c>
      <c r="I29" s="26">
        <v>159126.04780488327</v>
      </c>
      <c r="J29" s="28">
        <v>0.90249471407435555</v>
      </c>
      <c r="K29" s="29">
        <v>265304.97670926119</v>
      </c>
      <c r="L29" s="30">
        <v>292808.3975223251</v>
      </c>
      <c r="M29" s="31">
        <v>0.90607024577918083</v>
      </c>
      <c r="N29" s="32">
        <v>56739.028078771931</v>
      </c>
      <c r="O29" s="33">
        <v>61219.189390920452</v>
      </c>
      <c r="P29" s="34">
        <v>0.92681769626938282</v>
      </c>
      <c r="Q29" s="26">
        <v>45443.710908701745</v>
      </c>
      <c r="R29" s="27">
        <v>46779.81266202993</v>
      </c>
      <c r="S29" s="28">
        <v>0.97143849713590946</v>
      </c>
      <c r="T29" s="3"/>
      <c r="U29" s="3"/>
      <c r="DD29" s="3"/>
      <c r="DE29" s="3"/>
      <c r="DF29" s="3"/>
      <c r="DG29" s="3"/>
    </row>
    <row r="30" spans="1:111" ht="15" x14ac:dyDescent="0.2">
      <c r="A30" s="20">
        <v>28</v>
      </c>
      <c r="B30" s="21" t="str">
        <f t="shared" si="3"/>
        <v>28_2015</v>
      </c>
      <c r="C30" s="22">
        <f t="shared" si="4"/>
        <v>42200</v>
      </c>
      <c r="D30" s="23">
        <v>42198</v>
      </c>
      <c r="E30" s="24">
        <v>517994.99797500507</v>
      </c>
      <c r="F30" s="24">
        <v>562480.20351388841</v>
      </c>
      <c r="G30" s="25">
        <f t="shared" si="2"/>
        <v>0.92091240676386765</v>
      </c>
      <c r="H30" s="26">
        <v>144241.98566158314</v>
      </c>
      <c r="I30" s="26">
        <v>159126.04780488327</v>
      </c>
      <c r="J30" s="28">
        <v>0.90646369749878641</v>
      </c>
      <c r="K30" s="29">
        <v>270535.50753785612</v>
      </c>
      <c r="L30" s="30">
        <v>292808.3975223251</v>
      </c>
      <c r="M30" s="31">
        <v>0.9239335682550881</v>
      </c>
      <c r="N30" s="32">
        <v>57664.015880094848</v>
      </c>
      <c r="O30" s="33">
        <v>61219.189390920452</v>
      </c>
      <c r="P30" s="34">
        <v>0.94192713843164866</v>
      </c>
      <c r="Q30" s="26">
        <v>45553.488895470968</v>
      </c>
      <c r="R30" s="27">
        <v>46779.81266202993</v>
      </c>
      <c r="S30" s="28">
        <v>0.97378519286900989</v>
      </c>
      <c r="T30" s="3"/>
      <c r="U30" s="3"/>
      <c r="DD30" s="3"/>
      <c r="DE30" s="3"/>
      <c r="DF30" s="3"/>
      <c r="DG30" s="3"/>
    </row>
    <row r="31" spans="1:111" ht="15" x14ac:dyDescent="0.2">
      <c r="A31" s="20">
        <v>29</v>
      </c>
      <c r="B31" s="21" t="str">
        <f t="shared" si="3"/>
        <v>29_2015</v>
      </c>
      <c r="C31" s="22">
        <f t="shared" si="4"/>
        <v>42207</v>
      </c>
      <c r="D31" s="23">
        <v>42205</v>
      </c>
      <c r="E31" s="24">
        <v>528333.94819480937</v>
      </c>
      <c r="F31" s="24">
        <v>562480.20351388841</v>
      </c>
      <c r="G31" s="25">
        <f t="shared" si="2"/>
        <v>0.93929340960666197</v>
      </c>
      <c r="H31" s="26">
        <v>144297.81292159157</v>
      </c>
      <c r="I31" s="26">
        <v>159126.04780488327</v>
      </c>
      <c r="J31" s="28">
        <v>0.90681453421457592</v>
      </c>
      <c r="K31" s="29">
        <v>278410.8137015152</v>
      </c>
      <c r="L31" s="30">
        <v>292808.3975223251</v>
      </c>
      <c r="M31" s="31">
        <v>0.95082933432702466</v>
      </c>
      <c r="N31" s="32">
        <v>60199.049565732843</v>
      </c>
      <c r="O31" s="33">
        <v>61219.189390920452</v>
      </c>
      <c r="P31" s="34">
        <v>0.98333627355511988</v>
      </c>
      <c r="Q31" s="26">
        <v>45426.272005969804</v>
      </c>
      <c r="R31" s="27">
        <v>46779.81266202993</v>
      </c>
      <c r="S31" s="28">
        <v>0.9710657102062582</v>
      </c>
      <c r="T31" s="3"/>
      <c r="U31" s="3"/>
      <c r="DD31" s="3"/>
      <c r="DE31" s="3"/>
      <c r="DF31" s="3"/>
      <c r="DG31" s="3"/>
    </row>
    <row r="32" spans="1:111" ht="15" x14ac:dyDescent="0.2">
      <c r="A32" s="20">
        <v>30</v>
      </c>
      <c r="B32" s="21" t="str">
        <f t="shared" si="3"/>
        <v>30_2015</v>
      </c>
      <c r="C32" s="22">
        <f t="shared" si="4"/>
        <v>42214</v>
      </c>
      <c r="D32" s="23">
        <v>42212</v>
      </c>
      <c r="E32" s="24">
        <v>530769.389388929</v>
      </c>
      <c r="F32" s="24">
        <v>562480.20351388841</v>
      </c>
      <c r="G32" s="25">
        <f t="shared" si="2"/>
        <v>0.94362323522346614</v>
      </c>
      <c r="H32" s="26">
        <v>144939.7735377927</v>
      </c>
      <c r="I32" s="26">
        <v>159126.04780488327</v>
      </c>
      <c r="J32" s="28">
        <v>0.91084882416934365</v>
      </c>
      <c r="K32" s="29">
        <v>280482.03842968133</v>
      </c>
      <c r="L32" s="30">
        <v>292808.3975223251</v>
      </c>
      <c r="M32" s="31">
        <v>0.95790298640016303</v>
      </c>
      <c r="N32" s="32">
        <v>60258.875161697986</v>
      </c>
      <c r="O32" s="33">
        <v>61219.189390920452</v>
      </c>
      <c r="P32" s="34">
        <v>0.98431350955841157</v>
      </c>
      <c r="Q32" s="26">
        <v>45088.702259756952</v>
      </c>
      <c r="R32" s="27">
        <v>46779.81266202993</v>
      </c>
      <c r="S32" s="28">
        <v>0.9638495687340447</v>
      </c>
      <c r="T32" s="3"/>
      <c r="U32" s="3"/>
      <c r="DD32" s="3"/>
      <c r="DE32" s="3"/>
      <c r="DF32" s="3"/>
      <c r="DG32" s="3"/>
    </row>
    <row r="33" spans="1:111" ht="15" x14ac:dyDescent="0.2">
      <c r="A33" s="20">
        <v>31</v>
      </c>
      <c r="B33" s="21" t="str">
        <f t="shared" si="3"/>
        <v>31_2015</v>
      </c>
      <c r="C33" s="22">
        <f t="shared" si="4"/>
        <v>42221</v>
      </c>
      <c r="D33" s="23">
        <v>42219</v>
      </c>
      <c r="E33" s="24">
        <v>524299.29739343643</v>
      </c>
      <c r="F33" s="24">
        <v>562480.20351388841</v>
      </c>
      <c r="G33" s="25">
        <f t="shared" si="2"/>
        <v>0.93212044462732946</v>
      </c>
      <c r="H33" s="26">
        <v>146575.25751962845</v>
      </c>
      <c r="I33" s="26">
        <v>159126.04780488327</v>
      </c>
      <c r="J33" s="28">
        <v>0.92112673909525911</v>
      </c>
      <c r="K33" s="29">
        <v>273313.02395615086</v>
      </c>
      <c r="L33" s="30">
        <v>292808.3975223251</v>
      </c>
      <c r="M33" s="31">
        <v>0.93341934954345762</v>
      </c>
      <c r="N33" s="32">
        <v>60153.880009389206</v>
      </c>
      <c r="O33" s="33">
        <v>61219.189390920452</v>
      </c>
      <c r="P33" s="34">
        <v>0.98259844025819065</v>
      </c>
      <c r="Q33" s="26">
        <v>44257.135908267941</v>
      </c>
      <c r="R33" s="27">
        <v>46779.81266202993</v>
      </c>
      <c r="S33" s="28">
        <v>0.94607338913501926</v>
      </c>
      <c r="T33" s="3"/>
      <c r="U33" s="3"/>
      <c r="DD33" s="3"/>
      <c r="DE33" s="3"/>
      <c r="DF33" s="3"/>
      <c r="DG33" s="3"/>
    </row>
    <row r="34" spans="1:111" ht="15" x14ac:dyDescent="0.2">
      <c r="A34" s="20">
        <v>32</v>
      </c>
      <c r="B34" s="21" t="str">
        <f t="shared" si="3"/>
        <v>32_2015</v>
      </c>
      <c r="C34" s="22">
        <f t="shared" si="4"/>
        <v>42228</v>
      </c>
      <c r="D34" s="23">
        <v>42226</v>
      </c>
      <c r="E34" s="24">
        <v>528744.04245448718</v>
      </c>
      <c r="F34" s="24">
        <v>562480.20351388841</v>
      </c>
      <c r="G34" s="25">
        <f t="shared" si="2"/>
        <v>0.94002249172744756</v>
      </c>
      <c r="H34" s="26">
        <v>146480.144993283</v>
      </c>
      <c r="I34" s="26">
        <v>159126.04780488327</v>
      </c>
      <c r="J34" s="28">
        <v>0.92052902094881162</v>
      </c>
      <c r="K34" s="29">
        <v>278321.30998170585</v>
      </c>
      <c r="L34" s="30">
        <v>292808.3975223251</v>
      </c>
      <c r="M34" s="31">
        <v>0.95052366099058105</v>
      </c>
      <c r="N34" s="32">
        <v>60020.564623326747</v>
      </c>
      <c r="O34" s="33">
        <v>61219.189390920452</v>
      </c>
      <c r="P34" s="34">
        <v>0.98042076709085801</v>
      </c>
      <c r="Q34" s="26">
        <v>43922.02285617157</v>
      </c>
      <c r="R34" s="27">
        <v>46779.81266202993</v>
      </c>
      <c r="S34" s="28">
        <v>0.93890976377983748</v>
      </c>
      <c r="T34" s="3"/>
      <c r="U34" s="3"/>
      <c r="DD34" s="3"/>
      <c r="DE34" s="3"/>
      <c r="DF34" s="3"/>
      <c r="DG34" s="3"/>
    </row>
    <row r="35" spans="1:111" ht="15" x14ac:dyDescent="0.2">
      <c r="A35" s="20">
        <v>33</v>
      </c>
      <c r="B35" s="21" t="str">
        <f t="shared" si="3"/>
        <v>33_2015</v>
      </c>
      <c r="C35" s="22">
        <f t="shared" si="4"/>
        <v>42235</v>
      </c>
      <c r="D35" s="23">
        <v>42233</v>
      </c>
      <c r="E35" s="24">
        <v>509148.77045568079</v>
      </c>
      <c r="F35" s="24">
        <v>562480.20351388841</v>
      </c>
      <c r="G35" s="25">
        <f t="shared" si="2"/>
        <v>0.90518522656434997</v>
      </c>
      <c r="H35" s="26">
        <v>143958.44139024537</v>
      </c>
      <c r="I35" s="26">
        <v>159126.04780488327</v>
      </c>
      <c r="J35" s="28">
        <v>0.90468181279009652</v>
      </c>
      <c r="K35" s="29">
        <v>262479.99869661563</v>
      </c>
      <c r="L35" s="30">
        <v>292808.3975223251</v>
      </c>
      <c r="M35" s="31">
        <v>0.8964223735304685</v>
      </c>
      <c r="N35" s="32">
        <v>59498.306600199103</v>
      </c>
      <c r="O35" s="33">
        <v>61219.189390920452</v>
      </c>
      <c r="P35" s="34">
        <v>0.9718898141605159</v>
      </c>
      <c r="Q35" s="26">
        <v>43212.023768620675</v>
      </c>
      <c r="R35" s="27">
        <v>46779.81266202993</v>
      </c>
      <c r="S35" s="28">
        <v>0.92373229625382525</v>
      </c>
      <c r="T35" s="3"/>
      <c r="U35" s="3"/>
      <c r="DD35" s="3"/>
      <c r="DE35" s="3"/>
      <c r="DF35" s="3"/>
      <c r="DG35" s="3"/>
    </row>
    <row r="36" spans="1:111" ht="15" x14ac:dyDescent="0.2">
      <c r="A36" s="20">
        <v>34</v>
      </c>
      <c r="B36" s="21" t="str">
        <f t="shared" si="3"/>
        <v>34_2015</v>
      </c>
      <c r="C36" s="22">
        <f t="shared" si="4"/>
        <v>42242</v>
      </c>
      <c r="D36" s="23">
        <v>42240</v>
      </c>
      <c r="E36" s="24">
        <v>509926.78428973904</v>
      </c>
      <c r="F36" s="24">
        <v>562480.20351388841</v>
      </c>
      <c r="G36" s="25">
        <f t="shared" si="2"/>
        <v>0.90656841094879215</v>
      </c>
      <c r="H36" s="26">
        <v>141380.22774777774</v>
      </c>
      <c r="I36" s="26">
        <v>159126.04780488327</v>
      </c>
      <c r="J36" s="28">
        <v>0.88847947710694697</v>
      </c>
      <c r="K36" s="29">
        <v>267427.01810990425</v>
      </c>
      <c r="L36" s="30">
        <v>292808.3975223251</v>
      </c>
      <c r="M36" s="31">
        <v>0.9133174470841956</v>
      </c>
      <c r="N36" s="32">
        <v>58758.530709785235</v>
      </c>
      <c r="O36" s="33">
        <v>61219.189390920452</v>
      </c>
      <c r="P36" s="34">
        <v>0.95980576179435395</v>
      </c>
      <c r="Q36" s="26">
        <v>42361.007722271825</v>
      </c>
      <c r="R36" s="27">
        <v>46779.81266202993</v>
      </c>
      <c r="S36" s="28">
        <v>0.90554034554001661</v>
      </c>
      <c r="T36" s="3"/>
      <c r="U36" s="3"/>
      <c r="DD36" s="3"/>
      <c r="DE36" s="3"/>
      <c r="DF36" s="3"/>
      <c r="DG36" s="3"/>
    </row>
    <row r="37" spans="1:111" ht="15" x14ac:dyDescent="0.2">
      <c r="A37" s="20">
        <v>35</v>
      </c>
      <c r="B37" s="21" t="str">
        <f t="shared" si="3"/>
        <v>35_2015</v>
      </c>
      <c r="C37" s="22">
        <f t="shared" si="4"/>
        <v>42249</v>
      </c>
      <c r="D37" s="23">
        <v>42247</v>
      </c>
      <c r="E37" s="24">
        <v>512246.47377367195</v>
      </c>
      <c r="F37" s="24">
        <v>562480.20351388841</v>
      </c>
      <c r="G37" s="25">
        <f t="shared" si="2"/>
        <v>0.91069244850503239</v>
      </c>
      <c r="H37" s="26">
        <v>138782.16987680155</v>
      </c>
      <c r="I37" s="26">
        <v>159126.04780488327</v>
      </c>
      <c r="J37" s="28">
        <v>0.87215243381758012</v>
      </c>
      <c r="K37" s="29">
        <v>273339.14045195247</v>
      </c>
      <c r="L37" s="30">
        <v>292808.3975223251</v>
      </c>
      <c r="M37" s="31">
        <v>0.93350854266777572</v>
      </c>
      <c r="N37" s="32">
        <v>58001.01098415153</v>
      </c>
      <c r="O37" s="33">
        <v>61219.189390920452</v>
      </c>
      <c r="P37" s="34">
        <v>0.94743186836044224</v>
      </c>
      <c r="Q37" s="26">
        <v>42124.152460766425</v>
      </c>
      <c r="R37" s="27">
        <v>46779.81266202993</v>
      </c>
      <c r="S37" s="28">
        <v>0.90047715165301645</v>
      </c>
      <c r="T37" s="3"/>
      <c r="U37" s="3"/>
      <c r="DD37" s="3"/>
      <c r="DE37" s="3"/>
      <c r="DF37" s="3"/>
      <c r="DG37" s="3"/>
    </row>
    <row r="38" spans="1:111" ht="15" x14ac:dyDescent="0.2">
      <c r="A38" s="20">
        <v>36</v>
      </c>
      <c r="B38" s="21" t="str">
        <f t="shared" si="3"/>
        <v>36_2015</v>
      </c>
      <c r="C38" s="22">
        <f t="shared" si="4"/>
        <v>42256</v>
      </c>
      <c r="D38" s="23">
        <v>42254</v>
      </c>
      <c r="E38" s="24">
        <v>491069.4653913721</v>
      </c>
      <c r="F38" s="24">
        <v>562480.20351388841</v>
      </c>
      <c r="G38" s="25">
        <f t="shared" si="2"/>
        <v>0.87304310858159284</v>
      </c>
      <c r="H38" s="26">
        <v>134654.51515465864</v>
      </c>
      <c r="I38" s="26">
        <v>159126.04780488327</v>
      </c>
      <c r="J38" s="28">
        <v>0.84621290487757816</v>
      </c>
      <c r="K38" s="29">
        <v>258642.17644703048</v>
      </c>
      <c r="L38" s="30">
        <v>292808.3975223251</v>
      </c>
      <c r="M38" s="31">
        <v>0.88331543301216409</v>
      </c>
      <c r="N38" s="32">
        <v>56704.989839585622</v>
      </c>
      <c r="O38" s="33">
        <v>61219.189390920452</v>
      </c>
      <c r="P38" s="34">
        <v>0.92626169022740534</v>
      </c>
      <c r="Q38" s="26">
        <v>41067.783950097386</v>
      </c>
      <c r="R38" s="27">
        <v>46779.81266202993</v>
      </c>
      <c r="S38" s="28">
        <v>0.87789543422928529</v>
      </c>
      <c r="T38" s="3"/>
      <c r="U38" s="3"/>
      <c r="DD38" s="3"/>
      <c r="DE38" s="3"/>
      <c r="DF38" s="3"/>
      <c r="DG38" s="3"/>
    </row>
    <row r="39" spans="1:111" ht="15" x14ac:dyDescent="0.2">
      <c r="A39" s="20">
        <v>37</v>
      </c>
      <c r="B39" s="21" t="str">
        <f t="shared" si="3"/>
        <v>37_2015</v>
      </c>
      <c r="C39" s="22">
        <f t="shared" si="4"/>
        <v>42263</v>
      </c>
      <c r="D39" s="23">
        <v>42261</v>
      </c>
      <c r="E39" s="24">
        <v>478422.61609574978</v>
      </c>
      <c r="F39" s="24">
        <v>562480.20351388841</v>
      </c>
      <c r="G39" s="25">
        <f t="shared" si="2"/>
        <v>0.85055902964580843</v>
      </c>
      <c r="H39" s="26">
        <v>131071.72808704035</v>
      </c>
      <c r="I39" s="26">
        <v>159126.04780488327</v>
      </c>
      <c r="J39" s="28">
        <v>0.82369750204414993</v>
      </c>
      <c r="K39" s="29">
        <v>250647.90921218504</v>
      </c>
      <c r="L39" s="30">
        <v>292808.3975223251</v>
      </c>
      <c r="M39" s="31">
        <v>0.85601339078082439</v>
      </c>
      <c r="N39" s="32">
        <v>55817.515938234363</v>
      </c>
      <c r="O39" s="33">
        <v>61219.189390920452</v>
      </c>
      <c r="P39" s="34">
        <v>0.91176502814839255</v>
      </c>
      <c r="Q39" s="26">
        <v>40885.462858290055</v>
      </c>
      <c r="R39" s="27">
        <v>46779.81266202993</v>
      </c>
      <c r="S39" s="28">
        <v>0.87399800323432719</v>
      </c>
      <c r="T39" s="3"/>
      <c r="U39" s="3"/>
      <c r="DD39" s="3"/>
      <c r="DE39" s="3"/>
      <c r="DF39" s="3"/>
      <c r="DG39" s="3"/>
    </row>
    <row r="40" spans="1:111" ht="15" x14ac:dyDescent="0.2">
      <c r="A40" s="20">
        <v>38</v>
      </c>
      <c r="B40" s="21" t="str">
        <f t="shared" si="3"/>
        <v>38_2015</v>
      </c>
      <c r="C40" s="22">
        <f t="shared" si="4"/>
        <v>42270</v>
      </c>
      <c r="D40" s="23">
        <v>42268</v>
      </c>
      <c r="E40" s="24">
        <v>465895.81783498451</v>
      </c>
      <c r="F40" s="24">
        <v>562480.20351388841</v>
      </c>
      <c r="G40" s="25">
        <f t="shared" si="2"/>
        <v>0.82828838228345025</v>
      </c>
      <c r="H40" s="26">
        <v>127824.62180145773</v>
      </c>
      <c r="I40" s="26">
        <v>159126.04780488327</v>
      </c>
      <c r="J40" s="28">
        <v>0.80329162676241017</v>
      </c>
      <c r="K40" s="29">
        <v>243207.11962488896</v>
      </c>
      <c r="L40" s="30">
        <v>292808.3975223251</v>
      </c>
      <c r="M40" s="31">
        <v>0.83060158684945395</v>
      </c>
      <c r="N40" s="32">
        <v>54823.155686831</v>
      </c>
      <c r="O40" s="33">
        <v>61219.189390920452</v>
      </c>
      <c r="P40" s="34">
        <v>0.8955224045315755</v>
      </c>
      <c r="Q40" s="26">
        <v>40040.920721806797</v>
      </c>
      <c r="R40" s="27">
        <v>46779.81266202993</v>
      </c>
      <c r="S40" s="28">
        <v>0.8559444436233723</v>
      </c>
      <c r="T40" s="3"/>
      <c r="U40" s="3"/>
      <c r="DD40" s="3"/>
      <c r="DE40" s="3"/>
      <c r="DF40" s="3"/>
      <c r="DG40" s="3"/>
    </row>
    <row r="41" spans="1:111" ht="15" x14ac:dyDescent="0.2">
      <c r="A41" s="20">
        <v>39</v>
      </c>
      <c r="B41" s="21" t="str">
        <f t="shared" si="3"/>
        <v>39_2015</v>
      </c>
      <c r="C41" s="22">
        <f t="shared" si="4"/>
        <v>42277</v>
      </c>
      <c r="D41" s="23">
        <v>42275</v>
      </c>
      <c r="E41" s="24">
        <v>459672.29274696758</v>
      </c>
      <c r="F41" s="24">
        <v>562480.20351388841</v>
      </c>
      <c r="G41" s="25">
        <f t="shared" si="2"/>
        <v>0.81722394828357303</v>
      </c>
      <c r="H41" s="26">
        <v>124633.96135637275</v>
      </c>
      <c r="I41" s="26">
        <v>159126.04780488327</v>
      </c>
      <c r="J41" s="28">
        <v>0.78324047555806864</v>
      </c>
      <c r="K41" s="29">
        <v>240918.65809718799</v>
      </c>
      <c r="L41" s="30">
        <v>292808.3975223251</v>
      </c>
      <c r="M41" s="31">
        <v>0.8227860270941143</v>
      </c>
      <c r="N41" s="32">
        <v>53290.717508958383</v>
      </c>
      <c r="O41" s="33">
        <v>61219.189390920452</v>
      </c>
      <c r="P41" s="34">
        <v>0.87049041385807768</v>
      </c>
      <c r="Q41" s="26">
        <v>40828.955784448495</v>
      </c>
      <c r="R41" s="27">
        <v>46779.81266202993</v>
      </c>
      <c r="S41" s="28">
        <v>0.87279006607883225</v>
      </c>
      <c r="T41" s="3"/>
      <c r="U41" s="3"/>
      <c r="DD41" s="3"/>
      <c r="DE41" s="3"/>
      <c r="DF41" s="3"/>
      <c r="DG41" s="3"/>
    </row>
    <row r="42" spans="1:111" ht="15" x14ac:dyDescent="0.2">
      <c r="A42" s="20">
        <v>40</v>
      </c>
      <c r="B42" s="21" t="str">
        <f t="shared" si="3"/>
        <v>40_2015</v>
      </c>
      <c r="C42" s="22">
        <f t="shared" si="4"/>
        <v>42284</v>
      </c>
      <c r="D42" s="23">
        <v>42282</v>
      </c>
      <c r="E42" s="24">
        <v>447689.90728629776</v>
      </c>
      <c r="F42" s="24">
        <v>562480.20351388841</v>
      </c>
      <c r="G42" s="25">
        <f t="shared" si="2"/>
        <v>0.79592117996245837</v>
      </c>
      <c r="H42" s="26">
        <v>121382.7615129957</v>
      </c>
      <c r="I42" s="26">
        <v>159126.04780488327</v>
      </c>
      <c r="J42" s="28">
        <v>0.76280887502360684</v>
      </c>
      <c r="K42" s="29">
        <v>234324.58219727999</v>
      </c>
      <c r="L42" s="30">
        <v>292808.3975223251</v>
      </c>
      <c r="M42" s="31">
        <v>0.80026592194786339</v>
      </c>
      <c r="N42" s="32">
        <v>53435.96941635335</v>
      </c>
      <c r="O42" s="33">
        <v>61219.189390920452</v>
      </c>
      <c r="P42" s="34">
        <v>0.87286306708723838</v>
      </c>
      <c r="Q42" s="26">
        <v>38546.594159668712</v>
      </c>
      <c r="R42" s="27">
        <v>46779.81266202993</v>
      </c>
      <c r="S42" s="28">
        <v>0.82400060979628664</v>
      </c>
      <c r="T42" s="3"/>
      <c r="U42" s="3"/>
      <c r="DD42" s="3"/>
      <c r="DE42" s="3"/>
      <c r="DF42" s="3"/>
      <c r="DG42" s="3"/>
    </row>
    <row r="43" spans="1:111" ht="15" x14ac:dyDescent="0.2">
      <c r="A43" s="20">
        <v>41</v>
      </c>
      <c r="B43" s="21" t="str">
        <f t="shared" si="3"/>
        <v>41_2015</v>
      </c>
      <c r="C43" s="22">
        <f t="shared" si="4"/>
        <v>42291</v>
      </c>
      <c r="D43" s="23">
        <v>42289</v>
      </c>
      <c r="E43" s="24">
        <v>447850.2460045694</v>
      </c>
      <c r="F43" s="24">
        <v>562480.20351388841</v>
      </c>
      <c r="G43" s="25">
        <f t="shared" si="2"/>
        <v>0.79620623660493206</v>
      </c>
      <c r="H43" s="26">
        <v>119726.55328114884</v>
      </c>
      <c r="I43" s="26">
        <v>159126.04780488327</v>
      </c>
      <c r="J43" s="28">
        <v>0.75240072214924114</v>
      </c>
      <c r="K43" s="29">
        <v>237003.91978853874</v>
      </c>
      <c r="L43" s="30">
        <v>292808.3975223251</v>
      </c>
      <c r="M43" s="31">
        <v>0.80941640265104908</v>
      </c>
      <c r="N43" s="32">
        <v>53048.576350934571</v>
      </c>
      <c r="O43" s="33">
        <v>61219.189390920452</v>
      </c>
      <c r="P43" s="34">
        <v>0.86653509918578431</v>
      </c>
      <c r="Q43" s="26">
        <v>38071.196583947247</v>
      </c>
      <c r="R43" s="27">
        <v>46779.81266202993</v>
      </c>
      <c r="S43" s="28">
        <v>0.81383815833124828</v>
      </c>
      <c r="T43" s="3"/>
      <c r="U43" s="3"/>
      <c r="DD43" s="3"/>
      <c r="DE43" s="3"/>
      <c r="DF43" s="3"/>
      <c r="DG43" s="3"/>
    </row>
    <row r="44" spans="1:111" ht="15" x14ac:dyDescent="0.2">
      <c r="A44" s="20">
        <v>42</v>
      </c>
      <c r="B44" s="21" t="str">
        <f t="shared" si="3"/>
        <v>42_2015</v>
      </c>
      <c r="C44" s="22">
        <f t="shared" si="4"/>
        <v>42298</v>
      </c>
      <c r="D44" s="23">
        <v>42296</v>
      </c>
      <c r="E44" s="24">
        <v>432322.46194035967</v>
      </c>
      <c r="F44" s="24">
        <v>562480.20351388841</v>
      </c>
      <c r="G44" s="25">
        <f t="shared" si="2"/>
        <v>0.76860031560148057</v>
      </c>
      <c r="H44" s="26">
        <v>116747.75386536805</v>
      </c>
      <c r="I44" s="26">
        <v>159126.04780488327</v>
      </c>
      <c r="J44" s="28">
        <v>0.733680974773668</v>
      </c>
      <c r="K44" s="29">
        <v>224990.62403992226</v>
      </c>
      <c r="L44" s="30">
        <v>292808.3975223251</v>
      </c>
      <c r="M44" s="31">
        <v>0.76838856379714282</v>
      </c>
      <c r="N44" s="32">
        <v>52761.141453232965</v>
      </c>
      <c r="O44" s="33">
        <v>61219.189390920452</v>
      </c>
      <c r="P44" s="34">
        <v>0.86183992271315635</v>
      </c>
      <c r="Q44" s="26">
        <v>37822.942581836338</v>
      </c>
      <c r="R44" s="27">
        <v>46779.81266202993</v>
      </c>
      <c r="S44" s="28">
        <v>0.80853129650380851</v>
      </c>
      <c r="T44" s="3"/>
      <c r="U44" s="3"/>
      <c r="DD44" s="3"/>
      <c r="DE44" s="3"/>
      <c r="DF44" s="3"/>
      <c r="DG44" s="3"/>
    </row>
    <row r="45" spans="1:111" ht="15" x14ac:dyDescent="0.2">
      <c r="A45" s="20">
        <v>43</v>
      </c>
      <c r="B45" s="21" t="str">
        <f t="shared" si="3"/>
        <v>43_2015</v>
      </c>
      <c r="C45" s="22">
        <f t="shared" si="4"/>
        <v>42305</v>
      </c>
      <c r="D45" s="23">
        <v>42303</v>
      </c>
      <c r="E45" s="24">
        <v>457128.51773725188</v>
      </c>
      <c r="F45" s="24">
        <v>562480.20351388841</v>
      </c>
      <c r="G45" s="25">
        <f t="shared" si="2"/>
        <v>0.81270152243849547</v>
      </c>
      <c r="H45" s="26">
        <v>117088.48339538526</v>
      </c>
      <c r="I45" s="26">
        <v>159126.04780488327</v>
      </c>
      <c r="J45" s="28">
        <v>0.73582223030484917</v>
      </c>
      <c r="K45" s="29">
        <v>249801.42879190957</v>
      </c>
      <c r="L45" s="30">
        <v>292808.3975223251</v>
      </c>
      <c r="M45" s="31">
        <v>0.85312248865015394</v>
      </c>
      <c r="N45" s="32">
        <v>52243.69509691056</v>
      </c>
      <c r="O45" s="33">
        <v>61219.189390920452</v>
      </c>
      <c r="P45" s="34">
        <v>0.8533875671450647</v>
      </c>
      <c r="Q45" s="26">
        <v>37994.910453046505</v>
      </c>
      <c r="R45" s="27">
        <v>46779.81266202993</v>
      </c>
      <c r="S45" s="28">
        <v>0.81220740937011227</v>
      </c>
      <c r="T45" s="3"/>
      <c r="U45" s="3"/>
      <c r="DD45" s="3"/>
      <c r="DE45" s="3"/>
      <c r="DF45" s="3"/>
      <c r="DG45" s="3"/>
    </row>
    <row r="46" spans="1:111" ht="15" x14ac:dyDescent="0.2">
      <c r="A46" s="20">
        <v>44</v>
      </c>
      <c r="B46" s="21" t="str">
        <f t="shared" si="3"/>
        <v>44_2015</v>
      </c>
      <c r="C46" s="22">
        <f t="shared" si="4"/>
        <v>42312</v>
      </c>
      <c r="D46" s="23">
        <v>42310</v>
      </c>
      <c r="E46" s="24">
        <v>465277.26809388213</v>
      </c>
      <c r="F46" s="24">
        <v>562480.20351388841</v>
      </c>
      <c r="G46" s="25">
        <f t="shared" si="2"/>
        <v>0.82718869959730734</v>
      </c>
      <c r="H46" s="26">
        <v>117864.22966390272</v>
      </c>
      <c r="I46" s="26">
        <v>159126.04780488327</v>
      </c>
      <c r="J46" s="28">
        <v>0.74069727294694798</v>
      </c>
      <c r="K46" s="29">
        <v>256958.72363867963</v>
      </c>
      <c r="L46" s="30">
        <v>292808.3975223251</v>
      </c>
      <c r="M46" s="31">
        <v>0.87756610060709705</v>
      </c>
      <c r="N46" s="32">
        <v>52738.498462168929</v>
      </c>
      <c r="O46" s="33">
        <v>61219.189390920452</v>
      </c>
      <c r="P46" s="34">
        <v>0.86147005517179698</v>
      </c>
      <c r="Q46" s="26">
        <v>37715.816329130859</v>
      </c>
      <c r="R46" s="27">
        <v>46779.81266202993</v>
      </c>
      <c r="S46" s="28">
        <v>0.80624128620643021</v>
      </c>
      <c r="T46" s="3"/>
      <c r="U46" s="3"/>
      <c r="DD46" s="3"/>
      <c r="DE46" s="3"/>
      <c r="DF46" s="3"/>
      <c r="DG46" s="3"/>
    </row>
    <row r="47" spans="1:111" ht="15" x14ac:dyDescent="0.2">
      <c r="A47" s="20">
        <v>45</v>
      </c>
      <c r="B47" s="21" t="str">
        <f t="shared" si="3"/>
        <v>45_2015</v>
      </c>
      <c r="C47" s="22">
        <f t="shared" si="4"/>
        <v>42319</v>
      </c>
      <c r="D47" s="23">
        <v>42317</v>
      </c>
      <c r="E47" s="24">
        <v>486027.18779842259</v>
      </c>
      <c r="F47" s="24">
        <v>562480.20351388841</v>
      </c>
      <c r="G47" s="25">
        <f t="shared" si="2"/>
        <v>0.86407874403782803</v>
      </c>
      <c r="H47" s="26">
        <v>124400.45624727127</v>
      </c>
      <c r="I47" s="26">
        <v>159126.04780488327</v>
      </c>
      <c r="J47" s="28">
        <v>0.78177305327037516</v>
      </c>
      <c r="K47" s="29">
        <v>267673.7493441815</v>
      </c>
      <c r="L47" s="30">
        <v>292808.3975223251</v>
      </c>
      <c r="M47" s="31">
        <v>0.91416008423656214</v>
      </c>
      <c r="N47" s="32">
        <v>55359.547530306794</v>
      </c>
      <c r="O47" s="33">
        <v>61219.189390920452</v>
      </c>
      <c r="P47" s="34">
        <v>0.90428422984831758</v>
      </c>
      <c r="Q47" s="26">
        <v>38593.434676663004</v>
      </c>
      <c r="R47" s="27">
        <v>46779.81266202993</v>
      </c>
      <c r="S47" s="28">
        <v>0.82500190745715374</v>
      </c>
      <c r="T47" s="3"/>
      <c r="U47" s="3"/>
      <c r="DD47" s="3"/>
      <c r="DE47" s="3"/>
      <c r="DF47" s="3"/>
      <c r="DG47" s="3"/>
    </row>
    <row r="48" spans="1:111" ht="15" x14ac:dyDescent="0.2">
      <c r="A48" s="20">
        <v>46</v>
      </c>
      <c r="B48" s="21" t="str">
        <f t="shared" si="3"/>
        <v>46_2015</v>
      </c>
      <c r="C48" s="22">
        <f t="shared" si="4"/>
        <v>42326</v>
      </c>
      <c r="D48" s="23">
        <v>42324</v>
      </c>
      <c r="E48" s="24">
        <v>519090.40677550348</v>
      </c>
      <c r="F48" s="24">
        <v>562480.20351388841</v>
      </c>
      <c r="G48" s="25">
        <f t="shared" si="2"/>
        <v>0.92285986872547132</v>
      </c>
      <c r="H48" s="26">
        <v>137342.88920131867</v>
      </c>
      <c r="I48" s="26">
        <v>159126.04780488327</v>
      </c>
      <c r="J48" s="28">
        <v>0.86310752448100381</v>
      </c>
      <c r="K48" s="29">
        <v>283144.61907217611</v>
      </c>
      <c r="L48" s="30">
        <v>292808.3975223251</v>
      </c>
      <c r="M48" s="31">
        <v>0.96699623872839169</v>
      </c>
      <c r="N48" s="32">
        <v>58743.395182044638</v>
      </c>
      <c r="O48" s="33">
        <v>61219.189390920452</v>
      </c>
      <c r="P48" s="34">
        <v>0.95955852677064357</v>
      </c>
      <c r="Q48" s="26">
        <v>39859.503319964031</v>
      </c>
      <c r="R48" s="27">
        <v>46779.81266202993</v>
      </c>
      <c r="S48" s="28">
        <v>0.85206633057590353</v>
      </c>
      <c r="T48" s="3"/>
      <c r="U48" s="3"/>
      <c r="DD48" s="3"/>
      <c r="DE48" s="3"/>
      <c r="DF48" s="3"/>
      <c r="DG48" s="3"/>
    </row>
    <row r="49" spans="1:111" ht="15" x14ac:dyDescent="0.2">
      <c r="A49" s="20">
        <v>47</v>
      </c>
      <c r="B49" s="21" t="str">
        <f t="shared" si="3"/>
        <v>47_2015</v>
      </c>
      <c r="C49" s="22">
        <f t="shared" si="4"/>
        <v>42333</v>
      </c>
      <c r="D49" s="23">
        <v>42331</v>
      </c>
      <c r="E49" s="24">
        <v>525714.22199355869</v>
      </c>
      <c r="F49" s="24">
        <v>562480.20351388841</v>
      </c>
      <c r="G49" s="25">
        <f t="shared" si="2"/>
        <v>0.93463595466889726</v>
      </c>
      <c r="H49" s="26">
        <v>142786.19479333097</v>
      </c>
      <c r="I49" s="26">
        <v>159126.04780488327</v>
      </c>
      <c r="J49" s="28">
        <v>0.89731503272432267</v>
      </c>
      <c r="K49" s="29">
        <v>282981.04884067696</v>
      </c>
      <c r="L49" s="30">
        <v>292808.3975223251</v>
      </c>
      <c r="M49" s="31">
        <v>0.96643761324878374</v>
      </c>
      <c r="N49" s="32">
        <v>59784.387846314421</v>
      </c>
      <c r="O49" s="33">
        <v>61219.189390920452</v>
      </c>
      <c r="P49" s="34">
        <v>0.9765628790762978</v>
      </c>
      <c r="Q49" s="26">
        <v>40162.590513236377</v>
      </c>
      <c r="R49" s="27">
        <v>46779.81266202993</v>
      </c>
      <c r="S49" s="28">
        <v>0.85854534740014898</v>
      </c>
      <c r="T49" s="3"/>
      <c r="U49" s="3"/>
      <c r="DD49" s="3"/>
      <c r="DE49" s="3"/>
      <c r="DF49" s="3"/>
      <c r="DG49" s="3"/>
    </row>
    <row r="50" spans="1:111" ht="15" x14ac:dyDescent="0.2">
      <c r="A50" s="20">
        <v>48</v>
      </c>
      <c r="B50" s="21" t="str">
        <f t="shared" si="3"/>
        <v>48_2015</v>
      </c>
      <c r="C50" s="22">
        <f t="shared" si="4"/>
        <v>42340</v>
      </c>
      <c r="D50" s="23">
        <v>42338</v>
      </c>
      <c r="E50" s="24">
        <v>535632.42877033248</v>
      </c>
      <c r="F50" s="24">
        <v>562480.20351388841</v>
      </c>
      <c r="G50" s="25">
        <f t="shared" si="2"/>
        <v>0.95226894284308261</v>
      </c>
      <c r="H50" s="26">
        <v>146302.80629052912</v>
      </c>
      <c r="I50" s="26">
        <v>159126.04780488327</v>
      </c>
      <c r="J50" s="28">
        <v>0.91941456668315091</v>
      </c>
      <c r="K50" s="29">
        <v>287695.51540407835</v>
      </c>
      <c r="L50" s="30">
        <v>292808.3975223251</v>
      </c>
      <c r="M50" s="31">
        <v>0.98253847170535158</v>
      </c>
      <c r="N50" s="32">
        <v>60530.702902691672</v>
      </c>
      <c r="O50" s="33">
        <v>61219.189390920452</v>
      </c>
      <c r="P50" s="34">
        <v>0.98875374706724084</v>
      </c>
      <c r="Q50" s="26">
        <v>41103.404173033334</v>
      </c>
      <c r="R50" s="27">
        <v>46779.81266202993</v>
      </c>
      <c r="S50" s="28">
        <v>0.8786568785555654</v>
      </c>
      <c r="T50" s="3"/>
      <c r="U50" s="3"/>
      <c r="DD50" s="3"/>
      <c r="DE50" s="3"/>
      <c r="DF50" s="3"/>
      <c r="DG50" s="3"/>
    </row>
    <row r="51" spans="1:111" ht="15" x14ac:dyDescent="0.2">
      <c r="A51" s="20">
        <v>49</v>
      </c>
      <c r="B51" s="21" t="str">
        <f t="shared" si="3"/>
        <v>49_2015</v>
      </c>
      <c r="C51" s="22">
        <f t="shared" si="4"/>
        <v>42347</v>
      </c>
      <c r="D51" s="23">
        <v>42345</v>
      </c>
      <c r="E51" s="24">
        <v>547344.68987635931</v>
      </c>
      <c r="F51" s="24">
        <v>562480.20351388841</v>
      </c>
      <c r="G51" s="25">
        <f t="shared" si="2"/>
        <v>0.97309147318789968</v>
      </c>
      <c r="H51" s="26">
        <v>153743.89511078136</v>
      </c>
      <c r="I51" s="26">
        <v>159126.04780488327</v>
      </c>
      <c r="J51" s="28">
        <v>0.96617679651856003</v>
      </c>
      <c r="K51" s="29">
        <v>289965.0467184739</v>
      </c>
      <c r="L51" s="30">
        <v>292808.3975223251</v>
      </c>
      <c r="M51" s="31">
        <v>0.99028938094702557</v>
      </c>
      <c r="N51" s="32">
        <v>61067.136140036499</v>
      </c>
      <c r="O51" s="33">
        <v>61219.189390920452</v>
      </c>
      <c r="P51" s="34">
        <v>0.99751624854238097</v>
      </c>
      <c r="Q51" s="26">
        <v>42568.611907067563</v>
      </c>
      <c r="R51" s="27">
        <v>46779.81266202993</v>
      </c>
      <c r="S51" s="28">
        <v>0.90997824669827077</v>
      </c>
      <c r="T51" s="3"/>
      <c r="U51" s="3"/>
      <c r="DD51" s="3"/>
      <c r="DE51" s="3"/>
      <c r="DF51" s="3"/>
      <c r="DG51" s="3"/>
    </row>
    <row r="52" spans="1:111" ht="15" x14ac:dyDescent="0.2">
      <c r="A52" s="20">
        <v>50</v>
      </c>
      <c r="B52" s="21" t="str">
        <f t="shared" si="3"/>
        <v>50_2015</v>
      </c>
      <c r="C52" s="22">
        <f t="shared" si="4"/>
        <v>42354</v>
      </c>
      <c r="D52" s="23">
        <v>42352</v>
      </c>
      <c r="E52" s="24">
        <v>547021.05754130392</v>
      </c>
      <c r="F52" s="24">
        <v>562480.20351388841</v>
      </c>
      <c r="G52" s="25">
        <f t="shared" si="2"/>
        <v>0.97251610656515708</v>
      </c>
      <c r="H52" s="26">
        <v>155683.88361732036</v>
      </c>
      <c r="I52" s="26">
        <v>159126.04780488327</v>
      </c>
      <c r="J52" s="28">
        <v>0.97836831722369166</v>
      </c>
      <c r="K52" s="29">
        <v>286810.09432932263</v>
      </c>
      <c r="L52" s="30">
        <v>292808.3975223251</v>
      </c>
      <c r="M52" s="31">
        <v>0.97951457935032371</v>
      </c>
      <c r="N52" s="32">
        <v>61205.918892941503</v>
      </c>
      <c r="O52" s="33">
        <v>61219.189390920452</v>
      </c>
      <c r="P52" s="34">
        <v>0.99978322976650003</v>
      </c>
      <c r="Q52" s="26">
        <v>43321.160701719455</v>
      </c>
      <c r="R52" s="27">
        <v>46779.81266202993</v>
      </c>
      <c r="S52" s="28">
        <v>0.92606528834781376</v>
      </c>
      <c r="T52" s="3"/>
      <c r="U52" s="3"/>
      <c r="DD52" s="3"/>
      <c r="DE52" s="3"/>
      <c r="DF52" s="3"/>
      <c r="DG52" s="3"/>
    </row>
    <row r="53" spans="1:111" ht="15" x14ac:dyDescent="0.2">
      <c r="A53" s="20">
        <v>51</v>
      </c>
      <c r="B53" s="21" t="str">
        <f t="shared" si="3"/>
        <v>51_2015</v>
      </c>
      <c r="C53" s="22">
        <f t="shared" si="4"/>
        <v>42361</v>
      </c>
      <c r="D53" s="23">
        <v>42359</v>
      </c>
      <c r="E53" s="24">
        <v>552285.49998487055</v>
      </c>
      <c r="F53" s="24">
        <v>562480.20351388841</v>
      </c>
      <c r="G53" s="25">
        <f t="shared" si="2"/>
        <v>0.98187544474395683</v>
      </c>
      <c r="H53" s="26">
        <v>158891.44893449394</v>
      </c>
      <c r="I53" s="26">
        <v>159126.04780488327</v>
      </c>
      <c r="J53" s="28">
        <v>0.9985257041595289</v>
      </c>
      <c r="K53" s="29">
        <v>288660.7382244675</v>
      </c>
      <c r="L53" s="30">
        <v>292808.3975223251</v>
      </c>
      <c r="M53" s="31">
        <v>0.98583490318940947</v>
      </c>
      <c r="N53" s="32">
        <v>61199.50569260562</v>
      </c>
      <c r="O53" s="33">
        <v>61219.189390920452</v>
      </c>
      <c r="P53" s="34">
        <v>0.99967847175843605</v>
      </c>
      <c r="Q53" s="26">
        <v>43533.807133303482</v>
      </c>
      <c r="R53" s="27">
        <v>46779.81266202993</v>
      </c>
      <c r="S53" s="28">
        <v>0.93061097631626144</v>
      </c>
      <c r="T53" s="3"/>
      <c r="U53" s="3"/>
      <c r="DD53" s="3"/>
      <c r="DE53" s="3"/>
      <c r="DF53" s="3"/>
      <c r="DG53" s="3"/>
    </row>
    <row r="54" spans="1:111" ht="15" x14ac:dyDescent="0.2">
      <c r="A54" s="20">
        <v>52</v>
      </c>
      <c r="B54" s="21" t="str">
        <f t="shared" si="3"/>
        <v>52_2015</v>
      </c>
      <c r="C54" s="22">
        <f t="shared" si="4"/>
        <v>42368</v>
      </c>
      <c r="D54" s="23">
        <v>42366</v>
      </c>
      <c r="E54" s="24">
        <v>554969.01378120994</v>
      </c>
      <c r="F54" s="24">
        <v>562480.20351388841</v>
      </c>
      <c r="G54" s="25">
        <f t="shared" si="2"/>
        <v>0.98664630384188623</v>
      </c>
      <c r="H54" s="26">
        <v>159139.40145005091</v>
      </c>
      <c r="I54" s="26">
        <v>159126.04780488327</v>
      </c>
      <c r="J54" s="28">
        <v>1.0000839186629207</v>
      </c>
      <c r="K54" s="29">
        <v>291057.48321430187</v>
      </c>
      <c r="L54" s="30">
        <v>292808.3975223251</v>
      </c>
      <c r="M54" s="31">
        <v>0.99402027290597184</v>
      </c>
      <c r="N54" s="32">
        <v>61218.765911921451</v>
      </c>
      <c r="O54" s="33">
        <v>61219.189390920452</v>
      </c>
      <c r="P54" s="34">
        <v>0.99999308257748565</v>
      </c>
      <c r="Q54" s="26">
        <v>43553.363204935697</v>
      </c>
      <c r="R54" s="27">
        <v>46779.81266202993</v>
      </c>
      <c r="S54" s="28">
        <v>0.93102902141989408</v>
      </c>
      <c r="T54" s="3"/>
      <c r="U54" s="3"/>
      <c r="DD54" s="3"/>
      <c r="DE54" s="3"/>
      <c r="DF54" s="3"/>
      <c r="DG54" s="3"/>
    </row>
    <row r="55" spans="1:111" ht="15" x14ac:dyDescent="0.2">
      <c r="A55" s="20">
        <v>1</v>
      </c>
      <c r="B55" s="21" t="str">
        <f t="shared" si="3"/>
        <v>1_2016</v>
      </c>
      <c r="C55" s="22">
        <f>D55+2</f>
        <v>42375</v>
      </c>
      <c r="D55" s="23">
        <v>42373</v>
      </c>
      <c r="E55" s="24">
        <v>551578.3020185444</v>
      </c>
      <c r="F55" s="24">
        <v>562480.20351388841</v>
      </c>
      <c r="G55" s="25">
        <v>0.98061815966635202</v>
      </c>
      <c r="H55" s="26">
        <v>159139.40145005091</v>
      </c>
      <c r="I55" s="26">
        <v>159126.04780488327</v>
      </c>
      <c r="J55" s="28">
        <v>1.0000839186629207</v>
      </c>
      <c r="K55" s="29">
        <v>287404.03603446146</v>
      </c>
      <c r="L55" s="30">
        <v>292808.3975223251</v>
      </c>
      <c r="M55" s="31">
        <v>0.98154301060490734</v>
      </c>
      <c r="N55" s="32">
        <v>61218.765911921451</v>
      </c>
      <c r="O55" s="33">
        <v>61219.189390920452</v>
      </c>
      <c r="P55" s="34">
        <v>0.99999308257748565</v>
      </c>
      <c r="Q55" s="26">
        <v>43816.09862211065</v>
      </c>
      <c r="R55" s="27">
        <v>46779.81266202993</v>
      </c>
      <c r="S55" s="28">
        <v>0.93664544872526057</v>
      </c>
      <c r="T55" s="3"/>
      <c r="U55" s="3"/>
      <c r="DD55" s="3"/>
      <c r="DE55" s="3"/>
      <c r="DF55" s="3"/>
      <c r="DG55" s="3"/>
    </row>
    <row r="56" spans="1:111" ht="15" x14ac:dyDescent="0.2">
      <c r="A56" s="20">
        <v>2</v>
      </c>
      <c r="B56" s="21" t="str">
        <f t="shared" si="3"/>
        <v>2_2016</v>
      </c>
      <c r="C56" s="22">
        <f>D56+2</f>
        <v>42382</v>
      </c>
      <c r="D56" s="23">
        <v>42380</v>
      </c>
      <c r="E56" s="24">
        <v>549826.51159111049</v>
      </c>
      <c r="F56" s="24">
        <v>562480.20351388841</v>
      </c>
      <c r="G56" s="25">
        <v>0.97750375596558137</v>
      </c>
      <c r="H56" s="26">
        <v>159139.40145005091</v>
      </c>
      <c r="I56" s="26">
        <v>159126.04780488327</v>
      </c>
      <c r="J56" s="28">
        <v>1.0000839186629207</v>
      </c>
      <c r="K56" s="29">
        <v>283664.57103893074</v>
      </c>
      <c r="L56" s="30">
        <v>292808.3975223251</v>
      </c>
      <c r="M56" s="31">
        <v>0.96877198003620368</v>
      </c>
      <c r="N56" s="32">
        <v>61218.765911921451</v>
      </c>
      <c r="O56" s="33">
        <v>61219.189390920452</v>
      </c>
      <c r="P56" s="34">
        <v>0.99999308257748565</v>
      </c>
      <c r="Q56" s="26">
        <v>45803.773190207394</v>
      </c>
      <c r="R56" s="27">
        <v>46779.81266202993</v>
      </c>
      <c r="S56" s="28">
        <v>0.97913545573869376</v>
      </c>
      <c r="T56" s="3"/>
      <c r="U56" s="3"/>
      <c r="DD56" s="3"/>
      <c r="DE56" s="3"/>
      <c r="DF56" s="3"/>
      <c r="DG56" s="3"/>
    </row>
    <row r="57" spans="1:111" ht="15" x14ac:dyDescent="0.2">
      <c r="A57" s="20">
        <v>3</v>
      </c>
      <c r="B57" s="21" t="str">
        <f t="shared" si="3"/>
        <v>3_2016</v>
      </c>
      <c r="C57" s="22">
        <f>D57+2</f>
        <v>42389</v>
      </c>
      <c r="D57" s="23">
        <v>42387</v>
      </c>
      <c r="E57" s="24">
        <v>545896.18222649395</v>
      </c>
      <c r="F57" s="24">
        <v>562480.20351388841</v>
      </c>
      <c r="G57" s="25">
        <v>0.97051625784553508</v>
      </c>
      <c r="H57" s="26">
        <v>159101.80276591092</v>
      </c>
      <c r="I57" s="26">
        <v>159126.04780488327</v>
      </c>
      <c r="J57" s="28">
        <v>0.99984763626504392</v>
      </c>
      <c r="K57" s="29">
        <v>279735.76685820817</v>
      </c>
      <c r="L57" s="30">
        <v>292808.3975223251</v>
      </c>
      <c r="M57" s="31">
        <v>0.95535431779028734</v>
      </c>
      <c r="N57" s="32">
        <v>61075.305678639837</v>
      </c>
      <c r="O57" s="33">
        <v>61219.189390920452</v>
      </c>
      <c r="P57" s="34">
        <v>0.99764969589254393</v>
      </c>
      <c r="Q57" s="26">
        <v>45983.306923735065</v>
      </c>
      <c r="R57" s="27">
        <v>46779.81266202993</v>
      </c>
      <c r="S57" s="28">
        <v>0.9829733020940169</v>
      </c>
      <c r="T57" s="3"/>
      <c r="U57" s="3"/>
      <c r="DD57" s="3"/>
      <c r="DE57" s="3"/>
      <c r="DF57" s="3"/>
      <c r="DG57" s="3"/>
    </row>
    <row r="58" spans="1:111" ht="15" x14ac:dyDescent="0.2">
      <c r="A58" s="20">
        <v>4</v>
      </c>
      <c r="B58" s="21" t="str">
        <f t="shared" si="3"/>
        <v>4_2016</v>
      </c>
      <c r="C58" s="22">
        <f t="shared" ref="C58:C121" si="5">D58+2</f>
        <v>42396</v>
      </c>
      <c r="D58" s="23">
        <v>42394</v>
      </c>
      <c r="E58" s="24">
        <v>554576.61187791114</v>
      </c>
      <c r="F58" s="24">
        <v>562480.20351388841</v>
      </c>
      <c r="G58" s="25">
        <f t="shared" ref="G58:G120" si="6">IF(D58&gt;IssueDate,NA(),E58/F58)</f>
        <v>0.98594867590609858</v>
      </c>
      <c r="H58" s="26">
        <v>159139.40145005091</v>
      </c>
      <c r="I58" s="26">
        <v>159126.04780488327</v>
      </c>
      <c r="J58" s="28">
        <v>1.0000839186629207</v>
      </c>
      <c r="K58" s="29">
        <v>287899.34651817882</v>
      </c>
      <c r="L58" s="30">
        <v>292808.3975223251</v>
      </c>
      <c r="M58" s="31">
        <v>0.98323459625582632</v>
      </c>
      <c r="N58" s="32">
        <v>61199.50569260562</v>
      </c>
      <c r="O58" s="33">
        <v>61219.189390920452</v>
      </c>
      <c r="P58" s="34">
        <v>0.99967847175843605</v>
      </c>
      <c r="Q58" s="26">
        <v>46338.358217075867</v>
      </c>
      <c r="R58" s="27">
        <v>46779.81266202993</v>
      </c>
      <c r="S58" s="28">
        <v>0.99056314209414564</v>
      </c>
      <c r="T58" s="3"/>
      <c r="U58" s="3"/>
      <c r="DD58" s="3"/>
      <c r="DE58" s="3"/>
      <c r="DF58" s="3"/>
      <c r="DG58" s="3"/>
    </row>
    <row r="59" spans="1:111" ht="15" x14ac:dyDescent="0.2">
      <c r="A59" s="20">
        <v>5</v>
      </c>
      <c r="B59" s="21" t="str">
        <f t="shared" si="3"/>
        <v>5_2016</v>
      </c>
      <c r="C59" s="22">
        <f t="shared" si="5"/>
        <v>42403</v>
      </c>
      <c r="D59" s="23">
        <v>42401</v>
      </c>
      <c r="E59" s="24">
        <v>557431.94347963587</v>
      </c>
      <c r="F59" s="24">
        <v>562480.20351388841</v>
      </c>
      <c r="G59" s="25">
        <f t="shared" si="6"/>
        <v>0.99102499963071522</v>
      </c>
      <c r="H59" s="26">
        <v>159139.40145005091</v>
      </c>
      <c r="I59" s="26">
        <v>159126.04780488327</v>
      </c>
      <c r="J59" s="28">
        <v>1.0000839186629207</v>
      </c>
      <c r="K59" s="29">
        <v>290722.84030042461</v>
      </c>
      <c r="L59" s="30">
        <v>292808.3975223251</v>
      </c>
      <c r="M59" s="31">
        <v>0.99287739955702092</v>
      </c>
      <c r="N59" s="32">
        <v>61218.765911921451</v>
      </c>
      <c r="O59" s="33">
        <v>61219.189390920452</v>
      </c>
      <c r="P59" s="34">
        <v>0.99999308257748565</v>
      </c>
      <c r="Q59" s="26">
        <v>46350.935817238977</v>
      </c>
      <c r="R59" s="27">
        <v>46779.81266202993</v>
      </c>
      <c r="S59" s="28">
        <v>0.99083201021155298</v>
      </c>
      <c r="T59" s="3"/>
      <c r="U59" s="3"/>
      <c r="DD59" s="3"/>
      <c r="DE59" s="3"/>
      <c r="DF59" s="3"/>
      <c r="DG59" s="3"/>
    </row>
    <row r="60" spans="1:111" ht="15" x14ac:dyDescent="0.2">
      <c r="A60" s="20">
        <v>6</v>
      </c>
      <c r="B60" s="21" t="str">
        <f t="shared" si="3"/>
        <v>6_2016</v>
      </c>
      <c r="C60" s="22">
        <f t="shared" si="5"/>
        <v>42410</v>
      </c>
      <c r="D60" s="23">
        <v>42408</v>
      </c>
      <c r="E60" s="24">
        <v>557636.93285353272</v>
      </c>
      <c r="F60" s="24">
        <v>562480.20351388841</v>
      </c>
      <c r="G60" s="25">
        <f t="shared" si="6"/>
        <v>0.99138943801026391</v>
      </c>
      <c r="H60" s="26">
        <v>159131.14813431847</v>
      </c>
      <c r="I60" s="26">
        <v>159126.04780488327</v>
      </c>
      <c r="J60" s="28">
        <v>1.0000320521341763</v>
      </c>
      <c r="K60" s="29">
        <v>290643.49332999694</v>
      </c>
      <c r="L60" s="30">
        <v>292808.3975223251</v>
      </c>
      <c r="M60" s="31">
        <v>0.99260641357745516</v>
      </c>
      <c r="N60" s="32">
        <v>61218.765911921451</v>
      </c>
      <c r="O60" s="33">
        <v>61219.189390920452</v>
      </c>
      <c r="P60" s="34">
        <v>0.99999308257748565</v>
      </c>
      <c r="Q60" s="26">
        <v>46643.525477295916</v>
      </c>
      <c r="R60" s="27">
        <v>46779.81266202993</v>
      </c>
      <c r="S60" s="28">
        <v>0.99708662397349368</v>
      </c>
      <c r="T60" s="3"/>
      <c r="U60" s="3"/>
      <c r="DD60" s="3"/>
      <c r="DE60" s="3"/>
      <c r="DF60" s="3"/>
      <c r="DG60" s="3"/>
    </row>
    <row r="61" spans="1:111" ht="15" x14ac:dyDescent="0.2">
      <c r="A61" s="20">
        <v>7</v>
      </c>
      <c r="B61" s="21" t="str">
        <f t="shared" si="3"/>
        <v>7_2016</v>
      </c>
      <c r="C61" s="22">
        <f t="shared" si="5"/>
        <v>42417</v>
      </c>
      <c r="D61" s="23">
        <v>42415</v>
      </c>
      <c r="E61" s="24">
        <v>552698.8085693894</v>
      </c>
      <c r="F61" s="24">
        <v>562480.20351388841</v>
      </c>
      <c r="G61" s="25">
        <f t="shared" si="6"/>
        <v>0.98261024142113207</v>
      </c>
      <c r="H61" s="26">
        <v>159104.78609581053</v>
      </c>
      <c r="I61" s="26">
        <v>159126.04780488327</v>
      </c>
      <c r="J61" s="28">
        <v>0.99986638448345799</v>
      </c>
      <c r="K61" s="29">
        <v>285737.27496678749</v>
      </c>
      <c r="L61" s="30">
        <v>292808.3975223251</v>
      </c>
      <c r="M61" s="31">
        <v>0.97585068387596885</v>
      </c>
      <c r="N61" s="32">
        <v>61218.765911921451</v>
      </c>
      <c r="O61" s="33">
        <v>61219.189390920452</v>
      </c>
      <c r="P61" s="34">
        <v>0.99999308257748565</v>
      </c>
      <c r="Q61" s="26">
        <v>46637.981594869918</v>
      </c>
      <c r="R61" s="27">
        <v>46779.81266202993</v>
      </c>
      <c r="S61" s="28">
        <v>0.99696811382754569</v>
      </c>
      <c r="T61" s="3"/>
      <c r="U61" s="3"/>
      <c r="DD61" s="3"/>
      <c r="DE61" s="3"/>
      <c r="DF61" s="3"/>
      <c r="DG61" s="3"/>
    </row>
    <row r="62" spans="1:111" ht="15" x14ac:dyDescent="0.2">
      <c r="A62" s="20">
        <v>8</v>
      </c>
      <c r="B62" s="21" t="str">
        <f t="shared" si="3"/>
        <v>8_2016</v>
      </c>
      <c r="C62" s="22">
        <f t="shared" si="5"/>
        <v>42424</v>
      </c>
      <c r="D62" s="23">
        <v>42422</v>
      </c>
      <c r="E62" s="24">
        <v>557011.79152646067</v>
      </c>
      <c r="F62" s="24">
        <v>562480.20351388841</v>
      </c>
      <c r="G62" s="25">
        <f t="shared" si="6"/>
        <v>0.99027803653663571</v>
      </c>
      <c r="H62" s="26">
        <v>159133.04300439014</v>
      </c>
      <c r="I62" s="26">
        <v>159126.04780488327</v>
      </c>
      <c r="J62" s="28">
        <v>1.0000439601159168</v>
      </c>
      <c r="K62" s="29">
        <v>290073.31066359347</v>
      </c>
      <c r="L62" s="30">
        <v>292808.3975223251</v>
      </c>
      <c r="M62" s="31">
        <v>0.99065912425369185</v>
      </c>
      <c r="N62" s="32">
        <v>61174.677865844875</v>
      </c>
      <c r="O62" s="33">
        <v>61219.189390920452</v>
      </c>
      <c r="P62" s="34">
        <v>0.9992729154776725</v>
      </c>
      <c r="Q62" s="26">
        <v>46630.759992632178</v>
      </c>
      <c r="R62" s="27">
        <v>46779.81266202993</v>
      </c>
      <c r="S62" s="28">
        <v>0.99681373949753471</v>
      </c>
      <c r="T62" s="3"/>
      <c r="U62" s="3"/>
      <c r="DD62" s="3"/>
      <c r="DE62" s="3"/>
      <c r="DF62" s="3"/>
      <c r="DG62" s="3"/>
    </row>
    <row r="63" spans="1:111" ht="15" x14ac:dyDescent="0.2">
      <c r="A63" s="20">
        <v>9</v>
      </c>
      <c r="B63" s="21" t="str">
        <f t="shared" si="3"/>
        <v>9_2016</v>
      </c>
      <c r="C63" s="22">
        <f t="shared" si="5"/>
        <v>42431</v>
      </c>
      <c r="D63" s="23">
        <v>42429</v>
      </c>
      <c r="E63" s="24">
        <v>552710.38284748467</v>
      </c>
      <c r="F63" s="24">
        <v>562480.20351388841</v>
      </c>
      <c r="G63" s="25">
        <f t="shared" si="6"/>
        <v>0.98263081863971324</v>
      </c>
      <c r="H63" s="26">
        <v>158823.6327110772</v>
      </c>
      <c r="I63" s="26">
        <v>159126.04780488327</v>
      </c>
      <c r="J63" s="28">
        <v>0.998099524886228</v>
      </c>
      <c r="K63" s="29">
        <v>286116.17667091422</v>
      </c>
      <c r="L63" s="30">
        <v>292808.3975223251</v>
      </c>
      <c r="M63" s="31">
        <v>0.97714470996037395</v>
      </c>
      <c r="N63" s="32">
        <v>61139.02092968145</v>
      </c>
      <c r="O63" s="33">
        <v>61219.189390920452</v>
      </c>
      <c r="P63" s="34">
        <v>0.99869046842931752</v>
      </c>
      <c r="Q63" s="26">
        <v>46631.55253581181</v>
      </c>
      <c r="R63" s="27">
        <v>46779.81266202993</v>
      </c>
      <c r="S63" s="28">
        <v>0.99683068148884535</v>
      </c>
      <c r="T63" s="3"/>
      <c r="U63" s="3"/>
      <c r="DD63" s="3"/>
      <c r="DE63" s="3"/>
      <c r="DF63" s="3"/>
      <c r="DG63" s="3"/>
    </row>
    <row r="64" spans="1:111" ht="15" x14ac:dyDescent="0.2">
      <c r="A64" s="20">
        <v>10</v>
      </c>
      <c r="B64" s="21" t="str">
        <f t="shared" si="3"/>
        <v>10_2016</v>
      </c>
      <c r="C64" s="22">
        <f t="shared" si="5"/>
        <v>42438</v>
      </c>
      <c r="D64" s="23">
        <v>42436</v>
      </c>
      <c r="E64" s="24">
        <v>553661.06034561025</v>
      </c>
      <c r="F64" s="24">
        <v>562480.20351388841</v>
      </c>
      <c r="G64" s="25">
        <f t="shared" si="6"/>
        <v>0.98432097145253505</v>
      </c>
      <c r="H64" s="26">
        <v>158726.08732651928</v>
      </c>
      <c r="I64" s="26">
        <v>159126.04780488327</v>
      </c>
      <c r="J64" s="28">
        <v>0.99748651786504228</v>
      </c>
      <c r="K64" s="29">
        <v>287279.72287308349</v>
      </c>
      <c r="L64" s="30">
        <v>292808.3975223251</v>
      </c>
      <c r="M64" s="31">
        <v>0.98111845597317582</v>
      </c>
      <c r="N64" s="32">
        <v>61055.880763042973</v>
      </c>
      <c r="O64" s="33">
        <v>61219.189390920452</v>
      </c>
      <c r="P64" s="34">
        <v>0.99733239480133173</v>
      </c>
      <c r="Q64" s="26">
        <v>46599.3693829646</v>
      </c>
      <c r="R64" s="27">
        <v>46779.81266202993</v>
      </c>
      <c r="S64" s="28">
        <v>0.99614271052411052</v>
      </c>
      <c r="T64" s="3"/>
      <c r="U64" s="3"/>
      <c r="DD64" s="3"/>
      <c r="DE64" s="3"/>
      <c r="DF64" s="3"/>
      <c r="DG64" s="3"/>
    </row>
    <row r="65" spans="1:111" ht="15" x14ac:dyDescent="0.2">
      <c r="A65" s="20">
        <v>11</v>
      </c>
      <c r="B65" s="21" t="str">
        <f t="shared" si="3"/>
        <v>11_2016</v>
      </c>
      <c r="C65" s="22">
        <f t="shared" si="5"/>
        <v>42445</v>
      </c>
      <c r="D65" s="23">
        <v>42443</v>
      </c>
      <c r="E65" s="24">
        <v>548619.19795059995</v>
      </c>
      <c r="F65" s="24">
        <v>562480.20351388841</v>
      </c>
      <c r="G65" s="25">
        <f t="shared" si="6"/>
        <v>0.9753573450644184</v>
      </c>
      <c r="H65" s="26">
        <v>157285.14563199406</v>
      </c>
      <c r="I65" s="26">
        <v>159126.04780488327</v>
      </c>
      <c r="J65" s="28">
        <v>0.98843117014288895</v>
      </c>
      <c r="K65" s="29">
        <v>283882.88267473044</v>
      </c>
      <c r="L65" s="30">
        <v>292808.3975223251</v>
      </c>
      <c r="M65" s="31">
        <v>0.96951755850200938</v>
      </c>
      <c r="N65" s="32">
        <v>60836.738093802807</v>
      </c>
      <c r="O65" s="33">
        <v>61219.189390920452</v>
      </c>
      <c r="P65" s="34">
        <v>0.99375275463587942</v>
      </c>
      <c r="Q65" s="26">
        <v>46614.431550072593</v>
      </c>
      <c r="R65" s="27">
        <v>46779.81266202993</v>
      </c>
      <c r="S65" s="28">
        <v>0.99646469058881948</v>
      </c>
      <c r="T65" s="3"/>
      <c r="U65" s="3"/>
      <c r="DD65" s="3"/>
      <c r="DE65" s="3"/>
      <c r="DF65" s="3"/>
      <c r="DG65" s="3"/>
    </row>
    <row r="66" spans="1:111" ht="15" x14ac:dyDescent="0.2">
      <c r="A66" s="20">
        <v>12</v>
      </c>
      <c r="B66" s="21" t="str">
        <f t="shared" si="3"/>
        <v>12_2016</v>
      </c>
      <c r="C66" s="22">
        <f t="shared" si="5"/>
        <v>42452</v>
      </c>
      <c r="D66" s="23">
        <v>42450</v>
      </c>
      <c r="E66" s="24">
        <v>527788.05998164718</v>
      </c>
      <c r="F66" s="24">
        <v>562480.20351388841</v>
      </c>
      <c r="G66" s="25">
        <f t="shared" si="6"/>
        <v>0.93832290751654046</v>
      </c>
      <c r="H66" s="26">
        <v>155088.10320893419</v>
      </c>
      <c r="I66" s="26">
        <v>159126.04780488327</v>
      </c>
      <c r="J66" s="28">
        <v>0.97462423876133519</v>
      </c>
      <c r="K66" s="29">
        <v>266479.67047960579</v>
      </c>
      <c r="L66" s="30">
        <v>292808.3975223251</v>
      </c>
      <c r="M66" s="31">
        <v>0.9100820629957791</v>
      </c>
      <c r="N66" s="32">
        <v>59691.929704451999</v>
      </c>
      <c r="O66" s="33">
        <v>61219.189390920452</v>
      </c>
      <c r="P66" s="34">
        <v>0.97505259867594773</v>
      </c>
      <c r="Q66" s="26">
        <v>46528.356588655246</v>
      </c>
      <c r="R66" s="27">
        <v>46779.81266202993</v>
      </c>
      <c r="S66" s="28">
        <v>0.99462468832033646</v>
      </c>
      <c r="T66" s="3"/>
      <c r="U66" s="3"/>
      <c r="DD66" s="3"/>
      <c r="DE66" s="3"/>
      <c r="DF66" s="3"/>
      <c r="DG66" s="3"/>
    </row>
    <row r="67" spans="1:111" ht="15" x14ac:dyDescent="0.2">
      <c r="A67" s="20">
        <v>13</v>
      </c>
      <c r="B67" s="21" t="str">
        <f t="shared" si="3"/>
        <v>13_2016</v>
      </c>
      <c r="C67" s="22">
        <f t="shared" si="5"/>
        <v>42459</v>
      </c>
      <c r="D67" s="23">
        <v>42457</v>
      </c>
      <c r="E67" s="24">
        <v>543871.86412832083</v>
      </c>
      <c r="F67" s="24">
        <v>562480.20351388841</v>
      </c>
      <c r="G67" s="25">
        <f t="shared" si="6"/>
        <v>0.96691734345614511</v>
      </c>
      <c r="H67" s="26">
        <v>156346.34960548731</v>
      </c>
      <c r="I67" s="26">
        <v>159126.04780488327</v>
      </c>
      <c r="J67" s="28">
        <v>0.98253146962586313</v>
      </c>
      <c r="K67" s="29">
        <v>281550.22235623188</v>
      </c>
      <c r="L67" s="30">
        <v>292808.3975223251</v>
      </c>
      <c r="M67" s="31">
        <v>0.96155105092149951</v>
      </c>
      <c r="N67" s="32">
        <v>59506.634056857925</v>
      </c>
      <c r="O67" s="33">
        <v>61219.189390920452</v>
      </c>
      <c r="P67" s="34">
        <v>0.97202584106223855</v>
      </c>
      <c r="Q67" s="26">
        <v>46468.658109743781</v>
      </c>
      <c r="R67" s="27">
        <v>46779.81266202993</v>
      </c>
      <c r="S67" s="28">
        <v>0.9933485293210953</v>
      </c>
      <c r="T67" s="3"/>
      <c r="U67" s="3"/>
      <c r="DD67" s="3"/>
      <c r="DE67" s="3"/>
      <c r="DF67" s="3"/>
      <c r="DG67" s="3"/>
    </row>
    <row r="68" spans="1:111" ht="15" x14ac:dyDescent="0.2">
      <c r="A68" s="20">
        <v>14</v>
      </c>
      <c r="B68" s="21" t="str">
        <f t="shared" si="3"/>
        <v>14_2016</v>
      </c>
      <c r="C68" s="22">
        <f t="shared" si="5"/>
        <v>42466</v>
      </c>
      <c r="D68" s="23">
        <v>42464</v>
      </c>
      <c r="E68" s="24">
        <v>549819.45701883873</v>
      </c>
      <c r="F68" s="24">
        <v>562480.20351388841</v>
      </c>
      <c r="G68" s="25">
        <f t="shared" si="6"/>
        <v>0.97749121406236816</v>
      </c>
      <c r="H68" s="26">
        <v>157581.93758095516</v>
      </c>
      <c r="I68" s="26">
        <v>159126.04780488327</v>
      </c>
      <c r="J68" s="28">
        <v>0.99029630757987863</v>
      </c>
      <c r="K68" s="29">
        <v>285441.00213024393</v>
      </c>
      <c r="L68" s="30">
        <v>292808.3975223251</v>
      </c>
      <c r="M68" s="31">
        <v>0.97483885211482213</v>
      </c>
      <c r="N68" s="32">
        <v>60224.668526054724</v>
      </c>
      <c r="O68" s="33">
        <v>61219.189390920452</v>
      </c>
      <c r="P68" s="34">
        <v>0.98375475280283231</v>
      </c>
      <c r="Q68" s="26">
        <v>46571.848781584893</v>
      </c>
      <c r="R68" s="27">
        <v>46779.81266202993</v>
      </c>
      <c r="S68" s="28">
        <v>0.99555440972054521</v>
      </c>
      <c r="T68" s="3"/>
      <c r="U68" s="3"/>
      <c r="DD68" s="3"/>
      <c r="DE68" s="3"/>
      <c r="DF68" s="3"/>
      <c r="DG68" s="3"/>
    </row>
    <row r="69" spans="1:111" ht="15" x14ac:dyDescent="0.2">
      <c r="A69" s="20">
        <v>15</v>
      </c>
      <c r="B69" s="21" t="str">
        <f t="shared" si="3"/>
        <v>15_2016</v>
      </c>
      <c r="C69" s="22">
        <f t="shared" si="5"/>
        <v>42473</v>
      </c>
      <c r="D69" s="23">
        <v>42471</v>
      </c>
      <c r="E69" s="24">
        <v>551346.80047062377</v>
      </c>
      <c r="F69" s="24">
        <v>562480.20351388841</v>
      </c>
      <c r="G69" s="25">
        <f t="shared" si="6"/>
        <v>0.9802065868741463</v>
      </c>
      <c r="H69" s="26">
        <v>158635.77393994256</v>
      </c>
      <c r="I69" s="26">
        <v>159126.04780488327</v>
      </c>
      <c r="J69" s="28">
        <v>0.9969189590786427</v>
      </c>
      <c r="K69" s="29">
        <v>285840.34271326906</v>
      </c>
      <c r="L69" s="30">
        <v>292808.3975223251</v>
      </c>
      <c r="M69" s="31">
        <v>0.97620268111154573</v>
      </c>
      <c r="N69" s="32">
        <v>60287.250374328753</v>
      </c>
      <c r="O69" s="33">
        <v>61219.189390920452</v>
      </c>
      <c r="P69" s="34">
        <v>0.98477701149159746</v>
      </c>
      <c r="Q69" s="26">
        <v>46583.433443083406</v>
      </c>
      <c r="R69" s="27">
        <v>46779.81266202993</v>
      </c>
      <c r="S69" s="28">
        <v>0.99580205204400229</v>
      </c>
      <c r="T69" s="3"/>
      <c r="U69" s="3"/>
      <c r="DD69" s="3"/>
      <c r="DE69" s="3"/>
      <c r="DF69" s="3"/>
      <c r="DG69" s="3"/>
    </row>
    <row r="70" spans="1:111" ht="15" x14ac:dyDescent="0.2">
      <c r="A70" s="20">
        <v>16</v>
      </c>
      <c r="B70" s="21" t="str">
        <f t="shared" si="3"/>
        <v>16_2016</v>
      </c>
      <c r="C70" s="22">
        <f t="shared" si="5"/>
        <v>42480</v>
      </c>
      <c r="D70" s="23">
        <v>42478</v>
      </c>
      <c r="E70" s="24">
        <v>535240.68181384378</v>
      </c>
      <c r="F70" s="24">
        <v>562480.20351388841</v>
      </c>
      <c r="G70" s="25">
        <f t="shared" si="6"/>
        <v>0.95157247929815891</v>
      </c>
      <c r="H70" s="26">
        <v>157271.76526618833</v>
      </c>
      <c r="I70" s="26">
        <v>159126.04780488327</v>
      </c>
      <c r="J70" s="28">
        <v>0.98834708355876078</v>
      </c>
      <c r="K70" s="29">
        <v>271824.25583254796</v>
      </c>
      <c r="L70" s="30">
        <v>292808.3975223251</v>
      </c>
      <c r="M70" s="31">
        <v>0.92833490477957614</v>
      </c>
      <c r="N70" s="32">
        <v>59670.833974447698</v>
      </c>
      <c r="O70" s="33">
        <v>61219.189390920452</v>
      </c>
      <c r="P70" s="34">
        <v>0.97470800525329404</v>
      </c>
      <c r="Q70" s="26">
        <v>46473.826740659832</v>
      </c>
      <c r="R70" s="27">
        <v>46779.81266202993</v>
      </c>
      <c r="S70" s="28">
        <v>0.99345901781221835</v>
      </c>
      <c r="T70" s="3"/>
      <c r="U70" s="3"/>
      <c r="DD70" s="3"/>
      <c r="DE70" s="3"/>
      <c r="DF70" s="3"/>
      <c r="DG70" s="3"/>
    </row>
    <row r="71" spans="1:111" ht="15" x14ac:dyDescent="0.2">
      <c r="A71" s="20">
        <v>17</v>
      </c>
      <c r="B71" s="21" t="str">
        <f t="shared" si="3"/>
        <v>17_2016</v>
      </c>
      <c r="C71" s="22">
        <f t="shared" si="5"/>
        <v>42487</v>
      </c>
      <c r="D71" s="23">
        <v>42485</v>
      </c>
      <c r="E71" s="24">
        <v>519706.97395229503</v>
      </c>
      <c r="F71" s="24">
        <v>562480.20351388841</v>
      </c>
      <c r="G71" s="25">
        <f t="shared" si="6"/>
        <v>0.92395602672879273</v>
      </c>
      <c r="H71" s="26">
        <v>154833.14941629779</v>
      </c>
      <c r="I71" s="26">
        <v>159126.04780488327</v>
      </c>
      <c r="J71" s="28">
        <v>0.97302202594857801</v>
      </c>
      <c r="K71" s="29">
        <v>259415.08917639151</v>
      </c>
      <c r="L71" s="30">
        <v>292808.3975223251</v>
      </c>
      <c r="M71" s="31">
        <v>0.88595508657367816</v>
      </c>
      <c r="N71" s="32">
        <v>59085.447720665405</v>
      </c>
      <c r="O71" s="33">
        <v>61219.189390920452</v>
      </c>
      <c r="P71" s="34">
        <v>0.96514586861596852</v>
      </c>
      <c r="Q71" s="26">
        <v>46373.287638940346</v>
      </c>
      <c r="R71" s="27">
        <v>46779.81266202993</v>
      </c>
      <c r="S71" s="28">
        <v>0.99130981934394213</v>
      </c>
      <c r="T71" s="3"/>
      <c r="U71" s="3"/>
      <c r="DD71" s="3"/>
      <c r="DE71" s="3"/>
      <c r="DF71" s="3"/>
      <c r="DG71" s="3"/>
    </row>
    <row r="72" spans="1:111" ht="15" x14ac:dyDescent="0.2">
      <c r="A72" s="20">
        <v>18</v>
      </c>
      <c r="B72" s="21" t="str">
        <f t="shared" si="3"/>
        <v>18_2016</v>
      </c>
      <c r="C72" s="22">
        <f t="shared" si="5"/>
        <v>42494</v>
      </c>
      <c r="D72" s="23">
        <v>42492</v>
      </c>
      <c r="E72" s="24">
        <v>525171.43299542821</v>
      </c>
      <c r="F72" s="24">
        <v>562480.20351388841</v>
      </c>
      <c r="G72" s="25">
        <f t="shared" si="6"/>
        <v>0.93367096248830206</v>
      </c>
      <c r="H72" s="26">
        <v>154146.16355860294</v>
      </c>
      <c r="I72" s="26">
        <v>159126.04780488327</v>
      </c>
      <c r="J72" s="28">
        <v>0.96870478268657467</v>
      </c>
      <c r="K72" s="29">
        <v>265355.29472854058</v>
      </c>
      <c r="L72" s="30">
        <v>292808.3975223251</v>
      </c>
      <c r="M72" s="31">
        <v>0.90624209200936134</v>
      </c>
      <c r="N72" s="32">
        <v>59316.202934273388</v>
      </c>
      <c r="O72" s="33">
        <v>61219.189390920452</v>
      </c>
      <c r="P72" s="34">
        <v>0.9689151967613393</v>
      </c>
      <c r="Q72" s="26">
        <v>46353.771774011329</v>
      </c>
      <c r="R72" s="27">
        <v>46779.81266202993</v>
      </c>
      <c r="S72" s="28">
        <v>0.99089263372864234</v>
      </c>
      <c r="T72" s="3"/>
      <c r="U72" s="3"/>
      <c r="DD72" s="3"/>
      <c r="DE72" s="3"/>
      <c r="DF72" s="3"/>
      <c r="DG72" s="3"/>
    </row>
    <row r="73" spans="1:111" ht="15" x14ac:dyDescent="0.2">
      <c r="A73" s="20">
        <v>19</v>
      </c>
      <c r="B73" s="21" t="str">
        <f t="shared" si="3"/>
        <v>19_2016</v>
      </c>
      <c r="C73" s="22">
        <f t="shared" si="5"/>
        <v>42501</v>
      </c>
      <c r="D73" s="23">
        <v>42499</v>
      </c>
      <c r="E73" s="24">
        <v>525850.43782049615</v>
      </c>
      <c r="F73" s="24">
        <v>562480.20351388841</v>
      </c>
      <c r="G73" s="25">
        <f t="shared" si="6"/>
        <v>0.93487812466187925</v>
      </c>
      <c r="H73" s="26">
        <v>152505.17679665089</v>
      </c>
      <c r="I73" s="26">
        <v>159126.04780488327</v>
      </c>
      <c r="J73" s="28">
        <v>0.95839228649510144</v>
      </c>
      <c r="K73" s="29">
        <v>268583.89104289346</v>
      </c>
      <c r="L73" s="30">
        <v>292808.3975223251</v>
      </c>
      <c r="M73" s="31">
        <v>0.91726840253075514</v>
      </c>
      <c r="N73" s="32">
        <v>58673.532895338896</v>
      </c>
      <c r="O73" s="33">
        <v>61219.189390920452</v>
      </c>
      <c r="P73" s="34">
        <v>0.95841734395850875</v>
      </c>
      <c r="Q73" s="26">
        <v>46087.837085612904</v>
      </c>
      <c r="R73" s="27">
        <v>46779.81266202993</v>
      </c>
      <c r="S73" s="28">
        <v>0.985207816426792</v>
      </c>
      <c r="T73" s="3"/>
      <c r="U73" s="3"/>
      <c r="DD73" s="3"/>
      <c r="DE73" s="3"/>
      <c r="DF73" s="3"/>
      <c r="DG73" s="3"/>
    </row>
    <row r="74" spans="1:111" ht="15" x14ac:dyDescent="0.2">
      <c r="A74" s="20">
        <v>20</v>
      </c>
      <c r="B74" s="21" t="str">
        <f t="shared" si="3"/>
        <v>20_2016</v>
      </c>
      <c r="C74" s="22">
        <f t="shared" si="5"/>
        <v>42508</v>
      </c>
      <c r="D74" s="23">
        <v>42506</v>
      </c>
      <c r="E74" s="24">
        <v>510200.22310497274</v>
      </c>
      <c r="F74" s="24">
        <v>562480.20351388841</v>
      </c>
      <c r="G74" s="25">
        <f t="shared" si="6"/>
        <v>0.90705454150685538</v>
      </c>
      <c r="H74" s="26">
        <v>149873.98471773931</v>
      </c>
      <c r="I74" s="26">
        <v>159126.04780488327</v>
      </c>
      <c r="J74" s="28">
        <v>0.94185701703288305</v>
      </c>
      <c r="K74" s="29">
        <v>257338.82311939646</v>
      </c>
      <c r="L74" s="30">
        <v>292808.3975223251</v>
      </c>
      <c r="M74" s="31">
        <v>0.87886421734122477</v>
      </c>
      <c r="N74" s="32">
        <v>57588.259129471975</v>
      </c>
      <c r="O74" s="33">
        <v>61219.189390920452</v>
      </c>
      <c r="P74" s="34">
        <v>0.94068967103986212</v>
      </c>
      <c r="Q74" s="26">
        <v>45399.156138365048</v>
      </c>
      <c r="R74" s="27">
        <v>46779.81266202993</v>
      </c>
      <c r="S74" s="28">
        <v>0.97048606129229908</v>
      </c>
      <c r="T74" s="3"/>
      <c r="U74" s="3"/>
      <c r="DD74" s="3"/>
      <c r="DE74" s="3"/>
      <c r="DF74" s="3"/>
      <c r="DG74" s="3"/>
    </row>
    <row r="75" spans="1:111" ht="15" x14ac:dyDescent="0.2">
      <c r="A75" s="20">
        <v>21</v>
      </c>
      <c r="B75" s="21" t="str">
        <f t="shared" si="3"/>
        <v>21_2016</v>
      </c>
      <c r="C75" s="22">
        <f t="shared" si="5"/>
        <v>42515</v>
      </c>
      <c r="D75" s="23">
        <v>42513</v>
      </c>
      <c r="E75" s="24">
        <v>522671.70708105894</v>
      </c>
      <c r="F75" s="24">
        <v>562480.20351388841</v>
      </c>
      <c r="G75" s="25">
        <f t="shared" si="6"/>
        <v>0.92922684890216489</v>
      </c>
      <c r="H75" s="26">
        <v>149893.2285149339</v>
      </c>
      <c r="I75" s="26">
        <v>159126.04780488327</v>
      </c>
      <c r="J75" s="28">
        <v>0.94197795133282991</v>
      </c>
      <c r="K75" s="29">
        <v>269773.99488585925</v>
      </c>
      <c r="L75" s="30">
        <v>292808.3975223251</v>
      </c>
      <c r="M75" s="31">
        <v>0.92133284826740802</v>
      </c>
      <c r="N75" s="32">
        <v>57387.449555129708</v>
      </c>
      <c r="O75" s="33">
        <v>61219.189390920452</v>
      </c>
      <c r="P75" s="34">
        <v>0.9374094973502044</v>
      </c>
      <c r="Q75" s="26">
        <v>45617.034125136102</v>
      </c>
      <c r="R75" s="27">
        <v>46779.81266202993</v>
      </c>
      <c r="S75" s="28">
        <v>0.9751435828677949</v>
      </c>
      <c r="T75" s="3"/>
      <c r="U75" s="3"/>
      <c r="DD75" s="3"/>
      <c r="DE75" s="3"/>
      <c r="DF75" s="3"/>
      <c r="DG75" s="3"/>
    </row>
    <row r="76" spans="1:111" ht="15" x14ac:dyDescent="0.2">
      <c r="A76" s="20">
        <v>22</v>
      </c>
      <c r="B76" s="21" t="str">
        <f t="shared" si="3"/>
        <v>22_2016</v>
      </c>
      <c r="C76" s="22">
        <f t="shared" si="5"/>
        <v>42522</v>
      </c>
      <c r="D76" s="23">
        <v>42520</v>
      </c>
      <c r="E76" s="24">
        <v>507313.17994774494</v>
      </c>
      <c r="F76" s="24">
        <v>562480.20351388841</v>
      </c>
      <c r="G76" s="25">
        <f t="shared" si="6"/>
        <v>0.90192183969941031</v>
      </c>
      <c r="H76" s="26">
        <v>147641.63075082307</v>
      </c>
      <c r="I76" s="26">
        <v>159126.04780488327</v>
      </c>
      <c r="J76" s="28">
        <v>0.92782817638918469</v>
      </c>
      <c r="K76" s="29">
        <v>257302.80062841834</v>
      </c>
      <c r="L76" s="30">
        <v>292808.3975223251</v>
      </c>
      <c r="M76" s="31">
        <v>0.87874119323644173</v>
      </c>
      <c r="N76" s="32">
        <v>56790.28893224003</v>
      </c>
      <c r="O76" s="33">
        <v>61219.189390920452</v>
      </c>
      <c r="P76" s="34">
        <v>0.92765502936670241</v>
      </c>
      <c r="Q76" s="26">
        <v>45578.45963626352</v>
      </c>
      <c r="R76" s="27">
        <v>46779.81266202993</v>
      </c>
      <c r="S76" s="28">
        <v>0.97431898595990918</v>
      </c>
      <c r="T76" s="3"/>
      <c r="U76" s="3"/>
      <c r="DD76" s="3"/>
      <c r="DE76" s="3"/>
      <c r="DF76" s="3"/>
      <c r="DG76" s="3"/>
    </row>
    <row r="77" spans="1:111" ht="15" x14ac:dyDescent="0.2">
      <c r="A77" s="20">
        <v>23</v>
      </c>
      <c r="B77" s="21" t="str">
        <f t="shared" si="3"/>
        <v>23_2016</v>
      </c>
      <c r="C77" s="22">
        <f t="shared" si="5"/>
        <v>42529</v>
      </c>
      <c r="D77" s="23">
        <v>42527</v>
      </c>
      <c r="E77" s="24">
        <v>490340.83297942311</v>
      </c>
      <c r="F77" s="24">
        <v>562480.20351388841</v>
      </c>
      <c r="G77" s="25">
        <f t="shared" si="6"/>
        <v>0.87174771648175153</v>
      </c>
      <c r="H77" s="26">
        <v>144572.39744377969</v>
      </c>
      <c r="I77" s="26">
        <v>159126.04780488327</v>
      </c>
      <c r="J77" s="28">
        <v>0.90854011293645065</v>
      </c>
      <c r="K77" s="29">
        <v>246225.74856448532</v>
      </c>
      <c r="L77" s="30">
        <v>292808.3975223251</v>
      </c>
      <c r="M77" s="31">
        <v>0.84091081624703712</v>
      </c>
      <c r="N77" s="32">
        <v>55312.737895730847</v>
      </c>
      <c r="O77" s="33">
        <v>61219.189390920452</v>
      </c>
      <c r="P77" s="34">
        <v>0.90351960628760619</v>
      </c>
      <c r="Q77" s="26">
        <v>44229.949075427292</v>
      </c>
      <c r="R77" s="27">
        <v>46779.81266202993</v>
      </c>
      <c r="S77" s="28">
        <v>0.9454922232155003</v>
      </c>
      <c r="T77" s="3"/>
      <c r="U77" s="3"/>
      <c r="DD77" s="3"/>
      <c r="DE77" s="3"/>
      <c r="DF77" s="3"/>
      <c r="DG77" s="3"/>
    </row>
    <row r="78" spans="1:111" ht="15" x14ac:dyDescent="0.2">
      <c r="A78" s="20">
        <v>24</v>
      </c>
      <c r="B78" s="21" t="str">
        <f t="shared" si="3"/>
        <v>24_2016</v>
      </c>
      <c r="C78" s="22">
        <f t="shared" si="5"/>
        <v>42536</v>
      </c>
      <c r="D78" s="23">
        <v>42534</v>
      </c>
      <c r="E78" s="24">
        <v>475512.82942537975</v>
      </c>
      <c r="F78" s="24">
        <v>562480.20351388841</v>
      </c>
      <c r="G78" s="25">
        <f t="shared" si="6"/>
        <v>0.84538589350307447</v>
      </c>
      <c r="H78" s="26">
        <v>141427.96421732675</v>
      </c>
      <c r="I78" s="26">
        <v>159126.04780488327</v>
      </c>
      <c r="J78" s="28">
        <v>0.88877946865583246</v>
      </c>
      <c r="K78" s="29">
        <v>236118.82826720993</v>
      </c>
      <c r="L78" s="30">
        <v>292808.3975223251</v>
      </c>
      <c r="M78" s="31">
        <v>0.80639363578774104</v>
      </c>
      <c r="N78" s="32">
        <v>54496.122909707454</v>
      </c>
      <c r="O78" s="33">
        <v>61219.189390920452</v>
      </c>
      <c r="P78" s="34">
        <v>0.8901804066976079</v>
      </c>
      <c r="Q78" s="26">
        <v>43469.914031135588</v>
      </c>
      <c r="R78" s="27">
        <v>46779.81266202993</v>
      </c>
      <c r="S78" s="28">
        <v>0.92924514993663265</v>
      </c>
      <c r="T78" s="3"/>
      <c r="U78" s="3"/>
      <c r="DD78" s="3"/>
      <c r="DE78" s="3"/>
      <c r="DF78" s="3"/>
      <c r="DG78" s="3"/>
    </row>
    <row r="79" spans="1:111" ht="15" x14ac:dyDescent="0.2">
      <c r="A79" s="20">
        <v>25</v>
      </c>
      <c r="B79" s="21" t="str">
        <f t="shared" si="3"/>
        <v>25_2016</v>
      </c>
      <c r="C79" s="22">
        <f t="shared" si="5"/>
        <v>42543</v>
      </c>
      <c r="D79" s="23">
        <v>42541</v>
      </c>
      <c r="E79" s="24">
        <v>464655.34510818223</v>
      </c>
      <c r="F79" s="24">
        <v>562480.20351388841</v>
      </c>
      <c r="G79" s="25">
        <f t="shared" si="6"/>
        <v>0.82608301982081977</v>
      </c>
      <c r="H79" s="26">
        <v>138840.07657385728</v>
      </c>
      <c r="I79" s="26">
        <v>159126.04780488327</v>
      </c>
      <c r="J79" s="28">
        <v>0.87251633839420062</v>
      </c>
      <c r="K79" s="29">
        <v>227999.24164001315</v>
      </c>
      <c r="L79" s="30">
        <v>292808.3975223251</v>
      </c>
      <c r="M79" s="31">
        <v>0.77866360244203514</v>
      </c>
      <c r="N79" s="32">
        <v>55044.028584622349</v>
      </c>
      <c r="O79" s="33">
        <v>61219.189390920452</v>
      </c>
      <c r="P79" s="34">
        <v>0.89913030754350443</v>
      </c>
      <c r="Q79" s="26">
        <v>42771.998309689458</v>
      </c>
      <c r="R79" s="27">
        <v>46779.81266202993</v>
      </c>
      <c r="S79" s="28">
        <v>0.91432598541392796</v>
      </c>
      <c r="T79" s="3"/>
      <c r="U79" s="3"/>
      <c r="DD79" s="3"/>
      <c r="DE79" s="3"/>
      <c r="DF79" s="3"/>
      <c r="DG79" s="3"/>
    </row>
    <row r="80" spans="1:111" ht="15" x14ac:dyDescent="0.2">
      <c r="A80" s="20">
        <v>26</v>
      </c>
      <c r="B80" s="21" t="str">
        <f t="shared" si="3"/>
        <v>26_2016</v>
      </c>
      <c r="C80" s="22">
        <f t="shared" si="5"/>
        <v>42550</v>
      </c>
      <c r="D80" s="23">
        <v>42548</v>
      </c>
      <c r="E80" s="24">
        <v>459517.094676501</v>
      </c>
      <c r="F80" s="24">
        <v>562480.20351388841</v>
      </c>
      <c r="G80" s="25">
        <f t="shared" si="6"/>
        <v>0.81694803089217505</v>
      </c>
      <c r="H80" s="26">
        <v>136859.15049985726</v>
      </c>
      <c r="I80" s="26">
        <v>159126.04780488327</v>
      </c>
      <c r="J80" s="28">
        <v>0.86006755265907708</v>
      </c>
      <c r="K80" s="29">
        <v>226077.62338265803</v>
      </c>
      <c r="L80" s="30">
        <v>292808.3975223251</v>
      </c>
      <c r="M80" s="31">
        <v>0.77210088677672162</v>
      </c>
      <c r="N80" s="32">
        <v>54311.782404091093</v>
      </c>
      <c r="O80" s="33">
        <v>61219.189390920452</v>
      </c>
      <c r="P80" s="34">
        <v>0.88716925108691802</v>
      </c>
      <c r="Q80" s="26">
        <v>42268.538389894675</v>
      </c>
      <c r="R80" s="27">
        <v>46779.81266202993</v>
      </c>
      <c r="S80" s="28">
        <v>0.90356365245137138</v>
      </c>
      <c r="T80" s="3"/>
      <c r="U80" s="3"/>
      <c r="DD80" s="3"/>
      <c r="DE80" s="3"/>
      <c r="DF80" s="3"/>
      <c r="DG80" s="3"/>
    </row>
    <row r="81" spans="1:111" ht="15" x14ac:dyDescent="0.2">
      <c r="A81" s="20">
        <v>27</v>
      </c>
      <c r="B81" s="21" t="str">
        <f t="shared" si="3"/>
        <v>27_2016</v>
      </c>
      <c r="C81" s="22">
        <f t="shared" si="5"/>
        <v>42557</v>
      </c>
      <c r="D81" s="23">
        <v>42555</v>
      </c>
      <c r="E81" s="24">
        <v>468635.46309315006</v>
      </c>
      <c r="F81" s="24">
        <v>562480.20351388841</v>
      </c>
      <c r="G81" s="25">
        <f t="shared" si="6"/>
        <v>0.83315903415893067</v>
      </c>
      <c r="H81" s="26">
        <v>137157.65125236736</v>
      </c>
      <c r="I81" s="26">
        <v>159126.04780488327</v>
      </c>
      <c r="J81" s="28">
        <v>0.86194342877507357</v>
      </c>
      <c r="K81" s="29">
        <v>235472.65979042518</v>
      </c>
      <c r="L81" s="30">
        <v>292808.3975223251</v>
      </c>
      <c r="M81" s="31">
        <v>0.80418683952693548</v>
      </c>
      <c r="N81" s="32">
        <v>53857.194078572815</v>
      </c>
      <c r="O81" s="33">
        <v>61219.189390920452</v>
      </c>
      <c r="P81" s="34">
        <v>0.87974366557948069</v>
      </c>
      <c r="Q81" s="26">
        <v>42147.957971784781</v>
      </c>
      <c r="R81" s="27">
        <v>46779.81266202993</v>
      </c>
      <c r="S81" s="28">
        <v>0.90098603592731541</v>
      </c>
      <c r="T81" s="3"/>
      <c r="U81" s="3"/>
      <c r="DD81" s="3"/>
      <c r="DE81" s="3"/>
      <c r="DF81" s="3"/>
      <c r="DG81" s="3"/>
    </row>
    <row r="82" spans="1:111" ht="15" x14ac:dyDescent="0.2">
      <c r="A82" s="20">
        <v>28</v>
      </c>
      <c r="B82" s="21" t="str">
        <f t="shared" ref="B82:B145" si="7">A82&amp;"_"&amp;YEAR(D82)</f>
        <v>28_2016</v>
      </c>
      <c r="C82" s="22">
        <f t="shared" si="5"/>
        <v>42564</v>
      </c>
      <c r="D82" s="23">
        <v>42562</v>
      </c>
      <c r="E82" s="24">
        <v>485466.95564653288</v>
      </c>
      <c r="F82" s="24">
        <v>562480.20351388841</v>
      </c>
      <c r="G82" s="25">
        <f t="shared" si="6"/>
        <v>0.86308274071470681</v>
      </c>
      <c r="H82" s="26">
        <v>138381.59278492624</v>
      </c>
      <c r="I82" s="26">
        <v>159126.04780488327</v>
      </c>
      <c r="J82" s="28">
        <v>0.86963507668214435</v>
      </c>
      <c r="K82" s="29">
        <v>250105.59392195867</v>
      </c>
      <c r="L82" s="30">
        <v>292808.3975223251</v>
      </c>
      <c r="M82" s="31">
        <v>0.85416127419258681</v>
      </c>
      <c r="N82" s="32">
        <v>54392.983720872631</v>
      </c>
      <c r="O82" s="33">
        <v>61219.189390920452</v>
      </c>
      <c r="P82" s="34">
        <v>0.88849565409207742</v>
      </c>
      <c r="Q82" s="26">
        <v>42586.785218775396</v>
      </c>
      <c r="R82" s="27">
        <v>46779.81266202993</v>
      </c>
      <c r="S82" s="28">
        <v>0.91036673289934067</v>
      </c>
      <c r="T82" s="3"/>
      <c r="U82" s="3"/>
      <c r="DD82" s="3"/>
      <c r="DE82" s="3"/>
      <c r="DF82" s="3"/>
      <c r="DG82" s="3"/>
    </row>
    <row r="83" spans="1:111" ht="15" x14ac:dyDescent="0.2">
      <c r="A83" s="20">
        <v>29</v>
      </c>
      <c r="B83" s="21" t="str">
        <f t="shared" si="7"/>
        <v>29_2016</v>
      </c>
      <c r="C83" s="22">
        <f t="shared" si="5"/>
        <v>42571</v>
      </c>
      <c r="D83" s="23">
        <v>42569</v>
      </c>
      <c r="E83" s="24">
        <v>486840.68288992153</v>
      </c>
      <c r="F83" s="24">
        <v>562480.20351388841</v>
      </c>
      <c r="G83" s="25">
        <f t="shared" si="6"/>
        <v>0.86552500843329816</v>
      </c>
      <c r="H83" s="26">
        <v>139271.70405132527</v>
      </c>
      <c r="I83" s="26">
        <v>159126.04780488327</v>
      </c>
      <c r="J83" s="28">
        <v>0.87522882628302978</v>
      </c>
      <c r="K83" s="29">
        <v>250532.86456238237</v>
      </c>
      <c r="L83" s="30">
        <v>292808.3975223251</v>
      </c>
      <c r="M83" s="31">
        <v>0.8556204899939065</v>
      </c>
      <c r="N83" s="32">
        <v>53823.251955921711</v>
      </c>
      <c r="O83" s="33">
        <v>61219.189390920452</v>
      </c>
      <c r="P83" s="34">
        <v>0.8791892295768351</v>
      </c>
      <c r="Q83" s="26">
        <v>43212.862320292159</v>
      </c>
      <c r="R83" s="27">
        <v>46779.81266202993</v>
      </c>
      <c r="S83" s="28">
        <v>0.92375022175680965</v>
      </c>
      <c r="T83" s="3"/>
      <c r="U83" s="3"/>
      <c r="DD83" s="3"/>
      <c r="DE83" s="3"/>
      <c r="DF83" s="3"/>
      <c r="DG83" s="3"/>
    </row>
    <row r="84" spans="1:111" ht="15" x14ac:dyDescent="0.2">
      <c r="A84" s="20">
        <v>30</v>
      </c>
      <c r="B84" s="21" t="str">
        <f t="shared" si="7"/>
        <v>30_2016</v>
      </c>
      <c r="C84" s="22">
        <f t="shared" si="5"/>
        <v>42578</v>
      </c>
      <c r="D84" s="23">
        <v>42576</v>
      </c>
      <c r="E84" s="24">
        <v>482637.70823292778</v>
      </c>
      <c r="F84" s="24">
        <v>562480.20351388841</v>
      </c>
      <c r="G84" s="25">
        <f t="shared" si="6"/>
        <v>0.85805279051213901</v>
      </c>
      <c r="H84" s="26">
        <v>139171.11148223808</v>
      </c>
      <c r="I84" s="26">
        <v>159126.04780488327</v>
      </c>
      <c r="J84" s="28">
        <v>0.87459666976010442</v>
      </c>
      <c r="K84" s="29">
        <v>246587.77060288639</v>
      </c>
      <c r="L84" s="30">
        <v>292808.3975223251</v>
      </c>
      <c r="M84" s="31">
        <v>0.84214719485319878</v>
      </c>
      <c r="N84" s="32">
        <v>54241.759392139051</v>
      </c>
      <c r="O84" s="33">
        <v>61219.189390920452</v>
      </c>
      <c r="P84" s="34">
        <v>0.88602544286847029</v>
      </c>
      <c r="Q84" s="26">
        <v>42637.066755664222</v>
      </c>
      <c r="R84" s="27">
        <v>46779.81266202993</v>
      </c>
      <c r="S84" s="28">
        <v>0.91144158835573374</v>
      </c>
      <c r="T84" s="3"/>
      <c r="U84" s="3"/>
      <c r="DD84" s="3"/>
      <c r="DE84" s="3"/>
      <c r="DF84" s="3"/>
      <c r="DG84" s="3"/>
    </row>
    <row r="85" spans="1:111" ht="15" x14ac:dyDescent="0.2">
      <c r="A85" s="20">
        <v>31</v>
      </c>
      <c r="B85" s="21" t="str">
        <f t="shared" si="7"/>
        <v>31_2016</v>
      </c>
      <c r="C85" s="22">
        <f t="shared" si="5"/>
        <v>42585</v>
      </c>
      <c r="D85" s="23">
        <v>42583</v>
      </c>
      <c r="E85" s="24">
        <v>488772.51148047269</v>
      </c>
      <c r="F85" s="24">
        <v>562480.20351388841</v>
      </c>
      <c r="G85" s="25">
        <f t="shared" si="6"/>
        <v>0.86895949124439587</v>
      </c>
      <c r="H85" s="26">
        <v>139421.65791284855</v>
      </c>
      <c r="I85" s="26">
        <v>159126.04780488327</v>
      </c>
      <c r="J85" s="28">
        <v>0.8761711852719688</v>
      </c>
      <c r="K85" s="29">
        <v>251722.02793405572</v>
      </c>
      <c r="L85" s="30">
        <v>292808.3975223251</v>
      </c>
      <c r="M85" s="31">
        <v>0.85968172383055796</v>
      </c>
      <c r="N85" s="32">
        <v>55213.7313124461</v>
      </c>
      <c r="O85" s="33">
        <v>61219.189390920452</v>
      </c>
      <c r="P85" s="34">
        <v>0.90190235875019553</v>
      </c>
      <c r="Q85" s="26">
        <v>42415.094321122291</v>
      </c>
      <c r="R85" s="27">
        <v>46779.81266202993</v>
      </c>
      <c r="S85" s="28">
        <v>0.90669654082538942</v>
      </c>
      <c r="T85" s="3"/>
      <c r="U85" s="3"/>
      <c r="DD85" s="3"/>
      <c r="DE85" s="3"/>
      <c r="DF85" s="3"/>
      <c r="DG85" s="3"/>
    </row>
    <row r="86" spans="1:111" ht="15" x14ac:dyDescent="0.2">
      <c r="A86" s="20">
        <v>32</v>
      </c>
      <c r="B86" s="21" t="str">
        <f t="shared" si="7"/>
        <v>32_2016</v>
      </c>
      <c r="C86" s="22">
        <f t="shared" si="5"/>
        <v>42592</v>
      </c>
      <c r="D86" s="23">
        <v>42590</v>
      </c>
      <c r="E86" s="24">
        <v>491706.82274687989</v>
      </c>
      <c r="F86" s="24">
        <v>562480.20351388841</v>
      </c>
      <c r="G86" s="25">
        <f t="shared" si="6"/>
        <v>0.87417622820344998</v>
      </c>
      <c r="H86" s="26">
        <v>140027.1065278374</v>
      </c>
      <c r="I86" s="26">
        <v>159126.04780488327</v>
      </c>
      <c r="J86" s="28">
        <v>0.87997602189891277</v>
      </c>
      <c r="K86" s="29">
        <v>253116.28271628372</v>
      </c>
      <c r="L86" s="30">
        <v>292808.3975223251</v>
      </c>
      <c r="M86" s="31">
        <v>0.86444338638540907</v>
      </c>
      <c r="N86" s="32">
        <v>55059.388017454439</v>
      </c>
      <c r="O86" s="33">
        <v>61219.189390920452</v>
      </c>
      <c r="P86" s="34">
        <v>0.89938120000034527</v>
      </c>
      <c r="Q86" s="26">
        <v>43504.045485304312</v>
      </c>
      <c r="R86" s="27">
        <v>46779.81266202993</v>
      </c>
      <c r="S86" s="28">
        <v>0.92997476923663525</v>
      </c>
      <c r="T86" s="3"/>
      <c r="U86" s="3"/>
      <c r="DD86" s="3"/>
      <c r="DE86" s="3"/>
      <c r="DF86" s="3"/>
      <c r="DG86" s="3"/>
    </row>
    <row r="87" spans="1:111" ht="15" x14ac:dyDescent="0.2">
      <c r="A87" s="20">
        <v>33</v>
      </c>
      <c r="B87" s="21" t="str">
        <f t="shared" si="7"/>
        <v>33_2016</v>
      </c>
      <c r="C87" s="22">
        <f t="shared" si="5"/>
        <v>42599</v>
      </c>
      <c r="D87" s="23">
        <v>42597</v>
      </c>
      <c r="E87" s="24">
        <v>495807.77921900264</v>
      </c>
      <c r="F87" s="24">
        <v>562480.20351388841</v>
      </c>
      <c r="G87" s="25">
        <f t="shared" si="6"/>
        <v>0.88146707407945324</v>
      </c>
      <c r="H87" s="26">
        <v>141030.15670078452</v>
      </c>
      <c r="I87" s="26">
        <v>159126.04780488327</v>
      </c>
      <c r="J87" s="28">
        <v>0.88627951643537628</v>
      </c>
      <c r="K87" s="29">
        <v>256483.25354033065</v>
      </c>
      <c r="L87" s="30">
        <v>292808.3975223251</v>
      </c>
      <c r="M87" s="31">
        <v>0.87594227389183787</v>
      </c>
      <c r="N87" s="32">
        <v>54653.235169471511</v>
      </c>
      <c r="O87" s="33">
        <v>61219.189390920452</v>
      </c>
      <c r="P87" s="34">
        <v>0.89274679578781302</v>
      </c>
      <c r="Q87" s="26">
        <v>43641.13380841598</v>
      </c>
      <c r="R87" s="27">
        <v>46779.81266202993</v>
      </c>
      <c r="S87" s="28">
        <v>0.93290527099178522</v>
      </c>
      <c r="T87" s="3"/>
      <c r="U87" s="3"/>
      <c r="DD87" s="3"/>
      <c r="DE87" s="3"/>
      <c r="DF87" s="3"/>
      <c r="DG87" s="3"/>
    </row>
    <row r="88" spans="1:111" ht="15" x14ac:dyDescent="0.2">
      <c r="A88" s="20">
        <v>34</v>
      </c>
      <c r="B88" s="21" t="str">
        <f t="shared" si="7"/>
        <v>34_2016</v>
      </c>
      <c r="C88" s="22">
        <f t="shared" si="5"/>
        <v>42606</v>
      </c>
      <c r="D88" s="23">
        <v>42604</v>
      </c>
      <c r="E88" s="24">
        <v>487334.67351019639</v>
      </c>
      <c r="F88" s="24">
        <v>562480.20351388841</v>
      </c>
      <c r="G88" s="25">
        <f t="shared" si="6"/>
        <v>0.86640324488889042</v>
      </c>
      <c r="H88" s="26">
        <v>140577.42948408541</v>
      </c>
      <c r="I88" s="26">
        <v>159126.04780488327</v>
      </c>
      <c r="J88" s="28">
        <v>0.88343443090133333</v>
      </c>
      <c r="K88" s="29">
        <v>249708.16925517385</v>
      </c>
      <c r="L88" s="30">
        <v>292808.3975223251</v>
      </c>
      <c r="M88" s="31">
        <v>0.85280398843798499</v>
      </c>
      <c r="N88" s="32">
        <v>53850.873913065792</v>
      </c>
      <c r="O88" s="33">
        <v>61219.189390920452</v>
      </c>
      <c r="P88" s="34">
        <v>0.87964042727185354</v>
      </c>
      <c r="Q88" s="26">
        <v>43198.200857871343</v>
      </c>
      <c r="R88" s="27">
        <v>46779.81266202993</v>
      </c>
      <c r="S88" s="28">
        <v>0.92343680745293588</v>
      </c>
      <c r="T88" s="3"/>
      <c r="U88" s="3"/>
      <c r="DD88" s="3"/>
      <c r="DE88" s="3"/>
      <c r="DF88" s="3"/>
      <c r="DG88" s="3"/>
    </row>
    <row r="89" spans="1:111" ht="15" x14ac:dyDescent="0.2">
      <c r="A89" s="20">
        <v>35</v>
      </c>
      <c r="B89" s="21" t="str">
        <f t="shared" si="7"/>
        <v>35_2016</v>
      </c>
      <c r="C89" s="22">
        <f t="shared" si="5"/>
        <v>42613</v>
      </c>
      <c r="D89" s="23">
        <v>42611</v>
      </c>
      <c r="E89" s="24">
        <v>480659.98887883965</v>
      </c>
      <c r="F89" s="24">
        <v>562480.20351388841</v>
      </c>
      <c r="G89" s="25">
        <f t="shared" si="6"/>
        <v>0.85453672125008662</v>
      </c>
      <c r="H89" s="26">
        <v>140059.91214275602</v>
      </c>
      <c r="I89" s="26">
        <v>159126.04780488327</v>
      </c>
      <c r="J89" s="28">
        <v>0.88018218308604179</v>
      </c>
      <c r="K89" s="29">
        <v>245907.28072465461</v>
      </c>
      <c r="L89" s="30">
        <v>292808.3975223251</v>
      </c>
      <c r="M89" s="31">
        <v>0.8398231840529965</v>
      </c>
      <c r="N89" s="32">
        <v>52722.167489840271</v>
      </c>
      <c r="O89" s="33">
        <v>61219.189390920452</v>
      </c>
      <c r="P89" s="34">
        <v>0.86120329286260699</v>
      </c>
      <c r="Q89" s="26">
        <v>41970.628521588762</v>
      </c>
      <c r="R89" s="27">
        <v>46779.81266202993</v>
      </c>
      <c r="S89" s="28">
        <v>0.89719530996872354</v>
      </c>
      <c r="T89" s="3"/>
      <c r="U89" s="3"/>
      <c r="DD89" s="3"/>
      <c r="DE89" s="3"/>
      <c r="DF89" s="3"/>
      <c r="DG89" s="3"/>
    </row>
    <row r="90" spans="1:111" ht="15" x14ac:dyDescent="0.2">
      <c r="A90" s="20">
        <v>36</v>
      </c>
      <c r="B90" s="21" t="str">
        <f t="shared" si="7"/>
        <v>36_2016</v>
      </c>
      <c r="C90" s="22">
        <f t="shared" si="5"/>
        <v>42620</v>
      </c>
      <c r="D90" s="23">
        <v>42618</v>
      </c>
      <c r="E90" s="24">
        <v>481401.95369328151</v>
      </c>
      <c r="F90" s="24">
        <v>562480.20351388841</v>
      </c>
      <c r="G90" s="25">
        <f t="shared" si="6"/>
        <v>0.85585581623299745</v>
      </c>
      <c r="H90" s="26">
        <v>137876.9697801721</v>
      </c>
      <c r="I90" s="26">
        <v>159126.04780488327</v>
      </c>
      <c r="J90" s="28">
        <v>0.86646386108472762</v>
      </c>
      <c r="K90" s="29">
        <v>250574.90173990862</v>
      </c>
      <c r="L90" s="30">
        <v>292808.3975223251</v>
      </c>
      <c r="M90" s="31">
        <v>0.85576405547181611</v>
      </c>
      <c r="N90" s="32">
        <v>51933.883393219476</v>
      </c>
      <c r="O90" s="33">
        <v>61219.189390920452</v>
      </c>
      <c r="P90" s="34">
        <v>0.84832687119705474</v>
      </c>
      <c r="Q90" s="26">
        <v>41016.198779981292</v>
      </c>
      <c r="R90" s="27">
        <v>46779.81266202993</v>
      </c>
      <c r="S90" s="28">
        <v>0.87679271134134262</v>
      </c>
      <c r="T90" s="3"/>
      <c r="U90" s="3"/>
      <c r="DD90" s="3"/>
      <c r="DE90" s="3"/>
      <c r="DF90" s="3"/>
      <c r="DG90" s="3"/>
    </row>
    <row r="91" spans="1:111" ht="15" x14ac:dyDescent="0.2">
      <c r="A91" s="20">
        <v>37</v>
      </c>
      <c r="B91" s="21" t="str">
        <f t="shared" si="7"/>
        <v>37_2016</v>
      </c>
      <c r="C91" s="22">
        <f t="shared" si="5"/>
        <v>42627</v>
      </c>
      <c r="D91" s="23">
        <v>42625</v>
      </c>
      <c r="E91" s="24">
        <v>495585.29045446363</v>
      </c>
      <c r="F91" s="24">
        <v>562480.20351388841</v>
      </c>
      <c r="G91" s="25">
        <f t="shared" si="6"/>
        <v>0.88107152457717908</v>
      </c>
      <c r="H91" s="26">
        <v>141986.10685796817</v>
      </c>
      <c r="I91" s="26">
        <v>159126.04780488327</v>
      </c>
      <c r="J91" s="28">
        <v>0.89228701910618868</v>
      </c>
      <c r="K91" s="29">
        <v>259794.73647130266</v>
      </c>
      <c r="L91" s="30">
        <v>292808.3975223251</v>
      </c>
      <c r="M91" s="31">
        <v>0.88725165900166736</v>
      </c>
      <c r="N91" s="32">
        <v>53154.18070907829</v>
      </c>
      <c r="O91" s="33">
        <v>61219.189390920452</v>
      </c>
      <c r="P91" s="34">
        <v>0.86826011970948602</v>
      </c>
      <c r="Q91" s="26">
        <v>40650.2664161145</v>
      </c>
      <c r="R91" s="27">
        <v>46779.81266202993</v>
      </c>
      <c r="S91" s="28">
        <v>0.86897026950065925</v>
      </c>
      <c r="T91" s="3"/>
      <c r="U91" s="3"/>
      <c r="DD91" s="3"/>
      <c r="DE91" s="3"/>
      <c r="DF91" s="3"/>
      <c r="DG91" s="3"/>
    </row>
    <row r="92" spans="1:111" ht="15" x14ac:dyDescent="0.2">
      <c r="A92" s="20">
        <v>38</v>
      </c>
      <c r="B92" s="21" t="str">
        <f t="shared" si="7"/>
        <v>38_2016</v>
      </c>
      <c r="C92" s="22">
        <f t="shared" si="5"/>
        <v>42634</v>
      </c>
      <c r="D92" s="23">
        <v>42632</v>
      </c>
      <c r="E92" s="24">
        <v>499425.31325657759</v>
      </c>
      <c r="F92" s="24">
        <v>562480.20351388841</v>
      </c>
      <c r="G92" s="25">
        <f t="shared" si="6"/>
        <v>0.8878984720468408</v>
      </c>
      <c r="H92" s="26">
        <v>141505.73840893834</v>
      </c>
      <c r="I92" s="26">
        <v>159126.04780488327</v>
      </c>
      <c r="J92" s="28">
        <v>0.88926822705010211</v>
      </c>
      <c r="K92" s="29">
        <v>264920.79058926925</v>
      </c>
      <c r="L92" s="30">
        <v>292808.3975223251</v>
      </c>
      <c r="M92" s="31">
        <v>0.90475817234398281</v>
      </c>
      <c r="N92" s="32">
        <v>52691.280248374562</v>
      </c>
      <c r="O92" s="33">
        <v>61219.189390920452</v>
      </c>
      <c r="P92" s="34">
        <v>0.86069875757272474</v>
      </c>
      <c r="Q92" s="26">
        <v>40307.504009995406</v>
      </c>
      <c r="R92" s="27">
        <v>46779.81266202993</v>
      </c>
      <c r="S92" s="28">
        <v>0.86164312587579162</v>
      </c>
      <c r="T92" s="3"/>
      <c r="U92" s="3"/>
      <c r="DD92" s="3"/>
      <c r="DE92" s="3"/>
      <c r="DF92" s="3"/>
      <c r="DG92" s="3"/>
    </row>
    <row r="93" spans="1:111" ht="15" x14ac:dyDescent="0.2">
      <c r="A93" s="20">
        <v>39</v>
      </c>
      <c r="B93" s="21" t="str">
        <f t="shared" si="7"/>
        <v>39_2016</v>
      </c>
      <c r="C93" s="22">
        <f t="shared" si="5"/>
        <v>42641</v>
      </c>
      <c r="D93" s="23">
        <v>42639</v>
      </c>
      <c r="E93" s="24">
        <v>505981.28466999985</v>
      </c>
      <c r="F93" s="24">
        <v>562480.20351388841</v>
      </c>
      <c r="G93" s="25">
        <f t="shared" si="6"/>
        <v>0.89955394253711984</v>
      </c>
      <c r="H93" s="26">
        <v>140747.15568819712</v>
      </c>
      <c r="I93" s="26">
        <v>159126.04780488327</v>
      </c>
      <c r="J93" s="28">
        <v>0.88450104574191446</v>
      </c>
      <c r="K93" s="29">
        <v>272143.58070134668</v>
      </c>
      <c r="L93" s="30">
        <v>292808.3975223251</v>
      </c>
      <c r="M93" s="31">
        <v>0.92942546390117509</v>
      </c>
      <c r="N93" s="32">
        <v>53170.128062328688</v>
      </c>
      <c r="O93" s="33">
        <v>61219.189390920452</v>
      </c>
      <c r="P93" s="34">
        <v>0.86852061569790173</v>
      </c>
      <c r="Q93" s="26">
        <v>39920.420218127358</v>
      </c>
      <c r="R93" s="27">
        <v>46779.81266202993</v>
      </c>
      <c r="S93" s="28">
        <v>0.85336853540950197</v>
      </c>
      <c r="T93" s="3"/>
      <c r="U93" s="3"/>
      <c r="DD93" s="3"/>
      <c r="DE93" s="3"/>
      <c r="DF93" s="3"/>
      <c r="DG93" s="3"/>
    </row>
    <row r="94" spans="1:111" ht="15" x14ac:dyDescent="0.2">
      <c r="A94" s="20">
        <v>40</v>
      </c>
      <c r="B94" s="21" t="str">
        <f t="shared" si="7"/>
        <v>40_2016</v>
      </c>
      <c r="C94" s="22">
        <f t="shared" si="5"/>
        <v>42648</v>
      </c>
      <c r="D94" s="23">
        <v>42646</v>
      </c>
      <c r="E94" s="24">
        <v>508566.37633214943</v>
      </c>
      <c r="F94" s="24">
        <v>562480.20351388841</v>
      </c>
      <c r="G94" s="25">
        <f t="shared" si="6"/>
        <v>0.90414982279388301</v>
      </c>
      <c r="H94" s="26">
        <v>140459.60951974074</v>
      </c>
      <c r="I94" s="26">
        <v>159126.04780488327</v>
      </c>
      <c r="J94" s="28">
        <v>0.88269401180609419</v>
      </c>
      <c r="K94" s="29">
        <v>275049.03098050895</v>
      </c>
      <c r="L94" s="30">
        <v>292808.3975223251</v>
      </c>
      <c r="M94" s="31">
        <v>0.93934816524358011</v>
      </c>
      <c r="N94" s="32">
        <v>52930.857960139983</v>
      </c>
      <c r="O94" s="33">
        <v>61219.189390920452</v>
      </c>
      <c r="P94" s="34">
        <v>0.86461219899769326</v>
      </c>
      <c r="Q94" s="26">
        <v>40126.877871759745</v>
      </c>
      <c r="R94" s="27">
        <v>46779.81266202993</v>
      </c>
      <c r="S94" s="28">
        <v>0.85778192746654125</v>
      </c>
      <c r="T94" s="3"/>
      <c r="U94" s="3"/>
      <c r="DD94" s="3"/>
      <c r="DE94" s="3"/>
      <c r="DF94" s="3"/>
      <c r="DG94" s="3"/>
    </row>
    <row r="95" spans="1:111" ht="15" x14ac:dyDescent="0.2">
      <c r="A95" s="20">
        <v>41</v>
      </c>
      <c r="B95" s="21" t="str">
        <f t="shared" si="7"/>
        <v>41_2016</v>
      </c>
      <c r="C95" s="22">
        <f t="shared" si="5"/>
        <v>42655</v>
      </c>
      <c r="D95" s="23">
        <v>42653</v>
      </c>
      <c r="E95" s="24">
        <v>490466.54166927998</v>
      </c>
      <c r="F95" s="24">
        <v>562480.20351388841</v>
      </c>
      <c r="G95" s="25">
        <f t="shared" si="6"/>
        <v>0.87197120646250381</v>
      </c>
      <c r="H95" s="26">
        <v>137942.95159795196</v>
      </c>
      <c r="I95" s="26">
        <v>159126.04780488327</v>
      </c>
      <c r="J95" s="28">
        <v>0.86687851235452329</v>
      </c>
      <c r="K95" s="29">
        <v>262037.58175156481</v>
      </c>
      <c r="L95" s="30">
        <v>292808.3975223251</v>
      </c>
      <c r="M95" s="31">
        <v>0.89491143003023277</v>
      </c>
      <c r="N95" s="32">
        <v>51930.631395485121</v>
      </c>
      <c r="O95" s="33">
        <v>61219.189390920452</v>
      </c>
      <c r="P95" s="34">
        <v>0.84827375063523891</v>
      </c>
      <c r="Q95" s="26">
        <v>38555.37692427804</v>
      </c>
      <c r="R95" s="27">
        <v>46779.81266202993</v>
      </c>
      <c r="S95" s="28">
        <v>0.82418835669199952</v>
      </c>
      <c r="T95" s="3"/>
      <c r="U95" s="3"/>
      <c r="DD95" s="3"/>
      <c r="DE95" s="3"/>
      <c r="DF95" s="3"/>
      <c r="DG95" s="3"/>
    </row>
    <row r="96" spans="1:111" ht="15" x14ac:dyDescent="0.2">
      <c r="A96" s="20">
        <v>42</v>
      </c>
      <c r="B96" s="21" t="str">
        <f t="shared" si="7"/>
        <v>42_2016</v>
      </c>
      <c r="C96" s="22">
        <f t="shared" si="5"/>
        <v>42662</v>
      </c>
      <c r="D96" s="23">
        <v>42660</v>
      </c>
      <c r="E96" s="24">
        <v>493420.22756102163</v>
      </c>
      <c r="F96" s="24">
        <v>562480.20351388841</v>
      </c>
      <c r="G96" s="25">
        <f t="shared" si="6"/>
        <v>0.87722238841217881</v>
      </c>
      <c r="H96" s="26">
        <v>136473.42553844309</v>
      </c>
      <c r="I96" s="26">
        <v>159126.04780488327</v>
      </c>
      <c r="J96" s="28">
        <v>0.85764353115703396</v>
      </c>
      <c r="K96" s="29">
        <v>264073.7229177049</v>
      </c>
      <c r="L96" s="30">
        <v>292808.3975223251</v>
      </c>
      <c r="M96" s="31">
        <v>0.90186526463118488</v>
      </c>
      <c r="N96" s="32">
        <v>52965.721533184515</v>
      </c>
      <c r="O96" s="33">
        <v>61219.189390920452</v>
      </c>
      <c r="P96" s="34">
        <v>0.8651816866598363</v>
      </c>
      <c r="Q96" s="26">
        <v>39907.357571689143</v>
      </c>
      <c r="R96" s="27">
        <v>46779.81266202993</v>
      </c>
      <c r="S96" s="28">
        <v>0.8530892985828693</v>
      </c>
      <c r="T96" s="3"/>
      <c r="U96" s="3"/>
      <c r="DD96" s="3"/>
      <c r="DE96" s="3"/>
      <c r="DF96" s="3"/>
      <c r="DG96" s="3"/>
    </row>
    <row r="97" spans="1:111" ht="15" x14ac:dyDescent="0.2">
      <c r="A97" s="20">
        <v>43</v>
      </c>
      <c r="B97" s="21" t="str">
        <f t="shared" si="7"/>
        <v>43_2016</v>
      </c>
      <c r="C97" s="22">
        <f t="shared" si="5"/>
        <v>42669</v>
      </c>
      <c r="D97" s="23">
        <v>42667</v>
      </c>
      <c r="E97" s="24">
        <v>480963.86906300957</v>
      </c>
      <c r="F97" s="24">
        <v>562480.20351388841</v>
      </c>
      <c r="G97" s="25">
        <f t="shared" si="6"/>
        <v>0.85507697170205188</v>
      </c>
      <c r="H97" s="26">
        <v>135451.60475140705</v>
      </c>
      <c r="I97" s="26">
        <v>159126.04780488327</v>
      </c>
      <c r="J97" s="28">
        <v>0.85122207595763777</v>
      </c>
      <c r="K97" s="29">
        <v>252624.20267453391</v>
      </c>
      <c r="L97" s="30">
        <v>292808.3975223251</v>
      </c>
      <c r="M97" s="31">
        <v>0.86276283334829096</v>
      </c>
      <c r="N97" s="32">
        <v>54047.082551602092</v>
      </c>
      <c r="O97" s="33">
        <v>61219.189390920452</v>
      </c>
      <c r="P97" s="34">
        <v>0.88284544583692137</v>
      </c>
      <c r="Q97" s="26">
        <v>38840.97908546649</v>
      </c>
      <c r="R97" s="27">
        <v>46779.81266202993</v>
      </c>
      <c r="S97" s="28">
        <v>0.83029360049132472</v>
      </c>
      <c r="T97" s="3"/>
      <c r="U97" s="3"/>
      <c r="DD97" s="3"/>
      <c r="DE97" s="3"/>
      <c r="DF97" s="3"/>
      <c r="DG97" s="3"/>
    </row>
    <row r="98" spans="1:111" ht="15" x14ac:dyDescent="0.2">
      <c r="A98" s="20">
        <v>44</v>
      </c>
      <c r="B98" s="21" t="str">
        <f t="shared" si="7"/>
        <v>44_2016</v>
      </c>
      <c r="C98" s="22">
        <f t="shared" si="5"/>
        <v>42676</v>
      </c>
      <c r="D98" s="23">
        <v>42674</v>
      </c>
      <c r="E98" s="24">
        <v>462131.91870366898</v>
      </c>
      <c r="F98" s="24">
        <v>562480.20351388841</v>
      </c>
      <c r="G98" s="25">
        <f t="shared" si="6"/>
        <v>0.82159677054706926</v>
      </c>
      <c r="H98" s="26">
        <v>132840.96891420189</v>
      </c>
      <c r="I98" s="26">
        <v>159126.04780488327</v>
      </c>
      <c r="J98" s="28">
        <v>0.83481598862486961</v>
      </c>
      <c r="K98" s="29">
        <v>237301.13256142708</v>
      </c>
      <c r="L98" s="30">
        <v>292808.3975223251</v>
      </c>
      <c r="M98" s="31">
        <v>0.81043144448524262</v>
      </c>
      <c r="N98" s="32">
        <v>53162.463137218496</v>
      </c>
      <c r="O98" s="33">
        <v>61219.189390920452</v>
      </c>
      <c r="P98" s="34">
        <v>0.86839541108172746</v>
      </c>
      <c r="Q98" s="26">
        <v>38827.354090821515</v>
      </c>
      <c r="R98" s="27">
        <v>46779.81266202993</v>
      </c>
      <c r="S98" s="28">
        <v>0.83000234249199467</v>
      </c>
      <c r="T98" s="3"/>
      <c r="U98" s="3"/>
      <c r="DD98" s="3"/>
      <c r="DE98" s="3"/>
      <c r="DF98" s="3"/>
      <c r="DG98" s="3"/>
    </row>
    <row r="99" spans="1:111" ht="15" x14ac:dyDescent="0.2">
      <c r="A99" s="20">
        <v>45</v>
      </c>
      <c r="B99" s="21" t="str">
        <f t="shared" si="7"/>
        <v>45_2016</v>
      </c>
      <c r="C99" s="22">
        <f t="shared" si="5"/>
        <v>42683</v>
      </c>
      <c r="D99" s="23">
        <v>42681</v>
      </c>
      <c r="E99" s="24">
        <v>457907.94485590828</v>
      </c>
      <c r="F99" s="24">
        <v>562480.20351388841</v>
      </c>
      <c r="G99" s="25">
        <f t="shared" si="6"/>
        <v>0.81408721941731754</v>
      </c>
      <c r="H99" s="26">
        <v>131014.57802905152</v>
      </c>
      <c r="I99" s="26">
        <v>159126.04780488327</v>
      </c>
      <c r="J99" s="28">
        <v>0.82333835243428288</v>
      </c>
      <c r="K99" s="29">
        <v>234863.97438259202</v>
      </c>
      <c r="L99" s="30">
        <v>292808.3975223251</v>
      </c>
      <c r="M99" s="31">
        <v>0.80210805554060272</v>
      </c>
      <c r="N99" s="32">
        <v>52943.151234533063</v>
      </c>
      <c r="O99" s="33">
        <v>61219.189390920452</v>
      </c>
      <c r="P99" s="34">
        <v>0.86481300653068061</v>
      </c>
      <c r="Q99" s="26">
        <v>39086.241209731641</v>
      </c>
      <c r="R99" s="27">
        <v>46779.81266202993</v>
      </c>
      <c r="S99" s="28">
        <v>0.83553650571707017</v>
      </c>
      <c r="T99" s="3"/>
      <c r="U99" s="3"/>
      <c r="DD99" s="3"/>
      <c r="DE99" s="3"/>
      <c r="DF99" s="3"/>
      <c r="DG99" s="3"/>
    </row>
    <row r="100" spans="1:111" ht="15" x14ac:dyDescent="0.2">
      <c r="A100" s="20">
        <v>46</v>
      </c>
      <c r="B100" s="21" t="str">
        <f t="shared" si="7"/>
        <v>46_2016</v>
      </c>
      <c r="C100" s="22">
        <f t="shared" si="5"/>
        <v>42690</v>
      </c>
      <c r="D100" s="23">
        <v>42688</v>
      </c>
      <c r="E100" s="24">
        <v>495772.9364651842</v>
      </c>
      <c r="F100" s="24">
        <v>562480.20351388841</v>
      </c>
      <c r="G100" s="25">
        <f t="shared" si="6"/>
        <v>0.8814051292259264</v>
      </c>
      <c r="H100" s="26">
        <v>133352.84005318972</v>
      </c>
      <c r="I100" s="26">
        <v>159126.04780488327</v>
      </c>
      <c r="J100" s="28">
        <v>0.83803275386254761</v>
      </c>
      <c r="K100" s="29">
        <v>269208.5544128521</v>
      </c>
      <c r="L100" s="30">
        <v>292808.3975223251</v>
      </c>
      <c r="M100" s="31">
        <v>0.91940175449485306</v>
      </c>
      <c r="N100" s="32">
        <v>53329.964263887006</v>
      </c>
      <c r="O100" s="33">
        <v>61219.189390920452</v>
      </c>
      <c r="P100" s="34">
        <v>0.87113149968948278</v>
      </c>
      <c r="Q100" s="26">
        <v>39881.577735255327</v>
      </c>
      <c r="R100" s="27">
        <v>46779.81266202993</v>
      </c>
      <c r="S100" s="28">
        <v>0.8525382096629528</v>
      </c>
      <c r="T100" s="3"/>
      <c r="U100" s="3"/>
      <c r="DD100" s="3"/>
      <c r="DE100" s="3"/>
      <c r="DF100" s="3"/>
      <c r="DG100" s="3"/>
    </row>
    <row r="101" spans="1:111" ht="15" x14ac:dyDescent="0.2">
      <c r="A101" s="20">
        <v>47</v>
      </c>
      <c r="B101" s="21" t="str">
        <f t="shared" si="7"/>
        <v>47_2016</v>
      </c>
      <c r="C101" s="22">
        <f t="shared" si="5"/>
        <v>42697</v>
      </c>
      <c r="D101" s="23">
        <v>42695</v>
      </c>
      <c r="E101" s="24">
        <v>494142.39111121756</v>
      </c>
      <c r="F101" s="24">
        <v>562480.20351388841</v>
      </c>
      <c r="G101" s="25">
        <f t="shared" si="6"/>
        <v>0.87850627990859864</v>
      </c>
      <c r="H101" s="26">
        <v>136308.82913440018</v>
      </c>
      <c r="I101" s="26">
        <v>159126.04780488327</v>
      </c>
      <c r="J101" s="28">
        <v>0.85660915365370571</v>
      </c>
      <c r="K101" s="29">
        <v>264316.88092531019</v>
      </c>
      <c r="L101" s="30">
        <v>292808.3975223251</v>
      </c>
      <c r="M101" s="31">
        <v>0.90269569849053732</v>
      </c>
      <c r="N101" s="32">
        <v>53336.404862576426</v>
      </c>
      <c r="O101" s="33">
        <v>61219.189390920452</v>
      </c>
      <c r="P101" s="34">
        <v>0.87123670524273333</v>
      </c>
      <c r="Q101" s="26">
        <v>40180.276188930759</v>
      </c>
      <c r="R101" s="27">
        <v>46779.81266202993</v>
      </c>
      <c r="S101" s="28">
        <v>0.85892340953182444</v>
      </c>
      <c r="T101" s="3"/>
      <c r="U101" s="3"/>
      <c r="DD101" s="3"/>
      <c r="DE101" s="3"/>
      <c r="DF101" s="3"/>
      <c r="DG101" s="3"/>
    </row>
    <row r="102" spans="1:111" ht="15" x14ac:dyDescent="0.2">
      <c r="A102" s="20">
        <v>48</v>
      </c>
      <c r="B102" s="21" t="str">
        <f t="shared" si="7"/>
        <v>48_2016</v>
      </c>
      <c r="C102" s="22">
        <f t="shared" si="5"/>
        <v>42704</v>
      </c>
      <c r="D102" s="23">
        <v>42702</v>
      </c>
      <c r="E102" s="24">
        <v>479958.47963565472</v>
      </c>
      <c r="F102" s="24">
        <v>562480.20351388841</v>
      </c>
      <c r="G102" s="25">
        <f t="shared" si="6"/>
        <v>0.85328954981400318</v>
      </c>
      <c r="H102" s="26">
        <v>137179.88329726594</v>
      </c>
      <c r="I102" s="26">
        <v>159126.04780488327</v>
      </c>
      <c r="J102" s="28">
        <v>0.86208314219852167</v>
      </c>
      <c r="K102" s="29">
        <v>250300.81419372899</v>
      </c>
      <c r="L102" s="30">
        <v>292808.3975223251</v>
      </c>
      <c r="M102" s="31">
        <v>0.85482799097196271</v>
      </c>
      <c r="N102" s="32">
        <v>52447.232951269187</v>
      </c>
      <c r="O102" s="33">
        <v>61219.189390920452</v>
      </c>
      <c r="P102" s="34">
        <v>0.85671230659986075</v>
      </c>
      <c r="Q102" s="26">
        <v>40030.549193390565</v>
      </c>
      <c r="R102" s="27">
        <v>46779.81266202993</v>
      </c>
      <c r="S102" s="28">
        <v>0.85572273413318767</v>
      </c>
      <c r="T102" s="3"/>
      <c r="U102" s="3"/>
      <c r="DD102" s="3"/>
      <c r="DE102" s="3"/>
      <c r="DF102" s="3"/>
      <c r="DG102" s="3"/>
    </row>
    <row r="103" spans="1:111" ht="15" x14ac:dyDescent="0.2">
      <c r="A103" s="20">
        <v>49</v>
      </c>
      <c r="B103" s="21" t="str">
        <f t="shared" si="7"/>
        <v>49_2016</v>
      </c>
      <c r="C103" s="22">
        <f t="shared" si="5"/>
        <v>42711</v>
      </c>
      <c r="D103" s="23">
        <v>42709</v>
      </c>
      <c r="E103" s="24">
        <v>473198.49978405965</v>
      </c>
      <c r="F103" s="24">
        <v>562480.20351388841</v>
      </c>
      <c r="G103" s="25">
        <f t="shared" si="6"/>
        <v>0.84127138489128306</v>
      </c>
      <c r="H103" s="26">
        <v>137216.38861130743</v>
      </c>
      <c r="I103" s="26">
        <v>159126.04780488327</v>
      </c>
      <c r="J103" s="28">
        <v>0.86231255350198244</v>
      </c>
      <c r="K103" s="29">
        <v>244048.22012874708</v>
      </c>
      <c r="L103" s="30">
        <v>292808.3975223251</v>
      </c>
      <c r="M103" s="31">
        <v>0.83347411547559758</v>
      </c>
      <c r="N103" s="32">
        <v>52230.237079612234</v>
      </c>
      <c r="O103" s="33">
        <v>61219.189390920452</v>
      </c>
      <c r="P103" s="34">
        <v>0.853167733830834</v>
      </c>
      <c r="Q103" s="26">
        <v>39703.653964392899</v>
      </c>
      <c r="R103" s="27">
        <v>46779.81266202993</v>
      </c>
      <c r="S103" s="28">
        <v>0.84873477906463313</v>
      </c>
      <c r="T103" s="3"/>
      <c r="U103" s="3"/>
      <c r="DD103" s="3"/>
      <c r="DE103" s="3"/>
      <c r="DF103" s="3"/>
      <c r="DG103" s="3"/>
    </row>
    <row r="104" spans="1:111" ht="15" x14ac:dyDescent="0.2">
      <c r="A104" s="20">
        <v>50</v>
      </c>
      <c r="B104" s="21" t="str">
        <f t="shared" si="7"/>
        <v>50_2016</v>
      </c>
      <c r="C104" s="22">
        <f t="shared" si="5"/>
        <v>42718</v>
      </c>
      <c r="D104" s="23">
        <v>42716</v>
      </c>
      <c r="E104" s="24">
        <v>475058.59482632513</v>
      </c>
      <c r="F104" s="24">
        <v>562480.20351388841</v>
      </c>
      <c r="G104" s="25">
        <f t="shared" si="6"/>
        <v>0.8445783369060299</v>
      </c>
      <c r="H104" s="26">
        <v>136244.23562245345</v>
      </c>
      <c r="I104" s="26">
        <v>159126.04780488327</v>
      </c>
      <c r="J104" s="28">
        <v>0.8562032269507065</v>
      </c>
      <c r="K104" s="29">
        <v>247882.85210158359</v>
      </c>
      <c r="L104" s="30">
        <v>292808.3975223251</v>
      </c>
      <c r="M104" s="31">
        <v>0.84657016055246104</v>
      </c>
      <c r="N104" s="32">
        <v>51245.333324437219</v>
      </c>
      <c r="O104" s="33">
        <v>61219.189390920452</v>
      </c>
      <c r="P104" s="34">
        <v>0.83707957969200952</v>
      </c>
      <c r="Q104" s="26">
        <v>39686.173777850949</v>
      </c>
      <c r="R104" s="27">
        <v>46779.81266202993</v>
      </c>
      <c r="S104" s="28">
        <v>0.84836110962161415</v>
      </c>
      <c r="T104" s="3"/>
      <c r="U104" s="3"/>
      <c r="DD104" s="3"/>
      <c r="DE104" s="3"/>
      <c r="DF104" s="3"/>
      <c r="DG104" s="3"/>
    </row>
    <row r="105" spans="1:111" ht="15" x14ac:dyDescent="0.2">
      <c r="A105" s="20">
        <v>51</v>
      </c>
      <c r="B105" s="21" t="str">
        <f t="shared" si="7"/>
        <v>51_2016</v>
      </c>
      <c r="C105" s="22">
        <f t="shared" si="5"/>
        <v>42725</v>
      </c>
      <c r="D105" s="23">
        <v>42723</v>
      </c>
      <c r="E105" s="24">
        <v>476181.47942466254</v>
      </c>
      <c r="F105" s="24">
        <v>562480.20351388841</v>
      </c>
      <c r="G105" s="25">
        <f t="shared" si="6"/>
        <v>0.84657464644958824</v>
      </c>
      <c r="H105" s="26">
        <v>136061.961488086</v>
      </c>
      <c r="I105" s="26">
        <v>159126.04780488327</v>
      </c>
      <c r="J105" s="28">
        <v>0.85505775682257923</v>
      </c>
      <c r="K105" s="29">
        <v>249204.06156565604</v>
      </c>
      <c r="L105" s="30">
        <v>292808.3975223251</v>
      </c>
      <c r="M105" s="31">
        <v>0.85108235854695913</v>
      </c>
      <c r="N105" s="32">
        <v>51245.507684899516</v>
      </c>
      <c r="O105" s="33">
        <v>61219.189390920452</v>
      </c>
      <c r="P105" s="34">
        <v>0.83708242782613262</v>
      </c>
      <c r="Q105" s="26">
        <v>39669.948686021009</v>
      </c>
      <c r="R105" s="27">
        <v>46779.81266202993</v>
      </c>
      <c r="S105" s="28">
        <v>0.84801427001481278</v>
      </c>
      <c r="T105" s="3"/>
      <c r="U105" s="3"/>
      <c r="DD105" s="3"/>
      <c r="DE105" s="3"/>
      <c r="DF105" s="3"/>
      <c r="DG105" s="3"/>
    </row>
    <row r="106" spans="1:111" ht="15" x14ac:dyDescent="0.2">
      <c r="A106" s="20">
        <v>52</v>
      </c>
      <c r="B106" s="21" t="str">
        <f t="shared" si="7"/>
        <v>52_2016</v>
      </c>
      <c r="C106" s="22">
        <f t="shared" si="5"/>
        <v>42732</v>
      </c>
      <c r="D106" s="23">
        <v>42730</v>
      </c>
      <c r="E106" s="24">
        <v>510507.17923938367</v>
      </c>
      <c r="F106" s="24">
        <v>562480.20351388841</v>
      </c>
      <c r="G106" s="25">
        <f t="shared" si="6"/>
        <v>0.90760026050726339</v>
      </c>
      <c r="H106" s="26">
        <v>140385.63730044142</v>
      </c>
      <c r="I106" s="26">
        <v>159126.04780488327</v>
      </c>
      <c r="J106" s="28">
        <v>0.88222914624624549</v>
      </c>
      <c r="K106" s="29">
        <v>275998.54810090805</v>
      </c>
      <c r="L106" s="30">
        <v>292808.3975223251</v>
      </c>
      <c r="M106" s="31">
        <v>0.94259095858022524</v>
      </c>
      <c r="N106" s="32">
        <v>54084.89820125675</v>
      </c>
      <c r="O106" s="33">
        <v>61219.189390920452</v>
      </c>
      <c r="P106" s="34">
        <v>0.88346315492505034</v>
      </c>
      <c r="Q106" s="26">
        <v>40038.095636777478</v>
      </c>
      <c r="R106" s="27">
        <v>46779.81266202993</v>
      </c>
      <c r="S106" s="28">
        <v>0.85588405250873212</v>
      </c>
      <c r="T106" s="3"/>
      <c r="U106" s="3"/>
      <c r="DD106" s="3"/>
      <c r="DE106" s="3"/>
      <c r="DF106" s="3"/>
      <c r="DG106" s="3"/>
    </row>
    <row r="107" spans="1:111" ht="15" x14ac:dyDescent="0.2">
      <c r="A107" s="20">
        <v>1</v>
      </c>
      <c r="B107" s="21" t="str">
        <f t="shared" si="7"/>
        <v>1_2017</v>
      </c>
      <c r="C107" s="22">
        <f t="shared" si="5"/>
        <v>42739</v>
      </c>
      <c r="D107" s="23">
        <v>42737</v>
      </c>
      <c r="E107" s="24">
        <v>516342.46909388079</v>
      </c>
      <c r="F107" s="24">
        <v>562480.20351388841</v>
      </c>
      <c r="G107" s="25">
        <f t="shared" si="6"/>
        <v>0.91797447424499734</v>
      </c>
      <c r="H107" s="26">
        <v>142825.61513925841</v>
      </c>
      <c r="I107" s="26">
        <v>159126.04780488327</v>
      </c>
      <c r="J107" s="28">
        <v>0.89756276303919724</v>
      </c>
      <c r="K107" s="29">
        <v>277699.40804628155</v>
      </c>
      <c r="L107" s="30">
        <v>292808.3975223251</v>
      </c>
      <c r="M107" s="31">
        <v>0.94839973988487958</v>
      </c>
      <c r="N107" s="32">
        <v>55043.223499733016</v>
      </c>
      <c r="O107" s="33">
        <v>61219.189390920452</v>
      </c>
      <c r="P107" s="34">
        <v>0.89911715668513237</v>
      </c>
      <c r="Q107" s="26">
        <v>40774.222408607762</v>
      </c>
      <c r="R107" s="27">
        <v>46779.81266202993</v>
      </c>
      <c r="S107" s="28">
        <v>0.87162004480841448</v>
      </c>
      <c r="T107" s="3"/>
      <c r="U107" s="3"/>
      <c r="DD107" s="3"/>
      <c r="DE107" s="3"/>
      <c r="DF107" s="3"/>
      <c r="DG107" s="3"/>
    </row>
    <row r="108" spans="1:111" ht="15" x14ac:dyDescent="0.2">
      <c r="A108" s="20">
        <v>2</v>
      </c>
      <c r="B108" s="21" t="str">
        <f t="shared" si="7"/>
        <v>2_2017</v>
      </c>
      <c r="C108" s="22">
        <f t="shared" si="5"/>
        <v>42746</v>
      </c>
      <c r="D108" s="23">
        <v>42744</v>
      </c>
      <c r="E108" s="24">
        <v>518515.39920035965</v>
      </c>
      <c r="F108" s="24">
        <v>562480.20351388841</v>
      </c>
      <c r="G108" s="25">
        <f t="shared" si="6"/>
        <v>0.92183759705875012</v>
      </c>
      <c r="H108" s="26">
        <v>142874.52899848187</v>
      </c>
      <c r="I108" s="26">
        <v>159126.04780488327</v>
      </c>
      <c r="J108" s="28">
        <v>0.89787015368892564</v>
      </c>
      <c r="K108" s="29">
        <v>278878.17311331839</v>
      </c>
      <c r="L108" s="30">
        <v>292808.3975223251</v>
      </c>
      <c r="M108" s="31">
        <v>0.95242546140451934</v>
      </c>
      <c r="N108" s="32">
        <v>55218.752005978793</v>
      </c>
      <c r="O108" s="33">
        <v>61219.189390920452</v>
      </c>
      <c r="P108" s="34">
        <v>0.90198437051125679</v>
      </c>
      <c r="Q108" s="26">
        <v>41543.945082580627</v>
      </c>
      <c r="R108" s="27">
        <v>46779.81266202993</v>
      </c>
      <c r="S108" s="28">
        <v>0.88807420805044968</v>
      </c>
      <c r="T108" s="3"/>
      <c r="U108" s="3"/>
      <c r="DD108" s="3"/>
      <c r="DE108" s="3"/>
      <c r="DF108" s="3"/>
      <c r="DG108" s="3"/>
    </row>
    <row r="109" spans="1:111" ht="15" x14ac:dyDescent="0.2">
      <c r="A109" s="20">
        <v>3</v>
      </c>
      <c r="B109" s="21" t="str">
        <f t="shared" si="7"/>
        <v>3_2017</v>
      </c>
      <c r="C109" s="22">
        <f t="shared" si="5"/>
        <v>42753</v>
      </c>
      <c r="D109" s="23">
        <v>42751</v>
      </c>
      <c r="E109" s="24">
        <v>519514.60081028193</v>
      </c>
      <c r="F109" s="24">
        <v>562480.20351388841</v>
      </c>
      <c r="G109" s="25">
        <f t="shared" si="6"/>
        <v>0.92361401799530962</v>
      </c>
      <c r="H109" s="26">
        <v>143489.66745508282</v>
      </c>
      <c r="I109" s="26">
        <v>159126.04780488327</v>
      </c>
      <c r="J109" s="28">
        <v>0.90173588444191466</v>
      </c>
      <c r="K109" s="29">
        <v>278933.21051421628</v>
      </c>
      <c r="L109" s="30">
        <v>292808.3975223251</v>
      </c>
      <c r="M109" s="31">
        <v>0.95261342527906523</v>
      </c>
      <c r="N109" s="32">
        <v>54891.504753137633</v>
      </c>
      <c r="O109" s="33">
        <v>61219.189390920452</v>
      </c>
      <c r="P109" s="34">
        <v>0.8966388692706001</v>
      </c>
      <c r="Q109" s="26">
        <v>42200.218087845162</v>
      </c>
      <c r="R109" s="27">
        <v>46779.81266202993</v>
      </c>
      <c r="S109" s="28">
        <v>0.90210318696077385</v>
      </c>
      <c r="T109" s="3"/>
      <c r="U109" s="3"/>
      <c r="DD109" s="3"/>
      <c r="DE109" s="3"/>
      <c r="DF109" s="3"/>
      <c r="DG109" s="3"/>
    </row>
    <row r="110" spans="1:111" ht="15" x14ac:dyDescent="0.2">
      <c r="A110" s="20">
        <v>4</v>
      </c>
      <c r="B110" s="21" t="str">
        <f t="shared" si="7"/>
        <v>4_2017</v>
      </c>
      <c r="C110" s="22">
        <f t="shared" si="5"/>
        <v>42760</v>
      </c>
      <c r="D110" s="23">
        <v>42758</v>
      </c>
      <c r="E110" s="24">
        <v>505032.50790744554</v>
      </c>
      <c r="F110" s="24">
        <v>562480.20351388841</v>
      </c>
      <c r="G110" s="25">
        <f t="shared" si="6"/>
        <v>0.89786716892868501</v>
      </c>
      <c r="H110" s="26">
        <v>143192.94992859187</v>
      </c>
      <c r="I110" s="26">
        <v>159126.04780488327</v>
      </c>
      <c r="J110" s="28">
        <v>0.89987121470000808</v>
      </c>
      <c r="K110" s="29">
        <v>264142.14291738562</v>
      </c>
      <c r="L110" s="30">
        <v>292808.3975223251</v>
      </c>
      <c r="M110" s="31">
        <v>0.90209893279186493</v>
      </c>
      <c r="N110" s="32">
        <v>54419.785969555036</v>
      </c>
      <c r="O110" s="33">
        <v>61219.189390920452</v>
      </c>
      <c r="P110" s="34">
        <v>0.88893346205636214</v>
      </c>
      <c r="Q110" s="26">
        <v>43277.629091912968</v>
      </c>
      <c r="R110" s="27">
        <v>46779.81266202993</v>
      </c>
      <c r="S110" s="28">
        <v>0.92513472434318655</v>
      </c>
      <c r="T110" s="3"/>
      <c r="U110" s="3"/>
      <c r="DD110" s="3"/>
      <c r="DE110" s="3"/>
      <c r="DF110" s="3"/>
      <c r="DG110" s="3"/>
    </row>
    <row r="111" spans="1:111" ht="15" x14ac:dyDescent="0.2">
      <c r="A111" s="20">
        <v>5</v>
      </c>
      <c r="B111" s="21" t="str">
        <f t="shared" si="7"/>
        <v>5_2017</v>
      </c>
      <c r="C111" s="22">
        <f t="shared" si="5"/>
        <v>42767</v>
      </c>
      <c r="D111" s="23">
        <v>42765</v>
      </c>
      <c r="E111" s="24">
        <v>510585.69156175741</v>
      </c>
      <c r="F111" s="24">
        <v>562480.20351388841</v>
      </c>
      <c r="G111" s="25">
        <f t="shared" si="6"/>
        <v>0.90773984288168885</v>
      </c>
      <c r="H111" s="26">
        <v>143483.49840556397</v>
      </c>
      <c r="I111" s="26">
        <v>159126.04780488327</v>
      </c>
      <c r="J111" s="28">
        <v>0.90169711612205783</v>
      </c>
      <c r="K111" s="29">
        <v>270084.31493545318</v>
      </c>
      <c r="L111" s="30">
        <v>292808.3975223251</v>
      </c>
      <c r="M111" s="31">
        <v>0.92239265410706217</v>
      </c>
      <c r="N111" s="32">
        <v>53828.673191584538</v>
      </c>
      <c r="O111" s="33">
        <v>61219.189390920452</v>
      </c>
      <c r="P111" s="34">
        <v>0.87927778409244961</v>
      </c>
      <c r="Q111" s="26">
        <v>43189.205029155775</v>
      </c>
      <c r="R111" s="27">
        <v>46779.81266202993</v>
      </c>
      <c r="S111" s="28">
        <v>0.92324450594073104</v>
      </c>
      <c r="T111" s="3"/>
      <c r="U111" s="3"/>
      <c r="DD111" s="3"/>
      <c r="DE111" s="3"/>
      <c r="DF111" s="3"/>
      <c r="DG111" s="3"/>
    </row>
    <row r="112" spans="1:111" ht="15" x14ac:dyDescent="0.2">
      <c r="A112" s="20">
        <v>6</v>
      </c>
      <c r="B112" s="21" t="str">
        <f t="shared" si="7"/>
        <v>6_2017</v>
      </c>
      <c r="C112" s="22">
        <f t="shared" si="5"/>
        <v>42774</v>
      </c>
      <c r="D112" s="23">
        <v>42772</v>
      </c>
      <c r="E112" s="24">
        <v>523966.91259677336</v>
      </c>
      <c r="F112" s="24">
        <v>562480.20351388841</v>
      </c>
      <c r="G112" s="25">
        <f t="shared" si="6"/>
        <v>0.93152951752520818</v>
      </c>
      <c r="H112" s="26">
        <v>144731.89228076846</v>
      </c>
      <c r="I112" s="26">
        <v>159126.04780488327</v>
      </c>
      <c r="J112" s="28">
        <v>0.90954243052800132</v>
      </c>
      <c r="K112" s="29">
        <v>281312.7276776022</v>
      </c>
      <c r="L112" s="30">
        <v>292808.3975223251</v>
      </c>
      <c r="M112" s="31">
        <v>0.96073995847797911</v>
      </c>
      <c r="N112" s="32">
        <v>55006.593413837567</v>
      </c>
      <c r="O112" s="33">
        <v>61219.189390920452</v>
      </c>
      <c r="P112" s="34">
        <v>0.89851881348163865</v>
      </c>
      <c r="Q112" s="26">
        <v>42915.699224565105</v>
      </c>
      <c r="R112" s="27">
        <v>46779.81266202993</v>
      </c>
      <c r="S112" s="28">
        <v>0.91739784283913484</v>
      </c>
      <c r="T112" s="3"/>
      <c r="U112" s="3"/>
      <c r="DD112" s="3"/>
      <c r="DE112" s="3"/>
      <c r="DF112" s="3"/>
      <c r="DG112" s="3"/>
    </row>
    <row r="113" spans="1:111" ht="15" x14ac:dyDescent="0.2">
      <c r="A113" s="20">
        <v>7</v>
      </c>
      <c r="B113" s="21" t="str">
        <f t="shared" si="7"/>
        <v>7_2017</v>
      </c>
      <c r="C113" s="22">
        <f t="shared" si="5"/>
        <v>42781</v>
      </c>
      <c r="D113" s="23">
        <v>42779</v>
      </c>
      <c r="E113" s="24">
        <v>523271.28791039321</v>
      </c>
      <c r="F113" s="24">
        <v>562480.20351388841</v>
      </c>
      <c r="G113" s="25">
        <f t="shared" si="6"/>
        <v>0.93029280789163438</v>
      </c>
      <c r="H113" s="26">
        <v>145514.23956072834</v>
      </c>
      <c r="I113" s="26">
        <v>159126.04780488327</v>
      </c>
      <c r="J113" s="28">
        <v>0.91445895607961414</v>
      </c>
      <c r="K113" s="29">
        <v>279483.5003108391</v>
      </c>
      <c r="L113" s="30">
        <v>292808.3975223251</v>
      </c>
      <c r="M113" s="31">
        <v>0.9544927764222676</v>
      </c>
      <c r="N113" s="32">
        <v>55827.372413326055</v>
      </c>
      <c r="O113" s="33">
        <v>61219.189390920452</v>
      </c>
      <c r="P113" s="34">
        <v>0.91192603118011772</v>
      </c>
      <c r="Q113" s="26">
        <v>42446.175625499709</v>
      </c>
      <c r="R113" s="27">
        <v>46779.81266202993</v>
      </c>
      <c r="S113" s="28">
        <v>0.90736095785933468</v>
      </c>
      <c r="T113" s="3"/>
      <c r="U113" s="3"/>
      <c r="DD113" s="3"/>
      <c r="DE113" s="3"/>
      <c r="DF113" s="3"/>
      <c r="DG113" s="3"/>
    </row>
    <row r="114" spans="1:111" ht="15" x14ac:dyDescent="0.2">
      <c r="A114" s="20">
        <v>8</v>
      </c>
      <c r="B114" s="21" t="str">
        <f t="shared" si="7"/>
        <v>8_2017</v>
      </c>
      <c r="C114" s="22">
        <f t="shared" si="5"/>
        <v>42788</v>
      </c>
      <c r="D114" s="23">
        <v>42786</v>
      </c>
      <c r="E114" s="24">
        <v>525937.25079595728</v>
      </c>
      <c r="F114" s="24">
        <v>562480.20351388841</v>
      </c>
      <c r="G114" s="25">
        <f t="shared" si="6"/>
        <v>0.93503246427226694</v>
      </c>
      <c r="H114" s="26">
        <v>145490.92110662299</v>
      </c>
      <c r="I114" s="26">
        <v>159126.04780488327</v>
      </c>
      <c r="J114" s="28">
        <v>0.91431241530626484</v>
      </c>
      <c r="K114" s="29">
        <v>281327.70928095566</v>
      </c>
      <c r="L114" s="30">
        <v>292808.3975223251</v>
      </c>
      <c r="M114" s="31">
        <v>0.96079112368867736</v>
      </c>
      <c r="N114" s="32">
        <v>56200.781067124466</v>
      </c>
      <c r="O114" s="33">
        <v>61219.189390920452</v>
      </c>
      <c r="P114" s="34">
        <v>0.9180255672490123</v>
      </c>
      <c r="Q114" s="26">
        <v>42917.839341254192</v>
      </c>
      <c r="R114" s="27">
        <v>46779.81266202993</v>
      </c>
      <c r="S114" s="28">
        <v>0.91744359156208399</v>
      </c>
      <c r="T114" s="3"/>
      <c r="U114" s="3"/>
      <c r="DD114" s="3"/>
      <c r="DE114" s="3"/>
      <c r="DF114" s="3"/>
      <c r="DG114" s="3"/>
    </row>
    <row r="115" spans="1:111" ht="15" x14ac:dyDescent="0.2">
      <c r="A115" s="20">
        <v>9</v>
      </c>
      <c r="B115" s="21" t="str">
        <f t="shared" si="7"/>
        <v>9_2017</v>
      </c>
      <c r="C115" s="22">
        <f t="shared" si="5"/>
        <v>42795</v>
      </c>
      <c r="D115" s="23">
        <v>42793</v>
      </c>
      <c r="E115" s="24">
        <v>538960.16891335032</v>
      </c>
      <c r="F115" s="24">
        <v>562480.20351388841</v>
      </c>
      <c r="G115" s="25">
        <f t="shared" si="6"/>
        <v>0.95818513353251311</v>
      </c>
      <c r="H115" s="26">
        <v>149654.26292903823</v>
      </c>
      <c r="I115" s="26">
        <v>159126.04780488327</v>
      </c>
      <c r="J115" s="28">
        <v>0.94047621362745637</v>
      </c>
      <c r="K115" s="29">
        <v>287172.83233549003</v>
      </c>
      <c r="L115" s="30">
        <v>292808.3975223251</v>
      </c>
      <c r="M115" s="31">
        <v>0.98075340313146109</v>
      </c>
      <c r="N115" s="32">
        <v>58791.344994859959</v>
      </c>
      <c r="O115" s="33">
        <v>61219.189390920452</v>
      </c>
      <c r="P115" s="34">
        <v>0.96034177485498406</v>
      </c>
      <c r="Q115" s="26">
        <v>43341.728653962069</v>
      </c>
      <c r="R115" s="27">
        <v>46779.81266202993</v>
      </c>
      <c r="S115" s="28">
        <v>0.92650496416249073</v>
      </c>
      <c r="T115" s="3"/>
      <c r="U115" s="3"/>
      <c r="DD115" s="3"/>
      <c r="DE115" s="3"/>
      <c r="DF115" s="3"/>
      <c r="DG115" s="3"/>
    </row>
    <row r="116" spans="1:111" ht="15" x14ac:dyDescent="0.2">
      <c r="A116" s="20">
        <v>10</v>
      </c>
      <c r="B116" s="21" t="str">
        <f t="shared" si="7"/>
        <v>10_2017</v>
      </c>
      <c r="C116" s="22">
        <f t="shared" si="5"/>
        <v>42802</v>
      </c>
      <c r="D116" s="23">
        <v>42800</v>
      </c>
      <c r="E116" s="24">
        <v>539363.35373309336</v>
      </c>
      <c r="F116" s="24">
        <v>562480.20351388841</v>
      </c>
      <c r="G116" s="25">
        <f t="shared" si="6"/>
        <v>0.95890193177220995</v>
      </c>
      <c r="H116" s="26">
        <v>150574.94528537677</v>
      </c>
      <c r="I116" s="26">
        <v>159126.04780488327</v>
      </c>
      <c r="J116" s="28">
        <v>0.94626208193147821</v>
      </c>
      <c r="K116" s="29">
        <v>285472.89543833642</v>
      </c>
      <c r="L116" s="30">
        <v>292808.3975223251</v>
      </c>
      <c r="M116" s="31">
        <v>0.97494777422348555</v>
      </c>
      <c r="N116" s="32">
        <v>59467.160910009319</v>
      </c>
      <c r="O116" s="33">
        <v>61219.189390920452</v>
      </c>
      <c r="P116" s="34">
        <v>0.97138105717598766</v>
      </c>
      <c r="Q116" s="26">
        <v>43848.352099370932</v>
      </c>
      <c r="R116" s="27">
        <v>46779.81266202993</v>
      </c>
      <c r="S116" s="28">
        <v>0.93733492299685084</v>
      </c>
      <c r="T116" s="3"/>
      <c r="U116" s="3"/>
      <c r="DD116" s="3"/>
      <c r="DE116" s="3"/>
      <c r="DF116" s="3"/>
      <c r="DG116" s="3"/>
    </row>
    <row r="117" spans="1:111" ht="15" x14ac:dyDescent="0.2">
      <c r="A117" s="20">
        <v>11</v>
      </c>
      <c r="B117" s="21" t="str">
        <f t="shared" si="7"/>
        <v>11_2017</v>
      </c>
      <c r="C117" s="22">
        <f t="shared" si="5"/>
        <v>42809</v>
      </c>
      <c r="D117" s="23">
        <v>42807</v>
      </c>
      <c r="E117" s="24">
        <v>540942.06713345274</v>
      </c>
      <c r="F117" s="24">
        <v>562480.20351388841</v>
      </c>
      <c r="G117" s="25">
        <f t="shared" si="6"/>
        <v>0.96170863215116897</v>
      </c>
      <c r="H117" s="26">
        <v>150309.61527367283</v>
      </c>
      <c r="I117" s="26">
        <v>159126.04780488327</v>
      </c>
      <c r="J117" s="28">
        <v>0.94459466157281202</v>
      </c>
      <c r="K117" s="29">
        <v>286450.00994385366</v>
      </c>
      <c r="L117" s="30">
        <v>292808.3975223251</v>
      </c>
      <c r="M117" s="31">
        <v>0.97828481822149016</v>
      </c>
      <c r="N117" s="32">
        <v>59518.073154194164</v>
      </c>
      <c r="O117" s="33">
        <v>61219.189390920452</v>
      </c>
      <c r="P117" s="34">
        <v>0.97221269582869418</v>
      </c>
      <c r="Q117" s="26">
        <v>44664.368761732097</v>
      </c>
      <c r="R117" s="27">
        <v>46779.81266202993</v>
      </c>
      <c r="S117" s="28">
        <v>0.95477870089858463</v>
      </c>
      <c r="T117" s="3"/>
      <c r="U117" s="3"/>
      <c r="DD117" s="3"/>
      <c r="DE117" s="3"/>
      <c r="DF117" s="3"/>
      <c r="DG117" s="3"/>
    </row>
    <row r="118" spans="1:111" ht="15" x14ac:dyDescent="0.2">
      <c r="A118" s="20">
        <v>12</v>
      </c>
      <c r="B118" s="21" t="str">
        <f t="shared" si="7"/>
        <v>12_2017</v>
      </c>
      <c r="C118" s="22">
        <f t="shared" si="5"/>
        <v>42816</v>
      </c>
      <c r="D118" s="23">
        <v>42814</v>
      </c>
      <c r="E118" s="24">
        <v>543658.04377337289</v>
      </c>
      <c r="F118" s="24">
        <v>562480.20351388841</v>
      </c>
      <c r="G118" s="25">
        <f t="shared" si="6"/>
        <v>0.96653720500218321</v>
      </c>
      <c r="H118" s="26">
        <v>150854.92483990669</v>
      </c>
      <c r="I118" s="26">
        <v>159126.04780488327</v>
      </c>
      <c r="J118" s="28">
        <v>0.94802156479674249</v>
      </c>
      <c r="K118" s="29">
        <v>288497.23045976716</v>
      </c>
      <c r="L118" s="30">
        <v>292808.3975223251</v>
      </c>
      <c r="M118" s="31">
        <v>0.98527649104657511</v>
      </c>
      <c r="N118" s="32">
        <v>59511.872588576</v>
      </c>
      <c r="O118" s="33">
        <v>61219.189390920452</v>
      </c>
      <c r="P118" s="34">
        <v>0.97211141115505084</v>
      </c>
      <c r="Q118" s="26">
        <v>44794.015885123044</v>
      </c>
      <c r="R118" s="27">
        <v>46779.81266202993</v>
      </c>
      <c r="S118" s="28">
        <v>0.95755013404492084</v>
      </c>
      <c r="T118" s="3"/>
      <c r="U118" s="3"/>
      <c r="DD118" s="3"/>
      <c r="DE118" s="3"/>
      <c r="DF118" s="3"/>
      <c r="DG118" s="3"/>
    </row>
    <row r="119" spans="1:111" ht="15" x14ac:dyDescent="0.2">
      <c r="A119" s="20">
        <v>13</v>
      </c>
      <c r="B119" s="21" t="str">
        <f t="shared" si="7"/>
        <v>13_2017</v>
      </c>
      <c r="C119" s="22">
        <f t="shared" si="5"/>
        <v>42823</v>
      </c>
      <c r="D119" s="23">
        <v>42821</v>
      </c>
      <c r="E119" s="24">
        <v>542578.07475235476</v>
      </c>
      <c r="F119" s="24">
        <v>562480.20351388841</v>
      </c>
      <c r="G119" s="25">
        <f t="shared" si="6"/>
        <v>0.96461719250348299</v>
      </c>
      <c r="H119" s="26">
        <v>151926.55800849991</v>
      </c>
      <c r="I119" s="26">
        <v>159126.04780488327</v>
      </c>
      <c r="J119" s="28">
        <v>0.95475605725335921</v>
      </c>
      <c r="K119" s="29">
        <v>286451.55115311977</v>
      </c>
      <c r="L119" s="30">
        <v>292808.3975223251</v>
      </c>
      <c r="M119" s="31">
        <v>0.97829008176338028</v>
      </c>
      <c r="N119" s="32">
        <v>59361.518553319045</v>
      </c>
      <c r="O119" s="33">
        <v>61219.189390920452</v>
      </c>
      <c r="P119" s="34">
        <v>0.96965541595562321</v>
      </c>
      <c r="Q119" s="26">
        <v>44838.447037416037</v>
      </c>
      <c r="R119" s="27">
        <v>46779.81266202993</v>
      </c>
      <c r="S119" s="28">
        <v>0.95849992733746769</v>
      </c>
      <c r="T119" s="3"/>
      <c r="U119" s="3"/>
      <c r="DD119" s="3"/>
      <c r="DE119" s="3"/>
      <c r="DF119" s="3"/>
      <c r="DG119" s="3"/>
    </row>
    <row r="120" spans="1:111" ht="15" x14ac:dyDescent="0.2">
      <c r="A120" s="20">
        <v>14</v>
      </c>
      <c r="B120" s="21" t="str">
        <f t="shared" si="7"/>
        <v>14_2017</v>
      </c>
      <c r="C120" s="22">
        <f t="shared" si="5"/>
        <v>42830</v>
      </c>
      <c r="D120" s="23">
        <v>42828</v>
      </c>
      <c r="E120" s="24">
        <v>541331.0156602842</v>
      </c>
      <c r="F120" s="24">
        <v>562480.20351388841</v>
      </c>
      <c r="G120" s="25">
        <f t="shared" si="6"/>
        <v>0.96240012053494073</v>
      </c>
      <c r="H120" s="26">
        <v>151731.79849324783</v>
      </c>
      <c r="I120" s="26">
        <v>159126.04780488327</v>
      </c>
      <c r="J120" s="28">
        <v>0.95353212491834083</v>
      </c>
      <c r="K120" s="29">
        <v>285602.64871780854</v>
      </c>
      <c r="L120" s="30">
        <v>292808.3975223251</v>
      </c>
      <c r="M120" s="31">
        <v>0.97539090796066674</v>
      </c>
      <c r="N120" s="32">
        <v>59263.121571987882</v>
      </c>
      <c r="O120" s="33">
        <v>61219.189390920452</v>
      </c>
      <c r="P120" s="34">
        <v>0.96804812611219127</v>
      </c>
      <c r="Q120" s="26">
        <v>44733.446877239985</v>
      </c>
      <c r="R120" s="27">
        <v>46779.81266202993</v>
      </c>
      <c r="S120" s="28">
        <v>0.95625536597219141</v>
      </c>
      <c r="T120" s="3"/>
      <c r="U120" s="3"/>
      <c r="DD120" s="3"/>
      <c r="DE120" s="3"/>
      <c r="DF120" s="3"/>
      <c r="DG120" s="3"/>
    </row>
    <row r="121" spans="1:111" ht="15" x14ac:dyDescent="0.2">
      <c r="A121" s="20">
        <v>15</v>
      </c>
      <c r="B121" s="21" t="str">
        <f t="shared" si="7"/>
        <v>15_2017</v>
      </c>
      <c r="C121" s="22">
        <f t="shared" si="5"/>
        <v>42837</v>
      </c>
      <c r="D121" s="23">
        <v>42835</v>
      </c>
      <c r="E121" s="24">
        <v>534168.84856017039</v>
      </c>
      <c r="F121" s="24">
        <v>562480.20351388841</v>
      </c>
      <c r="G121" s="25">
        <v>0.94966693089489507</v>
      </c>
      <c r="H121" s="26">
        <v>149779.63990479769</v>
      </c>
      <c r="I121" s="26">
        <v>159126.04780488327</v>
      </c>
      <c r="J121" s="28">
        <v>0.9412641234479352</v>
      </c>
      <c r="K121" s="29">
        <v>281375.79475966137</v>
      </c>
      <c r="L121" s="30">
        <v>292808.3975223251</v>
      </c>
      <c r="M121" s="31">
        <v>0.96095534534048987</v>
      </c>
      <c r="N121" s="32">
        <v>58250.630448927644</v>
      </c>
      <c r="O121" s="33">
        <v>61219.189390920452</v>
      </c>
      <c r="P121" s="34">
        <v>0.95150933928515757</v>
      </c>
      <c r="Q121" s="26">
        <v>44762.783446783644</v>
      </c>
      <c r="R121" s="27">
        <v>46779.81266202993</v>
      </c>
      <c r="S121" s="28">
        <v>0.9568824862592179</v>
      </c>
      <c r="T121" s="3"/>
      <c r="U121" s="3"/>
      <c r="DD121" s="3"/>
      <c r="DE121" s="3"/>
      <c r="DF121" s="3"/>
      <c r="DG121" s="3"/>
    </row>
    <row r="122" spans="1:111" ht="15" x14ac:dyDescent="0.2">
      <c r="A122" s="20">
        <v>16</v>
      </c>
      <c r="B122" s="21" t="str">
        <f t="shared" si="7"/>
        <v>16_2017</v>
      </c>
      <c r="C122" s="22">
        <f t="shared" ref="C122:C140" si="8">D122+2</f>
        <v>42844</v>
      </c>
      <c r="D122" s="23">
        <v>42842</v>
      </c>
      <c r="E122" s="24">
        <v>524985.31011634553</v>
      </c>
      <c r="F122" s="24">
        <v>562480.20351388841</v>
      </c>
      <c r="G122" s="25">
        <v>0.93334006572443384</v>
      </c>
      <c r="H122" s="26">
        <v>146314.50749355395</v>
      </c>
      <c r="I122" s="26">
        <v>159126.04780488327</v>
      </c>
      <c r="J122" s="28">
        <v>0.91948810086052946</v>
      </c>
      <c r="K122" s="29">
        <v>277740.0998525577</v>
      </c>
      <c r="L122" s="30">
        <v>292808.3975223251</v>
      </c>
      <c r="M122" s="31">
        <v>0.94853871064740036</v>
      </c>
      <c r="N122" s="32">
        <v>56863.284960402867</v>
      </c>
      <c r="O122" s="33">
        <v>61219.189390920452</v>
      </c>
      <c r="P122" s="34">
        <v>0.92884740105422536</v>
      </c>
      <c r="Q122" s="26">
        <v>44067.417809831022</v>
      </c>
      <c r="R122" s="27">
        <v>46779.81266202993</v>
      </c>
      <c r="S122" s="28">
        <v>0.94201783423556773</v>
      </c>
      <c r="T122" s="3"/>
      <c r="U122" s="3"/>
      <c r="DD122" s="3"/>
      <c r="DE122" s="3"/>
      <c r="DF122" s="3"/>
      <c r="DG122" s="3"/>
    </row>
    <row r="123" spans="1:111" ht="15" x14ac:dyDescent="0.2">
      <c r="A123" s="20">
        <v>17</v>
      </c>
      <c r="B123" s="21" t="str">
        <f t="shared" si="7"/>
        <v>17_2017</v>
      </c>
      <c r="C123" s="22">
        <f t="shared" si="8"/>
        <v>42851</v>
      </c>
      <c r="D123" s="23">
        <v>42849</v>
      </c>
      <c r="E123" s="24">
        <v>506258.31832870276</v>
      </c>
      <c r="F123" s="24">
        <v>562480.20351388841</v>
      </c>
      <c r="G123" s="25">
        <v>0.90004646415294254</v>
      </c>
      <c r="H123" s="26">
        <v>142931.0476810796</v>
      </c>
      <c r="I123" s="26">
        <v>159126.04780488327</v>
      </c>
      <c r="J123" s="28">
        <v>0.89822533552984596</v>
      </c>
      <c r="K123" s="29">
        <v>263437.88079888787</v>
      </c>
      <c r="L123" s="30">
        <v>292808.3975223251</v>
      </c>
      <c r="M123" s="31">
        <v>0.89969373497494076</v>
      </c>
      <c r="N123" s="32">
        <v>55819.056984124982</v>
      </c>
      <c r="O123" s="33">
        <v>61219.189390920452</v>
      </c>
      <c r="P123" s="34">
        <v>0.91179020074388029</v>
      </c>
      <c r="Q123" s="26">
        <v>44070.332864610282</v>
      </c>
      <c r="R123" s="27">
        <v>46779.81266202993</v>
      </c>
      <c r="S123" s="28">
        <v>0.94208014861036693</v>
      </c>
      <c r="T123" s="3"/>
      <c r="U123" s="3"/>
      <c r="DD123" s="3"/>
      <c r="DE123" s="3"/>
      <c r="DF123" s="3"/>
      <c r="DG123" s="3"/>
    </row>
    <row r="124" spans="1:111" ht="15" x14ac:dyDescent="0.2">
      <c r="A124" s="20">
        <v>18</v>
      </c>
      <c r="B124" s="21" t="str">
        <f t="shared" si="7"/>
        <v>18_2017</v>
      </c>
      <c r="C124" s="22">
        <f t="shared" si="8"/>
        <v>42858</v>
      </c>
      <c r="D124" s="23">
        <v>42856</v>
      </c>
      <c r="E124" s="24">
        <v>487674.12174134498</v>
      </c>
      <c r="F124" s="24">
        <v>562480.20351388841</v>
      </c>
      <c r="G124" s="25">
        <f t="shared" ref="G124:G158" si="9">IF(D124&gt;IssueDate,NA(),E124/F124)</f>
        <v>0.86700672964982606</v>
      </c>
      <c r="H124" s="26">
        <v>138511.00755154408</v>
      </c>
      <c r="I124" s="26">
        <v>159126.04780488327</v>
      </c>
      <c r="J124" s="28">
        <v>0.87044836129772496</v>
      </c>
      <c r="K124" s="29">
        <v>250583.07069792348</v>
      </c>
      <c r="L124" s="30">
        <v>292808.3975223251</v>
      </c>
      <c r="M124" s="31">
        <v>0.85579195411845332</v>
      </c>
      <c r="N124" s="32">
        <v>54618.772921708514</v>
      </c>
      <c r="O124" s="33">
        <v>61219.189390920452</v>
      </c>
      <c r="P124" s="34">
        <v>0.89218386367280356</v>
      </c>
      <c r="Q124" s="26">
        <v>43961.27057016889</v>
      </c>
      <c r="R124" s="27">
        <v>46779.81266202993</v>
      </c>
      <c r="S124" s="28">
        <v>0.93974875204772279</v>
      </c>
      <c r="T124" s="3"/>
      <c r="U124" s="3"/>
      <c r="DD124" s="3"/>
      <c r="DE124" s="3"/>
      <c r="DF124" s="3"/>
      <c r="DG124" s="3"/>
    </row>
    <row r="125" spans="1:111" ht="15" x14ac:dyDescent="0.2">
      <c r="A125" s="20">
        <v>19</v>
      </c>
      <c r="B125" s="21" t="str">
        <f t="shared" si="7"/>
        <v>19_2017</v>
      </c>
      <c r="C125" s="22">
        <f t="shared" si="8"/>
        <v>42865</v>
      </c>
      <c r="D125" s="23">
        <v>42863</v>
      </c>
      <c r="E125" s="24">
        <v>464383.09576373402</v>
      </c>
      <c r="F125" s="24">
        <v>562480.20351388841</v>
      </c>
      <c r="G125" s="25">
        <f t="shared" si="9"/>
        <v>0.82559900395191022</v>
      </c>
      <c r="H125" s="26">
        <v>134345.57140145235</v>
      </c>
      <c r="I125" s="26">
        <v>159126.04780488327</v>
      </c>
      <c r="J125" s="28">
        <v>0.84427140153813052</v>
      </c>
      <c r="K125" s="29">
        <v>234299.33645197545</v>
      </c>
      <c r="L125" s="30">
        <v>292808.3975223251</v>
      </c>
      <c r="M125" s="31">
        <v>0.80017970261290527</v>
      </c>
      <c r="N125" s="32">
        <v>52992.800578496957</v>
      </c>
      <c r="O125" s="33">
        <v>61219.189390920452</v>
      </c>
      <c r="P125" s="34">
        <v>0.86562401602717776</v>
      </c>
      <c r="Q125" s="26">
        <v>42745.387331809288</v>
      </c>
      <c r="R125" s="27">
        <v>46779.81266202993</v>
      </c>
      <c r="S125" s="28">
        <v>0.91375712939749998</v>
      </c>
      <c r="T125" s="3"/>
      <c r="U125" s="3"/>
      <c r="DD125" s="3"/>
      <c r="DE125" s="3"/>
      <c r="DF125" s="3"/>
      <c r="DG125" s="3"/>
    </row>
    <row r="126" spans="1:111" ht="15" x14ac:dyDescent="0.2">
      <c r="A126" s="20">
        <v>20</v>
      </c>
      <c r="B126" s="21" t="str">
        <f t="shared" si="7"/>
        <v>20_2017</v>
      </c>
      <c r="C126" s="22">
        <f t="shared" si="8"/>
        <v>42872</v>
      </c>
      <c r="D126" s="23">
        <v>42870</v>
      </c>
      <c r="E126" s="24">
        <v>455168.16642248083</v>
      </c>
      <c r="F126" s="24">
        <v>562480.20351388841</v>
      </c>
      <c r="G126" s="25">
        <f t="shared" si="9"/>
        <v>0.80921633077748323</v>
      </c>
      <c r="H126" s="26">
        <v>132737.97327296433</v>
      </c>
      <c r="I126" s="26">
        <v>159126.04780488327</v>
      </c>
      <c r="J126" s="28">
        <v>0.83416873041253814</v>
      </c>
      <c r="K126" s="29">
        <v>228806.78452790546</v>
      </c>
      <c r="L126" s="30">
        <v>292808.3975223251</v>
      </c>
      <c r="M126" s="31">
        <v>0.7814215250109422</v>
      </c>
      <c r="N126" s="32">
        <v>51748.015694009293</v>
      </c>
      <c r="O126" s="33">
        <v>61219.189390920452</v>
      </c>
      <c r="P126" s="34">
        <v>0.84529076926464741</v>
      </c>
      <c r="Q126" s="26">
        <v>41875.392927601744</v>
      </c>
      <c r="R126" s="27">
        <v>46779.81266202993</v>
      </c>
      <c r="S126" s="28">
        <v>0.8951594832185169</v>
      </c>
      <c r="T126" s="3"/>
      <c r="U126" s="3"/>
      <c r="DD126" s="3"/>
      <c r="DE126" s="3"/>
      <c r="DF126" s="3"/>
      <c r="DG126" s="3"/>
    </row>
    <row r="127" spans="1:111" ht="15" x14ac:dyDescent="0.2">
      <c r="A127" s="20">
        <v>21</v>
      </c>
      <c r="B127" s="21" t="str">
        <f t="shared" si="7"/>
        <v>21_2017</v>
      </c>
      <c r="C127" s="22">
        <f t="shared" si="8"/>
        <v>42879</v>
      </c>
      <c r="D127" s="23">
        <v>42877</v>
      </c>
      <c r="E127" s="24">
        <v>447580.01254327514</v>
      </c>
      <c r="F127" s="24">
        <v>562480.20351388841</v>
      </c>
      <c r="G127" s="25">
        <f t="shared" si="9"/>
        <v>0.79572580465442777</v>
      </c>
      <c r="H127" s="26">
        <v>131568.95535051153</v>
      </c>
      <c r="I127" s="26">
        <v>159126.04780488327</v>
      </c>
      <c r="J127" s="28">
        <v>0.8268222403904506</v>
      </c>
      <c r="K127" s="29">
        <v>224345.31964915723</v>
      </c>
      <c r="L127" s="30">
        <v>292808.3975223251</v>
      </c>
      <c r="M127" s="31">
        <v>0.76618471856515691</v>
      </c>
      <c r="N127" s="32">
        <v>50859.514735623285</v>
      </c>
      <c r="O127" s="33">
        <v>61219.189390920452</v>
      </c>
      <c r="P127" s="34">
        <v>0.83077733046831825</v>
      </c>
      <c r="Q127" s="26">
        <v>40806.222807983111</v>
      </c>
      <c r="R127" s="27">
        <v>46779.81266202993</v>
      </c>
      <c r="S127" s="28">
        <v>0.87230410909927736</v>
      </c>
      <c r="T127" s="3"/>
      <c r="U127" s="3"/>
      <c r="DD127" s="3"/>
      <c r="DE127" s="3"/>
      <c r="DF127" s="3"/>
      <c r="DG127" s="3"/>
    </row>
    <row r="128" spans="1:111" ht="15" x14ac:dyDescent="0.2">
      <c r="A128" s="20">
        <v>22</v>
      </c>
      <c r="B128" s="21" t="str">
        <f t="shared" si="7"/>
        <v>22_2017</v>
      </c>
      <c r="C128" s="22">
        <f t="shared" si="8"/>
        <v>42886</v>
      </c>
      <c r="D128" s="23">
        <v>42884</v>
      </c>
      <c r="E128" s="24">
        <v>440204.54004895949</v>
      </c>
      <c r="F128" s="24">
        <v>562480.20351388841</v>
      </c>
      <c r="G128" s="25">
        <f t="shared" si="9"/>
        <v>0.78261339207841163</v>
      </c>
      <c r="H128" s="26">
        <v>129293.48023749561</v>
      </c>
      <c r="I128" s="26">
        <v>159126.04780488327</v>
      </c>
      <c r="J128" s="28">
        <v>0.81252241239619249</v>
      </c>
      <c r="K128" s="29">
        <v>220870.55335192505</v>
      </c>
      <c r="L128" s="30">
        <v>292808.3975223251</v>
      </c>
      <c r="M128" s="31">
        <v>0.75431768767862895</v>
      </c>
      <c r="N128" s="32">
        <v>49799.470151335692</v>
      </c>
      <c r="O128" s="33">
        <v>61219.189390920452</v>
      </c>
      <c r="P128" s="34">
        <v>0.81346176986004914</v>
      </c>
      <c r="Q128" s="26">
        <v>40241.036308203125</v>
      </c>
      <c r="R128" s="27">
        <v>46779.81266202993</v>
      </c>
      <c r="S128" s="28">
        <v>0.86022226294347315</v>
      </c>
      <c r="T128" s="3"/>
      <c r="U128" s="3"/>
      <c r="DD128" s="3"/>
      <c r="DE128" s="3"/>
      <c r="DF128" s="3"/>
      <c r="DG128" s="3"/>
    </row>
    <row r="129" spans="1:111" ht="15" x14ac:dyDescent="0.2">
      <c r="A129" s="20">
        <v>23</v>
      </c>
      <c r="B129" s="21" t="str">
        <f t="shared" si="7"/>
        <v>23_2017</v>
      </c>
      <c r="C129" s="22">
        <f t="shared" si="8"/>
        <v>42893</v>
      </c>
      <c r="D129" s="23">
        <v>42891</v>
      </c>
      <c r="E129" s="24">
        <v>462573.74030987715</v>
      </c>
      <c r="F129" s="24">
        <v>562480.20351388841</v>
      </c>
      <c r="G129" s="25">
        <f t="shared" si="9"/>
        <v>0.82238225882460869</v>
      </c>
      <c r="H129" s="26">
        <v>134398.29315765874</v>
      </c>
      <c r="I129" s="26">
        <v>159126.04780488327</v>
      </c>
      <c r="J129" s="28">
        <v>0.84460272225484334</v>
      </c>
      <c r="K129" s="29">
        <v>235854.19046516193</v>
      </c>
      <c r="L129" s="30">
        <v>292808.3975223251</v>
      </c>
      <c r="M129" s="31">
        <v>0.80548984407859847</v>
      </c>
      <c r="N129" s="32">
        <v>50942.610840391273</v>
      </c>
      <c r="O129" s="33">
        <v>61219.189390920452</v>
      </c>
      <c r="P129" s="34">
        <v>0.83213468435677584</v>
      </c>
      <c r="Q129" s="26">
        <v>41378.645846665197</v>
      </c>
      <c r="R129" s="27">
        <v>46779.81266202993</v>
      </c>
      <c r="S129" s="28">
        <v>0.88454064888231732</v>
      </c>
      <c r="T129" s="3"/>
      <c r="U129" s="3"/>
      <c r="DD129" s="3"/>
      <c r="DE129" s="3"/>
      <c r="DF129" s="3"/>
      <c r="DG129" s="3"/>
    </row>
    <row r="130" spans="1:111" ht="15" x14ac:dyDescent="0.2">
      <c r="A130" s="20">
        <v>24</v>
      </c>
      <c r="B130" s="21" t="str">
        <f t="shared" si="7"/>
        <v>24_2017</v>
      </c>
      <c r="C130" s="22">
        <f t="shared" si="8"/>
        <v>42900</v>
      </c>
      <c r="D130" s="23">
        <v>42898</v>
      </c>
      <c r="E130" s="24">
        <v>489035.46403298865</v>
      </c>
      <c r="F130" s="24">
        <v>562480.20351388841</v>
      </c>
      <c r="G130" s="25">
        <f t="shared" si="9"/>
        <v>0.86942697890151377</v>
      </c>
      <c r="H130" s="26">
        <v>139415.81978912663</v>
      </c>
      <c r="I130" s="26">
        <v>159126.04780488327</v>
      </c>
      <c r="J130" s="28">
        <v>0.87613449659778597</v>
      </c>
      <c r="K130" s="29">
        <v>253041.95110224839</v>
      </c>
      <c r="L130" s="30">
        <v>292808.3975223251</v>
      </c>
      <c r="M130" s="31">
        <v>0.86418952886402545</v>
      </c>
      <c r="N130" s="32">
        <v>53162.56982588266</v>
      </c>
      <c r="O130" s="33">
        <v>61219.189390920452</v>
      </c>
      <c r="P130" s="34">
        <v>0.8683971538141162</v>
      </c>
      <c r="Q130" s="26">
        <v>43415.123315730954</v>
      </c>
      <c r="R130" s="27">
        <v>46779.81266202993</v>
      </c>
      <c r="S130" s="28">
        <v>0.92807390293313397</v>
      </c>
      <c r="T130" s="3"/>
      <c r="U130" s="3"/>
      <c r="DD130" s="3"/>
      <c r="DE130" s="3"/>
      <c r="DF130" s="3"/>
      <c r="DG130" s="3"/>
    </row>
    <row r="131" spans="1:111" ht="15" x14ac:dyDescent="0.2">
      <c r="A131" s="20">
        <v>25</v>
      </c>
      <c r="B131" s="21" t="str">
        <f t="shared" si="7"/>
        <v>25_2017</v>
      </c>
      <c r="C131" s="22">
        <f t="shared" si="8"/>
        <v>42907</v>
      </c>
      <c r="D131" s="23">
        <v>42905</v>
      </c>
      <c r="E131" s="24">
        <v>490883.77788971039</v>
      </c>
      <c r="F131" s="24">
        <v>562480.20351388841</v>
      </c>
      <c r="G131" s="25">
        <f t="shared" si="9"/>
        <v>0.8727129858492696</v>
      </c>
      <c r="H131" s="26">
        <v>139772.44717710244</v>
      </c>
      <c r="I131" s="26">
        <v>159126.04780488327</v>
      </c>
      <c r="J131" s="28">
        <v>0.87837565945512719</v>
      </c>
      <c r="K131" s="29">
        <v>255884.21637280262</v>
      </c>
      <c r="L131" s="30">
        <v>292808.3975223251</v>
      </c>
      <c r="M131" s="31">
        <v>0.87389644060086358</v>
      </c>
      <c r="N131" s="32">
        <v>51969.010421193285</v>
      </c>
      <c r="O131" s="33">
        <v>61219.189390920452</v>
      </c>
      <c r="P131" s="34">
        <v>0.84890066232894157</v>
      </c>
      <c r="Q131" s="26">
        <v>43258.103918612062</v>
      </c>
      <c r="R131" s="27">
        <v>46779.81266202993</v>
      </c>
      <c r="S131" s="28">
        <v>0.92471733974521975</v>
      </c>
      <c r="T131" s="3"/>
      <c r="U131" s="3"/>
      <c r="DD131" s="3"/>
      <c r="DE131" s="3"/>
      <c r="DF131" s="3"/>
      <c r="DG131" s="3"/>
    </row>
    <row r="132" spans="1:111" ht="15" x14ac:dyDescent="0.2">
      <c r="A132" s="20">
        <v>26</v>
      </c>
      <c r="B132" s="21" t="str">
        <f t="shared" si="7"/>
        <v>26_2017</v>
      </c>
      <c r="C132" s="22">
        <f t="shared" si="8"/>
        <v>42914</v>
      </c>
      <c r="D132" s="23">
        <v>42912</v>
      </c>
      <c r="E132" s="24">
        <v>485989.92762176204</v>
      </c>
      <c r="F132" s="24">
        <v>562480.20351388841</v>
      </c>
      <c r="G132" s="25">
        <f t="shared" si="9"/>
        <v>0.86401250139243746</v>
      </c>
      <c r="H132" s="26">
        <v>139053.78921891356</v>
      </c>
      <c r="I132" s="26">
        <v>159126.04780488327</v>
      </c>
      <c r="J132" s="28">
        <v>0.87385937838045313</v>
      </c>
      <c r="K132" s="29">
        <v>254031.36763910417</v>
      </c>
      <c r="L132" s="30">
        <v>292808.3975223251</v>
      </c>
      <c r="M132" s="31">
        <v>0.8675685867914209</v>
      </c>
      <c r="N132" s="32">
        <v>51003.556656237328</v>
      </c>
      <c r="O132" s="33">
        <v>61219.189390920452</v>
      </c>
      <c r="P132" s="34">
        <v>0.83313021886895111</v>
      </c>
      <c r="Q132" s="26">
        <v>41901.214107506952</v>
      </c>
      <c r="R132" s="27">
        <v>46779.81266202993</v>
      </c>
      <c r="S132" s="28">
        <v>0.89571145592716706</v>
      </c>
      <c r="T132" s="3"/>
      <c r="U132" s="3"/>
      <c r="DD132" s="3"/>
      <c r="DE132" s="3"/>
      <c r="DF132" s="3"/>
      <c r="DG132" s="3"/>
    </row>
    <row r="133" spans="1:111" ht="15" x14ac:dyDescent="0.2">
      <c r="A133" s="20">
        <v>27</v>
      </c>
      <c r="B133" s="21" t="str">
        <f t="shared" si="7"/>
        <v>27_2017</v>
      </c>
      <c r="C133" s="22">
        <f t="shared" si="8"/>
        <v>42921</v>
      </c>
      <c r="D133" s="23">
        <v>42919</v>
      </c>
      <c r="E133" s="24">
        <v>479331.63938269444</v>
      </c>
      <c r="F133" s="24">
        <v>562480.20351388841</v>
      </c>
      <c r="G133" s="25">
        <f t="shared" si="9"/>
        <v>0.85217512792138483</v>
      </c>
      <c r="H133" s="26">
        <v>139951.43749178812</v>
      </c>
      <c r="I133" s="26">
        <v>159126.04780488327</v>
      </c>
      <c r="J133" s="28">
        <v>0.87950049298901323</v>
      </c>
      <c r="K133" s="29">
        <v>246585.09181655472</v>
      </c>
      <c r="L133" s="30">
        <v>292808.3975223251</v>
      </c>
      <c r="M133" s="31">
        <v>0.84213804625515876</v>
      </c>
      <c r="N133" s="32">
        <v>50669.07200038743</v>
      </c>
      <c r="O133" s="33">
        <v>61219.189390920452</v>
      </c>
      <c r="P133" s="34">
        <v>0.82766649647769219</v>
      </c>
      <c r="Q133" s="26">
        <v>42126.038073964177</v>
      </c>
      <c r="R133" s="27">
        <v>46779.81266202993</v>
      </c>
      <c r="S133" s="28">
        <v>0.90051745992041754</v>
      </c>
      <c r="T133" s="3"/>
      <c r="U133" s="3"/>
      <c r="DD133" s="3"/>
      <c r="DE133" s="3"/>
      <c r="DF133" s="3"/>
      <c r="DG133" s="3"/>
    </row>
    <row r="134" spans="1:111" ht="15" x14ac:dyDescent="0.2">
      <c r="A134" s="20">
        <v>28</v>
      </c>
      <c r="B134" s="21" t="str">
        <f t="shared" si="7"/>
        <v>28_2017</v>
      </c>
      <c r="C134" s="22">
        <f t="shared" si="8"/>
        <v>42928</v>
      </c>
      <c r="D134" s="23">
        <v>42926</v>
      </c>
      <c r="E134" s="24">
        <v>478385.4254580781</v>
      </c>
      <c r="F134" s="24">
        <v>562480.20351388841</v>
      </c>
      <c r="G134" s="25">
        <f t="shared" si="9"/>
        <v>0.85049291062963805</v>
      </c>
      <c r="H134" s="26">
        <v>139068.38878926748</v>
      </c>
      <c r="I134" s="26">
        <v>159126.04780488327</v>
      </c>
      <c r="J134" s="28">
        <v>0.87395112684373311</v>
      </c>
      <c r="K134" s="29">
        <v>248250.99796838735</v>
      </c>
      <c r="L134" s="30">
        <v>292808.3975223251</v>
      </c>
      <c r="M134" s="31">
        <v>0.84782745327329456</v>
      </c>
      <c r="N134" s="32">
        <v>49527.934525794837</v>
      </c>
      <c r="O134" s="33">
        <v>61219.189390920452</v>
      </c>
      <c r="P134" s="34">
        <v>0.8090263039833786</v>
      </c>
      <c r="Q134" s="26">
        <v>41538.104174628425</v>
      </c>
      <c r="R134" s="27">
        <v>46779.81266202993</v>
      </c>
      <c r="S134" s="28">
        <v>0.88794934846637219</v>
      </c>
      <c r="T134" s="3"/>
      <c r="U134" s="3"/>
      <c r="DD134" s="3"/>
      <c r="DE134" s="3"/>
      <c r="DF134" s="3"/>
      <c r="DG134" s="3"/>
    </row>
    <row r="135" spans="1:111" ht="15" x14ac:dyDescent="0.2">
      <c r="A135" s="20">
        <v>29</v>
      </c>
      <c r="B135" s="21" t="str">
        <f t="shared" si="7"/>
        <v>29_2017</v>
      </c>
      <c r="C135" s="22">
        <f t="shared" si="8"/>
        <v>42935</v>
      </c>
      <c r="D135" s="23">
        <v>42933</v>
      </c>
      <c r="E135" s="24">
        <v>470400.23499544163</v>
      </c>
      <c r="F135" s="24">
        <v>562480.20351388841</v>
      </c>
      <c r="G135" s="25">
        <f t="shared" si="9"/>
        <v>0.83629651684946238</v>
      </c>
      <c r="H135" s="26">
        <v>136793.27064835976</v>
      </c>
      <c r="I135" s="26">
        <v>159126.04780488327</v>
      </c>
      <c r="J135" s="28">
        <v>0.85965354217866674</v>
      </c>
      <c r="K135" s="29">
        <v>244430.7118768004</v>
      </c>
      <c r="L135" s="30">
        <v>292808.3975223251</v>
      </c>
      <c r="M135" s="31">
        <v>0.83478040228734851</v>
      </c>
      <c r="N135" s="32">
        <v>48310.086790611938</v>
      </c>
      <c r="O135" s="33">
        <v>61219.189390920452</v>
      </c>
      <c r="P135" s="34">
        <v>0.78913306875273503</v>
      </c>
      <c r="Q135" s="26">
        <v>40866.165679669466</v>
      </c>
      <c r="R135" s="27">
        <v>46779.81266202993</v>
      </c>
      <c r="S135" s="28">
        <v>0.8735854924198867</v>
      </c>
      <c r="T135" s="3"/>
      <c r="U135" s="3"/>
      <c r="DD135" s="3"/>
      <c r="DE135" s="3"/>
      <c r="DF135" s="3"/>
      <c r="DG135" s="3"/>
    </row>
    <row r="136" spans="1:111" ht="15" x14ac:dyDescent="0.2">
      <c r="A136" s="20">
        <v>30</v>
      </c>
      <c r="B136" s="21" t="str">
        <f t="shared" si="7"/>
        <v>30_2017</v>
      </c>
      <c r="C136" s="22">
        <f t="shared" si="8"/>
        <v>42942</v>
      </c>
      <c r="D136" s="23">
        <v>42940</v>
      </c>
      <c r="E136" s="24">
        <v>469656.25930249435</v>
      </c>
      <c r="F136" s="24">
        <v>562480.20351388841</v>
      </c>
      <c r="G136" s="25">
        <f t="shared" si="9"/>
        <v>0.83497384684561238</v>
      </c>
      <c r="H136" s="26">
        <v>136325.1225864744</v>
      </c>
      <c r="I136" s="26">
        <v>159126.04780488327</v>
      </c>
      <c r="J136" s="28">
        <v>0.85671154702235275</v>
      </c>
      <c r="K136" s="29">
        <v>245704.50387660394</v>
      </c>
      <c r="L136" s="30">
        <v>292808.3975223251</v>
      </c>
      <c r="M136" s="31">
        <v>0.83913066003467418</v>
      </c>
      <c r="N136" s="32">
        <v>47581.226036933273</v>
      </c>
      <c r="O136" s="33">
        <v>61219.189390920452</v>
      </c>
      <c r="P136" s="34">
        <v>0.77722731238891818</v>
      </c>
      <c r="Q136" s="26">
        <v>40045.406802482757</v>
      </c>
      <c r="R136" s="27">
        <v>46779.81266202993</v>
      </c>
      <c r="S136" s="28">
        <v>0.85604034141390795</v>
      </c>
      <c r="T136" s="3"/>
      <c r="U136" s="3"/>
      <c r="DD136" s="3"/>
      <c r="DE136" s="3"/>
      <c r="DF136" s="3"/>
      <c r="DG136" s="3"/>
    </row>
    <row r="137" spans="1:111" ht="15" x14ac:dyDescent="0.2">
      <c r="A137" s="20">
        <v>31</v>
      </c>
      <c r="B137" s="21" t="str">
        <f t="shared" si="7"/>
        <v>31_2017</v>
      </c>
      <c r="C137" s="22">
        <f t="shared" si="8"/>
        <v>42949</v>
      </c>
      <c r="D137" s="23">
        <v>42947</v>
      </c>
      <c r="E137" s="24">
        <v>480534.7496429368</v>
      </c>
      <c r="F137" s="24">
        <v>562480.20351388841</v>
      </c>
      <c r="G137" s="25">
        <f t="shared" si="9"/>
        <v>0.85431406588351466</v>
      </c>
      <c r="H137" s="26">
        <v>137677.52758434523</v>
      </c>
      <c r="I137" s="26">
        <v>159126.04780488327</v>
      </c>
      <c r="J137" s="28">
        <v>0.86521050125723142</v>
      </c>
      <c r="K137" s="29">
        <v>254632.45302598347</v>
      </c>
      <c r="L137" s="30">
        <v>292808.3975223251</v>
      </c>
      <c r="M137" s="31">
        <v>0.86962141516644542</v>
      </c>
      <c r="N137" s="32">
        <v>47774.343701665814</v>
      </c>
      <c r="O137" s="33">
        <v>61219.189390920452</v>
      </c>
      <c r="P137" s="34">
        <v>0.78038184067741556</v>
      </c>
      <c r="Q137" s="26">
        <v>40450.425330942264</v>
      </c>
      <c r="R137" s="27">
        <v>46779.81266202993</v>
      </c>
      <c r="S137" s="28">
        <v>0.86469831812248621</v>
      </c>
      <c r="T137" s="3"/>
      <c r="U137" s="3"/>
      <c r="DD137" s="3"/>
      <c r="DE137" s="3"/>
      <c r="DF137" s="3"/>
      <c r="DG137" s="3"/>
    </row>
    <row r="138" spans="1:111" ht="15" x14ac:dyDescent="0.2">
      <c r="A138" s="20">
        <v>32</v>
      </c>
      <c r="B138" s="21" t="str">
        <f t="shared" si="7"/>
        <v>32_2017</v>
      </c>
      <c r="C138" s="22">
        <f t="shared" si="8"/>
        <v>42956</v>
      </c>
      <c r="D138" s="23">
        <v>42954</v>
      </c>
      <c r="E138" s="24">
        <v>489244.69223358954</v>
      </c>
      <c r="F138" s="24">
        <v>562480.20351388841</v>
      </c>
      <c r="G138" s="25">
        <f t="shared" si="9"/>
        <v>0.86979895323819945</v>
      </c>
      <c r="H138" s="26">
        <v>138267.66021009529</v>
      </c>
      <c r="I138" s="26">
        <v>159126.04780488327</v>
      </c>
      <c r="J138" s="28">
        <v>0.86891908721088795</v>
      </c>
      <c r="K138" s="29">
        <v>261717.55603241173</v>
      </c>
      <c r="L138" s="30">
        <v>292808.3975223251</v>
      </c>
      <c r="M138" s="31">
        <v>0.89381847736268261</v>
      </c>
      <c r="N138" s="32">
        <v>48170.545307604589</v>
      </c>
      <c r="O138" s="33">
        <v>61219.189390920452</v>
      </c>
      <c r="P138" s="34">
        <v>0.78685369386398418</v>
      </c>
      <c r="Q138" s="26">
        <v>41088.930683477978</v>
      </c>
      <c r="R138" s="27">
        <v>46779.81266202993</v>
      </c>
      <c r="S138" s="28">
        <v>0.87834748249919548</v>
      </c>
      <c r="T138" s="3"/>
      <c r="U138" s="3"/>
      <c r="DD138" s="3"/>
      <c r="DE138" s="3"/>
      <c r="DF138" s="3"/>
      <c r="DG138" s="3"/>
    </row>
    <row r="139" spans="1:111" ht="15" x14ac:dyDescent="0.2">
      <c r="A139" s="20">
        <v>33</v>
      </c>
      <c r="B139" s="21" t="str">
        <f t="shared" si="7"/>
        <v>33_2017</v>
      </c>
      <c r="C139" s="22">
        <f t="shared" si="8"/>
        <v>42963</v>
      </c>
      <c r="D139" s="23">
        <v>42961</v>
      </c>
      <c r="E139" s="24">
        <v>494653.3391818711</v>
      </c>
      <c r="F139" s="24">
        <v>562480.20351388841</v>
      </c>
      <c r="G139" s="25">
        <f t="shared" si="9"/>
        <v>0.87941466400365043</v>
      </c>
      <c r="H139" s="26">
        <v>140320.51687467768</v>
      </c>
      <c r="I139" s="26">
        <v>159126.04780488327</v>
      </c>
      <c r="J139" s="28">
        <v>0.88181990824491219</v>
      </c>
      <c r="K139" s="29">
        <v>264809.02796777035</v>
      </c>
      <c r="L139" s="30">
        <v>292808.3975223251</v>
      </c>
      <c r="M139" s="31">
        <v>0.90437648034865548</v>
      </c>
      <c r="N139" s="32">
        <v>49130.483836977597</v>
      </c>
      <c r="O139" s="33">
        <v>61219.189390920452</v>
      </c>
      <c r="P139" s="34">
        <v>0.80253404734340117</v>
      </c>
      <c r="Q139" s="26">
        <v>40393.310502445522</v>
      </c>
      <c r="R139" s="27">
        <v>46779.81266202993</v>
      </c>
      <c r="S139" s="28">
        <v>0.86347738915234729</v>
      </c>
      <c r="T139" s="3"/>
      <c r="U139" s="3"/>
      <c r="DD139" s="3"/>
      <c r="DE139" s="3"/>
      <c r="DF139" s="3"/>
      <c r="DG139" s="3"/>
    </row>
    <row r="140" spans="1:111" ht="15" x14ac:dyDescent="0.2">
      <c r="A140" s="20">
        <v>34</v>
      </c>
      <c r="B140" s="21" t="str">
        <f t="shared" si="7"/>
        <v>34_2017</v>
      </c>
      <c r="C140" s="22">
        <f t="shared" si="8"/>
        <v>42970</v>
      </c>
      <c r="D140" s="23">
        <v>42968</v>
      </c>
      <c r="E140" s="24">
        <v>504092.29775007488</v>
      </c>
      <c r="F140" s="24">
        <v>562480.20351388841</v>
      </c>
      <c r="G140" s="25">
        <f t="shared" si="9"/>
        <v>0.89619562537657937</v>
      </c>
      <c r="H140" s="26">
        <v>142238.7609951254</v>
      </c>
      <c r="I140" s="26">
        <v>159126.04780488327</v>
      </c>
      <c r="J140" s="28">
        <v>0.89387478013364174</v>
      </c>
      <c r="K140" s="29">
        <v>271441.24649817642</v>
      </c>
      <c r="L140" s="30">
        <v>292808.3975223251</v>
      </c>
      <c r="M140" s="31">
        <v>0.92702685030568655</v>
      </c>
      <c r="N140" s="32">
        <v>49375.332066243405</v>
      </c>
      <c r="O140" s="33">
        <v>61219.189390920452</v>
      </c>
      <c r="P140" s="34">
        <v>0.80653358134085917</v>
      </c>
      <c r="Q140" s="26">
        <v>41036.958190529695</v>
      </c>
      <c r="R140" s="27">
        <v>46779.81266202993</v>
      </c>
      <c r="S140" s="28">
        <v>0.87723647991088316</v>
      </c>
      <c r="T140" s="3"/>
      <c r="U140" s="3"/>
      <c r="DD140" s="3"/>
      <c r="DE140" s="3"/>
      <c r="DF140" s="3"/>
      <c r="DG140" s="3"/>
    </row>
    <row r="141" spans="1:111" ht="15" x14ac:dyDescent="0.2">
      <c r="A141" s="20">
        <v>35</v>
      </c>
      <c r="B141" s="21" t="str">
        <f t="shared" si="7"/>
        <v>35_2017</v>
      </c>
      <c r="C141" s="22">
        <v>42977</v>
      </c>
      <c r="D141" s="23">
        <v>42975</v>
      </c>
      <c r="E141" s="24">
        <v>506991.77768273291</v>
      </c>
      <c r="F141" s="24">
        <v>562480.20351388841</v>
      </c>
      <c r="G141" s="25">
        <f t="shared" si="9"/>
        <v>0.90135043778516655</v>
      </c>
      <c r="H141" s="26">
        <v>141692.49089164214</v>
      </c>
      <c r="I141" s="26">
        <v>159126.04780488327</v>
      </c>
      <c r="J141" s="28">
        <v>0.89044184058025644</v>
      </c>
      <c r="K141" s="29">
        <v>275487.66026375972</v>
      </c>
      <c r="L141" s="30">
        <v>292808.3975223251</v>
      </c>
      <c r="M141" s="31">
        <v>0.94084617311139529</v>
      </c>
      <c r="N141" s="32">
        <v>49026.303866765498</v>
      </c>
      <c r="O141" s="33">
        <v>61219.189390920452</v>
      </c>
      <c r="P141" s="34">
        <v>0.80083229383688459</v>
      </c>
      <c r="Q141" s="26">
        <v>40785.322660565573</v>
      </c>
      <c r="R141" s="27">
        <v>46779.81266202993</v>
      </c>
      <c r="S141" s="28">
        <v>0.87185733203395355</v>
      </c>
      <c r="T141" s="3"/>
      <c r="U141" s="3"/>
      <c r="DD141" s="3"/>
      <c r="DE141" s="3"/>
      <c r="DF141" s="3"/>
      <c r="DG141" s="3"/>
    </row>
    <row r="142" spans="1:111" ht="15" x14ac:dyDescent="0.2">
      <c r="A142" s="20">
        <v>36</v>
      </c>
      <c r="B142" s="21" t="str">
        <f t="shared" si="7"/>
        <v>36_2017</v>
      </c>
      <c r="C142" s="22">
        <v>42984</v>
      </c>
      <c r="D142" s="23">
        <v>42982</v>
      </c>
      <c r="E142" s="24">
        <v>501737.32684117591</v>
      </c>
      <c r="F142" s="24">
        <v>562480.20351388841</v>
      </c>
      <c r="G142" s="25">
        <f t="shared" si="9"/>
        <v>0.89200886307954719</v>
      </c>
      <c r="H142" s="26">
        <v>140358.55727542637</v>
      </c>
      <c r="I142" s="26">
        <v>159126.04780488327</v>
      </c>
      <c r="J142" s="28">
        <v>0.88205896653407012</v>
      </c>
      <c r="K142" s="29">
        <v>273749.33468259906</v>
      </c>
      <c r="L142" s="30">
        <v>292808.3975223251</v>
      </c>
      <c r="M142" s="31">
        <v>0.93490943907005641</v>
      </c>
      <c r="N142" s="32">
        <v>48426.486695071813</v>
      </c>
      <c r="O142" s="33">
        <v>61219.189390920452</v>
      </c>
      <c r="P142" s="34">
        <v>0.79103443179948485</v>
      </c>
      <c r="Q142" s="26">
        <v>39202.948188078699</v>
      </c>
      <c r="R142" s="27">
        <v>46779.81266202993</v>
      </c>
      <c r="S142" s="28">
        <v>0.8380313207175113</v>
      </c>
      <c r="T142" s="3"/>
      <c r="U142" s="3"/>
      <c r="DD142" s="3"/>
      <c r="DE142" s="3"/>
      <c r="DF142" s="3"/>
      <c r="DG142" s="3"/>
    </row>
    <row r="143" spans="1:111" ht="15" x14ac:dyDescent="0.2">
      <c r="A143" s="20">
        <v>37</v>
      </c>
      <c r="B143" s="21" t="str">
        <f t="shared" si="7"/>
        <v>37_2017</v>
      </c>
      <c r="C143" s="22">
        <v>42991</v>
      </c>
      <c r="D143" s="23">
        <v>42989</v>
      </c>
      <c r="E143" s="24">
        <v>508480.63277709536</v>
      </c>
      <c r="F143" s="24">
        <v>562480.20351388841</v>
      </c>
      <c r="G143" s="25">
        <f t="shared" si="9"/>
        <v>0.90399738444224242</v>
      </c>
      <c r="H143" s="26">
        <v>141195.56290029021</v>
      </c>
      <c r="I143" s="26">
        <v>159126.04780488327</v>
      </c>
      <c r="J143" s="28">
        <v>0.88731898295759215</v>
      </c>
      <c r="K143" s="29">
        <v>278053.36182558897</v>
      </c>
      <c r="L143" s="30">
        <v>292808.3975223251</v>
      </c>
      <c r="M143" s="31">
        <v>0.9496085637516215</v>
      </c>
      <c r="N143" s="32">
        <v>48976.039592630732</v>
      </c>
      <c r="O143" s="33">
        <v>61219.189390920452</v>
      </c>
      <c r="P143" s="34">
        <v>0.80001123961132481</v>
      </c>
      <c r="Q143" s="26">
        <v>40255.668458585373</v>
      </c>
      <c r="R143" s="27">
        <v>46779.81266202993</v>
      </c>
      <c r="S143" s="28">
        <v>0.86053505065145219</v>
      </c>
      <c r="T143" s="3"/>
      <c r="U143" s="3"/>
      <c r="DD143" s="3"/>
      <c r="DE143" s="3"/>
      <c r="DF143" s="3"/>
      <c r="DG143" s="3"/>
    </row>
    <row r="144" spans="1:111" ht="15" x14ac:dyDescent="0.2">
      <c r="A144" s="20">
        <v>38</v>
      </c>
      <c r="B144" s="21" t="str">
        <f t="shared" si="7"/>
        <v>38_2017</v>
      </c>
      <c r="C144" s="22">
        <v>42998</v>
      </c>
      <c r="D144" s="23">
        <v>42996</v>
      </c>
      <c r="E144" s="24">
        <v>505739.87299826322</v>
      </c>
      <c r="F144" s="24">
        <v>562480.20351388841</v>
      </c>
      <c r="G144" s="25">
        <f t="shared" si="9"/>
        <v>0.89912475112695378</v>
      </c>
      <c r="H144" s="26">
        <v>140577.08079223224</v>
      </c>
      <c r="I144" s="26">
        <v>159126.04780488327</v>
      </c>
      <c r="J144" s="28">
        <v>0.88343223960796569</v>
      </c>
      <c r="K144" s="29">
        <v>275900.25390528433</v>
      </c>
      <c r="L144" s="30">
        <v>292808.3975223251</v>
      </c>
      <c r="M144" s="31">
        <v>0.94225526398794079</v>
      </c>
      <c r="N144" s="32">
        <v>48595.560077767805</v>
      </c>
      <c r="O144" s="33">
        <v>61219.189390920452</v>
      </c>
      <c r="P144" s="34">
        <v>0.79379620281243246</v>
      </c>
      <c r="Q144" s="26">
        <v>40666.978222978825</v>
      </c>
      <c r="R144" s="27">
        <v>46779.81266202993</v>
      </c>
      <c r="S144" s="28">
        <v>0.86932751348932291</v>
      </c>
      <c r="T144" s="3"/>
      <c r="U144" s="3"/>
      <c r="DD144" s="3"/>
      <c r="DE144" s="3"/>
      <c r="DF144" s="3"/>
      <c r="DG144" s="3"/>
    </row>
    <row r="145" spans="1:111" ht="15" x14ac:dyDescent="0.2">
      <c r="A145" s="20">
        <v>39</v>
      </c>
      <c r="B145" s="21" t="str">
        <f t="shared" si="7"/>
        <v>39_2017</v>
      </c>
      <c r="C145" s="22">
        <v>43005</v>
      </c>
      <c r="D145" s="23">
        <v>43003</v>
      </c>
      <c r="E145" s="24">
        <v>508766.98986291577</v>
      </c>
      <c r="F145" s="24">
        <v>562480.20351388841</v>
      </c>
      <c r="G145" s="25">
        <f t="shared" si="9"/>
        <v>0.90450648162296365</v>
      </c>
      <c r="H145" s="26">
        <v>141276.27029214005</v>
      </c>
      <c r="I145" s="26">
        <v>159126.04780488327</v>
      </c>
      <c r="J145" s="28">
        <v>0.88782617453912882</v>
      </c>
      <c r="K145" s="29">
        <v>276256.65345895133</v>
      </c>
      <c r="L145" s="30">
        <v>292808.3975223251</v>
      </c>
      <c r="M145" s="31">
        <v>0.9434724406696301</v>
      </c>
      <c r="N145" s="32">
        <v>50111.229645340973</v>
      </c>
      <c r="O145" s="33">
        <v>61219.189390920452</v>
      </c>
      <c r="P145" s="34">
        <v>0.81855428247099715</v>
      </c>
      <c r="Q145" s="26">
        <v>41122.836466483408</v>
      </c>
      <c r="R145" s="27">
        <v>46779.81266202993</v>
      </c>
      <c r="S145" s="28">
        <v>0.87907227768489637</v>
      </c>
      <c r="T145" s="3"/>
      <c r="U145" s="3"/>
      <c r="DD145" s="3"/>
      <c r="DE145" s="3"/>
      <c r="DF145" s="3"/>
      <c r="DG145" s="3"/>
    </row>
    <row r="146" spans="1:111" ht="15" x14ac:dyDescent="0.2">
      <c r="A146" s="20">
        <v>40</v>
      </c>
      <c r="B146" s="21" t="str">
        <f t="shared" ref="B146:B209" si="10">A146&amp;"_"&amp;YEAR(D146)</f>
        <v>40_2017</v>
      </c>
      <c r="C146" s="22">
        <v>43012</v>
      </c>
      <c r="D146" s="23">
        <v>43010</v>
      </c>
      <c r="E146" s="24">
        <v>518527.00189209613</v>
      </c>
      <c r="F146" s="24">
        <v>562480.20351388841</v>
      </c>
      <c r="G146" s="25">
        <f t="shared" si="9"/>
        <v>0.92185822479224899</v>
      </c>
      <c r="H146" s="26">
        <v>142337.57974507389</v>
      </c>
      <c r="I146" s="26">
        <v>159126.04780488327</v>
      </c>
      <c r="J146" s="28">
        <v>0.89449578939838292</v>
      </c>
      <c r="K146" s="29">
        <v>282017.24983325833</v>
      </c>
      <c r="L146" s="30">
        <v>292808.3975223251</v>
      </c>
      <c r="M146" s="31">
        <v>0.96314604437448215</v>
      </c>
      <c r="N146" s="32">
        <v>51808.818617841651</v>
      </c>
      <c r="O146" s="33">
        <v>61219.189390920452</v>
      </c>
      <c r="P146" s="34">
        <v>0.84628396967186126</v>
      </c>
      <c r="Q146" s="26">
        <v>42363.353695922247</v>
      </c>
      <c r="R146" s="27">
        <v>46779.81266202993</v>
      </c>
      <c r="S146" s="28">
        <v>0.9055904948141783</v>
      </c>
      <c r="T146" s="3"/>
      <c r="U146" s="3"/>
      <c r="DD146" s="3"/>
      <c r="DE146" s="3"/>
      <c r="DF146" s="3"/>
      <c r="DG146" s="3"/>
    </row>
    <row r="147" spans="1:111" ht="15" x14ac:dyDescent="0.2">
      <c r="A147" s="20">
        <v>41</v>
      </c>
      <c r="B147" s="21" t="str">
        <f t="shared" si="10"/>
        <v>41_2017</v>
      </c>
      <c r="C147" s="22">
        <v>43019</v>
      </c>
      <c r="D147" s="23">
        <v>43017</v>
      </c>
      <c r="E147" s="24">
        <v>521129.14339691482</v>
      </c>
      <c r="F147" s="24">
        <v>562480.20351388841</v>
      </c>
      <c r="G147" s="25">
        <f t="shared" si="9"/>
        <v>0.9264844169472134</v>
      </c>
      <c r="H147" s="26">
        <v>144018.75709375515</v>
      </c>
      <c r="I147" s="26">
        <v>159126.04780488327</v>
      </c>
      <c r="J147" s="28">
        <v>0.90506085634922362</v>
      </c>
      <c r="K147" s="29">
        <v>282803.50356578274</v>
      </c>
      <c r="L147" s="30">
        <v>292808.3975223251</v>
      </c>
      <c r="M147" s="31">
        <v>0.9658312601646627</v>
      </c>
      <c r="N147" s="32">
        <v>51895.38282923161</v>
      </c>
      <c r="O147" s="33">
        <v>61219.189390920452</v>
      </c>
      <c r="P147" s="34">
        <v>0.84769797420624338</v>
      </c>
      <c r="Q147" s="26">
        <v>42411.499908145328</v>
      </c>
      <c r="R147" s="27">
        <v>46779.81266202993</v>
      </c>
      <c r="S147" s="28">
        <v>0.9066197039854702</v>
      </c>
      <c r="T147" s="3"/>
      <c r="U147" s="3"/>
      <c r="DD147" s="3"/>
      <c r="DE147" s="3"/>
      <c r="DF147" s="3"/>
      <c r="DG147" s="3"/>
    </row>
    <row r="148" spans="1:111" ht="15" x14ac:dyDescent="0.2">
      <c r="A148" s="37">
        <v>42</v>
      </c>
      <c r="B148" s="21" t="str">
        <f t="shared" si="10"/>
        <v>42_2017</v>
      </c>
      <c r="C148" s="22">
        <v>43028</v>
      </c>
      <c r="D148" s="23">
        <v>43024</v>
      </c>
      <c r="E148" s="24">
        <v>528806.51591419708</v>
      </c>
      <c r="F148" s="24">
        <v>562480.20351388841</v>
      </c>
      <c r="G148" s="25">
        <f t="shared" si="9"/>
        <v>0.94013355956471478</v>
      </c>
      <c r="H148" s="26">
        <v>147492.22100371443</v>
      </c>
      <c r="I148" s="26">
        <v>159126.04780488327</v>
      </c>
      <c r="J148" s="28">
        <v>0.92688923679274693</v>
      </c>
      <c r="K148" s="29">
        <v>285437.32411992288</v>
      </c>
      <c r="L148" s="30">
        <v>292808.3975223251</v>
      </c>
      <c r="M148" s="31">
        <v>0.97482629096441742</v>
      </c>
      <c r="N148" s="32">
        <v>53133.691983648867</v>
      </c>
      <c r="O148" s="33">
        <v>61219.189390920452</v>
      </c>
      <c r="P148" s="34">
        <v>0.86792544155328588</v>
      </c>
      <c r="Q148" s="26">
        <v>42743.278806910916</v>
      </c>
      <c r="R148" s="27">
        <v>46779.81266202993</v>
      </c>
      <c r="S148" s="28">
        <v>0.91371205600411964</v>
      </c>
      <c r="T148" s="3"/>
      <c r="U148" s="3"/>
      <c r="DD148" s="3"/>
      <c r="DE148" s="3"/>
      <c r="DF148" s="3"/>
      <c r="DG148" s="3"/>
    </row>
    <row r="149" spans="1:111" ht="15" x14ac:dyDescent="0.2">
      <c r="A149" s="20">
        <v>43</v>
      </c>
      <c r="B149" s="21" t="str">
        <f t="shared" si="10"/>
        <v>43_2017</v>
      </c>
      <c r="C149" s="22">
        <v>43035</v>
      </c>
      <c r="D149" s="23">
        <v>43031</v>
      </c>
      <c r="E149" s="24">
        <v>534123.01690503745</v>
      </c>
      <c r="F149" s="24">
        <v>563223.68355364352</v>
      </c>
      <c r="G149" s="25">
        <f t="shared" si="9"/>
        <v>0.94833195496148837</v>
      </c>
      <c r="H149" s="26">
        <v>148047.04152494247</v>
      </c>
      <c r="I149" s="26">
        <v>159126.04780488327</v>
      </c>
      <c r="J149" s="28">
        <v>0.93037590996085295</v>
      </c>
      <c r="K149" s="29">
        <v>288723.31690300879</v>
      </c>
      <c r="L149" s="30">
        <v>292808.3975223251</v>
      </c>
      <c r="M149" s="31">
        <v>0.98604862205495714</v>
      </c>
      <c r="N149" s="32">
        <v>53867.16197781064</v>
      </c>
      <c r="O149" s="33">
        <v>61219.189390920452</v>
      </c>
      <c r="P149" s="34">
        <v>0.87990648869649679</v>
      </c>
      <c r="Q149" s="26">
        <v>43485.496499275607</v>
      </c>
      <c r="R149" s="27">
        <v>47523.292701784929</v>
      </c>
      <c r="S149" s="28">
        <v>0.9150354284614276</v>
      </c>
      <c r="T149" s="3"/>
      <c r="U149" s="3"/>
      <c r="DD149" s="3"/>
      <c r="DE149" s="3"/>
      <c r="DF149" s="3"/>
      <c r="DG149" s="3"/>
    </row>
    <row r="150" spans="1:111" ht="15" x14ac:dyDescent="0.2">
      <c r="A150" s="20">
        <v>44</v>
      </c>
      <c r="B150" s="21" t="str">
        <f t="shared" si="10"/>
        <v>44_2017</v>
      </c>
      <c r="C150" s="22">
        <f t="shared" ref="C150:C210" si="11">D150+4</f>
        <v>43042</v>
      </c>
      <c r="D150" s="23">
        <v>43038</v>
      </c>
      <c r="E150" s="24">
        <v>532441.47019070492</v>
      </c>
      <c r="F150" s="24">
        <v>563223.68355364352</v>
      </c>
      <c r="G150" s="25">
        <f t="shared" si="9"/>
        <v>0.94534637966798707</v>
      </c>
      <c r="H150" s="26">
        <v>146929.7026555003</v>
      </c>
      <c r="I150" s="26">
        <v>159126.04780488327</v>
      </c>
      <c r="J150" s="28">
        <v>0.9233541879684094</v>
      </c>
      <c r="K150" s="29">
        <v>287998.59154157137</v>
      </c>
      <c r="L150" s="30">
        <v>292808.3975223251</v>
      </c>
      <c r="M150" s="31">
        <v>0.98357353811757731</v>
      </c>
      <c r="N150" s="32">
        <v>53449.098523868706</v>
      </c>
      <c r="O150" s="33">
        <v>61219.189390920452</v>
      </c>
      <c r="P150" s="34">
        <v>0.87307752774321867</v>
      </c>
      <c r="Q150" s="26">
        <v>44064.077469764503</v>
      </c>
      <c r="R150" s="27">
        <v>47523.292701784929</v>
      </c>
      <c r="S150" s="28">
        <v>0.92721011034047096</v>
      </c>
      <c r="T150" s="3"/>
      <c r="U150" s="3"/>
      <c r="DD150" s="3"/>
      <c r="DE150" s="3"/>
      <c r="DF150" s="3"/>
      <c r="DG150" s="3"/>
    </row>
    <row r="151" spans="1:111" ht="15" x14ac:dyDescent="0.2">
      <c r="A151" s="20">
        <v>45</v>
      </c>
      <c r="B151" s="21" t="str">
        <f t="shared" si="10"/>
        <v>45_2017</v>
      </c>
      <c r="C151" s="22">
        <f t="shared" si="11"/>
        <v>43049</v>
      </c>
      <c r="D151" s="23">
        <v>43045</v>
      </c>
      <c r="E151" s="24">
        <v>532510.28669457382</v>
      </c>
      <c r="F151" s="24">
        <v>563223.68355364352</v>
      </c>
      <c r="G151" s="25">
        <f t="shared" si="9"/>
        <v>0.94546856292461923</v>
      </c>
      <c r="H151" s="26">
        <v>147083.06346455478</v>
      </c>
      <c r="I151" s="26">
        <v>159126.04780488327</v>
      </c>
      <c r="J151" s="28">
        <v>0.92431795732716671</v>
      </c>
      <c r="K151" s="29">
        <v>288333.28987395664</v>
      </c>
      <c r="L151" s="30">
        <v>292808.3975223251</v>
      </c>
      <c r="M151" s="31">
        <v>0.98471660073196077</v>
      </c>
      <c r="N151" s="32">
        <v>52945.944152934549</v>
      </c>
      <c r="O151" s="33">
        <v>61219.189390920452</v>
      </c>
      <c r="P151" s="34">
        <v>0.86485862814751802</v>
      </c>
      <c r="Q151" s="26">
        <v>44147.989203127872</v>
      </c>
      <c r="R151" s="27">
        <v>47523.292701784929</v>
      </c>
      <c r="S151" s="28">
        <v>0.92897580729859064</v>
      </c>
      <c r="T151" s="3"/>
      <c r="U151" s="3"/>
      <c r="DD151" s="3"/>
      <c r="DE151" s="3"/>
      <c r="DF151" s="3"/>
      <c r="DG151" s="3"/>
    </row>
    <row r="152" spans="1:111" ht="15" x14ac:dyDescent="0.2">
      <c r="A152" s="20">
        <v>46</v>
      </c>
      <c r="B152" s="21" t="str">
        <f t="shared" si="10"/>
        <v>46_2017</v>
      </c>
      <c r="C152" s="22">
        <f t="shared" si="11"/>
        <v>43056</v>
      </c>
      <c r="D152" s="23">
        <v>43052</v>
      </c>
      <c r="E152" s="24">
        <v>528828.33888578031</v>
      </c>
      <c r="F152" s="24">
        <v>563223.68355364352</v>
      </c>
      <c r="G152" s="25">
        <f t="shared" si="9"/>
        <v>0.93893128845213547</v>
      </c>
      <c r="H152" s="26">
        <v>146076.52259465106</v>
      </c>
      <c r="I152" s="26">
        <v>159126.04780488327</v>
      </c>
      <c r="J152" s="28">
        <v>0.91799252611217219</v>
      </c>
      <c r="K152" s="29">
        <v>286968.14962883096</v>
      </c>
      <c r="L152" s="30">
        <v>292808.3975223251</v>
      </c>
      <c r="M152" s="31">
        <v>0.98005437021986752</v>
      </c>
      <c r="N152" s="32">
        <v>51864.134906287174</v>
      </c>
      <c r="O152" s="33">
        <v>61219.189390920452</v>
      </c>
      <c r="P152" s="34">
        <v>0.84718754727548307</v>
      </c>
      <c r="Q152" s="26">
        <v>43919.531756011042</v>
      </c>
      <c r="R152" s="27">
        <v>47523.292701784929</v>
      </c>
      <c r="S152" s="28">
        <v>0.92416853418831957</v>
      </c>
      <c r="T152" s="3"/>
      <c r="U152" s="3"/>
      <c r="DD152" s="3"/>
      <c r="DE152" s="3"/>
      <c r="DF152" s="3"/>
      <c r="DG152" s="3"/>
    </row>
    <row r="153" spans="1:111" ht="15" x14ac:dyDescent="0.2">
      <c r="A153" s="20">
        <v>47</v>
      </c>
      <c r="B153" s="21" t="str">
        <f t="shared" si="10"/>
        <v>47_2017</v>
      </c>
      <c r="C153" s="22">
        <f t="shared" si="11"/>
        <v>43063</v>
      </c>
      <c r="D153" s="23">
        <v>43059</v>
      </c>
      <c r="E153" s="24">
        <v>531370.68412521121</v>
      </c>
      <c r="F153" s="24">
        <v>563223.68355364352</v>
      </c>
      <c r="G153" s="25">
        <f t="shared" si="9"/>
        <v>0.9434452059482713</v>
      </c>
      <c r="H153" s="26">
        <v>148123.93547650793</v>
      </c>
      <c r="I153" s="26">
        <v>159126.04780488327</v>
      </c>
      <c r="J153" s="28">
        <v>0.93085913663949049</v>
      </c>
      <c r="K153" s="29">
        <v>286723.23904917249</v>
      </c>
      <c r="L153" s="30">
        <v>292808.3975223251</v>
      </c>
      <c r="M153" s="31">
        <v>0.97921795097188546</v>
      </c>
      <c r="N153" s="32">
        <v>52333.92717757947</v>
      </c>
      <c r="O153" s="33">
        <v>61219.189390920452</v>
      </c>
      <c r="P153" s="34">
        <v>0.85486148539793028</v>
      </c>
      <c r="Q153" s="26">
        <v>44189.582421951338</v>
      </c>
      <c r="R153" s="27">
        <v>47523.292701784929</v>
      </c>
      <c r="S153" s="28">
        <v>0.9298510248279076</v>
      </c>
      <c r="T153" s="3"/>
      <c r="U153" s="3"/>
      <c r="DD153" s="3"/>
      <c r="DE153" s="3"/>
      <c r="DF153" s="3"/>
      <c r="DG153" s="3"/>
    </row>
    <row r="154" spans="1:111" ht="15" x14ac:dyDescent="0.2">
      <c r="A154" s="20">
        <v>48</v>
      </c>
      <c r="B154" s="21" t="str">
        <f t="shared" si="10"/>
        <v>48_2017</v>
      </c>
      <c r="C154" s="22">
        <f t="shared" si="11"/>
        <v>43070</v>
      </c>
      <c r="D154" s="23">
        <v>43066</v>
      </c>
      <c r="E154" s="24">
        <v>533045.76879040175</v>
      </c>
      <c r="F154" s="24">
        <v>563223.68355364352</v>
      </c>
      <c r="G154" s="25">
        <f t="shared" si="9"/>
        <v>0.9464193079154003</v>
      </c>
      <c r="H154" s="26">
        <v>149039.97215909098</v>
      </c>
      <c r="I154" s="26">
        <v>159126.04780488327</v>
      </c>
      <c r="J154" s="28">
        <v>0.93661581001396066</v>
      </c>
      <c r="K154" s="29">
        <v>286964.93155729998</v>
      </c>
      <c r="L154" s="30">
        <v>292808.3975223251</v>
      </c>
      <c r="M154" s="31">
        <v>0.98004337985361367</v>
      </c>
      <c r="N154" s="32">
        <v>52209.213526076186</v>
      </c>
      <c r="O154" s="33">
        <v>61219.189390920452</v>
      </c>
      <c r="P154" s="34">
        <v>0.85282431939256365</v>
      </c>
      <c r="Q154" s="26">
        <v>44831.651547934627</v>
      </c>
      <c r="R154" s="27">
        <v>47523.292701784929</v>
      </c>
      <c r="S154" s="28">
        <v>0.94336164434689507</v>
      </c>
      <c r="T154" s="3"/>
      <c r="U154" s="3"/>
      <c r="DD154" s="3"/>
      <c r="DE154" s="3"/>
      <c r="DF154" s="3"/>
      <c r="DG154" s="3"/>
    </row>
    <row r="155" spans="1:111" ht="15" x14ac:dyDescent="0.2">
      <c r="A155" s="20">
        <v>49</v>
      </c>
      <c r="B155" s="21" t="str">
        <f t="shared" si="10"/>
        <v>49_2017</v>
      </c>
      <c r="C155" s="22">
        <f t="shared" si="11"/>
        <v>43077</v>
      </c>
      <c r="D155" s="23">
        <v>43073</v>
      </c>
      <c r="E155" s="24">
        <v>530794.08813362801</v>
      </c>
      <c r="F155" s="24">
        <v>563223.68355364352</v>
      </c>
      <c r="G155" s="25">
        <f t="shared" si="9"/>
        <v>0.94242146350202838</v>
      </c>
      <c r="H155" s="26">
        <v>149044.66561096048</v>
      </c>
      <c r="I155" s="26">
        <v>159126.04780488327</v>
      </c>
      <c r="J155" s="28">
        <v>0.93664530519676858</v>
      </c>
      <c r="K155" s="29">
        <v>283854.18527295097</v>
      </c>
      <c r="L155" s="30">
        <v>292808.3975223251</v>
      </c>
      <c r="M155" s="31">
        <v>0.96941955106088984</v>
      </c>
      <c r="N155" s="32">
        <v>52184.17355974509</v>
      </c>
      <c r="O155" s="33">
        <v>61219.189390920452</v>
      </c>
      <c r="P155" s="34">
        <v>0.85241529786548653</v>
      </c>
      <c r="Q155" s="26">
        <v>45711.063689971481</v>
      </c>
      <c r="R155" s="27">
        <v>47523.292701784929</v>
      </c>
      <c r="S155" s="28">
        <v>0.96186650989893674</v>
      </c>
      <c r="T155" s="3"/>
      <c r="U155" s="3"/>
      <c r="DD155" s="3"/>
      <c r="DE155" s="3"/>
      <c r="DF155" s="3"/>
      <c r="DG155" s="3"/>
    </row>
    <row r="156" spans="1:111" ht="15" x14ac:dyDescent="0.2">
      <c r="A156" s="20">
        <v>50</v>
      </c>
      <c r="B156" s="21" t="str">
        <f t="shared" si="10"/>
        <v>50_2017</v>
      </c>
      <c r="C156" s="22">
        <f t="shared" si="11"/>
        <v>43084</v>
      </c>
      <c r="D156" s="23">
        <v>43080</v>
      </c>
      <c r="E156" s="24">
        <v>531920.48397282418</v>
      </c>
      <c r="F156" s="24">
        <v>563223.68355364352</v>
      </c>
      <c r="G156" s="25">
        <f t="shared" si="9"/>
        <v>0.94442137201455612</v>
      </c>
      <c r="H156" s="26">
        <v>148290.48818796911</v>
      </c>
      <c r="I156" s="26">
        <v>159126.04780488327</v>
      </c>
      <c r="J156" s="28">
        <v>0.93190580821688929</v>
      </c>
      <c r="K156" s="29">
        <v>285653.41293542436</v>
      </c>
      <c r="L156" s="30">
        <v>292808.3975223251</v>
      </c>
      <c r="M156" s="31">
        <v>0.97556427804856516</v>
      </c>
      <c r="N156" s="32">
        <v>51873.442002560048</v>
      </c>
      <c r="O156" s="33">
        <v>61219.189390920452</v>
      </c>
      <c r="P156" s="34">
        <v>0.84733957634292867</v>
      </c>
      <c r="Q156" s="26">
        <v>46103.140846870672</v>
      </c>
      <c r="R156" s="27">
        <v>47523.292701784929</v>
      </c>
      <c r="S156" s="28">
        <v>0.97011672015603168</v>
      </c>
      <c r="T156" s="3"/>
      <c r="U156" s="3"/>
      <c r="DD156" s="3"/>
      <c r="DE156" s="3"/>
      <c r="DF156" s="3"/>
      <c r="DG156" s="3"/>
    </row>
    <row r="157" spans="1:111" ht="15" x14ac:dyDescent="0.2">
      <c r="A157" s="20">
        <v>51</v>
      </c>
      <c r="B157" s="21" t="str">
        <f t="shared" si="10"/>
        <v>51_2017</v>
      </c>
      <c r="C157" s="22">
        <f t="shared" si="11"/>
        <v>43091</v>
      </c>
      <c r="D157" s="23">
        <v>43087</v>
      </c>
      <c r="E157" s="24">
        <v>532614.13453713746</v>
      </c>
      <c r="F157" s="24">
        <v>563223.68355364352</v>
      </c>
      <c r="G157" s="25">
        <f t="shared" si="9"/>
        <v>0.94565294409607215</v>
      </c>
      <c r="H157" s="26">
        <v>148908.85680333251</v>
      </c>
      <c r="I157" s="26">
        <v>159126.04780488327</v>
      </c>
      <c r="J157" s="28">
        <v>0.93579183834139557</v>
      </c>
      <c r="K157" s="29">
        <v>285977.46068177646</v>
      </c>
      <c r="L157" s="30">
        <v>292808.3975223251</v>
      </c>
      <c r="M157" s="31">
        <v>0.97667096675385545</v>
      </c>
      <c r="N157" s="32">
        <v>51244.550623148301</v>
      </c>
      <c r="O157" s="33">
        <v>61219.189390920452</v>
      </c>
      <c r="P157" s="34">
        <v>0.83706679446409804</v>
      </c>
      <c r="Q157" s="26">
        <v>46483.266428880117</v>
      </c>
      <c r="R157" s="27">
        <v>47523.292701784929</v>
      </c>
      <c r="S157" s="28">
        <v>0.9781154416334088</v>
      </c>
      <c r="T157" s="3"/>
      <c r="U157" s="3"/>
      <c r="DD157" s="3"/>
      <c r="DE157" s="3"/>
      <c r="DF157" s="3"/>
      <c r="DG157" s="3"/>
    </row>
    <row r="158" spans="1:111" ht="15" x14ac:dyDescent="0.2">
      <c r="A158" s="20">
        <v>52</v>
      </c>
      <c r="B158" s="21" t="str">
        <f t="shared" si="10"/>
        <v>52_2017</v>
      </c>
      <c r="C158" s="22">
        <f t="shared" si="11"/>
        <v>43098</v>
      </c>
      <c r="D158" s="23">
        <v>43094</v>
      </c>
      <c r="E158" s="24">
        <v>535980.67737364199</v>
      </c>
      <c r="F158" s="24">
        <v>563223.68355364352</v>
      </c>
      <c r="G158" s="25">
        <f t="shared" si="9"/>
        <v>0.95163021908433865</v>
      </c>
      <c r="H158" s="26">
        <v>150159.09777870629</v>
      </c>
      <c r="I158" s="26">
        <v>159126.04780488327</v>
      </c>
      <c r="J158" s="28">
        <v>0.94364876052742752</v>
      </c>
      <c r="K158" s="29">
        <v>287339.15573314356</v>
      </c>
      <c r="L158" s="30">
        <v>292808.3975223251</v>
      </c>
      <c r="M158" s="31">
        <v>0.98132143123127291</v>
      </c>
      <c r="N158" s="32">
        <v>51723.750485889657</v>
      </c>
      <c r="O158" s="33">
        <v>61219.189390920452</v>
      </c>
      <c r="P158" s="34">
        <v>0.84489440321731735</v>
      </c>
      <c r="Q158" s="26">
        <v>46758.673375902457</v>
      </c>
      <c r="R158" s="27">
        <v>47523.292701784929</v>
      </c>
      <c r="S158" s="28">
        <v>0.98391064081606128</v>
      </c>
      <c r="T158" s="3"/>
      <c r="U158" s="3"/>
      <c r="DD158" s="3"/>
      <c r="DE158" s="3"/>
      <c r="DF158" s="3"/>
      <c r="DG158" s="3"/>
    </row>
    <row r="159" spans="1:111" ht="15" x14ac:dyDescent="0.2">
      <c r="A159" s="20">
        <v>1</v>
      </c>
      <c r="B159" s="21" t="str">
        <f t="shared" si="10"/>
        <v>1_2018</v>
      </c>
      <c r="C159" s="22">
        <f t="shared" si="11"/>
        <v>43105</v>
      </c>
      <c r="D159" s="23">
        <f>D158+7</f>
        <v>43101</v>
      </c>
      <c r="E159" s="24">
        <v>539787.06414917856</v>
      </c>
      <c r="F159" s="24">
        <v>563333.51912228344</v>
      </c>
      <c r="G159" s="25">
        <f t="shared" ref="G159:G190" si="12">IF(D159&gt;IssueDate,NA(),E159/F159)</f>
        <v>0.95820157300458164</v>
      </c>
      <c r="H159" s="26">
        <v>151699.17066709179</v>
      </c>
      <c r="I159" s="26">
        <v>159126.04780488327</v>
      </c>
      <c r="J159" s="28">
        <v>0.95332708101380015</v>
      </c>
      <c r="K159" s="29">
        <v>288911.1122352652</v>
      </c>
      <c r="L159" s="30">
        <v>292808.3975223251</v>
      </c>
      <c r="M159" s="31">
        <v>0.98668998116161355</v>
      </c>
      <c r="N159" s="32">
        <v>52288.17998217298</v>
      </c>
      <c r="O159" s="33">
        <v>61219.189390920452</v>
      </c>
      <c r="P159" s="34">
        <v>0.85411421651277131</v>
      </c>
      <c r="Q159" s="26">
        <v>46888.601264648576</v>
      </c>
      <c r="R159" s="27">
        <v>47633.128270424932</v>
      </c>
      <c r="S159" s="28">
        <v>0.9843695547025697</v>
      </c>
      <c r="T159" s="3"/>
      <c r="U159" s="3"/>
      <c r="DD159" s="3"/>
      <c r="DE159" s="3"/>
      <c r="DF159" s="3"/>
      <c r="DG159" s="3"/>
    </row>
    <row r="160" spans="1:111" ht="15" x14ac:dyDescent="0.2">
      <c r="A160" s="20">
        <v>2</v>
      </c>
      <c r="B160" s="21" t="str">
        <f t="shared" si="10"/>
        <v>2_2018</v>
      </c>
      <c r="C160" s="22">
        <f t="shared" si="11"/>
        <v>43112</v>
      </c>
      <c r="D160" s="23">
        <f>D159+7</f>
        <v>43108</v>
      </c>
      <c r="E160" s="24">
        <v>539194.74603473675</v>
      </c>
      <c r="F160" s="24">
        <v>563333.51912228344</v>
      </c>
      <c r="G160" s="25">
        <f t="shared" si="12"/>
        <v>0.95715012107719644</v>
      </c>
      <c r="H160" s="26">
        <v>151531.3024455393</v>
      </c>
      <c r="I160" s="26">
        <v>159126.04780488327</v>
      </c>
      <c r="J160" s="28">
        <v>0.95227214234179636</v>
      </c>
      <c r="K160" s="29">
        <v>288323.1532082929</v>
      </c>
      <c r="L160" s="30">
        <v>292808.3975223251</v>
      </c>
      <c r="M160" s="31">
        <v>0.98468198196504864</v>
      </c>
      <c r="N160" s="32">
        <v>52511.057949998903</v>
      </c>
      <c r="O160" s="33">
        <v>61219.189390920452</v>
      </c>
      <c r="P160" s="34">
        <v>0.85775487183740673</v>
      </c>
      <c r="Q160" s="26">
        <v>46829.232430905628</v>
      </c>
      <c r="R160" s="27">
        <v>47633.128270424932</v>
      </c>
      <c r="S160" s="28">
        <v>0.98312317773975733</v>
      </c>
      <c r="T160" s="3"/>
      <c r="U160" s="3"/>
      <c r="DD160" s="3"/>
      <c r="DE160" s="3"/>
      <c r="DF160" s="3"/>
      <c r="DG160" s="3"/>
    </row>
    <row r="161" spans="1:111" ht="15" x14ac:dyDescent="0.2">
      <c r="A161" s="20">
        <v>3</v>
      </c>
      <c r="B161" s="21" t="str">
        <f t="shared" si="10"/>
        <v>3_2018</v>
      </c>
      <c r="C161" s="22">
        <f t="shared" si="11"/>
        <v>43119</v>
      </c>
      <c r="D161" s="23">
        <f t="shared" ref="D161:D224" si="13">D160+7</f>
        <v>43115</v>
      </c>
      <c r="E161" s="24">
        <v>540782.36654876661</v>
      </c>
      <c r="F161" s="24">
        <v>563333.51912228344</v>
      </c>
      <c r="G161" s="25">
        <f t="shared" si="12"/>
        <v>0.95996838141523477</v>
      </c>
      <c r="H161" s="26">
        <v>152022.82160066406</v>
      </c>
      <c r="I161" s="26">
        <v>159126.04780488327</v>
      </c>
      <c r="J161" s="28">
        <v>0.95536100907295185</v>
      </c>
      <c r="K161" s="29">
        <v>289288.18243904464</v>
      </c>
      <c r="L161" s="30">
        <v>292808.3975223251</v>
      </c>
      <c r="M161" s="31">
        <v>0.98797775230127383</v>
      </c>
      <c r="N161" s="32">
        <v>52603.645117224696</v>
      </c>
      <c r="O161" s="33">
        <v>61219.189390920452</v>
      </c>
      <c r="P161" s="34">
        <v>0.85926725983448671</v>
      </c>
      <c r="Q161" s="26">
        <v>46867.717391833168</v>
      </c>
      <c r="R161" s="27">
        <v>47633.128270424932</v>
      </c>
      <c r="S161" s="28">
        <v>0.9839311230149248</v>
      </c>
      <c r="T161" s="3"/>
      <c r="U161" s="3"/>
      <c r="DD161" s="3"/>
      <c r="DE161" s="3"/>
      <c r="DF161" s="3"/>
      <c r="DG161" s="3"/>
    </row>
    <row r="162" spans="1:111" ht="15" x14ac:dyDescent="0.2">
      <c r="A162" s="20">
        <v>4</v>
      </c>
      <c r="B162" s="21" t="str">
        <f t="shared" si="10"/>
        <v>4_2018</v>
      </c>
      <c r="C162" s="22">
        <f t="shared" si="11"/>
        <v>43126</v>
      </c>
      <c r="D162" s="23">
        <f t="shared" si="13"/>
        <v>43122</v>
      </c>
      <c r="E162" s="24">
        <v>548287.14487897558</v>
      </c>
      <c r="F162" s="24">
        <v>563333.51912228344</v>
      </c>
      <c r="G162" s="25">
        <f t="shared" si="12"/>
        <v>0.9732904687320022</v>
      </c>
      <c r="H162" s="26">
        <v>155775.31923332208</v>
      </c>
      <c r="I162" s="26">
        <v>159126.04780488327</v>
      </c>
      <c r="J162" s="28">
        <v>0.97894292846593045</v>
      </c>
      <c r="K162" s="29">
        <v>291842.44618586946</v>
      </c>
      <c r="L162" s="30">
        <v>292808.3975223251</v>
      </c>
      <c r="M162" s="31">
        <v>0.99670108048597894</v>
      </c>
      <c r="N162" s="32">
        <v>53154.213596528207</v>
      </c>
      <c r="O162" s="33">
        <v>61219.189390920452</v>
      </c>
      <c r="P162" s="34">
        <v>0.86826065691767595</v>
      </c>
      <c r="Q162" s="26">
        <v>47515.165863255803</v>
      </c>
      <c r="R162" s="27">
        <v>47633.128270424932</v>
      </c>
      <c r="S162" s="28">
        <v>0.99752352172841918</v>
      </c>
      <c r="T162" s="3"/>
      <c r="U162" s="3"/>
      <c r="DD162" s="3"/>
      <c r="DE162" s="3"/>
      <c r="DF162" s="3"/>
      <c r="DG162" s="3"/>
    </row>
    <row r="163" spans="1:111" ht="15" x14ac:dyDescent="0.2">
      <c r="A163" s="20">
        <v>5</v>
      </c>
      <c r="B163" s="21" t="str">
        <f t="shared" si="10"/>
        <v>5_2018</v>
      </c>
      <c r="C163" s="22">
        <f t="shared" si="11"/>
        <v>43133</v>
      </c>
      <c r="D163" s="23">
        <f t="shared" si="13"/>
        <v>43129</v>
      </c>
      <c r="E163" s="24">
        <v>550255.08962274482</v>
      </c>
      <c r="F163" s="24">
        <v>563333.51912228344</v>
      </c>
      <c r="G163" s="25">
        <f t="shared" si="12"/>
        <v>0.9767838606161483</v>
      </c>
      <c r="H163" s="26">
        <v>156897.24275790283</v>
      </c>
      <c r="I163" s="26">
        <v>159126.04780488327</v>
      </c>
      <c r="J163" s="28">
        <v>0.98599346192702941</v>
      </c>
      <c r="K163" s="29">
        <v>292395.99539401417</v>
      </c>
      <c r="L163" s="30">
        <v>292808.3975223251</v>
      </c>
      <c r="M163" s="31">
        <v>0.99859156317987952</v>
      </c>
      <c r="N163" s="32">
        <v>53332.897184431837</v>
      </c>
      <c r="O163" s="33">
        <v>61219.189390920452</v>
      </c>
      <c r="P163" s="34">
        <v>0.87117940820597917</v>
      </c>
      <c r="Q163" s="26">
        <v>47628.954286395994</v>
      </c>
      <c r="R163" s="27">
        <v>47633.128270424932</v>
      </c>
      <c r="S163" s="28">
        <v>0.9999123722463652</v>
      </c>
      <c r="T163" s="3"/>
      <c r="U163" s="3"/>
      <c r="DD163" s="3"/>
      <c r="DE163" s="3"/>
      <c r="DF163" s="3"/>
      <c r="DG163" s="3"/>
    </row>
    <row r="164" spans="1:111" ht="15" x14ac:dyDescent="0.2">
      <c r="A164" s="20">
        <v>6</v>
      </c>
      <c r="B164" s="21" t="str">
        <f t="shared" si="10"/>
        <v>6_2018</v>
      </c>
      <c r="C164" s="22">
        <f t="shared" si="11"/>
        <v>43140</v>
      </c>
      <c r="D164" s="23">
        <f t="shared" si="13"/>
        <v>43136</v>
      </c>
      <c r="E164" s="24">
        <v>547526.44893718383</v>
      </c>
      <c r="F164" s="24">
        <v>563333.51912228344</v>
      </c>
      <c r="G164" s="25">
        <f t="shared" si="12"/>
        <v>0.97194012135168484</v>
      </c>
      <c r="H164" s="26">
        <v>155877.35539865791</v>
      </c>
      <c r="I164" s="26">
        <v>159126.04780488327</v>
      </c>
      <c r="J164" s="28">
        <v>0.97958415701866208</v>
      </c>
      <c r="K164" s="29">
        <v>290965.56958259136</v>
      </c>
      <c r="L164" s="30">
        <v>292808.3975223251</v>
      </c>
      <c r="M164" s="31">
        <v>0.99370636923214184</v>
      </c>
      <c r="N164" s="32">
        <v>53053.69998462026</v>
      </c>
      <c r="O164" s="33">
        <v>61219.189390920452</v>
      </c>
      <c r="P164" s="34">
        <v>0.86661879244825102</v>
      </c>
      <c r="Q164" s="26">
        <v>47629.823971314283</v>
      </c>
      <c r="R164" s="27">
        <v>47633.128270424932</v>
      </c>
      <c r="S164" s="28">
        <v>0.99993063023087858</v>
      </c>
      <c r="T164" s="3"/>
      <c r="U164" s="3"/>
      <c r="DD164" s="3"/>
      <c r="DE164" s="3"/>
      <c r="DF164" s="3"/>
      <c r="DG164" s="3"/>
    </row>
    <row r="165" spans="1:111" ht="15" x14ac:dyDescent="0.2">
      <c r="A165" s="20">
        <v>7</v>
      </c>
      <c r="B165" s="21" t="str">
        <f t="shared" si="10"/>
        <v>7_2018</v>
      </c>
      <c r="C165" s="22">
        <f t="shared" si="11"/>
        <v>43147</v>
      </c>
      <c r="D165" s="23">
        <f t="shared" si="13"/>
        <v>43143</v>
      </c>
      <c r="E165" s="24">
        <v>548051.13951872941</v>
      </c>
      <c r="F165" s="24">
        <v>563333.51912228344</v>
      </c>
      <c r="G165" s="25">
        <f t="shared" si="12"/>
        <v>0.97287152444369873</v>
      </c>
      <c r="H165" s="26">
        <v>155698.67479473446</v>
      </c>
      <c r="I165" s="26">
        <v>159126.04780488327</v>
      </c>
      <c r="J165" s="28">
        <v>0.97846126980825043</v>
      </c>
      <c r="K165" s="29">
        <v>291688.57660014823</v>
      </c>
      <c r="L165" s="30">
        <v>292808.3975223251</v>
      </c>
      <c r="M165" s="31">
        <v>0.99617558467703615</v>
      </c>
      <c r="N165" s="32">
        <v>53036.650701509556</v>
      </c>
      <c r="O165" s="33">
        <v>61219.189390920452</v>
      </c>
      <c r="P165" s="34">
        <v>0.86634029671381985</v>
      </c>
      <c r="Q165" s="26">
        <v>47627.237422337166</v>
      </c>
      <c r="R165" s="27">
        <v>47633.128270424932</v>
      </c>
      <c r="S165" s="28">
        <v>0.99987632875896115</v>
      </c>
      <c r="T165" s="3"/>
      <c r="U165" s="3"/>
      <c r="DD165" s="3"/>
      <c r="DE165" s="3"/>
      <c r="DF165" s="3"/>
      <c r="DG165" s="3"/>
    </row>
    <row r="166" spans="1:111" ht="15" x14ac:dyDescent="0.2">
      <c r="A166" s="20">
        <v>8</v>
      </c>
      <c r="B166" s="21" t="str">
        <f t="shared" si="10"/>
        <v>8_2018</v>
      </c>
      <c r="C166" s="22">
        <f t="shared" si="11"/>
        <v>43154</v>
      </c>
      <c r="D166" s="23">
        <f t="shared" si="13"/>
        <v>43150</v>
      </c>
      <c r="E166" s="24">
        <v>550490.73593777034</v>
      </c>
      <c r="F166" s="24">
        <v>563333.51912228344</v>
      </c>
      <c r="G166" s="25">
        <f t="shared" si="12"/>
        <v>0.97720216754628209</v>
      </c>
      <c r="H166" s="26">
        <v>157055.1952784668</v>
      </c>
      <c r="I166" s="26">
        <v>159126.04780488327</v>
      </c>
      <c r="J166" s="28">
        <v>0.98698608709897884</v>
      </c>
      <c r="K166" s="29">
        <v>292321.27297973505</v>
      </c>
      <c r="L166" s="30">
        <v>292808.3975223251</v>
      </c>
      <c r="M166" s="31">
        <v>0.99833637099648787</v>
      </c>
      <c r="N166" s="32">
        <v>53494.057018176885</v>
      </c>
      <c r="O166" s="33">
        <v>61219.189390920452</v>
      </c>
      <c r="P166" s="34">
        <v>0.87381191339509479</v>
      </c>
      <c r="Q166" s="26">
        <v>47620.210661391575</v>
      </c>
      <c r="R166" s="27">
        <v>47633.128270424932</v>
      </c>
      <c r="S166" s="28">
        <v>0.99972881039935024</v>
      </c>
      <c r="T166" s="3"/>
      <c r="U166" s="3"/>
      <c r="DD166" s="3"/>
      <c r="DE166" s="3"/>
      <c r="DF166" s="3"/>
      <c r="DG166" s="3"/>
    </row>
    <row r="167" spans="1:111" ht="15" x14ac:dyDescent="0.2">
      <c r="A167" s="20">
        <v>9</v>
      </c>
      <c r="B167" s="21" t="str">
        <f t="shared" si="10"/>
        <v>9_2018</v>
      </c>
      <c r="C167" s="22">
        <f t="shared" si="11"/>
        <v>43161</v>
      </c>
      <c r="D167" s="23">
        <f t="shared" si="13"/>
        <v>43157</v>
      </c>
      <c r="E167" s="24">
        <v>546934.01503555162</v>
      </c>
      <c r="F167" s="24">
        <v>563333.51912228344</v>
      </c>
      <c r="G167" s="25">
        <f t="shared" si="12"/>
        <v>0.97088846388497618</v>
      </c>
      <c r="H167" s="26">
        <v>156212.00486076815</v>
      </c>
      <c r="I167" s="26">
        <v>159126.04780488327</v>
      </c>
      <c r="J167" s="28">
        <v>0.98168720341946625</v>
      </c>
      <c r="K167" s="29">
        <v>289644.30153369042</v>
      </c>
      <c r="L167" s="30">
        <v>292808.3975223251</v>
      </c>
      <c r="M167" s="31">
        <v>0.98919397115858521</v>
      </c>
      <c r="N167" s="32">
        <v>53481.218087347035</v>
      </c>
      <c r="O167" s="33">
        <v>61219.189390920452</v>
      </c>
      <c r="P167" s="34">
        <v>0.87360219270199857</v>
      </c>
      <c r="Q167" s="26">
        <v>47596.490553745971</v>
      </c>
      <c r="R167" s="27">
        <v>47633.128270424932</v>
      </c>
      <c r="S167" s="28">
        <v>0.99923083538685598</v>
      </c>
      <c r="T167" s="3"/>
      <c r="U167" s="3"/>
      <c r="DD167" s="3"/>
      <c r="DE167" s="3"/>
      <c r="DF167" s="3"/>
      <c r="DG167" s="3"/>
    </row>
    <row r="168" spans="1:111" ht="15" x14ac:dyDescent="0.2">
      <c r="A168" s="20">
        <v>10</v>
      </c>
      <c r="B168" s="21" t="str">
        <f t="shared" si="10"/>
        <v>10_2018</v>
      </c>
      <c r="C168" s="22">
        <f t="shared" si="11"/>
        <v>43168</v>
      </c>
      <c r="D168" s="23">
        <f t="shared" si="13"/>
        <v>43164</v>
      </c>
      <c r="E168" s="24">
        <v>537003.50793142419</v>
      </c>
      <c r="F168" s="24">
        <v>563333.51912228344</v>
      </c>
      <c r="G168" s="25">
        <f t="shared" si="12"/>
        <v>0.95326035057902569</v>
      </c>
      <c r="H168" s="26">
        <v>155289.74307589661</v>
      </c>
      <c r="I168" s="26">
        <v>159126.04780488327</v>
      </c>
      <c r="J168" s="28">
        <v>0.9758914094712472</v>
      </c>
      <c r="K168" s="29">
        <v>281160.01342171698</v>
      </c>
      <c r="L168" s="30">
        <v>292808.3975223251</v>
      </c>
      <c r="M168" s="31">
        <v>0.96021840835449401</v>
      </c>
      <c r="N168" s="32">
        <v>52996.596187492083</v>
      </c>
      <c r="O168" s="33">
        <v>61219.189390920452</v>
      </c>
      <c r="P168" s="34">
        <v>0.86568601634166886</v>
      </c>
      <c r="Q168" s="26">
        <v>47557.155246318529</v>
      </c>
      <c r="R168" s="27">
        <v>47633.128270424932</v>
      </c>
      <c r="S168" s="28">
        <v>0.99840503811391335</v>
      </c>
      <c r="T168" s="3"/>
      <c r="U168" s="3"/>
      <c r="DD168" s="3"/>
      <c r="DE168" s="3"/>
      <c r="DF168" s="3"/>
      <c r="DG168" s="3"/>
    </row>
    <row r="169" spans="1:111" ht="15" x14ac:dyDescent="0.2">
      <c r="A169" s="20">
        <v>11</v>
      </c>
      <c r="B169" s="21" t="str">
        <f t="shared" si="10"/>
        <v>11_2018</v>
      </c>
      <c r="C169" s="22">
        <f t="shared" si="11"/>
        <v>43175</v>
      </c>
      <c r="D169" s="23">
        <f t="shared" si="13"/>
        <v>43171</v>
      </c>
      <c r="E169" s="24">
        <v>545253.40308594424</v>
      </c>
      <c r="F169" s="24">
        <v>563333.51912228344</v>
      </c>
      <c r="G169" s="25">
        <f t="shared" si="12"/>
        <v>0.96790513004709999</v>
      </c>
      <c r="H169" s="26">
        <v>155212.31508257255</v>
      </c>
      <c r="I169" s="26">
        <v>159126.04780488327</v>
      </c>
      <c r="J169" s="28">
        <v>0.9754048266999652</v>
      </c>
      <c r="K169" s="29">
        <v>287196.94071831607</v>
      </c>
      <c r="L169" s="30">
        <v>292808.3975223251</v>
      </c>
      <c r="M169" s="31">
        <v>0.98083573814312752</v>
      </c>
      <c r="N169" s="32">
        <v>55390.537986029492</v>
      </c>
      <c r="O169" s="33">
        <v>61219.189390920452</v>
      </c>
      <c r="P169" s="34">
        <v>0.90479045111702472</v>
      </c>
      <c r="Q169" s="26">
        <v>47453.609299026029</v>
      </c>
      <c r="R169" s="27">
        <v>47633.128270424932</v>
      </c>
      <c r="S169" s="28">
        <v>0.99623121600622722</v>
      </c>
      <c r="T169" s="3"/>
      <c r="U169" s="3"/>
      <c r="DD169" s="3"/>
      <c r="DE169" s="3"/>
      <c r="DF169" s="3"/>
      <c r="DG169" s="3"/>
    </row>
    <row r="170" spans="1:111" ht="15" x14ac:dyDescent="0.2">
      <c r="A170" s="20">
        <v>12</v>
      </c>
      <c r="B170" s="21" t="str">
        <f t="shared" si="10"/>
        <v>12_2018</v>
      </c>
      <c r="C170" s="22">
        <f t="shared" si="11"/>
        <v>43182</v>
      </c>
      <c r="D170" s="23">
        <f t="shared" si="13"/>
        <v>43178</v>
      </c>
      <c r="E170" s="24">
        <v>544910.59723712085</v>
      </c>
      <c r="F170" s="24">
        <v>563333.51912228344</v>
      </c>
      <c r="G170" s="25">
        <f t="shared" si="12"/>
        <v>0.96729659915520927</v>
      </c>
      <c r="H170" s="26">
        <v>156497.87644668433</v>
      </c>
      <c r="I170" s="26">
        <v>159126.04780488327</v>
      </c>
      <c r="J170" s="28">
        <v>0.98348371373226373</v>
      </c>
      <c r="K170" s="29">
        <v>285434.96934093197</v>
      </c>
      <c r="L170" s="30">
        <v>292808.3975223251</v>
      </c>
      <c r="M170" s="31">
        <v>0.97481824891708935</v>
      </c>
      <c r="N170" s="32">
        <v>55560.691373614696</v>
      </c>
      <c r="O170" s="33">
        <v>61219.189390920452</v>
      </c>
      <c r="P170" s="34">
        <v>0.90756986373712134</v>
      </c>
      <c r="Q170" s="26">
        <v>47417.060075889829</v>
      </c>
      <c r="R170" s="27">
        <v>47633.128270424932</v>
      </c>
      <c r="S170" s="28">
        <v>0.99546390920813699</v>
      </c>
      <c r="T170" s="3"/>
      <c r="U170" s="3"/>
      <c r="DD170" s="3"/>
      <c r="DE170" s="3"/>
      <c r="DF170" s="3"/>
      <c r="DG170" s="3"/>
    </row>
    <row r="171" spans="1:111" ht="15" x14ac:dyDescent="0.2">
      <c r="A171" s="20">
        <v>13</v>
      </c>
      <c r="B171" s="21" t="str">
        <f t="shared" si="10"/>
        <v>13_2018</v>
      </c>
      <c r="C171" s="22">
        <f t="shared" si="11"/>
        <v>43189</v>
      </c>
      <c r="D171" s="23">
        <f t="shared" si="13"/>
        <v>43185</v>
      </c>
      <c r="E171" s="24">
        <v>545252.01222167804</v>
      </c>
      <c r="F171" s="24">
        <v>563333.51912228344</v>
      </c>
      <c r="G171" s="25">
        <f t="shared" si="12"/>
        <v>0.96790266105809264</v>
      </c>
      <c r="H171" s="26">
        <v>156679.6546678571</v>
      </c>
      <c r="I171" s="26">
        <v>159126.04780488327</v>
      </c>
      <c r="J171" s="28">
        <v>0.98462606738008174</v>
      </c>
      <c r="K171" s="29">
        <v>283358.27148105332</v>
      </c>
      <c r="L171" s="30">
        <v>292808.3975223251</v>
      </c>
      <c r="M171" s="31">
        <v>0.96772590499030597</v>
      </c>
      <c r="N171" s="32">
        <v>58081.737176606206</v>
      </c>
      <c r="O171" s="33">
        <v>61219.189390920452</v>
      </c>
      <c r="P171" s="34">
        <v>0.94875051032969793</v>
      </c>
      <c r="Q171" s="26">
        <v>47132.348896161471</v>
      </c>
      <c r="R171" s="27">
        <v>47633.128270424932</v>
      </c>
      <c r="S171" s="28">
        <v>0.98948674184444885</v>
      </c>
      <c r="T171" s="3"/>
      <c r="U171" s="3"/>
      <c r="DD171" s="3"/>
      <c r="DE171" s="3"/>
      <c r="DF171" s="3"/>
      <c r="DG171" s="3"/>
    </row>
    <row r="172" spans="1:111" ht="15" x14ac:dyDescent="0.2">
      <c r="A172" s="20">
        <v>14</v>
      </c>
      <c r="B172" s="21" t="str">
        <f t="shared" si="10"/>
        <v>14_2018</v>
      </c>
      <c r="C172" s="22">
        <f t="shared" si="11"/>
        <v>43196</v>
      </c>
      <c r="D172" s="23">
        <f t="shared" si="13"/>
        <v>43192</v>
      </c>
      <c r="E172" s="24">
        <v>546525.49201888184</v>
      </c>
      <c r="F172" s="24">
        <v>563333.51912228344</v>
      </c>
      <c r="G172" s="25">
        <f t="shared" si="12"/>
        <v>0.97016327533715763</v>
      </c>
      <c r="H172" s="26">
        <v>156345.8447441796</v>
      </c>
      <c r="I172" s="26">
        <v>159126.04780488327</v>
      </c>
      <c r="J172" s="28">
        <v>0.98252829691269217</v>
      </c>
      <c r="K172" s="29">
        <v>284892.91483986314</v>
      </c>
      <c r="L172" s="30">
        <v>292808.3975223251</v>
      </c>
      <c r="M172" s="31">
        <v>0.97296702297666016</v>
      </c>
      <c r="N172" s="32">
        <v>58160.464708735737</v>
      </c>
      <c r="O172" s="33">
        <v>61219.189390920452</v>
      </c>
      <c r="P172" s="34">
        <v>0.95003650468723189</v>
      </c>
      <c r="Q172" s="26">
        <v>47126.267726103353</v>
      </c>
      <c r="R172" s="27">
        <v>47633.128270424932</v>
      </c>
      <c r="S172" s="28">
        <v>0.98935907502350029</v>
      </c>
      <c r="T172" s="3"/>
      <c r="U172" s="3"/>
      <c r="DD172" s="3"/>
      <c r="DE172" s="3"/>
      <c r="DF172" s="3"/>
      <c r="DG172" s="3"/>
    </row>
    <row r="173" spans="1:111" ht="15" x14ac:dyDescent="0.2">
      <c r="A173" s="20">
        <v>15</v>
      </c>
      <c r="B173" s="21" t="str">
        <f t="shared" si="10"/>
        <v>15_2018</v>
      </c>
      <c r="C173" s="22">
        <f t="shared" si="11"/>
        <v>43203</v>
      </c>
      <c r="D173" s="23">
        <f t="shared" si="13"/>
        <v>43199</v>
      </c>
      <c r="E173" s="24">
        <v>548026.93313272437</v>
      </c>
      <c r="F173" s="24">
        <v>563333.51912228344</v>
      </c>
      <c r="G173" s="25">
        <f t="shared" si="12"/>
        <v>0.9728285545418851</v>
      </c>
      <c r="H173" s="26">
        <v>156200.47561069197</v>
      </c>
      <c r="I173" s="26">
        <v>159126.04780488327</v>
      </c>
      <c r="J173" s="28">
        <v>0.98161474985051744</v>
      </c>
      <c r="K173" s="29">
        <v>286009.25274991739</v>
      </c>
      <c r="L173" s="30">
        <v>292808.3975223251</v>
      </c>
      <c r="M173" s="31">
        <v>0.9767795431075732</v>
      </c>
      <c r="N173" s="32">
        <v>58599.631763995014</v>
      </c>
      <c r="O173" s="33">
        <v>61219.189390920452</v>
      </c>
      <c r="P173" s="34">
        <v>0.95721018763907462</v>
      </c>
      <c r="Q173" s="26">
        <v>47217.5730081199</v>
      </c>
      <c r="R173" s="27">
        <v>47633.128270424932</v>
      </c>
      <c r="S173" s="28">
        <v>0.99127591914715696</v>
      </c>
      <c r="T173" s="3"/>
      <c r="U173" s="3"/>
      <c r="DD173" s="3"/>
      <c r="DE173" s="3"/>
      <c r="DF173" s="3"/>
      <c r="DG173" s="3"/>
    </row>
    <row r="174" spans="1:111" ht="15" x14ac:dyDescent="0.2">
      <c r="A174" s="20">
        <v>16</v>
      </c>
      <c r="B174" s="21" t="str">
        <f t="shared" si="10"/>
        <v>16_2018</v>
      </c>
      <c r="C174" s="22">
        <f t="shared" si="11"/>
        <v>43210</v>
      </c>
      <c r="D174" s="23">
        <f t="shared" si="13"/>
        <v>43206</v>
      </c>
      <c r="E174" s="24">
        <v>545990.16387004207</v>
      </c>
      <c r="F174" s="24">
        <v>563333.51912228344</v>
      </c>
      <c r="G174" s="25">
        <f t="shared" si="12"/>
        <v>0.96921298899581965</v>
      </c>
      <c r="H174" s="26">
        <v>156749.57899487985</v>
      </c>
      <c r="I174" s="26">
        <v>159126.04780488327</v>
      </c>
      <c r="J174" s="28">
        <v>0.98506549466422122</v>
      </c>
      <c r="K174" s="29">
        <v>283588.22350213403</v>
      </c>
      <c r="L174" s="30">
        <v>292808.3975223251</v>
      </c>
      <c r="M174" s="31">
        <v>0.96851123773016756</v>
      </c>
      <c r="N174" s="32">
        <v>58550.545539895873</v>
      </c>
      <c r="O174" s="33">
        <v>61219.189390920452</v>
      </c>
      <c r="P174" s="34">
        <v>0.95640837656337263</v>
      </c>
      <c r="Q174" s="26">
        <v>47101.815833132292</v>
      </c>
      <c r="R174" s="27">
        <v>47633.128270424932</v>
      </c>
      <c r="S174" s="28">
        <v>0.98884573706189838</v>
      </c>
      <c r="T174" s="3"/>
      <c r="U174" s="3"/>
      <c r="DD174" s="3"/>
      <c r="DE174" s="3"/>
      <c r="DF174" s="3"/>
      <c r="DG174" s="3"/>
    </row>
    <row r="175" spans="1:111" ht="15" x14ac:dyDescent="0.2">
      <c r="A175" s="20">
        <v>17</v>
      </c>
      <c r="B175" s="21" t="str">
        <f t="shared" si="10"/>
        <v>17_2018</v>
      </c>
      <c r="C175" s="22">
        <f t="shared" si="11"/>
        <v>43217</v>
      </c>
      <c r="D175" s="23">
        <f t="shared" si="13"/>
        <v>43213</v>
      </c>
      <c r="E175" s="24">
        <v>546291.97579617251</v>
      </c>
      <c r="F175" s="24">
        <v>563333.51912228344</v>
      </c>
      <c r="G175" s="25">
        <f t="shared" si="12"/>
        <v>0.96974874963474045</v>
      </c>
      <c r="H175" s="26">
        <v>155789.32818616394</v>
      </c>
      <c r="I175" s="26">
        <v>159126.04780488327</v>
      </c>
      <c r="J175" s="28">
        <v>0.97903096529607303</v>
      </c>
      <c r="K175" s="29">
        <v>285455.32837387366</v>
      </c>
      <c r="L175" s="30">
        <v>292808.3975223251</v>
      </c>
      <c r="M175" s="31">
        <v>0.97488777913928915</v>
      </c>
      <c r="N175" s="32">
        <v>58103.115784425579</v>
      </c>
      <c r="O175" s="33">
        <v>61219.189390920452</v>
      </c>
      <c r="P175" s="34">
        <v>0.94909972449003022</v>
      </c>
      <c r="Q175" s="26">
        <v>46944.203451709298</v>
      </c>
      <c r="R175" s="27">
        <v>47633.128270424932</v>
      </c>
      <c r="S175" s="28">
        <v>0.98553685546738734</v>
      </c>
      <c r="T175" s="3"/>
      <c r="U175" s="3"/>
      <c r="DD175" s="3"/>
      <c r="DE175" s="3"/>
      <c r="DF175" s="3"/>
      <c r="DG175" s="3"/>
    </row>
    <row r="176" spans="1:111" ht="15" x14ac:dyDescent="0.2">
      <c r="A176" s="20">
        <v>18</v>
      </c>
      <c r="B176" s="21" t="str">
        <f t="shared" si="10"/>
        <v>18_2018</v>
      </c>
      <c r="C176" s="22">
        <f t="shared" si="11"/>
        <v>43224</v>
      </c>
      <c r="D176" s="23">
        <f t="shared" si="13"/>
        <v>43220</v>
      </c>
      <c r="E176" s="24">
        <v>543607.35379217844</v>
      </c>
      <c r="F176" s="24">
        <v>563333.51912228344</v>
      </c>
      <c r="G176" s="25">
        <f t="shared" si="12"/>
        <v>0.96498315001592683</v>
      </c>
      <c r="H176" s="26">
        <v>155076.94757953944</v>
      </c>
      <c r="I176" s="26">
        <v>159126.04780488327</v>
      </c>
      <c r="J176" s="28">
        <v>0.97455413314664396</v>
      </c>
      <c r="K176" s="29">
        <v>284576.03807765018</v>
      </c>
      <c r="L176" s="30">
        <v>292808.3975223251</v>
      </c>
      <c r="M176" s="31">
        <v>0.97188482463503378</v>
      </c>
      <c r="N176" s="32">
        <v>57108.714968235246</v>
      </c>
      <c r="O176" s="33">
        <v>61219.189390920452</v>
      </c>
      <c r="P176" s="34">
        <v>0.93285643825766107</v>
      </c>
      <c r="Q176" s="26">
        <v>46845.653166753604</v>
      </c>
      <c r="R176" s="27">
        <v>47633.128270424932</v>
      </c>
      <c r="S176" s="28">
        <v>0.9834679112570428</v>
      </c>
      <c r="T176" s="3"/>
      <c r="U176" s="3"/>
      <c r="DD176" s="3"/>
      <c r="DE176" s="3"/>
      <c r="DF176" s="3"/>
      <c r="DG176" s="3"/>
    </row>
    <row r="177" spans="1:111" ht="15" x14ac:dyDescent="0.2">
      <c r="A177" s="20">
        <v>19</v>
      </c>
      <c r="B177" s="21" t="str">
        <f t="shared" si="10"/>
        <v>19_2018</v>
      </c>
      <c r="C177" s="22">
        <f t="shared" si="11"/>
        <v>43231</v>
      </c>
      <c r="D177" s="23">
        <f t="shared" si="13"/>
        <v>43227</v>
      </c>
      <c r="E177" s="24">
        <v>538588.19021437853</v>
      </c>
      <c r="F177" s="24">
        <v>563333.51912228344</v>
      </c>
      <c r="G177" s="25">
        <f t="shared" si="12"/>
        <v>0.95607339512397549</v>
      </c>
      <c r="H177" s="26">
        <v>153715.20981753667</v>
      </c>
      <c r="I177" s="26">
        <v>159126.04780488327</v>
      </c>
      <c r="J177" s="28">
        <v>0.96599652877710351</v>
      </c>
      <c r="K177" s="29">
        <v>282523.44589280488</v>
      </c>
      <c r="L177" s="30">
        <v>292808.3975223251</v>
      </c>
      <c r="M177" s="31">
        <v>0.96487480647225621</v>
      </c>
      <c r="N177" s="32">
        <v>56504.570068486384</v>
      </c>
      <c r="O177" s="33">
        <v>61219.189390920452</v>
      </c>
      <c r="P177" s="34">
        <v>0.92298788387529185</v>
      </c>
      <c r="Q177" s="26">
        <v>45844.964435550668</v>
      </c>
      <c r="R177" s="27">
        <v>47633.128270424932</v>
      </c>
      <c r="S177" s="28">
        <v>0.96245965990891003</v>
      </c>
      <c r="T177" s="3"/>
      <c r="U177" s="3"/>
      <c r="DD177" s="3"/>
      <c r="DE177" s="3"/>
      <c r="DF177" s="3"/>
      <c r="DG177" s="3"/>
    </row>
    <row r="178" spans="1:111" ht="15" x14ac:dyDescent="0.2">
      <c r="A178" s="20">
        <v>20</v>
      </c>
      <c r="B178" s="21" t="str">
        <f t="shared" si="10"/>
        <v>20_2018</v>
      </c>
      <c r="C178" s="22">
        <f t="shared" si="11"/>
        <v>43238</v>
      </c>
      <c r="D178" s="23">
        <f t="shared" si="13"/>
        <v>43234</v>
      </c>
      <c r="E178" s="24">
        <v>531537.02791416273</v>
      </c>
      <c r="F178" s="24">
        <v>563333.51912228344</v>
      </c>
      <c r="G178" s="25">
        <f t="shared" si="12"/>
        <v>0.94355654309783998</v>
      </c>
      <c r="H178" s="26">
        <v>152030.41070472539</v>
      </c>
      <c r="I178" s="26">
        <v>159126.04780488327</v>
      </c>
      <c r="J178" s="28">
        <v>0.95540870147885282</v>
      </c>
      <c r="K178" s="29">
        <v>279091.75529800175</v>
      </c>
      <c r="L178" s="30">
        <v>292808.3975223251</v>
      </c>
      <c r="M178" s="31">
        <v>0.9531548878365842</v>
      </c>
      <c r="N178" s="32">
        <v>55717.537561693236</v>
      </c>
      <c r="O178" s="33">
        <v>61219.189390920452</v>
      </c>
      <c r="P178" s="34">
        <v>0.91013190661353027</v>
      </c>
      <c r="Q178" s="26">
        <v>44697.324349742383</v>
      </c>
      <c r="R178" s="27">
        <v>47633.128270424932</v>
      </c>
      <c r="S178" s="28">
        <v>0.93836634234864291</v>
      </c>
      <c r="T178" s="3"/>
      <c r="U178" s="3"/>
      <c r="DD178" s="3"/>
      <c r="DE178" s="3"/>
      <c r="DF178" s="3"/>
      <c r="DG178" s="3"/>
    </row>
    <row r="179" spans="1:111" ht="15" x14ac:dyDescent="0.2">
      <c r="A179" s="20">
        <v>21</v>
      </c>
      <c r="B179" s="21" t="str">
        <f t="shared" si="10"/>
        <v>21_2018</v>
      </c>
      <c r="C179" s="22">
        <f t="shared" si="11"/>
        <v>43245</v>
      </c>
      <c r="D179" s="23">
        <f t="shared" si="13"/>
        <v>43241</v>
      </c>
      <c r="E179" s="24">
        <v>516366.79765672429</v>
      </c>
      <c r="F179" s="24">
        <v>563333.51912228344</v>
      </c>
      <c r="G179" s="25">
        <f t="shared" si="12"/>
        <v>0.91662714915537624</v>
      </c>
      <c r="H179" s="26">
        <v>148584.39276886103</v>
      </c>
      <c r="I179" s="26">
        <v>159126.04780488327</v>
      </c>
      <c r="J179" s="28">
        <v>0.93375280049091536</v>
      </c>
      <c r="K179" s="29">
        <v>269132.38548898144</v>
      </c>
      <c r="L179" s="30">
        <v>292808.3975223251</v>
      </c>
      <c r="M179" s="31">
        <v>0.9191416221881461</v>
      </c>
      <c r="N179" s="32">
        <v>54607.703446166692</v>
      </c>
      <c r="O179" s="33">
        <v>61219.189390920452</v>
      </c>
      <c r="P179" s="34">
        <v>0.89200304658502516</v>
      </c>
      <c r="Q179" s="26">
        <v>44042.315952715107</v>
      </c>
      <c r="R179" s="27">
        <v>47633.128270424932</v>
      </c>
      <c r="S179" s="28">
        <v>0.92461523212744068</v>
      </c>
      <c r="T179" s="3"/>
      <c r="U179" s="3"/>
      <c r="DD179" s="3"/>
      <c r="DE179" s="3"/>
      <c r="DF179" s="3"/>
      <c r="DG179" s="3"/>
    </row>
    <row r="180" spans="1:111" ht="15" x14ac:dyDescent="0.2">
      <c r="A180" s="20">
        <v>22</v>
      </c>
      <c r="B180" s="21" t="str">
        <f t="shared" si="10"/>
        <v>22_2018</v>
      </c>
      <c r="C180" s="22">
        <f t="shared" si="11"/>
        <v>43252</v>
      </c>
      <c r="D180" s="23">
        <f t="shared" si="13"/>
        <v>43248</v>
      </c>
      <c r="E180" s="24">
        <v>495923.45620319981</v>
      </c>
      <c r="F180" s="24">
        <v>563333.51912228344</v>
      </c>
      <c r="G180" s="25">
        <f t="shared" si="12"/>
        <v>0.88033720588096076</v>
      </c>
      <c r="H180" s="26">
        <v>144733.05751641796</v>
      </c>
      <c r="I180" s="26">
        <v>159126.04780488327</v>
      </c>
      <c r="J180" s="28">
        <v>0.90954975324898624</v>
      </c>
      <c r="K180" s="29">
        <v>255098.53365365916</v>
      </c>
      <c r="L180" s="30">
        <v>292808.3975223251</v>
      </c>
      <c r="M180" s="31">
        <v>0.87121317493706529</v>
      </c>
      <c r="N180" s="32">
        <v>53211.847226088299</v>
      </c>
      <c r="O180" s="33">
        <v>61219.189390920452</v>
      </c>
      <c r="P180" s="34">
        <v>0.86920208770324325</v>
      </c>
      <c r="Q180" s="26">
        <v>42880.017807034412</v>
      </c>
      <c r="R180" s="27">
        <v>47633.128270424932</v>
      </c>
      <c r="S180" s="28">
        <v>0.90021418630315553</v>
      </c>
      <c r="T180" s="3"/>
      <c r="U180" s="3"/>
      <c r="DD180" s="3"/>
      <c r="DE180" s="3"/>
      <c r="DF180" s="3"/>
      <c r="DG180" s="3"/>
    </row>
    <row r="181" spans="1:111" ht="15" x14ac:dyDescent="0.2">
      <c r="A181" s="20">
        <v>23</v>
      </c>
      <c r="B181" s="21" t="str">
        <f t="shared" si="10"/>
        <v>23_2018</v>
      </c>
      <c r="C181" s="22">
        <f t="shared" si="11"/>
        <v>43259</v>
      </c>
      <c r="D181" s="23">
        <f t="shared" si="13"/>
        <v>43255</v>
      </c>
      <c r="E181" s="24">
        <v>479887.7265557861</v>
      </c>
      <c r="F181" s="24">
        <v>563333.51912228344</v>
      </c>
      <c r="G181" s="25">
        <f t="shared" si="12"/>
        <v>0.85187142299554219</v>
      </c>
      <c r="H181" s="26">
        <v>141594.11595797091</v>
      </c>
      <c r="I181" s="26">
        <v>159126.04780488327</v>
      </c>
      <c r="J181" s="28">
        <v>0.88982362040179852</v>
      </c>
      <c r="K181" s="29">
        <v>245356.42571583652</v>
      </c>
      <c r="L181" s="30">
        <v>292808.3975223251</v>
      </c>
      <c r="M181" s="31">
        <v>0.83794190259563639</v>
      </c>
      <c r="N181" s="32">
        <v>51837.290587733827</v>
      </c>
      <c r="O181" s="33">
        <v>61219.189390920452</v>
      </c>
      <c r="P181" s="34">
        <v>0.84674905211047968</v>
      </c>
      <c r="Q181" s="26">
        <v>41099.894294244797</v>
      </c>
      <c r="R181" s="27">
        <v>47633.128270424932</v>
      </c>
      <c r="S181" s="28">
        <v>0.86284264306368108</v>
      </c>
      <c r="T181" s="3"/>
      <c r="U181" s="3"/>
      <c r="DD181" s="3"/>
      <c r="DE181" s="3"/>
      <c r="DF181" s="3"/>
      <c r="DG181" s="3"/>
    </row>
    <row r="182" spans="1:111" ht="15" x14ac:dyDescent="0.2">
      <c r="A182" s="20">
        <v>24</v>
      </c>
      <c r="B182" s="21" t="str">
        <f t="shared" si="10"/>
        <v>24_2018</v>
      </c>
      <c r="C182" s="22">
        <f t="shared" si="11"/>
        <v>43266</v>
      </c>
      <c r="D182" s="23">
        <f t="shared" si="13"/>
        <v>43262</v>
      </c>
      <c r="E182" s="24">
        <v>473039.46261493146</v>
      </c>
      <c r="F182" s="24">
        <v>563333.51912228344</v>
      </c>
      <c r="G182" s="25">
        <f t="shared" si="12"/>
        <v>0.83971474545303637</v>
      </c>
      <c r="H182" s="26">
        <v>139467.53798978167</v>
      </c>
      <c r="I182" s="26">
        <v>159126.04780488327</v>
      </c>
      <c r="J182" s="28">
        <v>0.87645951064399952</v>
      </c>
      <c r="K182" s="29">
        <v>243406.74793781119</v>
      </c>
      <c r="L182" s="30">
        <v>292808.3975223251</v>
      </c>
      <c r="M182" s="31">
        <v>0.83128335798242503</v>
      </c>
      <c r="N182" s="32">
        <v>50193.251458455255</v>
      </c>
      <c r="O182" s="33">
        <v>61219.189390920452</v>
      </c>
      <c r="P182" s="34">
        <v>0.81989408807656516</v>
      </c>
      <c r="Q182" s="26">
        <v>39971.925228883338</v>
      </c>
      <c r="R182" s="27">
        <v>47633.128270424932</v>
      </c>
      <c r="S182" s="28">
        <v>0.83916229482038074</v>
      </c>
      <c r="T182" s="3"/>
      <c r="U182" s="3"/>
      <c r="DD182" s="3"/>
      <c r="DE182" s="3"/>
      <c r="DF182" s="3"/>
      <c r="DG182" s="3"/>
    </row>
    <row r="183" spans="1:111" ht="15" x14ac:dyDescent="0.2">
      <c r="A183" s="20">
        <v>25</v>
      </c>
      <c r="B183" s="21" t="str">
        <f t="shared" si="10"/>
        <v>25_2018</v>
      </c>
      <c r="C183" s="22">
        <f t="shared" si="11"/>
        <v>43273</v>
      </c>
      <c r="D183" s="23">
        <f t="shared" si="13"/>
        <v>43269</v>
      </c>
      <c r="E183" s="24">
        <v>482781.54856962326</v>
      </c>
      <c r="F183" s="24">
        <v>563333.51912228344</v>
      </c>
      <c r="G183" s="25">
        <f t="shared" si="12"/>
        <v>0.85700838345609842</v>
      </c>
      <c r="H183" s="26">
        <v>140744.86546781159</v>
      </c>
      <c r="I183" s="26">
        <v>159126.04780488327</v>
      </c>
      <c r="J183" s="28">
        <v>0.8844866532498169</v>
      </c>
      <c r="K183" s="29">
        <v>253770.81995191835</v>
      </c>
      <c r="L183" s="30">
        <v>292808.3975223251</v>
      </c>
      <c r="M183" s="31">
        <v>0.86667876365318264</v>
      </c>
      <c r="N183" s="32">
        <v>49591.430478691422</v>
      </c>
      <c r="O183" s="33">
        <v>61219.189390920452</v>
      </c>
      <c r="P183" s="34">
        <v>0.81006349434032909</v>
      </c>
      <c r="Q183" s="26">
        <v>38674.432671201954</v>
      </c>
      <c r="R183" s="27">
        <v>47633.128270424932</v>
      </c>
      <c r="S183" s="28">
        <v>0.81192300559471409</v>
      </c>
      <c r="T183" s="3"/>
      <c r="U183" s="3"/>
      <c r="DD183" s="3"/>
      <c r="DE183" s="3"/>
      <c r="DF183" s="3"/>
      <c r="DG183" s="3"/>
    </row>
    <row r="184" spans="1:111" ht="15" x14ac:dyDescent="0.2">
      <c r="A184" s="20">
        <v>26</v>
      </c>
      <c r="B184" s="21" t="str">
        <f t="shared" si="10"/>
        <v>26_2018</v>
      </c>
      <c r="C184" s="22">
        <f t="shared" si="11"/>
        <v>43280</v>
      </c>
      <c r="D184" s="23">
        <f t="shared" si="13"/>
        <v>43276</v>
      </c>
      <c r="E184" s="24">
        <v>476617.41010395152</v>
      </c>
      <c r="F184" s="24">
        <v>563333.51912228344</v>
      </c>
      <c r="G184" s="25">
        <f t="shared" si="12"/>
        <v>0.84606612943351533</v>
      </c>
      <c r="H184" s="26">
        <v>139783.54174179095</v>
      </c>
      <c r="I184" s="26">
        <v>159126.04780488327</v>
      </c>
      <c r="J184" s="28">
        <v>0.87844538131928174</v>
      </c>
      <c r="K184" s="29">
        <v>249848.64910869789</v>
      </c>
      <c r="L184" s="30">
        <v>292808.3975223251</v>
      </c>
      <c r="M184" s="31">
        <v>0.85328375559873837</v>
      </c>
      <c r="N184" s="32">
        <v>48412.664633288048</v>
      </c>
      <c r="O184" s="33">
        <v>61219.189390920452</v>
      </c>
      <c r="P184" s="34">
        <v>0.79080865191051086</v>
      </c>
      <c r="Q184" s="26">
        <v>38572.554620174618</v>
      </c>
      <c r="R184" s="27">
        <v>47633.128270424932</v>
      </c>
      <c r="S184" s="28">
        <v>0.80978419895474385</v>
      </c>
      <c r="T184" s="3"/>
      <c r="U184" s="3"/>
      <c r="DD184" s="3"/>
      <c r="DE184" s="3"/>
      <c r="DF184" s="3"/>
      <c r="DG184" s="3"/>
    </row>
    <row r="185" spans="1:111" ht="15" x14ac:dyDescent="0.2">
      <c r="A185" s="20">
        <v>27</v>
      </c>
      <c r="B185" s="21" t="str">
        <f t="shared" si="10"/>
        <v>27_2018</v>
      </c>
      <c r="C185" s="22">
        <f t="shared" si="11"/>
        <v>43287</v>
      </c>
      <c r="D185" s="23">
        <f t="shared" si="13"/>
        <v>43283</v>
      </c>
      <c r="E185" s="24">
        <v>455572.13006213383</v>
      </c>
      <c r="F185" s="24">
        <v>563333.51912228344</v>
      </c>
      <c r="G185" s="25">
        <f t="shared" si="12"/>
        <v>0.80870765647311371</v>
      </c>
      <c r="H185" s="26">
        <v>135093.77152790193</v>
      </c>
      <c r="I185" s="26">
        <v>159126.04780488327</v>
      </c>
      <c r="J185" s="28">
        <v>0.84897333523642105</v>
      </c>
      <c r="K185" s="29">
        <v>237283.87198310983</v>
      </c>
      <c r="L185" s="30">
        <v>292808.3975223251</v>
      </c>
      <c r="M185" s="31">
        <v>0.81037249611332673</v>
      </c>
      <c r="N185" s="32">
        <v>46271.697127707965</v>
      </c>
      <c r="O185" s="33">
        <v>61219.189390920452</v>
      </c>
      <c r="P185" s="34">
        <v>0.7558364883310692</v>
      </c>
      <c r="Q185" s="26">
        <v>36922.789423414164</v>
      </c>
      <c r="R185" s="27">
        <v>47633.128270424932</v>
      </c>
      <c r="S185" s="28">
        <v>0.77514937112243498</v>
      </c>
      <c r="T185" s="3"/>
      <c r="U185" s="3"/>
      <c r="DD185" s="3"/>
      <c r="DE185" s="3"/>
      <c r="DF185" s="3"/>
      <c r="DG185" s="3"/>
    </row>
    <row r="186" spans="1:111" ht="15" x14ac:dyDescent="0.2">
      <c r="A186" s="20">
        <v>28</v>
      </c>
      <c r="B186" s="21" t="str">
        <f t="shared" si="10"/>
        <v>28_2018</v>
      </c>
      <c r="C186" s="22">
        <f t="shared" si="11"/>
        <v>43294</v>
      </c>
      <c r="D186" s="23">
        <f t="shared" si="13"/>
        <v>43290</v>
      </c>
      <c r="E186" s="24">
        <v>435573.26320784818</v>
      </c>
      <c r="F186" s="24">
        <v>563333.51912228344</v>
      </c>
      <c r="G186" s="25">
        <f t="shared" si="12"/>
        <v>0.77320672110281052</v>
      </c>
      <c r="H186" s="26">
        <v>131123.32721905501</v>
      </c>
      <c r="I186" s="26">
        <v>159126.04780488327</v>
      </c>
      <c r="J186" s="28">
        <v>0.82402176782418068</v>
      </c>
      <c r="K186" s="29">
        <v>223836.49817053034</v>
      </c>
      <c r="L186" s="30">
        <v>292808.3975223251</v>
      </c>
      <c r="M186" s="31">
        <v>0.76444699012931816</v>
      </c>
      <c r="N186" s="32">
        <v>44818.400215446374</v>
      </c>
      <c r="O186" s="33">
        <v>61219.189390920452</v>
      </c>
      <c r="P186" s="34">
        <v>0.73209725024705219</v>
      </c>
      <c r="Q186" s="26">
        <v>35795.037602816461</v>
      </c>
      <c r="R186" s="27">
        <v>47633.128270424932</v>
      </c>
      <c r="S186" s="28">
        <v>0.75147358367057626</v>
      </c>
      <c r="T186" s="3"/>
      <c r="U186" s="3"/>
      <c r="DD186" s="3"/>
      <c r="DE186" s="3"/>
      <c r="DF186" s="3"/>
      <c r="DG186" s="3"/>
    </row>
    <row r="187" spans="1:111" ht="15" x14ac:dyDescent="0.2">
      <c r="A187" s="20">
        <v>29</v>
      </c>
      <c r="B187" s="21" t="str">
        <f t="shared" si="10"/>
        <v>29_2018</v>
      </c>
      <c r="C187" s="22">
        <f t="shared" si="11"/>
        <v>43301</v>
      </c>
      <c r="D187" s="23">
        <f t="shared" si="13"/>
        <v>43297</v>
      </c>
      <c r="E187" s="24">
        <v>416416.67339667276</v>
      </c>
      <c r="F187" s="24">
        <v>563333.51912228344</v>
      </c>
      <c r="G187" s="25">
        <f t="shared" si="12"/>
        <v>0.73920095158811372</v>
      </c>
      <c r="H187" s="26">
        <v>129622.50006233387</v>
      </c>
      <c r="I187" s="26">
        <v>159126.04780488327</v>
      </c>
      <c r="J187" s="28">
        <v>0.81459008031968483</v>
      </c>
      <c r="K187" s="29">
        <v>207865.40648028968</v>
      </c>
      <c r="L187" s="30">
        <v>292808.3975223251</v>
      </c>
      <c r="M187" s="31">
        <v>0.70990247629233727</v>
      </c>
      <c r="N187" s="32">
        <v>43810.281526985629</v>
      </c>
      <c r="O187" s="33">
        <v>61219.189390920452</v>
      </c>
      <c r="P187" s="34">
        <v>0.71562988603510036</v>
      </c>
      <c r="Q187" s="26">
        <v>35118.485327063572</v>
      </c>
      <c r="R187" s="27">
        <v>47633.128270424932</v>
      </c>
      <c r="S187" s="28">
        <v>0.73727018573475445</v>
      </c>
      <c r="T187" s="3"/>
      <c r="U187" s="3"/>
      <c r="DD187" s="3"/>
      <c r="DE187" s="3"/>
      <c r="DF187" s="3"/>
      <c r="DG187" s="3"/>
    </row>
    <row r="188" spans="1:111" ht="15" x14ac:dyDescent="0.2">
      <c r="A188" s="20">
        <v>30</v>
      </c>
      <c r="B188" s="21" t="str">
        <f t="shared" si="10"/>
        <v>30_2018</v>
      </c>
      <c r="C188" s="22">
        <f t="shared" si="11"/>
        <v>43308</v>
      </c>
      <c r="D188" s="23">
        <f t="shared" si="13"/>
        <v>43304</v>
      </c>
      <c r="E188" s="24">
        <v>407169.59997562994</v>
      </c>
      <c r="F188" s="24">
        <v>563333.51912228344</v>
      </c>
      <c r="G188" s="25">
        <f t="shared" si="12"/>
        <v>0.72278603376918027</v>
      </c>
      <c r="H188" s="26">
        <v>124173.67210511139</v>
      </c>
      <c r="I188" s="26">
        <v>159126.04780488327</v>
      </c>
      <c r="J188" s="28">
        <v>0.7803478677316884</v>
      </c>
      <c r="K188" s="29">
        <v>206419.18535196091</v>
      </c>
      <c r="L188" s="30">
        <v>292808.3975223251</v>
      </c>
      <c r="M188" s="31">
        <v>0.70496333813726275</v>
      </c>
      <c r="N188" s="32">
        <v>42230.455020726717</v>
      </c>
      <c r="O188" s="33">
        <v>61219.189390920452</v>
      </c>
      <c r="P188" s="34">
        <v>0.68982381898362743</v>
      </c>
      <c r="Q188" s="26">
        <v>34346.287497830897</v>
      </c>
      <c r="R188" s="27">
        <v>47633.128270424932</v>
      </c>
      <c r="S188" s="28">
        <v>0.72105882491778861</v>
      </c>
      <c r="T188" s="3"/>
      <c r="U188" s="3"/>
      <c r="DD188" s="3"/>
      <c r="DE188" s="3"/>
      <c r="DF188" s="3"/>
      <c r="DG188" s="3"/>
    </row>
    <row r="189" spans="1:111" ht="15" x14ac:dyDescent="0.2">
      <c r="A189" s="20">
        <v>31</v>
      </c>
      <c r="B189" s="21" t="str">
        <f t="shared" si="10"/>
        <v>31_2018</v>
      </c>
      <c r="C189" s="22">
        <f t="shared" si="11"/>
        <v>43315</v>
      </c>
      <c r="D189" s="23">
        <f t="shared" si="13"/>
        <v>43311</v>
      </c>
      <c r="E189" s="24">
        <v>413917.60677249869</v>
      </c>
      <c r="F189" s="24">
        <v>563333.51912228344</v>
      </c>
      <c r="G189" s="25">
        <f t="shared" si="12"/>
        <v>0.73476474010886816</v>
      </c>
      <c r="H189" s="26">
        <v>123487.08152692061</v>
      </c>
      <c r="I189" s="26">
        <v>159126.04780488327</v>
      </c>
      <c r="J189" s="28">
        <v>0.77603310853505048</v>
      </c>
      <c r="K189" s="29">
        <v>215315.27120730182</v>
      </c>
      <c r="L189" s="30">
        <v>292808.3975223251</v>
      </c>
      <c r="M189" s="31">
        <v>0.73534527366444524</v>
      </c>
      <c r="N189" s="32">
        <v>41771.496251655553</v>
      </c>
      <c r="O189" s="33">
        <v>61219.189390920452</v>
      </c>
      <c r="P189" s="34">
        <v>0.6823268433843519</v>
      </c>
      <c r="Q189" s="26">
        <v>33343.757786620692</v>
      </c>
      <c r="R189" s="27">
        <v>47633.128270424932</v>
      </c>
      <c r="S189" s="28">
        <v>0.70001192441781301</v>
      </c>
      <c r="T189" s="3"/>
      <c r="U189" s="3"/>
      <c r="DD189" s="3"/>
      <c r="DE189" s="3"/>
      <c r="DF189" s="3"/>
      <c r="DG189" s="3"/>
    </row>
    <row r="190" spans="1:111" ht="15" x14ac:dyDescent="0.2">
      <c r="A190" s="20">
        <v>32</v>
      </c>
      <c r="B190" s="21" t="str">
        <f t="shared" si="10"/>
        <v>32_2018</v>
      </c>
      <c r="C190" s="22">
        <f t="shared" si="11"/>
        <v>43322</v>
      </c>
      <c r="D190" s="23">
        <f t="shared" si="13"/>
        <v>43318</v>
      </c>
      <c r="E190" s="24">
        <v>402056.54578230565</v>
      </c>
      <c r="F190" s="24">
        <v>563333.51912228344</v>
      </c>
      <c r="G190" s="25">
        <f t="shared" si="12"/>
        <v>0.71370960920049709</v>
      </c>
      <c r="H190" s="26">
        <v>121856.388461503</v>
      </c>
      <c r="I190" s="26">
        <v>159126.04780488327</v>
      </c>
      <c r="J190" s="28">
        <v>0.76578530129096478</v>
      </c>
      <c r="K190" s="29">
        <v>206502.94886959586</v>
      </c>
      <c r="L190" s="30">
        <v>292808.3975223251</v>
      </c>
      <c r="M190" s="31">
        <v>0.70524940752032594</v>
      </c>
      <c r="N190" s="32">
        <v>40948.410604354081</v>
      </c>
      <c r="O190" s="33">
        <v>61219.189390920452</v>
      </c>
      <c r="P190" s="34">
        <v>0.66888194717630856</v>
      </c>
      <c r="Q190" s="26">
        <v>32748.797846852707</v>
      </c>
      <c r="R190" s="27">
        <v>47633.128270424932</v>
      </c>
      <c r="S190" s="28">
        <v>0.68752145903434614</v>
      </c>
      <c r="T190" s="3"/>
      <c r="U190" s="3"/>
      <c r="DD190" s="3"/>
      <c r="DE190" s="3"/>
      <c r="DF190" s="3"/>
      <c r="DG190" s="3"/>
    </row>
    <row r="191" spans="1:111" ht="15" x14ac:dyDescent="0.2">
      <c r="A191" s="20">
        <v>33</v>
      </c>
      <c r="B191" s="21" t="str">
        <f t="shared" si="10"/>
        <v>33_2018</v>
      </c>
      <c r="C191" s="22">
        <f t="shared" si="11"/>
        <v>43329</v>
      </c>
      <c r="D191" s="23">
        <f t="shared" si="13"/>
        <v>43325</v>
      </c>
      <c r="E191" s="24">
        <v>404643.50999876019</v>
      </c>
      <c r="F191" s="24">
        <v>563333.51912228344</v>
      </c>
      <c r="G191" s="25">
        <f t="shared" ref="G191:G210" si="14">IF(D191&gt;IssueDate,NA(),E191/F191)</f>
        <v>0.71830185185718332</v>
      </c>
      <c r="H191" s="26">
        <v>120617.55254081216</v>
      </c>
      <c r="I191" s="26">
        <v>159126.04780488327</v>
      </c>
      <c r="J191" s="28">
        <v>0.75800005218951116</v>
      </c>
      <c r="K191" s="29">
        <v>210697.95648491284</v>
      </c>
      <c r="L191" s="30">
        <v>292808.3975223251</v>
      </c>
      <c r="M191" s="31">
        <v>0.71957620842772529</v>
      </c>
      <c r="N191" s="32">
        <v>40348.75303057507</v>
      </c>
      <c r="O191" s="33">
        <v>61219.189390920452</v>
      </c>
      <c r="P191" s="34">
        <v>0.65908669213054427</v>
      </c>
      <c r="Q191" s="26">
        <v>32979.247942460148</v>
      </c>
      <c r="R191" s="27">
        <v>47633.128270424932</v>
      </c>
      <c r="S191" s="28">
        <v>0.69235948046974538</v>
      </c>
      <c r="T191" s="3"/>
      <c r="U191" s="3"/>
      <c r="DD191" s="3"/>
      <c r="DE191" s="3"/>
      <c r="DF191" s="3"/>
      <c r="DG191" s="3"/>
    </row>
    <row r="192" spans="1:111" ht="15" x14ac:dyDescent="0.2">
      <c r="A192" s="20">
        <v>34</v>
      </c>
      <c r="B192" s="21" t="str">
        <f t="shared" si="10"/>
        <v>34_2018</v>
      </c>
      <c r="C192" s="22">
        <f t="shared" si="11"/>
        <v>43336</v>
      </c>
      <c r="D192" s="23">
        <f t="shared" si="13"/>
        <v>43332</v>
      </c>
      <c r="E192" s="24">
        <v>401407.06743546488</v>
      </c>
      <c r="F192" s="24">
        <v>563333.51912228344</v>
      </c>
      <c r="G192" s="25">
        <f t="shared" si="14"/>
        <v>0.71255668943841244</v>
      </c>
      <c r="H192" s="26">
        <v>121340.8561031258</v>
      </c>
      <c r="I192" s="26">
        <v>159126.04780488327</v>
      </c>
      <c r="J192" s="28">
        <v>0.76254552775615458</v>
      </c>
      <c r="K192" s="29">
        <v>207589.96991039391</v>
      </c>
      <c r="L192" s="30">
        <v>292808.3975223251</v>
      </c>
      <c r="M192" s="31">
        <v>0.70896180460318337</v>
      </c>
      <c r="N192" s="32">
        <v>39588.518479013917</v>
      </c>
      <c r="O192" s="33">
        <v>61219.189390920452</v>
      </c>
      <c r="P192" s="34">
        <v>0.64666845270063922</v>
      </c>
      <c r="Q192" s="26">
        <v>32887.722942931221</v>
      </c>
      <c r="R192" s="27">
        <v>47633.128270424932</v>
      </c>
      <c r="S192" s="28">
        <v>0.69043802364227613</v>
      </c>
      <c r="T192" s="3"/>
      <c r="U192" s="3"/>
      <c r="DD192" s="3"/>
      <c r="DE192" s="3"/>
      <c r="DF192" s="3"/>
      <c r="DG192" s="3"/>
    </row>
    <row r="193" spans="1:111" ht="15" x14ac:dyDescent="0.2">
      <c r="A193" s="20">
        <v>35</v>
      </c>
      <c r="B193" s="21" t="str">
        <f t="shared" si="10"/>
        <v>35_2018</v>
      </c>
      <c r="C193" s="22">
        <f t="shared" si="11"/>
        <v>43343</v>
      </c>
      <c r="D193" s="23">
        <f t="shared" si="13"/>
        <v>43339</v>
      </c>
      <c r="E193" s="24">
        <v>403936.45378332201</v>
      </c>
      <c r="F193" s="24">
        <v>563333.51912228344</v>
      </c>
      <c r="G193" s="25">
        <f t="shared" si="14"/>
        <v>0.71704672289461102</v>
      </c>
      <c r="H193" s="26">
        <v>120352.08700114636</v>
      </c>
      <c r="I193" s="26">
        <v>159126.04780488327</v>
      </c>
      <c r="J193" s="28">
        <v>0.756331780128916</v>
      </c>
      <c r="K193" s="29">
        <v>212198.8926740223</v>
      </c>
      <c r="L193" s="30">
        <v>292808.3975223251</v>
      </c>
      <c r="M193" s="31">
        <v>0.72470220960053999</v>
      </c>
      <c r="N193" s="32">
        <v>38781.621272992241</v>
      </c>
      <c r="O193" s="33">
        <v>61219.189390920452</v>
      </c>
      <c r="P193" s="34">
        <v>0.6334879905930938</v>
      </c>
      <c r="Q193" s="26">
        <v>32603.852835161117</v>
      </c>
      <c r="R193" s="27">
        <v>47633.128270424932</v>
      </c>
      <c r="S193" s="28">
        <v>0.68447851356856226</v>
      </c>
      <c r="T193" s="3"/>
      <c r="U193" s="3"/>
      <c r="DD193" s="3"/>
      <c r="DE193" s="3"/>
      <c r="DF193" s="3"/>
      <c r="DG193" s="3"/>
    </row>
    <row r="194" spans="1:111" ht="15" x14ac:dyDescent="0.2">
      <c r="A194" s="20">
        <v>36</v>
      </c>
      <c r="B194" s="21" t="str">
        <f t="shared" si="10"/>
        <v>36_2018</v>
      </c>
      <c r="C194" s="22">
        <f t="shared" si="11"/>
        <v>43350</v>
      </c>
      <c r="D194" s="23">
        <f t="shared" si="13"/>
        <v>43346</v>
      </c>
      <c r="E194" s="24">
        <v>397371.20853598614</v>
      </c>
      <c r="F194" s="24">
        <v>563333.51912228344</v>
      </c>
      <c r="G194" s="25">
        <f t="shared" si="14"/>
        <v>0.70539244523407874</v>
      </c>
      <c r="H194" s="26">
        <v>119206.08586765597</v>
      </c>
      <c r="I194" s="26">
        <v>159126.04780488327</v>
      </c>
      <c r="J194" s="28">
        <v>0.74912993511799997</v>
      </c>
      <c r="K194" s="29">
        <v>209223.42143798686</v>
      </c>
      <c r="L194" s="30">
        <v>292808.3975223251</v>
      </c>
      <c r="M194" s="31">
        <v>0.71454037250429159</v>
      </c>
      <c r="N194" s="32">
        <v>37413.973457219938</v>
      </c>
      <c r="O194" s="33">
        <v>61219.189390920452</v>
      </c>
      <c r="P194" s="34">
        <v>0.61114780887263565</v>
      </c>
      <c r="Q194" s="26">
        <v>31527.727773123337</v>
      </c>
      <c r="R194" s="27">
        <v>47633.128270424932</v>
      </c>
      <c r="S194" s="28">
        <v>0.66188656756139774</v>
      </c>
      <c r="T194" s="3"/>
      <c r="U194" s="3"/>
      <c r="DD194" s="3"/>
      <c r="DE194" s="3"/>
      <c r="DF194" s="3"/>
      <c r="DG194" s="3"/>
    </row>
    <row r="195" spans="1:111" ht="15" x14ac:dyDescent="0.2">
      <c r="A195" s="20">
        <v>37</v>
      </c>
      <c r="B195" s="21" t="str">
        <f t="shared" si="10"/>
        <v>37_2018</v>
      </c>
      <c r="C195" s="22">
        <f t="shared" si="11"/>
        <v>43357</v>
      </c>
      <c r="D195" s="23">
        <f t="shared" si="13"/>
        <v>43353</v>
      </c>
      <c r="E195" s="24">
        <v>401161.75375736039</v>
      </c>
      <c r="F195" s="24">
        <v>563333.51912228344</v>
      </c>
      <c r="G195" s="25">
        <f t="shared" si="14"/>
        <v>0.71212122151438983</v>
      </c>
      <c r="H195" s="26">
        <v>120890.67855030955</v>
      </c>
      <c r="I195" s="26">
        <v>159126.04780488327</v>
      </c>
      <c r="J195" s="28">
        <v>0.75971646514179081</v>
      </c>
      <c r="K195" s="29">
        <v>209217.45923069128</v>
      </c>
      <c r="L195" s="30">
        <v>292808.3975223251</v>
      </c>
      <c r="M195" s="31">
        <v>0.71452001035844459</v>
      </c>
      <c r="N195" s="32">
        <v>37652.057627178277</v>
      </c>
      <c r="O195" s="33">
        <v>61219.189390920452</v>
      </c>
      <c r="P195" s="34">
        <v>0.6150368536693257</v>
      </c>
      <c r="Q195" s="26">
        <v>33401.558349181287</v>
      </c>
      <c r="R195" s="27">
        <v>47633.128270424932</v>
      </c>
      <c r="S195" s="28">
        <v>0.70122537742120283</v>
      </c>
      <c r="T195" s="3"/>
      <c r="U195" s="3"/>
      <c r="DD195" s="3"/>
      <c r="DE195" s="3"/>
      <c r="DF195" s="3"/>
      <c r="DG195" s="3"/>
    </row>
    <row r="196" spans="1:111" ht="15" x14ac:dyDescent="0.2">
      <c r="A196" s="20">
        <v>38</v>
      </c>
      <c r="B196" s="21" t="str">
        <f t="shared" si="10"/>
        <v>38_2018</v>
      </c>
      <c r="C196" s="22">
        <f t="shared" si="11"/>
        <v>43364</v>
      </c>
      <c r="D196" s="23">
        <f t="shared" si="13"/>
        <v>43360</v>
      </c>
      <c r="E196" s="24">
        <v>427516.98070429929</v>
      </c>
      <c r="F196" s="24">
        <v>563333.51912228344</v>
      </c>
      <c r="G196" s="25">
        <f t="shared" si="14"/>
        <v>0.75890563261778443</v>
      </c>
      <c r="H196" s="26">
        <v>123379.80844186337</v>
      </c>
      <c r="I196" s="26">
        <v>159126.04780488327</v>
      </c>
      <c r="J196" s="28">
        <v>0.77535896947022065</v>
      </c>
      <c r="K196" s="29">
        <v>229246.34998759048</v>
      </c>
      <c r="L196" s="30">
        <v>292808.3975223251</v>
      </c>
      <c r="M196" s="31">
        <v>0.78292273011094793</v>
      </c>
      <c r="N196" s="32">
        <v>39217.998498934343</v>
      </c>
      <c r="O196" s="33">
        <v>61219.189390920452</v>
      </c>
      <c r="P196" s="34">
        <v>0.64061610238751132</v>
      </c>
      <c r="Q196" s="26">
        <v>35672.823775911114</v>
      </c>
      <c r="R196" s="27">
        <v>47633.128270424932</v>
      </c>
      <c r="S196" s="28">
        <v>0.74890785197620779</v>
      </c>
      <c r="T196" s="3"/>
      <c r="U196" s="3"/>
      <c r="DD196" s="3"/>
      <c r="DE196" s="3"/>
      <c r="DF196" s="3"/>
      <c r="DG196" s="3"/>
    </row>
    <row r="197" spans="1:111" ht="15" x14ac:dyDescent="0.2">
      <c r="A197" s="20">
        <v>39</v>
      </c>
      <c r="B197" s="21" t="str">
        <f t="shared" si="10"/>
        <v>39_2018</v>
      </c>
      <c r="C197" s="22">
        <f t="shared" si="11"/>
        <v>43371</v>
      </c>
      <c r="D197" s="23">
        <f t="shared" si="13"/>
        <v>43367</v>
      </c>
      <c r="E197" s="24">
        <v>433929.38905955729</v>
      </c>
      <c r="F197" s="24">
        <v>563333.51912228344</v>
      </c>
      <c r="G197" s="25">
        <f t="shared" si="14"/>
        <v>0.77028860227534901</v>
      </c>
      <c r="H197" s="26">
        <v>125295.57907134363</v>
      </c>
      <c r="I197" s="26">
        <v>159126.04780488327</v>
      </c>
      <c r="J197" s="28">
        <v>0.78739829713472309</v>
      </c>
      <c r="K197" s="29">
        <v>231691.67170642325</v>
      </c>
      <c r="L197" s="30">
        <v>292808.3975223251</v>
      </c>
      <c r="M197" s="31">
        <v>0.79127399919859875</v>
      </c>
      <c r="N197" s="32">
        <v>39704.787988481185</v>
      </c>
      <c r="O197" s="33">
        <v>61219.189390920452</v>
      </c>
      <c r="P197" s="34">
        <v>0.64856768577811141</v>
      </c>
      <c r="Q197" s="26">
        <v>37237.350293309268</v>
      </c>
      <c r="R197" s="27">
        <v>47633.128270424932</v>
      </c>
      <c r="S197" s="28">
        <v>0.78175319668075782</v>
      </c>
      <c r="T197" s="3"/>
      <c r="U197" s="3"/>
      <c r="DD197" s="3"/>
      <c r="DE197" s="3"/>
      <c r="DF197" s="3"/>
      <c r="DG197" s="3"/>
    </row>
    <row r="198" spans="1:111" ht="15" x14ac:dyDescent="0.2">
      <c r="A198" s="20">
        <v>40</v>
      </c>
      <c r="B198" s="21" t="str">
        <f t="shared" si="10"/>
        <v>40_2018</v>
      </c>
      <c r="C198" s="22">
        <f t="shared" si="11"/>
        <v>43378</v>
      </c>
      <c r="D198" s="23">
        <f t="shared" si="13"/>
        <v>43374</v>
      </c>
      <c r="E198" s="24">
        <v>436771.92477183451</v>
      </c>
      <c r="F198" s="24">
        <v>563333.51912228344</v>
      </c>
      <c r="G198" s="25">
        <f t="shared" si="14"/>
        <v>0.77533452199393083</v>
      </c>
      <c r="H198" s="26">
        <v>123661.99689473488</v>
      </c>
      <c r="I198" s="26">
        <v>159126.04780488327</v>
      </c>
      <c r="J198" s="28">
        <v>0.77713233377332669</v>
      </c>
      <c r="K198" s="29">
        <v>236504.71295731387</v>
      </c>
      <c r="L198" s="30">
        <v>292808.3975223251</v>
      </c>
      <c r="M198" s="31">
        <v>0.80771151018399878</v>
      </c>
      <c r="N198" s="32">
        <v>39290.891343456227</v>
      </c>
      <c r="O198" s="33">
        <v>61219.189390920452</v>
      </c>
      <c r="P198" s="34">
        <v>0.64180678859631457</v>
      </c>
      <c r="Q198" s="26">
        <v>37314.32357632948</v>
      </c>
      <c r="R198" s="27">
        <v>47633.128270424932</v>
      </c>
      <c r="S198" s="28">
        <v>0.78336915779469551</v>
      </c>
      <c r="T198" s="3"/>
      <c r="U198" s="3"/>
      <c r="DD198" s="3"/>
      <c r="DE198" s="3"/>
      <c r="DF198" s="3"/>
      <c r="DG198" s="3"/>
    </row>
    <row r="199" spans="1:111" ht="15" x14ac:dyDescent="0.2">
      <c r="A199" s="20">
        <v>41</v>
      </c>
      <c r="B199" s="21" t="str">
        <f t="shared" si="10"/>
        <v>41_2018</v>
      </c>
      <c r="C199" s="22">
        <f t="shared" si="11"/>
        <v>43385</v>
      </c>
      <c r="D199" s="23">
        <f t="shared" si="13"/>
        <v>43381</v>
      </c>
      <c r="E199" s="24">
        <v>456713.77416947909</v>
      </c>
      <c r="F199" s="24">
        <v>563333.51912228344</v>
      </c>
      <c r="G199" s="25">
        <f t="shared" si="14"/>
        <v>0.81073424297754193</v>
      </c>
      <c r="H199" s="26">
        <v>123764.17819272944</v>
      </c>
      <c r="I199" s="26">
        <v>159126.04780488327</v>
      </c>
      <c r="J199" s="28">
        <v>0.77777447438703595</v>
      </c>
      <c r="K199" s="29">
        <v>255412.49208131814</v>
      </c>
      <c r="L199" s="30">
        <v>292808.3975223251</v>
      </c>
      <c r="M199" s="31">
        <v>0.87228540657494047</v>
      </c>
      <c r="N199" s="32">
        <v>39710.107515514064</v>
      </c>
      <c r="O199" s="33">
        <v>61219.189390920452</v>
      </c>
      <c r="P199" s="34">
        <v>0.64865457890893852</v>
      </c>
      <c r="Q199" s="26">
        <v>37826.996379917407</v>
      </c>
      <c r="R199" s="27">
        <v>47633.128270424932</v>
      </c>
      <c r="S199" s="28">
        <v>0.79413210413484259</v>
      </c>
      <c r="T199" s="3"/>
      <c r="U199" s="3"/>
      <c r="DD199" s="3"/>
      <c r="DE199" s="3"/>
      <c r="DF199" s="3"/>
      <c r="DG199" s="3"/>
    </row>
    <row r="200" spans="1:111" ht="15" x14ac:dyDescent="0.2">
      <c r="A200" s="20">
        <v>42</v>
      </c>
      <c r="B200" s="21" t="str">
        <f t="shared" si="10"/>
        <v>42_2018</v>
      </c>
      <c r="C200" s="22">
        <f t="shared" si="11"/>
        <v>43392</v>
      </c>
      <c r="D200" s="23">
        <f t="shared" si="13"/>
        <v>43388</v>
      </c>
      <c r="E200" s="24">
        <v>481417.9314275551</v>
      </c>
      <c r="F200" s="24">
        <v>563333.51912228344</v>
      </c>
      <c r="G200" s="25">
        <f t="shared" si="14"/>
        <v>0.85458776210874321</v>
      </c>
      <c r="H200" s="26">
        <v>131619.17601257886</v>
      </c>
      <c r="I200" s="26">
        <v>159126.04780488327</v>
      </c>
      <c r="J200" s="28">
        <v>0.82713784341560026</v>
      </c>
      <c r="K200" s="29">
        <v>270040.57899606141</v>
      </c>
      <c r="L200" s="30">
        <v>292808.3975223251</v>
      </c>
      <c r="M200" s="31">
        <v>0.92224328701321567</v>
      </c>
      <c r="N200" s="32">
        <v>41153.252677135446</v>
      </c>
      <c r="O200" s="33">
        <v>61219.189390920452</v>
      </c>
      <c r="P200" s="34">
        <v>0.67222799070970662</v>
      </c>
      <c r="Q200" s="26">
        <v>38604.923741779385</v>
      </c>
      <c r="R200" s="27">
        <v>47633.128270424932</v>
      </c>
      <c r="S200" s="28">
        <v>0.81046374956962264</v>
      </c>
      <c r="T200" s="3"/>
      <c r="U200" s="3"/>
      <c r="DD200" s="3"/>
      <c r="DE200" s="3"/>
      <c r="DF200" s="3"/>
      <c r="DG200" s="3"/>
    </row>
    <row r="201" spans="1:111" ht="15" x14ac:dyDescent="0.2">
      <c r="A201" s="20">
        <v>43</v>
      </c>
      <c r="B201" s="21" t="str">
        <f t="shared" si="10"/>
        <v>43_2018</v>
      </c>
      <c r="C201" s="22">
        <f t="shared" si="11"/>
        <v>43399</v>
      </c>
      <c r="D201" s="23">
        <f t="shared" si="13"/>
        <v>43395</v>
      </c>
      <c r="E201" s="24">
        <v>479690.50658829015</v>
      </c>
      <c r="F201" s="24">
        <v>563333.51912228344</v>
      </c>
      <c r="G201" s="25">
        <f t="shared" si="14"/>
        <v>0.85152132849414774</v>
      </c>
      <c r="H201" s="26">
        <v>129929.32434769864</v>
      </c>
      <c r="I201" s="26">
        <v>159126.04780488327</v>
      </c>
      <c r="J201" s="28">
        <v>0.81651826423173035</v>
      </c>
      <c r="K201" s="29">
        <v>270447.00659150118</v>
      </c>
      <c r="L201" s="30">
        <v>292808.3975223251</v>
      </c>
      <c r="M201" s="31">
        <v>0.92363131959315137</v>
      </c>
      <c r="N201" s="32">
        <v>40734.534002471504</v>
      </c>
      <c r="O201" s="33">
        <v>61219.189390920452</v>
      </c>
      <c r="P201" s="34">
        <v>0.66538832689138694</v>
      </c>
      <c r="Q201" s="26">
        <v>38579.641646618831</v>
      </c>
      <c r="R201" s="27">
        <v>47633.128270424932</v>
      </c>
      <c r="S201" s="28">
        <v>0.80993298251571388</v>
      </c>
      <c r="T201" s="3"/>
      <c r="U201" s="3"/>
      <c r="DD201" s="3"/>
      <c r="DE201" s="3"/>
      <c r="DF201" s="3"/>
      <c r="DG201" s="3"/>
    </row>
    <row r="202" spans="1:111" ht="15" x14ac:dyDescent="0.2">
      <c r="A202" s="20">
        <v>44</v>
      </c>
      <c r="B202" s="21" t="str">
        <f t="shared" si="10"/>
        <v>44_2018</v>
      </c>
      <c r="C202" s="22">
        <f t="shared" si="11"/>
        <v>43406</v>
      </c>
      <c r="D202" s="23">
        <f t="shared" si="13"/>
        <v>43402</v>
      </c>
      <c r="E202" s="24">
        <v>474241.6734851154</v>
      </c>
      <c r="F202" s="24">
        <v>563333.51912228344</v>
      </c>
      <c r="G202" s="25">
        <f t="shared" si="14"/>
        <v>0.84184884688562489</v>
      </c>
      <c r="H202" s="26">
        <v>129327.53401515335</v>
      </c>
      <c r="I202" s="26">
        <v>159126.04780488327</v>
      </c>
      <c r="J202" s="28">
        <v>0.81273641744519298</v>
      </c>
      <c r="K202" s="29">
        <v>266728.16090784484</v>
      </c>
      <c r="L202" s="30">
        <v>292808.3975223251</v>
      </c>
      <c r="M202" s="31">
        <v>0.91093070815193478</v>
      </c>
      <c r="N202" s="32">
        <v>39813.428630881819</v>
      </c>
      <c r="O202" s="33">
        <v>61219.189390920452</v>
      </c>
      <c r="P202" s="34">
        <v>0.65034230323844555</v>
      </c>
      <c r="Q202" s="26">
        <v>38372.549931235357</v>
      </c>
      <c r="R202" s="27">
        <v>47633.128270424932</v>
      </c>
      <c r="S202" s="28">
        <v>0.80558534206246113</v>
      </c>
      <c r="T202" s="3"/>
      <c r="U202" s="3"/>
      <c r="DD202" s="3"/>
      <c r="DE202" s="3"/>
      <c r="DF202" s="3"/>
      <c r="DG202" s="3"/>
    </row>
    <row r="203" spans="1:111" ht="15" x14ac:dyDescent="0.2">
      <c r="A203" s="20">
        <v>45</v>
      </c>
      <c r="B203" s="21" t="str">
        <f t="shared" si="10"/>
        <v>45_2018</v>
      </c>
      <c r="C203" s="22">
        <f t="shared" si="11"/>
        <v>43413</v>
      </c>
      <c r="D203" s="23">
        <f t="shared" si="13"/>
        <v>43409</v>
      </c>
      <c r="E203" s="24">
        <v>492269.67415534286</v>
      </c>
      <c r="F203" s="24">
        <v>563333.51912228344</v>
      </c>
      <c r="G203" s="25">
        <f t="shared" si="14"/>
        <v>0.87385120438481367</v>
      </c>
      <c r="H203" s="26">
        <v>135673.21146017814</v>
      </c>
      <c r="I203" s="26">
        <v>159126.04780488327</v>
      </c>
      <c r="J203" s="28">
        <v>0.85261472481574818</v>
      </c>
      <c r="K203" s="29">
        <v>277019.56892777752</v>
      </c>
      <c r="L203" s="30">
        <v>292808.3975223251</v>
      </c>
      <c r="M203" s="31">
        <v>0.94607795156099039</v>
      </c>
      <c r="N203" s="32">
        <v>41249.325410722988</v>
      </c>
      <c r="O203" s="33">
        <v>61219.189390920452</v>
      </c>
      <c r="P203" s="34">
        <v>0.67379731455315162</v>
      </c>
      <c r="Q203" s="26">
        <v>38327.568356664211</v>
      </c>
      <c r="R203" s="27">
        <v>47633.128270424932</v>
      </c>
      <c r="S203" s="28">
        <v>0.80464100823001217</v>
      </c>
      <c r="T203" s="3"/>
      <c r="U203" s="3"/>
      <c r="DD203" s="3"/>
      <c r="DE203" s="3"/>
      <c r="DF203" s="3"/>
      <c r="DG203" s="3"/>
    </row>
    <row r="204" spans="1:111" ht="15" x14ac:dyDescent="0.2">
      <c r="A204" s="20">
        <v>46</v>
      </c>
      <c r="B204" s="21" t="str">
        <f t="shared" si="10"/>
        <v>46_2018</v>
      </c>
      <c r="C204" s="22">
        <f t="shared" si="11"/>
        <v>43420</v>
      </c>
      <c r="D204" s="23">
        <f t="shared" si="13"/>
        <v>43416</v>
      </c>
      <c r="E204" s="24">
        <v>510663.64480415342</v>
      </c>
      <c r="F204" s="24">
        <v>563333.51912228344</v>
      </c>
      <c r="G204" s="25">
        <f t="shared" si="14"/>
        <v>0.90650321251930166</v>
      </c>
      <c r="H204" s="26">
        <v>141364.23047503541</v>
      </c>
      <c r="I204" s="26">
        <v>159126.04780488327</v>
      </c>
      <c r="J204" s="28">
        <v>0.88837894502585146</v>
      </c>
      <c r="K204" s="29">
        <v>285546.48605661333</v>
      </c>
      <c r="L204" s="30">
        <v>292808.3975223251</v>
      </c>
      <c r="M204" s="31">
        <v>0.97519910109422969</v>
      </c>
      <c r="N204" s="32">
        <v>44613.72377731344</v>
      </c>
      <c r="O204" s="33">
        <v>61219.189390920452</v>
      </c>
      <c r="P204" s="34">
        <v>0.72875391231381115</v>
      </c>
      <c r="Q204" s="26">
        <v>39139.20449519121</v>
      </c>
      <c r="R204" s="27">
        <v>47633.128270424932</v>
      </c>
      <c r="S204" s="28">
        <v>0.82168032871971719</v>
      </c>
      <c r="T204" s="3"/>
      <c r="U204" s="3"/>
      <c r="DD204" s="3"/>
      <c r="DE204" s="3"/>
      <c r="DF204" s="3"/>
      <c r="DG204" s="3"/>
    </row>
    <row r="205" spans="1:111" ht="15" x14ac:dyDescent="0.2">
      <c r="A205" s="20">
        <v>47</v>
      </c>
      <c r="B205" s="21" t="str">
        <f t="shared" si="10"/>
        <v>47_2018</v>
      </c>
      <c r="C205" s="22">
        <f t="shared" si="11"/>
        <v>43427</v>
      </c>
      <c r="D205" s="23">
        <f t="shared" si="13"/>
        <v>43423</v>
      </c>
      <c r="E205" s="24">
        <v>514953.81209602259</v>
      </c>
      <c r="F205" s="24">
        <v>563333.51912228344</v>
      </c>
      <c r="G205" s="25">
        <f t="shared" si="14"/>
        <v>0.9141188915908286</v>
      </c>
      <c r="H205" s="26">
        <v>142153.72434212873</v>
      </c>
      <c r="I205" s="26">
        <v>159126.04780488327</v>
      </c>
      <c r="J205" s="28">
        <v>0.89334038206261734</v>
      </c>
      <c r="K205" s="29">
        <v>285970.16298965516</v>
      </c>
      <c r="L205" s="30">
        <v>292808.3975223251</v>
      </c>
      <c r="M205" s="31">
        <v>0.97664604365676166</v>
      </c>
      <c r="N205" s="32">
        <v>47521.415235840694</v>
      </c>
      <c r="O205" s="33">
        <v>61219.189390920452</v>
      </c>
      <c r="P205" s="34">
        <v>0.77625031805613376</v>
      </c>
      <c r="Q205" s="26">
        <v>39308.509528397968</v>
      </c>
      <c r="R205" s="27">
        <v>47633.128270424932</v>
      </c>
      <c r="S205" s="28">
        <v>0.82523468341684247</v>
      </c>
      <c r="T205" s="3"/>
      <c r="U205" s="3"/>
      <c r="DD205" s="3"/>
      <c r="DE205" s="3"/>
      <c r="DF205" s="3"/>
      <c r="DG205" s="3"/>
    </row>
    <row r="206" spans="1:111" ht="15" x14ac:dyDescent="0.2">
      <c r="A206" s="20">
        <v>48</v>
      </c>
      <c r="B206" s="21" t="str">
        <f t="shared" si="10"/>
        <v>48_2018</v>
      </c>
      <c r="C206" s="22">
        <f t="shared" si="11"/>
        <v>43434</v>
      </c>
      <c r="D206" s="23">
        <f t="shared" si="13"/>
        <v>43430</v>
      </c>
      <c r="E206" s="24">
        <v>520656.83404436731</v>
      </c>
      <c r="F206" s="24">
        <v>563333.51912228344</v>
      </c>
      <c r="G206" s="25">
        <f t="shared" si="14"/>
        <v>0.92424259585261381</v>
      </c>
      <c r="H206" s="26">
        <v>146130.74526849404</v>
      </c>
      <c r="I206" s="26">
        <v>159126.04780488327</v>
      </c>
      <c r="J206" s="28">
        <v>0.9183332790849944</v>
      </c>
      <c r="K206" s="29">
        <v>283930.52745245519</v>
      </c>
      <c r="L206" s="30">
        <v>292808.3975223251</v>
      </c>
      <c r="M206" s="31">
        <v>0.96968027507068677</v>
      </c>
      <c r="N206" s="32">
        <v>51641.613612668662</v>
      </c>
      <c r="O206" s="33">
        <v>61219.189390920452</v>
      </c>
      <c r="P206" s="34">
        <v>0.84355271813396049</v>
      </c>
      <c r="Q206" s="26">
        <v>38953.947710749424</v>
      </c>
      <c r="R206" s="27">
        <v>47633.128270424932</v>
      </c>
      <c r="S206" s="28">
        <v>0.81779108627084762</v>
      </c>
      <c r="T206" s="3"/>
      <c r="U206" s="3"/>
      <c r="DD206" s="3"/>
      <c r="DE206" s="3"/>
      <c r="DF206" s="3"/>
      <c r="DG206" s="3"/>
    </row>
    <row r="207" spans="1:111" ht="15" x14ac:dyDescent="0.2">
      <c r="A207" s="20">
        <v>49</v>
      </c>
      <c r="B207" s="21" t="str">
        <f t="shared" si="10"/>
        <v>49_2018</v>
      </c>
      <c r="C207" s="22">
        <f t="shared" si="11"/>
        <v>43441</v>
      </c>
      <c r="D207" s="23">
        <f t="shared" si="13"/>
        <v>43437</v>
      </c>
      <c r="E207" s="24">
        <v>529661.81168395805</v>
      </c>
      <c r="F207" s="24">
        <v>563333.51912228344</v>
      </c>
      <c r="G207" s="25">
        <f t="shared" si="14"/>
        <v>0.940227757988219</v>
      </c>
      <c r="H207" s="26">
        <v>148914.19673916983</v>
      </c>
      <c r="I207" s="26">
        <v>159126.04780488327</v>
      </c>
      <c r="J207" s="28">
        <v>0.93582539624037553</v>
      </c>
      <c r="K207" s="29">
        <v>287947.41257264646</v>
      </c>
      <c r="L207" s="30">
        <v>292808.3975223251</v>
      </c>
      <c r="M207" s="31">
        <v>0.98339875156993051</v>
      </c>
      <c r="N207" s="32">
        <v>53863.804816568365</v>
      </c>
      <c r="O207" s="33">
        <v>61219.189390920452</v>
      </c>
      <c r="P207" s="34">
        <v>0.8798516503153343</v>
      </c>
      <c r="Q207" s="26">
        <v>38936.397555573429</v>
      </c>
      <c r="R207" s="27">
        <v>47633.128270424932</v>
      </c>
      <c r="S207" s="28">
        <v>0.81742264195880576</v>
      </c>
      <c r="T207" s="3"/>
      <c r="U207" s="3"/>
      <c r="DD207" s="3"/>
      <c r="DE207" s="3"/>
      <c r="DF207" s="3"/>
      <c r="DG207" s="3"/>
    </row>
    <row r="208" spans="1:111" ht="15" x14ac:dyDescent="0.2">
      <c r="A208" s="20">
        <v>50</v>
      </c>
      <c r="B208" s="21" t="str">
        <f t="shared" si="10"/>
        <v>50_2018</v>
      </c>
      <c r="C208" s="22">
        <f t="shared" si="11"/>
        <v>43448</v>
      </c>
      <c r="D208" s="23">
        <f t="shared" si="13"/>
        <v>43444</v>
      </c>
      <c r="E208" s="24">
        <v>533398.32451835135</v>
      </c>
      <c r="F208" s="24">
        <v>563333.51912228344</v>
      </c>
      <c r="G208" s="25">
        <f t="shared" si="14"/>
        <v>0.94686061882031558</v>
      </c>
      <c r="H208" s="26">
        <v>149990.43160017129</v>
      </c>
      <c r="I208" s="26">
        <v>159126.04780488327</v>
      </c>
      <c r="J208" s="28">
        <v>0.94258880723340865</v>
      </c>
      <c r="K208" s="29">
        <v>289112.21472867171</v>
      </c>
      <c r="L208" s="30">
        <v>292808.3975223251</v>
      </c>
      <c r="M208" s="31">
        <v>0.98737678691960473</v>
      </c>
      <c r="N208" s="32">
        <v>54806.630012485075</v>
      </c>
      <c r="O208" s="33">
        <v>61219.189390920452</v>
      </c>
      <c r="P208" s="34">
        <v>0.89525246181409845</v>
      </c>
      <c r="Q208" s="26">
        <v>39489.048177023331</v>
      </c>
      <c r="R208" s="27">
        <v>47633.128270424932</v>
      </c>
      <c r="S208" s="28">
        <v>0.82902487430248828</v>
      </c>
      <c r="T208" s="3"/>
      <c r="U208" s="3"/>
      <c r="DD208" s="3"/>
      <c r="DE208" s="3"/>
      <c r="DF208" s="3"/>
      <c r="DG208" s="3"/>
    </row>
    <row r="209" spans="1:111" ht="15" x14ac:dyDescent="0.2">
      <c r="A209" s="20">
        <v>51</v>
      </c>
      <c r="B209" s="21" t="str">
        <f t="shared" si="10"/>
        <v>51_2018</v>
      </c>
      <c r="C209" s="22">
        <f t="shared" si="11"/>
        <v>43455</v>
      </c>
      <c r="D209" s="23">
        <f t="shared" si="13"/>
        <v>43451</v>
      </c>
      <c r="E209" s="24">
        <v>536356.23845483235</v>
      </c>
      <c r="F209" s="24">
        <v>563333.51912228344</v>
      </c>
      <c r="G209" s="25">
        <f t="shared" si="14"/>
        <v>0.95211135188709572</v>
      </c>
      <c r="H209" s="26">
        <v>150664.62283946649</v>
      </c>
      <c r="I209" s="26">
        <v>159126.04780488327</v>
      </c>
      <c r="J209" s="28">
        <v>0.94682564493908639</v>
      </c>
      <c r="K209" s="29">
        <v>289609.45258314395</v>
      </c>
      <c r="L209" s="30">
        <v>292808.3975223251</v>
      </c>
      <c r="M209" s="31">
        <v>0.9890749549321336</v>
      </c>
      <c r="N209" s="32">
        <v>56480.836748139081</v>
      </c>
      <c r="O209" s="33">
        <v>61219.189390920452</v>
      </c>
      <c r="P209" s="34">
        <v>0.9226002060804136</v>
      </c>
      <c r="Q209" s="26">
        <v>39601.32628408281</v>
      </c>
      <c r="R209" s="27">
        <v>47633.128270424932</v>
      </c>
      <c r="S209" s="28">
        <v>0.83138201755837626</v>
      </c>
      <c r="T209" s="3"/>
      <c r="U209" s="3"/>
      <c r="DD209" s="3"/>
      <c r="DE209" s="3"/>
      <c r="DF209" s="3"/>
      <c r="DG209" s="3"/>
    </row>
    <row r="210" spans="1:111" ht="15" x14ac:dyDescent="0.2">
      <c r="A210" s="20">
        <v>52</v>
      </c>
      <c r="B210" s="21" t="str">
        <f>A210&amp;"_"&amp;YEAR(D210)</f>
        <v>52_2018</v>
      </c>
      <c r="C210" s="22">
        <f t="shared" si="11"/>
        <v>43462</v>
      </c>
      <c r="D210" s="23">
        <f t="shared" si="13"/>
        <v>43458</v>
      </c>
      <c r="E210" s="24">
        <v>538479.47594032262</v>
      </c>
      <c r="F210" s="24">
        <v>563333.51912228344</v>
      </c>
      <c r="G210" s="25">
        <f t="shared" si="14"/>
        <v>0.95588041126917977</v>
      </c>
      <c r="H210" s="26">
        <v>151902.08718131474</v>
      </c>
      <c r="I210" s="26">
        <v>159126.04780488327</v>
      </c>
      <c r="J210" s="28">
        <v>0.9546022745916094</v>
      </c>
      <c r="K210" s="29">
        <v>288983.72759382916</v>
      </c>
      <c r="L210" s="30">
        <v>292808.3975223251</v>
      </c>
      <c r="M210" s="31">
        <v>0.98693797732285216</v>
      </c>
      <c r="N210" s="32">
        <v>58046.216742771583</v>
      </c>
      <c r="O210" s="33">
        <v>61219.189390920452</v>
      </c>
      <c r="P210" s="34">
        <v>0.94817029301241518</v>
      </c>
      <c r="Q210" s="26">
        <v>39547.444422407192</v>
      </c>
      <c r="R210" s="27">
        <v>47633.128270424932</v>
      </c>
      <c r="S210" s="28">
        <v>0.83025083294732749</v>
      </c>
      <c r="T210" s="3"/>
      <c r="U210" s="3"/>
      <c r="DD210" s="3"/>
      <c r="DE210" s="3"/>
      <c r="DF210" s="3"/>
      <c r="DG210" s="3"/>
    </row>
    <row r="211" spans="1:111" ht="15" x14ac:dyDescent="0.2">
      <c r="A211" s="20">
        <v>1</v>
      </c>
      <c r="B211" s="21" t="str">
        <f>A211&amp;"_"&amp;YEAR(C211)</f>
        <v>1_2019</v>
      </c>
      <c r="C211" s="22">
        <f>D211+4</f>
        <v>43469</v>
      </c>
      <c r="D211" s="23">
        <f t="shared" si="13"/>
        <v>43465</v>
      </c>
      <c r="E211" s="24">
        <v>535802.93749808485</v>
      </c>
      <c r="F211" s="24">
        <v>563333.51912228344</v>
      </c>
      <c r="G211" s="25">
        <v>0.95112916116354418</v>
      </c>
      <c r="H211" s="26">
        <v>150968.38345057753</v>
      </c>
      <c r="I211" s="26">
        <v>159126.04780488327</v>
      </c>
      <c r="J211" s="28">
        <v>0.94873457572258391</v>
      </c>
      <c r="K211" s="29">
        <v>287451.82350487931</v>
      </c>
      <c r="L211" s="30">
        <v>292808.3975223251</v>
      </c>
      <c r="M211" s="31">
        <v>0.98170621449804085</v>
      </c>
      <c r="N211" s="32">
        <v>57760.999923530188</v>
      </c>
      <c r="O211" s="33">
        <v>61219.189390920452</v>
      </c>
      <c r="P211" s="34">
        <v>0.94351134829133898</v>
      </c>
      <c r="Q211" s="26">
        <v>39621.730619097776</v>
      </c>
      <c r="R211" s="27">
        <v>47633.128270424932</v>
      </c>
      <c r="S211" s="28">
        <v>0.83181038192905388</v>
      </c>
      <c r="T211" s="3"/>
      <c r="U211" s="3"/>
      <c r="DD211" s="3"/>
      <c r="DE211" s="3"/>
      <c r="DF211" s="3"/>
      <c r="DG211" s="3"/>
    </row>
    <row r="212" spans="1:111" ht="15" x14ac:dyDescent="0.2">
      <c r="A212" s="20">
        <v>2</v>
      </c>
      <c r="B212" s="21" t="str">
        <f>A212&amp;"_"&amp;YEAR(D212)</f>
        <v>2_2019</v>
      </c>
      <c r="C212" s="22">
        <f>D212+4</f>
        <v>43476</v>
      </c>
      <c r="D212" s="23">
        <f t="shared" si="13"/>
        <v>43472</v>
      </c>
      <c r="E212" s="24">
        <v>530192.65943208197</v>
      </c>
      <c r="F212" s="24">
        <v>563333.51912228344</v>
      </c>
      <c r="G212" s="25">
        <v>0.9411700909581282</v>
      </c>
      <c r="H212" s="26">
        <v>149003.55449175349</v>
      </c>
      <c r="I212" s="26">
        <v>159126.04780488327</v>
      </c>
      <c r="J212" s="28">
        <v>0.93638694951098289</v>
      </c>
      <c r="K212" s="29">
        <v>285090.61768638989</v>
      </c>
      <c r="L212" s="30">
        <v>292808.3975223251</v>
      </c>
      <c r="M212" s="31">
        <v>0.97364221825179453</v>
      </c>
      <c r="N212" s="32">
        <v>56915.119964674443</v>
      </c>
      <c r="O212" s="33">
        <v>61219.189390920452</v>
      </c>
      <c r="P212" s="34">
        <v>0.92969411275993874</v>
      </c>
      <c r="Q212" s="26">
        <v>39183.367289264126</v>
      </c>
      <c r="R212" s="27">
        <v>47633.128270424932</v>
      </c>
      <c r="S212" s="28">
        <v>0.82260747324447292</v>
      </c>
      <c r="T212" s="3"/>
      <c r="U212" s="3"/>
      <c r="DD212" s="3"/>
      <c r="DE212" s="3"/>
      <c r="DF212" s="3"/>
      <c r="DG212" s="3"/>
    </row>
    <row r="213" spans="1:111" ht="15" x14ac:dyDescent="0.2">
      <c r="A213" s="20">
        <v>3</v>
      </c>
      <c r="B213" s="21" t="str">
        <f t="shared" ref="B213:B262" si="15">A213&amp;"_"&amp;YEAR(D213)</f>
        <v>3_2019</v>
      </c>
      <c r="C213" s="22">
        <f t="shared" ref="C213:C276" si="16">D213+4</f>
        <v>43483</v>
      </c>
      <c r="D213" s="23">
        <f t="shared" si="13"/>
        <v>43479</v>
      </c>
      <c r="E213" s="24">
        <v>523659.21805677668</v>
      </c>
      <c r="F213" s="24">
        <v>563333.51912228344</v>
      </c>
      <c r="G213" s="25">
        <f t="shared" ref="G213:G259" si="17">IF(D213&gt;IssueDate,NA(),E213/F213)</f>
        <v>0.92957226985654551</v>
      </c>
      <c r="H213" s="26">
        <v>147827.07971038626</v>
      </c>
      <c r="I213" s="26">
        <v>159126.04780488327</v>
      </c>
      <c r="J213" s="28">
        <v>0.92899359815464311</v>
      </c>
      <c r="K213" s="29">
        <v>279671.87159752211</v>
      </c>
      <c r="L213" s="30">
        <v>292808.3975223251</v>
      </c>
      <c r="M213" s="31">
        <v>0.95513610252997816</v>
      </c>
      <c r="N213" s="32">
        <v>56292.295864990621</v>
      </c>
      <c r="O213" s="33">
        <v>61219.189390920452</v>
      </c>
      <c r="P213" s="34">
        <v>0.91952043836339081</v>
      </c>
      <c r="Q213" s="26">
        <v>39867.970883877671</v>
      </c>
      <c r="R213" s="27">
        <v>47633.128270424932</v>
      </c>
      <c r="S213" s="28">
        <v>0.83697989889594149</v>
      </c>
      <c r="T213" s="3"/>
      <c r="U213" s="3"/>
      <c r="DD213" s="3"/>
      <c r="DE213" s="3"/>
      <c r="DF213" s="3"/>
      <c r="DG213" s="3"/>
    </row>
    <row r="214" spans="1:111" ht="15" x14ac:dyDescent="0.2">
      <c r="A214" s="20">
        <v>4</v>
      </c>
      <c r="B214" s="21" t="str">
        <f t="shared" si="15"/>
        <v>4_2019</v>
      </c>
      <c r="C214" s="22">
        <f t="shared" si="16"/>
        <v>43490</v>
      </c>
      <c r="D214" s="23">
        <f t="shared" si="13"/>
        <v>43486</v>
      </c>
      <c r="E214" s="24">
        <v>517783.5141544806</v>
      </c>
      <c r="F214" s="24">
        <v>563333.51912228344</v>
      </c>
      <c r="G214" s="25">
        <f t="shared" si="17"/>
        <v>0.91914202968292524</v>
      </c>
      <c r="H214" s="26">
        <v>146989.25411396389</v>
      </c>
      <c r="I214" s="26">
        <v>159126.04780488327</v>
      </c>
      <c r="J214" s="28">
        <v>0.92372842876232786</v>
      </c>
      <c r="K214" s="29">
        <v>275011.82845993456</v>
      </c>
      <c r="L214" s="30">
        <v>292808.3975223251</v>
      </c>
      <c r="M214" s="31">
        <v>0.93922111109865403</v>
      </c>
      <c r="N214" s="32">
        <v>55797.519763211931</v>
      </c>
      <c r="O214" s="33">
        <v>61219.189390920452</v>
      </c>
      <c r="P214" s="34">
        <v>0.91143839567871476</v>
      </c>
      <c r="Q214" s="26">
        <v>39984.911817370157</v>
      </c>
      <c r="R214" s="27">
        <v>47633.128270424932</v>
      </c>
      <c r="S214" s="28">
        <v>0.83943493256134727</v>
      </c>
      <c r="T214" s="3"/>
      <c r="U214" s="3"/>
      <c r="DD214" s="3"/>
      <c r="DE214" s="3"/>
      <c r="DF214" s="3"/>
      <c r="DG214" s="3"/>
    </row>
    <row r="215" spans="1:111" ht="15" x14ac:dyDescent="0.2">
      <c r="A215" s="20">
        <v>5</v>
      </c>
      <c r="B215" s="21" t="str">
        <f t="shared" si="15"/>
        <v>5_2019</v>
      </c>
      <c r="C215" s="22">
        <f t="shared" si="16"/>
        <v>43497</v>
      </c>
      <c r="D215" s="23">
        <f t="shared" si="13"/>
        <v>43493</v>
      </c>
      <c r="E215" s="24">
        <v>526669.41610363207</v>
      </c>
      <c r="F215" s="24">
        <v>563333.51912228344</v>
      </c>
      <c r="G215" s="25">
        <f t="shared" si="17"/>
        <v>0.93491581492296638</v>
      </c>
      <c r="H215" s="26">
        <v>147686.69182722492</v>
      </c>
      <c r="I215" s="26">
        <v>159126.04780488327</v>
      </c>
      <c r="J215" s="28">
        <v>0.92811135489467422</v>
      </c>
      <c r="K215" s="29">
        <v>282578.64211467956</v>
      </c>
      <c r="L215" s="30">
        <v>292808.3975223251</v>
      </c>
      <c r="M215" s="31">
        <v>0.9650633127526147</v>
      </c>
      <c r="N215" s="32">
        <v>55765.647625956619</v>
      </c>
      <c r="O215" s="33">
        <v>61219.189390920452</v>
      </c>
      <c r="P215" s="34">
        <v>0.9109177723648092</v>
      </c>
      <c r="Q215" s="26">
        <v>40638.434535770983</v>
      </c>
      <c r="R215" s="27">
        <v>47633.128270424932</v>
      </c>
      <c r="S215" s="28">
        <v>0.85315485275408831</v>
      </c>
      <c r="T215" s="3"/>
      <c r="U215" s="3"/>
      <c r="DD215" s="3"/>
      <c r="DE215" s="3"/>
      <c r="DF215" s="3"/>
      <c r="DG215" s="3"/>
    </row>
    <row r="216" spans="1:111" ht="15" x14ac:dyDescent="0.2">
      <c r="A216" s="20">
        <v>6</v>
      </c>
      <c r="B216" s="21" t="str">
        <f t="shared" si="15"/>
        <v>6_2019</v>
      </c>
      <c r="C216" s="22">
        <f t="shared" si="16"/>
        <v>43504</v>
      </c>
      <c r="D216" s="23">
        <f t="shared" si="13"/>
        <v>43500</v>
      </c>
      <c r="E216" s="24">
        <v>526295.48781571514</v>
      </c>
      <c r="F216" s="24">
        <v>563333.51912228344</v>
      </c>
      <c r="G216" s="25">
        <f t="shared" si="17"/>
        <v>0.93425203711599414</v>
      </c>
      <c r="H216" s="26">
        <v>149218.44666453727</v>
      </c>
      <c r="I216" s="26">
        <v>159126.04780488327</v>
      </c>
      <c r="J216" s="28">
        <v>0.93773740203430134</v>
      </c>
      <c r="K216" s="29">
        <v>279017.55224995915</v>
      </c>
      <c r="L216" s="30">
        <v>292808.3975223251</v>
      </c>
      <c r="M216" s="31">
        <v>0.95290146939411302</v>
      </c>
      <c r="N216" s="32">
        <v>56426.845819963732</v>
      </c>
      <c r="O216" s="33">
        <v>61219.189390920452</v>
      </c>
      <c r="P216" s="34">
        <v>0.92171827790213301</v>
      </c>
      <c r="Q216" s="26">
        <v>41632.643081255083</v>
      </c>
      <c r="R216" s="27">
        <v>47633.128270424932</v>
      </c>
      <c r="S216" s="28">
        <v>0.87402706042937961</v>
      </c>
      <c r="T216" s="3"/>
      <c r="U216" s="3"/>
      <c r="DD216" s="3"/>
      <c r="DE216" s="3"/>
      <c r="DF216" s="3"/>
      <c r="DG216" s="3"/>
    </row>
    <row r="217" spans="1:111" ht="15" x14ac:dyDescent="0.2">
      <c r="A217" s="20">
        <v>7</v>
      </c>
      <c r="B217" s="21" t="str">
        <f t="shared" si="15"/>
        <v>7_2019</v>
      </c>
      <c r="C217" s="22">
        <f t="shared" si="16"/>
        <v>43511</v>
      </c>
      <c r="D217" s="23">
        <f t="shared" si="13"/>
        <v>43507</v>
      </c>
      <c r="E217" s="24">
        <v>540981.87379488396</v>
      </c>
      <c r="F217" s="24">
        <v>563333.51912228344</v>
      </c>
      <c r="G217" s="25">
        <f t="shared" si="17"/>
        <v>0.96032253617319796</v>
      </c>
      <c r="H217" s="26">
        <v>150681.72365934262</v>
      </c>
      <c r="I217" s="26">
        <v>159126.04780488327</v>
      </c>
      <c r="J217" s="28">
        <v>0.94693311207040787</v>
      </c>
      <c r="K217" s="29">
        <v>290590.6151218657</v>
      </c>
      <c r="L217" s="30">
        <v>292808.3975223251</v>
      </c>
      <c r="M217" s="31">
        <v>0.99242582378365596</v>
      </c>
      <c r="N217" s="32">
        <v>57899.113545263121</v>
      </c>
      <c r="O217" s="33">
        <v>61219.189390920452</v>
      </c>
      <c r="P217" s="34">
        <v>0.94576739942672716</v>
      </c>
      <c r="Q217" s="26">
        <v>41810.421468412562</v>
      </c>
      <c r="R217" s="27">
        <v>47633.128270424932</v>
      </c>
      <c r="S217" s="28">
        <v>0.87775930295916238</v>
      </c>
      <c r="T217" s="3"/>
      <c r="U217" s="3"/>
      <c r="DD217" s="3"/>
      <c r="DE217" s="3"/>
      <c r="DF217" s="3"/>
      <c r="DG217" s="3"/>
    </row>
    <row r="218" spans="1:111" ht="15" x14ac:dyDescent="0.2">
      <c r="A218" s="20">
        <v>8</v>
      </c>
      <c r="B218" s="21" t="str">
        <f t="shared" si="15"/>
        <v>8_2019</v>
      </c>
      <c r="C218" s="22">
        <f t="shared" si="16"/>
        <v>43518</v>
      </c>
      <c r="D218" s="23">
        <f t="shared" si="13"/>
        <v>43514</v>
      </c>
      <c r="E218" s="24">
        <v>542887.19626385241</v>
      </c>
      <c r="F218" s="24">
        <v>563333.51912228344</v>
      </c>
      <c r="G218" s="25">
        <f t="shared" si="17"/>
        <v>0.96370476429258467</v>
      </c>
      <c r="H218" s="26">
        <v>151845.43812875004</v>
      </c>
      <c r="I218" s="26">
        <v>159126.04780488327</v>
      </c>
      <c r="J218" s="28">
        <v>0.95424627346328272</v>
      </c>
      <c r="K218" s="29">
        <v>290315.38803140761</v>
      </c>
      <c r="L218" s="30">
        <v>292808.3975223251</v>
      </c>
      <c r="M218" s="31">
        <v>0.99148586750922196</v>
      </c>
      <c r="N218" s="32">
        <v>58182.892313604585</v>
      </c>
      <c r="O218" s="33">
        <v>61219.189390920452</v>
      </c>
      <c r="P218" s="34">
        <v>0.95040285394948099</v>
      </c>
      <c r="Q218" s="26">
        <v>42543.477790090124</v>
      </c>
      <c r="R218" s="27">
        <v>47633.128270424932</v>
      </c>
      <c r="S218" s="28">
        <v>0.89314893509744697</v>
      </c>
      <c r="T218" s="3"/>
      <c r="U218" s="3"/>
      <c r="DD218" s="3"/>
      <c r="DE218" s="3"/>
      <c r="DF218" s="3"/>
      <c r="DG218" s="3"/>
    </row>
    <row r="219" spans="1:111" ht="15" x14ac:dyDescent="0.2">
      <c r="A219" s="20">
        <v>9</v>
      </c>
      <c r="B219" s="21" t="str">
        <f t="shared" si="15"/>
        <v>9_2019</v>
      </c>
      <c r="C219" s="22">
        <f t="shared" si="16"/>
        <v>43525</v>
      </c>
      <c r="D219" s="23">
        <f t="shared" si="13"/>
        <v>43521</v>
      </c>
      <c r="E219" s="24">
        <v>541535.12661939324</v>
      </c>
      <c r="F219" s="24">
        <v>563333.51912228344</v>
      </c>
      <c r="G219" s="25">
        <f t="shared" si="17"/>
        <v>0.96130464145493466</v>
      </c>
      <c r="H219" s="26">
        <v>151366.74119791214</v>
      </c>
      <c r="I219" s="26">
        <v>159126.04780488327</v>
      </c>
      <c r="J219" s="28">
        <v>0.95123798577285457</v>
      </c>
      <c r="K219" s="29">
        <v>289841.34389945946</v>
      </c>
      <c r="L219" s="30">
        <v>292808.3975223251</v>
      </c>
      <c r="M219" s="31">
        <v>0.98986691075811983</v>
      </c>
      <c r="N219" s="32">
        <v>57892.435309735592</v>
      </c>
      <c r="O219" s="33">
        <v>61219.189390920452</v>
      </c>
      <c r="P219" s="34">
        <v>0.94565831213573281</v>
      </c>
      <c r="Q219" s="26">
        <v>42434.606212286009</v>
      </c>
      <c r="R219" s="27">
        <v>47633.128270424932</v>
      </c>
      <c r="S219" s="28">
        <v>0.89086330780910206</v>
      </c>
      <c r="T219" s="3"/>
      <c r="U219" s="3"/>
      <c r="DD219" s="3"/>
      <c r="DE219" s="3"/>
      <c r="DF219" s="3"/>
      <c r="DG219" s="3"/>
    </row>
    <row r="220" spans="1:111" ht="15" x14ac:dyDescent="0.2">
      <c r="A220" s="20">
        <v>10</v>
      </c>
      <c r="B220" s="21" t="str">
        <f t="shared" si="15"/>
        <v>10_2019</v>
      </c>
      <c r="C220" s="22">
        <f t="shared" si="16"/>
        <v>43532</v>
      </c>
      <c r="D220" s="23">
        <f t="shared" si="13"/>
        <v>43528</v>
      </c>
      <c r="E220" s="24">
        <v>543441.89037720067</v>
      </c>
      <c r="F220" s="24">
        <v>563333.51912228344</v>
      </c>
      <c r="G220" s="25">
        <f t="shared" si="17"/>
        <v>0.96468942807437508</v>
      </c>
      <c r="H220" s="26">
        <v>152546.04322764024</v>
      </c>
      <c r="I220" s="26">
        <v>159126.04780488327</v>
      </c>
      <c r="J220" s="28">
        <v>0.95864910448029672</v>
      </c>
      <c r="K220" s="29">
        <v>290239.19266279327</v>
      </c>
      <c r="L220" s="30">
        <v>292808.3975223251</v>
      </c>
      <c r="M220" s="31">
        <v>0.99122564488835763</v>
      </c>
      <c r="N220" s="32">
        <v>58271.908325198761</v>
      </c>
      <c r="O220" s="33">
        <v>61219.189390920452</v>
      </c>
      <c r="P220" s="34">
        <v>0.95185690802108514</v>
      </c>
      <c r="Q220" s="26">
        <v>42384.746161568357</v>
      </c>
      <c r="R220" s="27">
        <v>47633.128270424932</v>
      </c>
      <c r="S220" s="28">
        <v>0.8898165562618473</v>
      </c>
      <c r="T220" s="3"/>
      <c r="U220" s="3"/>
      <c r="DD220" s="3"/>
      <c r="DE220" s="3"/>
      <c r="DF220" s="3"/>
      <c r="DG220" s="3"/>
    </row>
    <row r="221" spans="1:111" ht="15" x14ac:dyDescent="0.2">
      <c r="A221" s="20">
        <v>11</v>
      </c>
      <c r="B221" s="21" t="str">
        <f t="shared" si="15"/>
        <v>11_2019</v>
      </c>
      <c r="C221" s="22">
        <f t="shared" si="16"/>
        <v>43539</v>
      </c>
      <c r="D221" s="23">
        <f t="shared" si="13"/>
        <v>43535</v>
      </c>
      <c r="E221" s="24">
        <v>547599.09607794264</v>
      </c>
      <c r="F221" s="24">
        <v>563333.51912228344</v>
      </c>
      <c r="G221" s="25">
        <f t="shared" si="17"/>
        <v>0.97206908073061904</v>
      </c>
      <c r="H221" s="26">
        <v>154174.06589862649</v>
      </c>
      <c r="I221" s="26">
        <v>159126.04780488327</v>
      </c>
      <c r="J221" s="28">
        <v>0.96888013009454754</v>
      </c>
      <c r="K221" s="29">
        <v>291167.6195923934</v>
      </c>
      <c r="L221" s="30">
        <v>292808.3975223251</v>
      </c>
      <c r="M221" s="31">
        <v>0.99439641095058895</v>
      </c>
      <c r="N221" s="32">
        <v>59092.878106296856</v>
      </c>
      <c r="O221" s="33">
        <v>61219.189390920452</v>
      </c>
      <c r="P221" s="34">
        <v>0.96526724208898207</v>
      </c>
      <c r="Q221" s="26">
        <v>43164.532480625865</v>
      </c>
      <c r="R221" s="27">
        <v>47633.128270424932</v>
      </c>
      <c r="S221" s="28">
        <v>0.90618722825782605</v>
      </c>
      <c r="T221" s="3"/>
      <c r="U221" s="3"/>
      <c r="DD221" s="3"/>
      <c r="DE221" s="3"/>
      <c r="DF221" s="3"/>
      <c r="DG221" s="3"/>
    </row>
    <row r="222" spans="1:111" ht="15" x14ac:dyDescent="0.2">
      <c r="A222" s="20">
        <v>12</v>
      </c>
      <c r="B222" s="21" t="str">
        <f t="shared" si="15"/>
        <v>12_2019</v>
      </c>
      <c r="C222" s="22">
        <f t="shared" si="16"/>
        <v>43546</v>
      </c>
      <c r="D222" s="23">
        <f t="shared" si="13"/>
        <v>43542</v>
      </c>
      <c r="E222" s="24">
        <v>553251.09531277313</v>
      </c>
      <c r="F222" s="24">
        <v>563333.51912228344</v>
      </c>
      <c r="G222" s="25">
        <f t="shared" si="17"/>
        <v>0.98210221215804894</v>
      </c>
      <c r="H222" s="26">
        <v>158003.80857051091</v>
      </c>
      <c r="I222" s="26">
        <v>159126.04780488327</v>
      </c>
      <c r="J222" s="28">
        <v>0.99294748251556886</v>
      </c>
      <c r="K222" s="29">
        <v>291676.54254206293</v>
      </c>
      <c r="L222" s="30">
        <v>292808.3975223251</v>
      </c>
      <c r="M222" s="31">
        <v>0.99613448593059606</v>
      </c>
      <c r="N222" s="32">
        <v>59628.134856131059</v>
      </c>
      <c r="O222" s="33">
        <v>61219.189390920452</v>
      </c>
      <c r="P222" s="34">
        <v>0.97401052593771575</v>
      </c>
      <c r="Q222" s="26">
        <v>43942.609344068187</v>
      </c>
      <c r="R222" s="27">
        <v>47633.128270424932</v>
      </c>
      <c r="S222" s="28">
        <v>0.92252201229772768</v>
      </c>
      <c r="T222" s="3"/>
      <c r="U222" s="3"/>
      <c r="DD222" s="3"/>
      <c r="DE222" s="3"/>
      <c r="DF222" s="3"/>
      <c r="DG222" s="3"/>
    </row>
    <row r="223" spans="1:111" ht="15" x14ac:dyDescent="0.2">
      <c r="A223" s="20">
        <v>13</v>
      </c>
      <c r="B223" s="21" t="str">
        <f t="shared" si="15"/>
        <v>13_2019</v>
      </c>
      <c r="C223" s="22">
        <f t="shared" si="16"/>
        <v>43553</v>
      </c>
      <c r="D223" s="23">
        <f t="shared" si="13"/>
        <v>43549</v>
      </c>
      <c r="E223" s="24">
        <v>551660.24026832706</v>
      </c>
      <c r="F223" s="24">
        <v>563333.51912228344</v>
      </c>
      <c r="G223" s="25">
        <f t="shared" si="17"/>
        <v>0.97927821005193472</v>
      </c>
      <c r="H223" s="26">
        <v>156904.6332902686</v>
      </c>
      <c r="I223" s="26">
        <v>159126.04780488327</v>
      </c>
      <c r="J223" s="28">
        <v>0.9860399064436105</v>
      </c>
      <c r="K223" s="29">
        <v>291372.90927867813</v>
      </c>
      <c r="L223" s="30">
        <v>292808.3975223251</v>
      </c>
      <c r="M223" s="31">
        <v>0.99509751682057712</v>
      </c>
      <c r="N223" s="32">
        <v>59465.777665585876</v>
      </c>
      <c r="O223" s="33">
        <v>61219.189390920452</v>
      </c>
      <c r="P223" s="34">
        <v>0.97135846222761935</v>
      </c>
      <c r="Q223" s="26">
        <v>43916.920033794486</v>
      </c>
      <c r="R223" s="27">
        <v>47633.128270424932</v>
      </c>
      <c r="S223" s="28">
        <v>0.92198269625432494</v>
      </c>
      <c r="T223" s="3"/>
      <c r="U223" s="3"/>
      <c r="DD223" s="3"/>
      <c r="DE223" s="3"/>
      <c r="DF223" s="3"/>
      <c r="DG223" s="3"/>
    </row>
    <row r="224" spans="1:111" ht="15" x14ac:dyDescent="0.2">
      <c r="A224" s="20">
        <v>14</v>
      </c>
      <c r="B224" s="21" t="str">
        <f t="shared" si="15"/>
        <v>14_2019</v>
      </c>
      <c r="C224" s="22">
        <f t="shared" si="16"/>
        <v>43560</v>
      </c>
      <c r="D224" s="23">
        <f t="shared" si="13"/>
        <v>43556</v>
      </c>
      <c r="E224" s="24">
        <v>548198.42063142953</v>
      </c>
      <c r="F224" s="24">
        <v>563333.51912228344</v>
      </c>
      <c r="G224" s="25">
        <f t="shared" si="17"/>
        <v>0.97313297011966282</v>
      </c>
      <c r="H224" s="26">
        <v>156114.57059673796</v>
      </c>
      <c r="I224" s="26">
        <v>159126.04780488327</v>
      </c>
      <c r="J224" s="28">
        <v>0.98107489471593035</v>
      </c>
      <c r="K224" s="29">
        <v>289302.38515689608</v>
      </c>
      <c r="L224" s="30">
        <v>292808.3975223251</v>
      </c>
      <c r="M224" s="31">
        <v>0.98802625746018191</v>
      </c>
      <c r="N224" s="32">
        <v>58983.459670376578</v>
      </c>
      <c r="O224" s="33">
        <v>61219.189390920452</v>
      </c>
      <c r="P224" s="34">
        <v>0.96347991956790824</v>
      </c>
      <c r="Q224" s="26">
        <v>43798.005207418973</v>
      </c>
      <c r="R224" s="27">
        <v>47633.128270424932</v>
      </c>
      <c r="S224" s="28">
        <v>0.91948622309177286</v>
      </c>
      <c r="T224" s="3"/>
      <c r="U224" s="3"/>
      <c r="DD224" s="3"/>
      <c r="DE224" s="3"/>
      <c r="DF224" s="3"/>
      <c r="DG224" s="3"/>
    </row>
    <row r="225" spans="1:111" ht="15" x14ac:dyDescent="0.2">
      <c r="A225" s="20">
        <v>15</v>
      </c>
      <c r="B225" s="21" t="str">
        <f t="shared" si="15"/>
        <v>15_2019</v>
      </c>
      <c r="C225" s="22">
        <f t="shared" si="16"/>
        <v>43567</v>
      </c>
      <c r="D225" s="23">
        <f t="shared" ref="D225:D288" si="18">D224+7</f>
        <v>43563</v>
      </c>
      <c r="E225" s="24">
        <v>534461.30859810777</v>
      </c>
      <c r="F225" s="24">
        <v>563333.51912228344</v>
      </c>
      <c r="G225" s="25">
        <f t="shared" si="17"/>
        <v>0.94874757218572614</v>
      </c>
      <c r="H225" s="26">
        <v>155272.39153552687</v>
      </c>
      <c r="I225" s="26">
        <v>159126.04780488327</v>
      </c>
      <c r="J225" s="28">
        <v>0.97578236673054519</v>
      </c>
      <c r="K225" s="29">
        <v>276488.94671968924</v>
      </c>
      <c r="L225" s="30">
        <v>292808.3975223251</v>
      </c>
      <c r="M225" s="31">
        <v>0.94426576921725203</v>
      </c>
      <c r="N225" s="32">
        <v>58490.288404242398</v>
      </c>
      <c r="O225" s="33">
        <v>61219.189390920452</v>
      </c>
      <c r="P225" s="34">
        <v>0.95542409146824181</v>
      </c>
      <c r="Q225" s="26">
        <v>44209.68193864925</v>
      </c>
      <c r="R225" s="27">
        <v>47633.128270424932</v>
      </c>
      <c r="S225" s="28">
        <v>0.92812887886892625</v>
      </c>
      <c r="T225" s="3"/>
      <c r="U225" s="3"/>
      <c r="DD225" s="3"/>
      <c r="DE225" s="3"/>
      <c r="DF225" s="3"/>
      <c r="DG225" s="3"/>
    </row>
    <row r="226" spans="1:111" ht="15" x14ac:dyDescent="0.2">
      <c r="A226" s="20">
        <v>16</v>
      </c>
      <c r="B226" s="21" t="str">
        <f t="shared" si="15"/>
        <v>16_2019</v>
      </c>
      <c r="C226" s="22">
        <f t="shared" si="16"/>
        <v>43574</v>
      </c>
      <c r="D226" s="23">
        <f t="shared" si="18"/>
        <v>43570</v>
      </c>
      <c r="E226" s="24">
        <v>517635.31827318377</v>
      </c>
      <c r="F226" s="24">
        <v>563333.51912228344</v>
      </c>
      <c r="G226" s="25">
        <f t="shared" si="17"/>
        <v>0.91887896015791681</v>
      </c>
      <c r="H226" s="26">
        <v>153501.19578452141</v>
      </c>
      <c r="I226" s="26">
        <v>159126.04780488327</v>
      </c>
      <c r="J226" s="28">
        <v>0.96465159477058759</v>
      </c>
      <c r="K226" s="29">
        <v>263300.94553240295</v>
      </c>
      <c r="L226" s="30">
        <v>292808.3975223251</v>
      </c>
      <c r="M226" s="31">
        <v>0.89922607329705306</v>
      </c>
      <c r="N226" s="32">
        <v>57444.079096913672</v>
      </c>
      <c r="O226" s="33">
        <v>61219.189390920452</v>
      </c>
      <c r="P226" s="34">
        <v>0.93833452661549499</v>
      </c>
      <c r="Q226" s="26">
        <v>43389.097859345733</v>
      </c>
      <c r="R226" s="27">
        <v>47633.128270424932</v>
      </c>
      <c r="S226" s="28">
        <v>0.91090170716932972</v>
      </c>
      <c r="T226" s="3"/>
      <c r="U226" s="3"/>
      <c r="DD226" s="3"/>
      <c r="DE226" s="3"/>
      <c r="DF226" s="3"/>
      <c r="DG226" s="3"/>
    </row>
    <row r="227" spans="1:111" ht="15" x14ac:dyDescent="0.2">
      <c r="A227" s="20">
        <v>17</v>
      </c>
      <c r="B227" s="21" t="str">
        <f t="shared" si="15"/>
        <v>17_2019</v>
      </c>
      <c r="C227" s="22">
        <f t="shared" si="16"/>
        <v>43581</v>
      </c>
      <c r="D227" s="23">
        <f t="shared" si="18"/>
        <v>43577</v>
      </c>
      <c r="E227" s="24">
        <v>499916.41372300498</v>
      </c>
      <c r="F227" s="24">
        <v>563333.51912228344</v>
      </c>
      <c r="G227" s="25">
        <f t="shared" si="17"/>
        <v>0.88742529381513258</v>
      </c>
      <c r="H227" s="26">
        <v>151029.96896059555</v>
      </c>
      <c r="I227" s="26">
        <v>159126.04780488327</v>
      </c>
      <c r="J227" s="28">
        <v>0.94912159916008876</v>
      </c>
      <c r="K227" s="29">
        <v>249570.27239266856</v>
      </c>
      <c r="L227" s="30">
        <v>292808.3975223251</v>
      </c>
      <c r="M227" s="31">
        <v>0.85233304271486998</v>
      </c>
      <c r="N227" s="32">
        <v>56545.835032970273</v>
      </c>
      <c r="O227" s="33">
        <v>61219.189390920452</v>
      </c>
      <c r="P227" s="34">
        <v>0.92366193665015606</v>
      </c>
      <c r="Q227" s="26">
        <v>42770.337336770615</v>
      </c>
      <c r="R227" s="27">
        <v>47633.128270424932</v>
      </c>
      <c r="S227" s="28">
        <v>0.89791157729454463</v>
      </c>
      <c r="T227" s="3"/>
      <c r="U227" s="3"/>
      <c r="DD227" s="3"/>
      <c r="DE227" s="3"/>
      <c r="DF227" s="3"/>
      <c r="DG227" s="3"/>
    </row>
    <row r="228" spans="1:111" ht="15" x14ac:dyDescent="0.2">
      <c r="A228" s="20">
        <v>18</v>
      </c>
      <c r="B228" s="21" t="str">
        <f t="shared" si="15"/>
        <v>18_2019</v>
      </c>
      <c r="C228" s="22">
        <f t="shared" si="16"/>
        <v>43588</v>
      </c>
      <c r="D228" s="23">
        <f t="shared" si="18"/>
        <v>43584</v>
      </c>
      <c r="E228" s="24">
        <v>493685.89643836988</v>
      </c>
      <c r="F228" s="24">
        <v>563333.51912228344</v>
      </c>
      <c r="G228" s="25">
        <f t="shared" si="17"/>
        <v>0.87636520760839887</v>
      </c>
      <c r="H228" s="26">
        <v>148313.89670822225</v>
      </c>
      <c r="I228" s="26">
        <v>159126.04780488327</v>
      </c>
      <c r="J228" s="28">
        <v>0.93205291499529586</v>
      </c>
      <c r="K228" s="29">
        <v>247293.31576195968</v>
      </c>
      <c r="L228" s="30">
        <v>292808.3975223251</v>
      </c>
      <c r="M228" s="31">
        <v>0.84455677451363009</v>
      </c>
      <c r="N228" s="32">
        <v>55957.878148471478</v>
      </c>
      <c r="O228" s="33">
        <v>61219.189390920452</v>
      </c>
      <c r="P228" s="34">
        <v>0.91405780940919668</v>
      </c>
      <c r="Q228" s="26">
        <v>42120.805819716494</v>
      </c>
      <c r="R228" s="27">
        <v>47633.128270424932</v>
      </c>
      <c r="S228" s="28">
        <v>0.88427544755377741</v>
      </c>
      <c r="T228" s="3"/>
      <c r="U228" s="3"/>
      <c r="DD228" s="3"/>
      <c r="DE228" s="3"/>
      <c r="DF228" s="3"/>
      <c r="DG228" s="3"/>
    </row>
    <row r="229" spans="1:111" ht="15" x14ac:dyDescent="0.2">
      <c r="A229" s="20">
        <v>19</v>
      </c>
      <c r="B229" s="21" t="str">
        <f t="shared" si="15"/>
        <v>19_2019</v>
      </c>
      <c r="C229" s="22">
        <f t="shared" si="16"/>
        <v>43595</v>
      </c>
      <c r="D229" s="23">
        <f t="shared" si="18"/>
        <v>43591</v>
      </c>
      <c r="E229" s="24">
        <v>474195.79109248461</v>
      </c>
      <c r="F229" s="24">
        <v>563333.51912228344</v>
      </c>
      <c r="G229" s="25">
        <f t="shared" si="17"/>
        <v>0.84176739887823082</v>
      </c>
      <c r="H229" s="26">
        <v>145902.74081974593</v>
      </c>
      <c r="I229" s="26">
        <v>159126.04780488327</v>
      </c>
      <c r="J229" s="28">
        <v>0.91690042474157685</v>
      </c>
      <c r="K229" s="29">
        <v>231789.6838380344</v>
      </c>
      <c r="L229" s="30">
        <v>292808.3975223251</v>
      </c>
      <c r="M229" s="31">
        <v>0.79160873048513458</v>
      </c>
      <c r="N229" s="32">
        <v>55032.451060289553</v>
      </c>
      <c r="O229" s="33">
        <v>61219.189390920452</v>
      </c>
      <c r="P229" s="34">
        <v>0.89894119160701491</v>
      </c>
      <c r="Q229" s="26">
        <v>41470.915374414733</v>
      </c>
      <c r="R229" s="27">
        <v>47633.128270424932</v>
      </c>
      <c r="S229" s="28">
        <v>0.87063178254794005</v>
      </c>
      <c r="T229" s="3"/>
      <c r="U229" s="3"/>
      <c r="DD229" s="3"/>
      <c r="DE229" s="3"/>
      <c r="DF229" s="3"/>
      <c r="DG229" s="3"/>
    </row>
    <row r="230" spans="1:111" ht="15" x14ac:dyDescent="0.2">
      <c r="A230" s="20">
        <v>20</v>
      </c>
      <c r="B230" s="21" t="str">
        <f t="shared" si="15"/>
        <v>20_2019</v>
      </c>
      <c r="C230" s="22">
        <f t="shared" si="16"/>
        <v>43602</v>
      </c>
      <c r="D230" s="23">
        <f t="shared" si="18"/>
        <v>43598</v>
      </c>
      <c r="E230" s="24">
        <v>456218.0527447561</v>
      </c>
      <c r="F230" s="24">
        <v>563333.51912228344</v>
      </c>
      <c r="G230" s="25">
        <f t="shared" si="17"/>
        <v>0.80985426440730635</v>
      </c>
      <c r="H230" s="26">
        <v>142866.17043641064</v>
      </c>
      <c r="I230" s="26">
        <v>159126.04780488327</v>
      </c>
      <c r="J230" s="28">
        <v>0.89781762575785129</v>
      </c>
      <c r="K230" s="29">
        <v>218846.60310098669</v>
      </c>
      <c r="L230" s="30">
        <v>292808.3975223251</v>
      </c>
      <c r="M230" s="31">
        <v>0.74740548752294844</v>
      </c>
      <c r="N230" s="32">
        <v>54082.137095886152</v>
      </c>
      <c r="O230" s="33">
        <v>61219.189390920452</v>
      </c>
      <c r="P230" s="34">
        <v>0.88341805296603926</v>
      </c>
      <c r="Q230" s="26">
        <v>40423.142111472633</v>
      </c>
      <c r="R230" s="27">
        <v>47633.128270424932</v>
      </c>
      <c r="S230" s="28">
        <v>0.84863504832142367</v>
      </c>
      <c r="T230" s="3"/>
      <c r="U230" s="3"/>
      <c r="DD230" s="3"/>
      <c r="DE230" s="3"/>
      <c r="DF230" s="3"/>
      <c r="DG230" s="3"/>
    </row>
    <row r="231" spans="1:111" ht="15" x14ac:dyDescent="0.2">
      <c r="A231" s="20">
        <v>21</v>
      </c>
      <c r="B231" s="21" t="str">
        <f t="shared" si="15"/>
        <v>21_2019</v>
      </c>
      <c r="C231" s="22">
        <f t="shared" si="16"/>
        <v>43609</v>
      </c>
      <c r="D231" s="23">
        <f t="shared" si="18"/>
        <v>43605</v>
      </c>
      <c r="E231" s="24">
        <v>442713.94060840306</v>
      </c>
      <c r="F231" s="24">
        <v>563333.51912228344</v>
      </c>
      <c r="G231" s="25">
        <f t="shared" si="17"/>
        <v>0.78588247562152014</v>
      </c>
      <c r="H231" s="26">
        <v>139799.33995199192</v>
      </c>
      <c r="I231" s="26">
        <v>159126.04780488327</v>
      </c>
      <c r="J231" s="28">
        <v>0.87854466242642237</v>
      </c>
      <c r="K231" s="29">
        <v>208449.53241427269</v>
      </c>
      <c r="L231" s="30">
        <v>292808.3975223251</v>
      </c>
      <c r="M231" s="31">
        <v>0.71189738469976604</v>
      </c>
      <c r="N231" s="32">
        <v>53032.789216808655</v>
      </c>
      <c r="O231" s="33">
        <v>61219.189390920452</v>
      </c>
      <c r="P231" s="34">
        <v>0.86627722033630949</v>
      </c>
      <c r="Q231" s="26">
        <v>41432.279025329844</v>
      </c>
      <c r="R231" s="27">
        <v>47633.128270424932</v>
      </c>
      <c r="S231" s="28">
        <v>0.86982065906124517</v>
      </c>
      <c r="T231" s="3"/>
      <c r="U231" s="3"/>
      <c r="DD231" s="3"/>
      <c r="DE231" s="3"/>
      <c r="DF231" s="3"/>
      <c r="DG231" s="3"/>
    </row>
    <row r="232" spans="1:111" ht="15" x14ac:dyDescent="0.2">
      <c r="A232" s="20">
        <v>22</v>
      </c>
      <c r="B232" s="21" t="str">
        <f t="shared" si="15"/>
        <v>22_2019</v>
      </c>
      <c r="C232" s="22">
        <f t="shared" si="16"/>
        <v>43616</v>
      </c>
      <c r="D232" s="23">
        <f t="shared" si="18"/>
        <v>43612</v>
      </c>
      <c r="E232" s="24">
        <v>478233.86537781719</v>
      </c>
      <c r="F232" s="24">
        <v>563333.51912228344</v>
      </c>
      <c r="G232" s="25">
        <f t="shared" si="17"/>
        <v>0.8489355757188779</v>
      </c>
      <c r="H232" s="26">
        <v>140125.32760535981</v>
      </c>
      <c r="I232" s="26">
        <v>159126.04780488327</v>
      </c>
      <c r="J232" s="28">
        <v>0.88059327519513519</v>
      </c>
      <c r="K232" s="29">
        <v>239412.89172121001</v>
      </c>
      <c r="L232" s="30">
        <v>292808.3975223251</v>
      </c>
      <c r="M232" s="31">
        <v>0.81764352985455624</v>
      </c>
      <c r="N232" s="32">
        <v>54668.62092653654</v>
      </c>
      <c r="O232" s="33">
        <v>61219.189390920452</v>
      </c>
      <c r="P232" s="34">
        <v>0.8929981182443516</v>
      </c>
      <c r="Q232" s="26">
        <v>44027.025124710839</v>
      </c>
      <c r="R232" s="27">
        <v>47633.128270424932</v>
      </c>
      <c r="S232" s="28">
        <v>0.92429421966070835</v>
      </c>
      <c r="T232" s="3"/>
      <c r="U232" s="3"/>
      <c r="DD232" s="3"/>
      <c r="DE232" s="3"/>
      <c r="DF232" s="3"/>
      <c r="DG232" s="3"/>
    </row>
    <row r="233" spans="1:111" ht="15" x14ac:dyDescent="0.2">
      <c r="A233" s="20">
        <v>23</v>
      </c>
      <c r="B233" s="21" t="str">
        <f t="shared" si="15"/>
        <v>23_2019</v>
      </c>
      <c r="C233" s="22">
        <f t="shared" si="16"/>
        <v>43623</v>
      </c>
      <c r="D233" s="23">
        <f t="shared" si="18"/>
        <v>43619</v>
      </c>
      <c r="E233" s="24">
        <v>495413.90526420379</v>
      </c>
      <c r="F233" s="24">
        <v>563333.51912228344</v>
      </c>
      <c r="G233" s="25">
        <f t="shared" si="17"/>
        <v>0.87943267788520096</v>
      </c>
      <c r="H233" s="26">
        <v>142633.82567370989</v>
      </c>
      <c r="I233" s="26">
        <v>159126.04780488327</v>
      </c>
      <c r="J233" s="28">
        <v>0.89635749546550814</v>
      </c>
      <c r="K233" s="29">
        <v>253205.3227435817</v>
      </c>
      <c r="L233" s="30">
        <v>292808.3975223251</v>
      </c>
      <c r="M233" s="31">
        <v>0.86474747611798297</v>
      </c>
      <c r="N233" s="32">
        <v>55776.119523459965</v>
      </c>
      <c r="O233" s="33">
        <v>61219.189390920452</v>
      </c>
      <c r="P233" s="34">
        <v>0.91108882816622594</v>
      </c>
      <c r="Q233" s="26">
        <v>43798.637323452225</v>
      </c>
      <c r="R233" s="27">
        <v>47633.128270424932</v>
      </c>
      <c r="S233" s="28">
        <v>0.91949949360446448</v>
      </c>
      <c r="T233" s="3"/>
      <c r="U233" s="3"/>
      <c r="DD233" s="3"/>
      <c r="DE233" s="3"/>
      <c r="DF233" s="3"/>
      <c r="DG233" s="3"/>
    </row>
    <row r="234" spans="1:111" ht="15" x14ac:dyDescent="0.2">
      <c r="A234" s="20">
        <v>24</v>
      </c>
      <c r="B234" s="21" t="str">
        <f t="shared" si="15"/>
        <v>24_2019</v>
      </c>
      <c r="C234" s="22">
        <f t="shared" si="16"/>
        <v>43630</v>
      </c>
      <c r="D234" s="23">
        <f t="shared" si="18"/>
        <v>43626</v>
      </c>
      <c r="E234" s="24">
        <v>507094.96105070546</v>
      </c>
      <c r="F234" s="24">
        <v>563333.51912228344</v>
      </c>
      <c r="G234" s="25">
        <f t="shared" si="17"/>
        <v>0.90016827303441493</v>
      </c>
      <c r="H234" s="26">
        <v>142044.46481741898</v>
      </c>
      <c r="I234" s="26">
        <v>159126.04780488327</v>
      </c>
      <c r="J234" s="28">
        <v>0.89265375956292625</v>
      </c>
      <c r="K234" s="29">
        <v>264111.92882947036</v>
      </c>
      <c r="L234" s="30">
        <v>292808.3975223251</v>
      </c>
      <c r="M234" s="31">
        <v>0.9019957455603137</v>
      </c>
      <c r="N234" s="32">
        <v>56627.101448218928</v>
      </c>
      <c r="O234" s="33">
        <v>61219.189390920452</v>
      </c>
      <c r="P234" s="34">
        <v>0.92498940302233756</v>
      </c>
      <c r="Q234" s="26">
        <v>44311.465955597152</v>
      </c>
      <c r="R234" s="27">
        <v>47633.128270424932</v>
      </c>
      <c r="S234" s="28">
        <v>0.93026571137696668</v>
      </c>
      <c r="T234" s="3"/>
      <c r="U234" s="3"/>
      <c r="DD234" s="3"/>
      <c r="DE234" s="3"/>
      <c r="DF234" s="3"/>
      <c r="DG234" s="3"/>
    </row>
    <row r="235" spans="1:111" ht="15" x14ac:dyDescent="0.2">
      <c r="A235" s="20">
        <v>25</v>
      </c>
      <c r="B235" s="21" t="str">
        <f t="shared" si="15"/>
        <v>25_2019</v>
      </c>
      <c r="C235" s="22">
        <f t="shared" si="16"/>
        <v>43637</v>
      </c>
      <c r="D235" s="23">
        <f t="shared" si="18"/>
        <v>43633</v>
      </c>
      <c r="E235" s="24">
        <v>503182.01670161611</v>
      </c>
      <c r="F235" s="24">
        <v>563333.51912228344</v>
      </c>
      <c r="G235" s="25">
        <f t="shared" si="17"/>
        <v>0.89322222026768805</v>
      </c>
      <c r="H235" s="26">
        <v>140238.2392365956</v>
      </c>
      <c r="I235" s="26">
        <v>159126.04780488327</v>
      </c>
      <c r="J235" s="28">
        <v>0.8813028487237522</v>
      </c>
      <c r="K235" s="29">
        <v>262110.46158619586</v>
      </c>
      <c r="L235" s="30">
        <v>292808.3975223251</v>
      </c>
      <c r="M235" s="31">
        <v>0.8951603294308228</v>
      </c>
      <c r="N235" s="32">
        <v>56505.687955103065</v>
      </c>
      <c r="O235" s="33">
        <v>61219.189390920452</v>
      </c>
      <c r="P235" s="34">
        <v>0.92300614427089334</v>
      </c>
      <c r="Q235" s="26">
        <v>44327.627923721608</v>
      </c>
      <c r="R235" s="27">
        <v>47633.128270424932</v>
      </c>
      <c r="S235" s="28">
        <v>0.93060501237841886</v>
      </c>
      <c r="T235" s="3"/>
      <c r="U235" s="3"/>
      <c r="DD235" s="3"/>
      <c r="DE235" s="3"/>
      <c r="DF235" s="3"/>
      <c r="DG235" s="3"/>
    </row>
    <row r="236" spans="1:111" ht="15" x14ac:dyDescent="0.2">
      <c r="A236" s="20">
        <v>26</v>
      </c>
      <c r="B236" s="21" t="str">
        <f t="shared" si="15"/>
        <v>26_2019</v>
      </c>
      <c r="C236" s="22">
        <f t="shared" si="16"/>
        <v>43644</v>
      </c>
      <c r="D236" s="23">
        <f t="shared" si="18"/>
        <v>43640</v>
      </c>
      <c r="E236" s="24">
        <v>491552.68029251555</v>
      </c>
      <c r="F236" s="24">
        <v>563333.51912228344</v>
      </c>
      <c r="G236" s="25">
        <f t="shared" si="17"/>
        <v>0.87257843463387741</v>
      </c>
      <c r="H236" s="26">
        <v>138318.30661870367</v>
      </c>
      <c r="I236" s="26">
        <v>159126.04780488327</v>
      </c>
      <c r="J236" s="28">
        <v>0.86923736576620325</v>
      </c>
      <c r="K236" s="29">
        <v>253784.36022391182</v>
      </c>
      <c r="L236" s="30">
        <v>292808.3975223251</v>
      </c>
      <c r="M236" s="31">
        <v>0.86672500642527539</v>
      </c>
      <c r="N236" s="32">
        <v>55790.929394995022</v>
      </c>
      <c r="O236" s="33">
        <v>61219.189390920452</v>
      </c>
      <c r="P236" s="34">
        <v>0.91133074367805156</v>
      </c>
      <c r="Q236" s="26">
        <v>43659.084054905019</v>
      </c>
      <c r="R236" s="27">
        <v>47633.128270424932</v>
      </c>
      <c r="S236" s="28">
        <v>0.91656974127421798</v>
      </c>
      <c r="T236" s="3"/>
      <c r="U236" s="3"/>
      <c r="DD236" s="3"/>
      <c r="DE236" s="3"/>
      <c r="DF236" s="3"/>
      <c r="DG236" s="3"/>
    </row>
    <row r="237" spans="1:111" ht="15" x14ac:dyDescent="0.2">
      <c r="A237" s="20">
        <v>27</v>
      </c>
      <c r="B237" s="21" t="str">
        <f t="shared" si="15"/>
        <v>27_2019</v>
      </c>
      <c r="C237" s="22">
        <f t="shared" si="16"/>
        <v>43651</v>
      </c>
      <c r="D237" s="23">
        <f t="shared" si="18"/>
        <v>43647</v>
      </c>
      <c r="E237" s="24">
        <v>475668.37807231734</v>
      </c>
      <c r="F237" s="24">
        <v>563333.51912228344</v>
      </c>
      <c r="G237" s="25">
        <f t="shared" si="17"/>
        <v>0.84438145774362039</v>
      </c>
      <c r="H237" s="26">
        <v>134396.52938312903</v>
      </c>
      <c r="I237" s="26">
        <v>159126.04780488327</v>
      </c>
      <c r="J237" s="28">
        <v>0.84459163812025917</v>
      </c>
      <c r="K237" s="29">
        <v>243793.82991737092</v>
      </c>
      <c r="L237" s="30">
        <v>292808.3975223251</v>
      </c>
      <c r="M237" s="31">
        <v>0.83260532136474308</v>
      </c>
      <c r="N237" s="32">
        <v>54847.67697689242</v>
      </c>
      <c r="O237" s="33">
        <v>61219.189390920452</v>
      </c>
      <c r="P237" s="34">
        <v>0.89592295361276042</v>
      </c>
      <c r="Q237" s="26">
        <v>42630.341794925007</v>
      </c>
      <c r="R237" s="27">
        <v>47633.128270424932</v>
      </c>
      <c r="S237" s="28">
        <v>0.89497253997054571</v>
      </c>
      <c r="T237" s="3"/>
      <c r="U237" s="3"/>
      <c r="DD237" s="3"/>
      <c r="DE237" s="3"/>
      <c r="DF237" s="3"/>
      <c r="DG237" s="3"/>
    </row>
    <row r="238" spans="1:111" ht="15" x14ac:dyDescent="0.2">
      <c r="A238" s="20">
        <v>28</v>
      </c>
      <c r="B238" s="21" t="str">
        <f t="shared" si="15"/>
        <v>28_2019</v>
      </c>
      <c r="C238" s="22">
        <f t="shared" si="16"/>
        <v>43658</v>
      </c>
      <c r="D238" s="23">
        <f t="shared" si="18"/>
        <v>43654</v>
      </c>
      <c r="E238" s="24">
        <v>472641.78434702102</v>
      </c>
      <c r="F238" s="24">
        <v>563333.51912228344</v>
      </c>
      <c r="G238" s="25">
        <f t="shared" si="17"/>
        <v>0.83900880793216948</v>
      </c>
      <c r="H238" s="26">
        <v>132344.26279218902</v>
      </c>
      <c r="I238" s="26">
        <v>159126.04780488327</v>
      </c>
      <c r="J238" s="28">
        <v>0.83169452530151777</v>
      </c>
      <c r="K238" s="29">
        <v>242344.80341383396</v>
      </c>
      <c r="L238" s="30">
        <v>292808.3975223251</v>
      </c>
      <c r="M238" s="31">
        <v>0.8276566022849684</v>
      </c>
      <c r="N238" s="32">
        <v>54414.135108852031</v>
      </c>
      <c r="O238" s="33">
        <v>61219.189390920452</v>
      </c>
      <c r="P238" s="34">
        <v>0.88884115667369989</v>
      </c>
      <c r="Q238" s="26">
        <v>43538.583032146002</v>
      </c>
      <c r="R238" s="27">
        <v>47633.128270424932</v>
      </c>
      <c r="S238" s="28">
        <v>0.91403996783429398</v>
      </c>
      <c r="T238" s="3"/>
      <c r="U238" s="3"/>
      <c r="DD238" s="3"/>
      <c r="DE238" s="3"/>
      <c r="DF238" s="3"/>
      <c r="DG238" s="3"/>
    </row>
    <row r="239" spans="1:111" ht="15" x14ac:dyDescent="0.2">
      <c r="A239" s="20">
        <v>29</v>
      </c>
      <c r="B239" s="21" t="str">
        <f t="shared" si="15"/>
        <v>29_2019</v>
      </c>
      <c r="C239" s="22">
        <f t="shared" si="16"/>
        <v>43665</v>
      </c>
      <c r="D239" s="23">
        <f t="shared" si="18"/>
        <v>43661</v>
      </c>
      <c r="E239" s="24">
        <v>477010.60474792559</v>
      </c>
      <c r="F239" s="24">
        <v>563333.51912228344</v>
      </c>
      <c r="G239" s="25">
        <f t="shared" si="17"/>
        <v>0.84676410786126211</v>
      </c>
      <c r="H239" s="26">
        <v>131274.78130535598</v>
      </c>
      <c r="I239" s="26">
        <v>159126.04780488327</v>
      </c>
      <c r="J239" s="28">
        <v>0.82497355471507794</v>
      </c>
      <c r="K239" s="29">
        <v>248816.06673156907</v>
      </c>
      <c r="L239" s="30">
        <v>292808.3975223251</v>
      </c>
      <c r="M239" s="31">
        <v>0.84975727758148789</v>
      </c>
      <c r="N239" s="32">
        <v>53451.400828705482</v>
      </c>
      <c r="O239" s="33">
        <v>61219.189390920452</v>
      </c>
      <c r="P239" s="34">
        <v>0.8731151353113632</v>
      </c>
      <c r="Q239" s="26">
        <v>43468.355882295036</v>
      </c>
      <c r="R239" s="27">
        <v>47633.128270424932</v>
      </c>
      <c r="S239" s="28">
        <v>0.91256563363872589</v>
      </c>
      <c r="T239" s="3"/>
      <c r="U239" s="3"/>
      <c r="DD239" s="3"/>
      <c r="DE239" s="3"/>
      <c r="DF239" s="3"/>
      <c r="DG239" s="3"/>
    </row>
    <row r="240" spans="1:111" ht="15" x14ac:dyDescent="0.2">
      <c r="A240" s="20">
        <v>30</v>
      </c>
      <c r="B240" s="21" t="str">
        <f t="shared" si="15"/>
        <v>30_2019</v>
      </c>
      <c r="C240" s="22">
        <f t="shared" si="16"/>
        <v>43672</v>
      </c>
      <c r="D240" s="23">
        <f t="shared" si="18"/>
        <v>43668</v>
      </c>
      <c r="E240" s="24">
        <v>485201.43931417516</v>
      </c>
      <c r="F240" s="24">
        <v>563333.51912228344</v>
      </c>
      <c r="G240" s="25">
        <f t="shared" si="17"/>
        <v>0.86130404608295985</v>
      </c>
      <c r="H240" s="26">
        <v>134048.89090764927</v>
      </c>
      <c r="I240" s="26">
        <v>159126.04780488327</v>
      </c>
      <c r="J240" s="28">
        <v>0.84240696452171648</v>
      </c>
      <c r="K240" s="29">
        <v>253589.80982670537</v>
      </c>
      <c r="L240" s="30">
        <v>292808.3975223251</v>
      </c>
      <c r="M240" s="31">
        <v>0.86606057740325049</v>
      </c>
      <c r="N240" s="32">
        <v>54354.48359399294</v>
      </c>
      <c r="O240" s="33">
        <v>61219.189390920452</v>
      </c>
      <c r="P240" s="34">
        <v>0.88786676424131761</v>
      </c>
      <c r="Q240" s="26">
        <v>43208.254985827567</v>
      </c>
      <c r="R240" s="27">
        <v>47633.128270424932</v>
      </c>
      <c r="S240" s="28">
        <v>0.90710512944948152</v>
      </c>
      <c r="T240" s="3"/>
      <c r="U240" s="3"/>
      <c r="DD240" s="3"/>
      <c r="DE240" s="3"/>
      <c r="DF240" s="3"/>
      <c r="DG240" s="3"/>
    </row>
    <row r="241" spans="1:111" ht="15" x14ac:dyDescent="0.2">
      <c r="A241" s="20">
        <v>31</v>
      </c>
      <c r="B241" s="21" t="str">
        <f t="shared" si="15"/>
        <v>31_2019</v>
      </c>
      <c r="C241" s="22">
        <f t="shared" si="16"/>
        <v>43679</v>
      </c>
      <c r="D241" s="23">
        <f t="shared" si="18"/>
        <v>43675</v>
      </c>
      <c r="E241" s="24">
        <v>480642.59267481725</v>
      </c>
      <c r="F241" s="24">
        <v>563333.51912228344</v>
      </c>
      <c r="G241" s="25">
        <f t="shared" si="17"/>
        <v>0.85321142158147278</v>
      </c>
      <c r="H241" s="26">
        <v>133293.88482947898</v>
      </c>
      <c r="I241" s="26">
        <v>159126.04780488327</v>
      </c>
      <c r="J241" s="28">
        <v>0.83766226000234034</v>
      </c>
      <c r="K241" s="29">
        <v>249098.38891506984</v>
      </c>
      <c r="L241" s="30">
        <v>292808.3975223251</v>
      </c>
      <c r="M241" s="31">
        <v>0.85072146503611601</v>
      </c>
      <c r="N241" s="32">
        <v>54360.393102760827</v>
      </c>
      <c r="O241" s="33">
        <v>61219.189390920452</v>
      </c>
      <c r="P241" s="34">
        <v>0.88796329457480749</v>
      </c>
      <c r="Q241" s="26">
        <v>43889.925827507643</v>
      </c>
      <c r="R241" s="27">
        <v>47633.128270424932</v>
      </c>
      <c r="S241" s="28">
        <v>0.92141598549509052</v>
      </c>
      <c r="T241" s="3"/>
      <c r="U241" s="3"/>
      <c r="DD241" s="3"/>
      <c r="DE241" s="3"/>
      <c r="DF241" s="3"/>
      <c r="DG241" s="3"/>
    </row>
    <row r="242" spans="1:111" ht="15" x14ac:dyDescent="0.2">
      <c r="A242" s="20">
        <v>32</v>
      </c>
      <c r="B242" s="21" t="str">
        <f t="shared" si="15"/>
        <v>32_2019</v>
      </c>
      <c r="C242" s="22">
        <f t="shared" si="16"/>
        <v>43686</v>
      </c>
      <c r="D242" s="23">
        <f t="shared" si="18"/>
        <v>43682</v>
      </c>
      <c r="E242" s="24">
        <v>489911.00462127954</v>
      </c>
      <c r="F242" s="24">
        <v>563333.51912228344</v>
      </c>
      <c r="G242" s="25">
        <f t="shared" si="17"/>
        <v>0.86966421842711972</v>
      </c>
      <c r="H242" s="26">
        <v>133429.01756653158</v>
      </c>
      <c r="I242" s="26">
        <v>159126.04780488327</v>
      </c>
      <c r="J242" s="28">
        <v>0.83851147820964667</v>
      </c>
      <c r="K242" s="29">
        <v>257060.59389863908</v>
      </c>
      <c r="L242" s="30">
        <v>292808.3975223251</v>
      </c>
      <c r="M242" s="31">
        <v>0.87791400818359233</v>
      </c>
      <c r="N242" s="32">
        <v>54607.761871738883</v>
      </c>
      <c r="O242" s="33">
        <v>61219.189390920452</v>
      </c>
      <c r="P242" s="34">
        <v>0.89200400095199361</v>
      </c>
      <c r="Q242" s="26">
        <v>44813.631284370022</v>
      </c>
      <c r="R242" s="27">
        <v>47633.128270424932</v>
      </c>
      <c r="S242" s="28">
        <v>0.9408080659735818</v>
      </c>
      <c r="T242" s="3"/>
      <c r="U242" s="3"/>
      <c r="DD242" s="3"/>
      <c r="DE242" s="3"/>
      <c r="DF242" s="3"/>
      <c r="DG242" s="3"/>
    </row>
    <row r="243" spans="1:111" ht="15" x14ac:dyDescent="0.2">
      <c r="A243" s="20">
        <v>33</v>
      </c>
      <c r="B243" s="21" t="str">
        <f t="shared" si="15"/>
        <v>33_2019</v>
      </c>
      <c r="C243" s="22">
        <f t="shared" si="16"/>
        <v>43693</v>
      </c>
      <c r="D243" s="23">
        <f t="shared" si="18"/>
        <v>43689</v>
      </c>
      <c r="E243" s="24">
        <v>505913.21735655883</v>
      </c>
      <c r="F243" s="24">
        <v>563333.51912228344</v>
      </c>
      <c r="G243" s="25">
        <f t="shared" si="17"/>
        <v>0.89807050385499909</v>
      </c>
      <c r="H243" s="26">
        <v>140852.46575262991</v>
      </c>
      <c r="I243" s="26">
        <v>159126.04780488327</v>
      </c>
      <c r="J243" s="28">
        <v>0.88516284854469574</v>
      </c>
      <c r="K243" s="29">
        <v>262696.46434015071</v>
      </c>
      <c r="L243" s="30">
        <v>292808.3975223251</v>
      </c>
      <c r="M243" s="31">
        <v>0.89716164755869576</v>
      </c>
      <c r="N243" s="32">
        <v>57104.754285000177</v>
      </c>
      <c r="O243" s="33">
        <v>61219.189390920452</v>
      </c>
      <c r="P243" s="34">
        <v>0.93279174149714406</v>
      </c>
      <c r="Q243" s="26">
        <v>45259.532978778072</v>
      </c>
      <c r="R243" s="27">
        <v>47633.128270424932</v>
      </c>
      <c r="S243" s="28">
        <v>0.95016923351808058</v>
      </c>
      <c r="T243" s="3"/>
      <c r="U243" s="3"/>
      <c r="DD243" s="3"/>
      <c r="DE243" s="3"/>
      <c r="DF243" s="3"/>
      <c r="DG243" s="3"/>
    </row>
    <row r="244" spans="1:111" ht="15" x14ac:dyDescent="0.2">
      <c r="A244" s="20">
        <v>34</v>
      </c>
      <c r="B244" s="21" t="str">
        <f t="shared" si="15"/>
        <v>34_2019</v>
      </c>
      <c r="C244" s="22">
        <f t="shared" si="16"/>
        <v>43700</v>
      </c>
      <c r="D244" s="23">
        <f t="shared" si="18"/>
        <v>43696</v>
      </c>
      <c r="E244" s="24">
        <v>513727.34016177739</v>
      </c>
      <c r="F244" s="24">
        <v>563333.51912228344</v>
      </c>
      <c r="G244" s="25">
        <f t="shared" si="17"/>
        <v>0.91194172319482025</v>
      </c>
      <c r="H244" s="26">
        <v>142593.46137896841</v>
      </c>
      <c r="I244" s="26">
        <v>159126.04780488327</v>
      </c>
      <c r="J244" s="28">
        <v>0.89610383306831864</v>
      </c>
      <c r="K244" s="29">
        <v>268389.38443726429</v>
      </c>
      <c r="L244" s="30">
        <v>292808.3975223251</v>
      </c>
      <c r="M244" s="31">
        <v>0.91660412306583872</v>
      </c>
      <c r="N244" s="32">
        <v>57690.519278010215</v>
      </c>
      <c r="O244" s="33">
        <v>61219.189390920452</v>
      </c>
      <c r="P244" s="34">
        <v>0.94236006474411793</v>
      </c>
      <c r="Q244" s="26">
        <v>45053.975067534448</v>
      </c>
      <c r="R244" s="27">
        <v>47633.128270424932</v>
      </c>
      <c r="S244" s="28">
        <v>0.94585379343032017</v>
      </c>
      <c r="T244" s="3"/>
      <c r="U244" s="3"/>
      <c r="DD244" s="3"/>
      <c r="DE244" s="3"/>
      <c r="DF244" s="3"/>
      <c r="DG244" s="3"/>
    </row>
    <row r="245" spans="1:111" ht="15" x14ac:dyDescent="0.2">
      <c r="A245" s="20">
        <v>35</v>
      </c>
      <c r="B245" s="21" t="str">
        <f t="shared" si="15"/>
        <v>35_2019</v>
      </c>
      <c r="C245" s="22">
        <f t="shared" si="16"/>
        <v>43707</v>
      </c>
      <c r="D245" s="23">
        <f t="shared" si="18"/>
        <v>43703</v>
      </c>
      <c r="E245" s="24">
        <v>512579.66843440634</v>
      </c>
      <c r="F245" s="24">
        <v>563333.51912228344</v>
      </c>
      <c r="G245" s="25">
        <f t="shared" si="17"/>
        <v>0.9099044367767154</v>
      </c>
      <c r="H245" s="26">
        <v>141326.97088594933</v>
      </c>
      <c r="I245" s="26">
        <v>159126.04780488327</v>
      </c>
      <c r="J245" s="28">
        <v>0.88814479361192478</v>
      </c>
      <c r="K245" s="29">
        <v>267914.72201494686</v>
      </c>
      <c r="L245" s="30">
        <v>292808.3975223251</v>
      </c>
      <c r="M245" s="31">
        <v>0.91498305472786101</v>
      </c>
      <c r="N245" s="32">
        <v>58125.160681362846</v>
      </c>
      <c r="O245" s="33">
        <v>61219.189390920452</v>
      </c>
      <c r="P245" s="34">
        <v>0.94945982231485593</v>
      </c>
      <c r="Q245" s="26">
        <v>45212.814852147298</v>
      </c>
      <c r="R245" s="27">
        <v>47633.128270424932</v>
      </c>
      <c r="S245" s="28">
        <v>0.94918844287242854</v>
      </c>
      <c r="T245" s="3"/>
      <c r="U245" s="3"/>
      <c r="DD245" s="3"/>
      <c r="DE245" s="3"/>
      <c r="DF245" s="3"/>
      <c r="DG245" s="3"/>
    </row>
    <row r="246" spans="1:111" ht="15" x14ac:dyDescent="0.2">
      <c r="A246" s="20">
        <v>36</v>
      </c>
      <c r="B246" s="21" t="str">
        <f t="shared" si="15"/>
        <v>36_2019</v>
      </c>
      <c r="C246" s="22">
        <f t="shared" si="16"/>
        <v>43714</v>
      </c>
      <c r="D246" s="23">
        <f t="shared" si="18"/>
        <v>43710</v>
      </c>
      <c r="E246" s="24">
        <v>525568.15172332979</v>
      </c>
      <c r="F246" s="24">
        <v>563333.51912228344</v>
      </c>
      <c r="G246" s="25">
        <f t="shared" si="17"/>
        <v>0.93296090838373158</v>
      </c>
      <c r="H246" s="26">
        <v>143758.29871177473</v>
      </c>
      <c r="I246" s="26">
        <v>159126.04780488327</v>
      </c>
      <c r="J246" s="28">
        <v>0.90342405090113131</v>
      </c>
      <c r="K246" s="29">
        <v>277230.80023070448</v>
      </c>
      <c r="L246" s="30">
        <v>292808.3975223251</v>
      </c>
      <c r="M246" s="31">
        <v>0.94679934925557274</v>
      </c>
      <c r="N246" s="32">
        <v>59014.861253803327</v>
      </c>
      <c r="O246" s="33">
        <v>61219.189390920452</v>
      </c>
      <c r="P246" s="34">
        <v>0.96399285650384559</v>
      </c>
      <c r="Q246" s="26">
        <v>45564.191527047224</v>
      </c>
      <c r="R246" s="27">
        <v>47633.128270424932</v>
      </c>
      <c r="S246" s="28">
        <v>0.95656517179321399</v>
      </c>
      <c r="T246" s="3"/>
      <c r="U246" s="3"/>
      <c r="DD246" s="3"/>
      <c r="DE246" s="3"/>
      <c r="DF246" s="3"/>
      <c r="DG246" s="3"/>
    </row>
    <row r="247" spans="1:111" ht="15" x14ac:dyDescent="0.2">
      <c r="A247" s="20">
        <v>37</v>
      </c>
      <c r="B247" s="21" t="str">
        <f t="shared" si="15"/>
        <v>37_2019</v>
      </c>
      <c r="C247" s="22">
        <f t="shared" si="16"/>
        <v>43721</v>
      </c>
      <c r="D247" s="23">
        <f t="shared" si="18"/>
        <v>43717</v>
      </c>
      <c r="E247" s="24">
        <v>531987.85034530493</v>
      </c>
      <c r="F247" s="24">
        <v>563333.51912228344</v>
      </c>
      <c r="G247" s="25">
        <f t="shared" si="17"/>
        <v>0.94435681933889282</v>
      </c>
      <c r="H247" s="26">
        <v>145282.74662318814</v>
      </c>
      <c r="I247" s="26">
        <v>159126.04780488327</v>
      </c>
      <c r="J247" s="28">
        <v>0.91300417893449182</v>
      </c>
      <c r="K247" s="29">
        <v>281492.35351246147</v>
      </c>
      <c r="L247" s="30">
        <v>292808.3975223251</v>
      </c>
      <c r="M247" s="31">
        <v>0.9613534170958985</v>
      </c>
      <c r="N247" s="32">
        <v>59635.068422594966</v>
      </c>
      <c r="O247" s="33">
        <v>61219.189390920452</v>
      </c>
      <c r="P247" s="34">
        <v>0.97412378399508126</v>
      </c>
      <c r="Q247" s="26">
        <v>45577.681787060377</v>
      </c>
      <c r="R247" s="27">
        <v>47633.128270424932</v>
      </c>
      <c r="S247" s="28">
        <v>0.95684838350957591</v>
      </c>
      <c r="T247" s="3"/>
      <c r="U247" s="3"/>
      <c r="DD247" s="3"/>
      <c r="DE247" s="3"/>
      <c r="DF247" s="3"/>
      <c r="DG247" s="3"/>
    </row>
    <row r="248" spans="1:111" ht="15" x14ac:dyDescent="0.2">
      <c r="A248" s="20">
        <v>38</v>
      </c>
      <c r="B248" s="21" t="str">
        <f t="shared" si="15"/>
        <v>38_2019</v>
      </c>
      <c r="C248" s="22">
        <f t="shared" si="16"/>
        <v>43728</v>
      </c>
      <c r="D248" s="23">
        <f t="shared" si="18"/>
        <v>43724</v>
      </c>
      <c r="E248" s="24">
        <v>525606.38885817106</v>
      </c>
      <c r="F248" s="24">
        <v>563333.51912228344</v>
      </c>
      <c r="G248" s="25">
        <f t="shared" si="17"/>
        <v>0.93302878493206987</v>
      </c>
      <c r="H248" s="26">
        <v>143460.21442916422</v>
      </c>
      <c r="I248" s="26">
        <v>159126.04780488327</v>
      </c>
      <c r="J248" s="28">
        <v>0.90155079201785904</v>
      </c>
      <c r="K248" s="29">
        <v>277219.52339096338</v>
      </c>
      <c r="L248" s="30">
        <v>292808.3975223251</v>
      </c>
      <c r="M248" s="31">
        <v>0.94676083656318921</v>
      </c>
      <c r="N248" s="32">
        <v>59675.324262994647</v>
      </c>
      <c r="O248" s="33">
        <v>61219.189390920452</v>
      </c>
      <c r="P248" s="34">
        <v>0.97478135298284796</v>
      </c>
      <c r="Q248" s="26">
        <v>45251.326775048838</v>
      </c>
      <c r="R248" s="27">
        <v>47633.128270424932</v>
      </c>
      <c r="S248" s="28">
        <v>0.9499969541816774</v>
      </c>
      <c r="T248" s="3"/>
      <c r="U248" s="3"/>
      <c r="DD248" s="3"/>
      <c r="DE248" s="3"/>
      <c r="DF248" s="3"/>
      <c r="DG248" s="3"/>
    </row>
    <row r="249" spans="1:111" ht="15" x14ac:dyDescent="0.2">
      <c r="A249" s="20">
        <v>39</v>
      </c>
      <c r="B249" s="21" t="str">
        <f t="shared" si="15"/>
        <v>39_2019</v>
      </c>
      <c r="C249" s="22">
        <f t="shared" si="16"/>
        <v>43735</v>
      </c>
      <c r="D249" s="23">
        <f t="shared" si="18"/>
        <v>43731</v>
      </c>
      <c r="E249" s="24">
        <v>531246.00494418258</v>
      </c>
      <c r="F249" s="24">
        <v>563333.51912228344</v>
      </c>
      <c r="G249" s="25">
        <f t="shared" si="17"/>
        <v>0.94303993444576906</v>
      </c>
      <c r="H249" s="26">
        <v>145605.38896275777</v>
      </c>
      <c r="I249" s="26">
        <v>159126.04780488327</v>
      </c>
      <c r="J249" s="28">
        <v>0.91503176865987257</v>
      </c>
      <c r="K249" s="29">
        <v>280500.22807226295</v>
      </c>
      <c r="L249" s="30">
        <v>292808.3975223251</v>
      </c>
      <c r="M249" s="31">
        <v>0.95796510771476862</v>
      </c>
      <c r="N249" s="32">
        <v>60119.21218698442</v>
      </c>
      <c r="O249" s="33">
        <v>61219.189390920452</v>
      </c>
      <c r="P249" s="34">
        <v>0.98203215013331802</v>
      </c>
      <c r="Q249" s="26">
        <v>45021.175722177482</v>
      </c>
      <c r="R249" s="27">
        <v>47633.128270424932</v>
      </c>
      <c r="S249" s="28">
        <v>0.94516521078735882</v>
      </c>
      <c r="T249" s="3"/>
      <c r="U249" s="3"/>
      <c r="DD249" s="3"/>
      <c r="DE249" s="3"/>
      <c r="DF249" s="3"/>
      <c r="DG249" s="3"/>
    </row>
    <row r="250" spans="1:111" ht="15" x14ac:dyDescent="0.2">
      <c r="A250" s="20">
        <v>40</v>
      </c>
      <c r="B250" s="21" t="str">
        <f t="shared" si="15"/>
        <v>40_2019</v>
      </c>
      <c r="C250" s="22">
        <f t="shared" si="16"/>
        <v>43742</v>
      </c>
      <c r="D250" s="23">
        <f t="shared" si="18"/>
        <v>43738</v>
      </c>
      <c r="E250" s="24">
        <v>533612.34616582969</v>
      </c>
      <c r="F250" s="24">
        <v>563333.51912228344</v>
      </c>
      <c r="G250" s="25">
        <f t="shared" si="17"/>
        <v>0.94724053877929792</v>
      </c>
      <c r="H250" s="26">
        <v>147591.65741687673</v>
      </c>
      <c r="I250" s="26">
        <v>159126.04780488327</v>
      </c>
      <c r="J250" s="28">
        <v>0.92751412765463925</v>
      </c>
      <c r="K250" s="29">
        <v>280381.46923392412</v>
      </c>
      <c r="L250" s="30">
        <v>292808.3975223251</v>
      </c>
      <c r="M250" s="31">
        <v>0.95755952222151175</v>
      </c>
      <c r="N250" s="32">
        <v>60303.732046589117</v>
      </c>
      <c r="O250" s="33">
        <v>61219.189390920452</v>
      </c>
      <c r="P250" s="34">
        <v>0.98504623544611802</v>
      </c>
      <c r="Q250" s="26">
        <v>45335.4874684397</v>
      </c>
      <c r="R250" s="27">
        <v>47633.128270424932</v>
      </c>
      <c r="S250" s="28">
        <v>0.95176380629588375</v>
      </c>
      <c r="T250" s="3"/>
      <c r="U250" s="3"/>
      <c r="DD250" s="3"/>
      <c r="DE250" s="3"/>
      <c r="DF250" s="3"/>
      <c r="DG250" s="3"/>
    </row>
    <row r="251" spans="1:111" ht="15" x14ac:dyDescent="0.2">
      <c r="A251" s="20">
        <v>41</v>
      </c>
      <c r="B251" s="21" t="str">
        <f t="shared" si="15"/>
        <v>41_2019</v>
      </c>
      <c r="C251" s="22">
        <f t="shared" si="16"/>
        <v>43749</v>
      </c>
      <c r="D251" s="23">
        <f t="shared" si="18"/>
        <v>43745</v>
      </c>
      <c r="E251" s="24">
        <v>540796.44054150151</v>
      </c>
      <c r="F251" s="24">
        <v>563333.51912228344</v>
      </c>
      <c r="G251" s="25">
        <f t="shared" si="17"/>
        <v>0.95999336482605113</v>
      </c>
      <c r="H251" s="26">
        <v>149449.62786121515</v>
      </c>
      <c r="I251" s="26">
        <v>159126.04780488327</v>
      </c>
      <c r="J251" s="28">
        <v>0.93919022009813802</v>
      </c>
      <c r="K251" s="29">
        <v>285323.68743059493</v>
      </c>
      <c r="L251" s="30">
        <v>292808.3975223251</v>
      </c>
      <c r="M251" s="31">
        <v>0.97443819864777104</v>
      </c>
      <c r="N251" s="32">
        <v>60329.4131263741</v>
      </c>
      <c r="O251" s="33">
        <v>61219.189390920452</v>
      </c>
      <c r="P251" s="34">
        <v>0.98546572939957422</v>
      </c>
      <c r="Q251" s="26">
        <v>45693.712123317273</v>
      </c>
      <c r="R251" s="27">
        <v>47633.128270424932</v>
      </c>
      <c r="S251" s="28">
        <v>0.9592843002857776</v>
      </c>
      <c r="T251" s="3"/>
      <c r="U251" s="3"/>
      <c r="DD251" s="3"/>
      <c r="DE251" s="3"/>
      <c r="DF251" s="3"/>
      <c r="DG251" s="3"/>
    </row>
    <row r="252" spans="1:111" ht="15" x14ac:dyDescent="0.2">
      <c r="A252" s="20">
        <v>42</v>
      </c>
      <c r="B252" s="21" t="str">
        <f t="shared" si="15"/>
        <v>42_2019</v>
      </c>
      <c r="C252" s="22">
        <f t="shared" si="16"/>
        <v>43756</v>
      </c>
      <c r="D252" s="23">
        <f t="shared" si="18"/>
        <v>43752</v>
      </c>
      <c r="E252" s="24">
        <v>541719.69387291954</v>
      </c>
      <c r="F252" s="24">
        <v>563333.51912228344</v>
      </c>
      <c r="G252" s="25">
        <f t="shared" si="17"/>
        <v>0.96163227552473729</v>
      </c>
      <c r="H252" s="26">
        <v>149961.35952042387</v>
      </c>
      <c r="I252" s="26">
        <v>159126.04780488327</v>
      </c>
      <c r="J252" s="28">
        <v>0.94240610879937814</v>
      </c>
      <c r="K252" s="29">
        <v>285594.54806400184</v>
      </c>
      <c r="L252" s="30">
        <v>292808.3975223251</v>
      </c>
      <c r="M252" s="31">
        <v>0.97536324258673879</v>
      </c>
      <c r="N252" s="32">
        <v>60574.427060693233</v>
      </c>
      <c r="O252" s="33">
        <v>61219.189390920452</v>
      </c>
      <c r="P252" s="34">
        <v>0.98946797014723553</v>
      </c>
      <c r="Q252" s="26">
        <v>45589.359227800654</v>
      </c>
      <c r="R252" s="27">
        <v>47633.128270424932</v>
      </c>
      <c r="S252" s="28">
        <v>0.95709353727470303</v>
      </c>
      <c r="T252" s="3"/>
      <c r="U252" s="3"/>
      <c r="DD252" s="3"/>
      <c r="DE252" s="3"/>
      <c r="DF252" s="3"/>
      <c r="DG252" s="3"/>
    </row>
    <row r="253" spans="1:111" ht="15" x14ac:dyDescent="0.2">
      <c r="A253" s="20">
        <v>43</v>
      </c>
      <c r="B253" s="21" t="str">
        <f t="shared" si="15"/>
        <v>43_2019</v>
      </c>
      <c r="C253" s="22">
        <f t="shared" si="16"/>
        <v>43763</v>
      </c>
      <c r="D253" s="23">
        <f t="shared" si="18"/>
        <v>43759</v>
      </c>
      <c r="E253" s="24">
        <v>541576.70208847686</v>
      </c>
      <c r="F253" s="24">
        <v>563333.51912228344</v>
      </c>
      <c r="G253" s="25">
        <f t="shared" si="17"/>
        <v>0.96137844403843509</v>
      </c>
      <c r="H253" s="26">
        <v>149285.49281522501</v>
      </c>
      <c r="I253" s="26">
        <v>159126.04780488327</v>
      </c>
      <c r="J253" s="28">
        <v>0.93815874191933346</v>
      </c>
      <c r="K253" s="29">
        <v>285952.00329271186</v>
      </c>
      <c r="L253" s="30">
        <v>292808.3975223251</v>
      </c>
      <c r="M253" s="31">
        <v>0.97658402461257798</v>
      </c>
      <c r="N253" s="32">
        <v>60772.110275245243</v>
      </c>
      <c r="O253" s="33">
        <v>61219.189390920452</v>
      </c>
      <c r="P253" s="34">
        <v>0.99269707553916886</v>
      </c>
      <c r="Q253" s="26">
        <v>45567.095705294705</v>
      </c>
      <c r="R253" s="27">
        <v>47633.128270424932</v>
      </c>
      <c r="S253" s="28">
        <v>0.95662614150805181</v>
      </c>
      <c r="T253" s="3"/>
      <c r="U253" s="3"/>
      <c r="DD253" s="3"/>
      <c r="DE253" s="3"/>
      <c r="DF253" s="3"/>
      <c r="DG253" s="3"/>
    </row>
    <row r="254" spans="1:111" ht="15" x14ac:dyDescent="0.2">
      <c r="A254" s="20">
        <v>44</v>
      </c>
      <c r="B254" s="21" t="str">
        <f t="shared" si="15"/>
        <v>44_2019</v>
      </c>
      <c r="C254" s="22">
        <f t="shared" si="16"/>
        <v>43770</v>
      </c>
      <c r="D254" s="23">
        <f t="shared" si="18"/>
        <v>43766</v>
      </c>
      <c r="E254" s="24">
        <v>530081.64787446824</v>
      </c>
      <c r="F254" s="24">
        <v>563333.51912228344</v>
      </c>
      <c r="G254" s="25">
        <f t="shared" si="17"/>
        <v>0.94097302908652736</v>
      </c>
      <c r="H254" s="26">
        <v>148007.5140565024</v>
      </c>
      <c r="I254" s="26">
        <v>159126.04780488327</v>
      </c>
      <c r="J254" s="28">
        <v>0.93012750645315989</v>
      </c>
      <c r="K254" s="29">
        <v>276197.57470065786</v>
      </c>
      <c r="L254" s="30">
        <v>292808.3975223251</v>
      </c>
      <c r="M254" s="31">
        <v>0.94327067474080639</v>
      </c>
      <c r="N254" s="32">
        <v>60221.414397454835</v>
      </c>
      <c r="O254" s="33">
        <v>61219.189390920452</v>
      </c>
      <c r="P254" s="34">
        <v>0.98370159743386609</v>
      </c>
      <c r="Q254" s="26">
        <v>45655.144719853131</v>
      </c>
      <c r="R254" s="27">
        <v>47633.128270424932</v>
      </c>
      <c r="S254" s="28">
        <v>0.95847462422912255</v>
      </c>
      <c r="T254" s="3"/>
      <c r="U254" s="3"/>
      <c r="DD254" s="3"/>
      <c r="DE254" s="3"/>
      <c r="DF254" s="3"/>
      <c r="DG254" s="3"/>
    </row>
    <row r="255" spans="1:111" ht="15" x14ac:dyDescent="0.2">
      <c r="A255" s="20">
        <v>45</v>
      </c>
      <c r="B255" s="21" t="str">
        <f t="shared" si="15"/>
        <v>45_2019</v>
      </c>
      <c r="C255" s="22">
        <f t="shared" si="16"/>
        <v>43777</v>
      </c>
      <c r="D255" s="23">
        <f t="shared" si="18"/>
        <v>43773</v>
      </c>
      <c r="E255" s="24">
        <v>528048.62738568115</v>
      </c>
      <c r="F255" s="24">
        <v>563333.51912228344</v>
      </c>
      <c r="G255" s="25">
        <f t="shared" si="17"/>
        <v>0.93736411816648357</v>
      </c>
      <c r="H255" s="26">
        <v>148761.98706364041</v>
      </c>
      <c r="I255" s="26">
        <v>159126.04780488327</v>
      </c>
      <c r="J255" s="28">
        <v>0.93486886098025235</v>
      </c>
      <c r="K255" s="29">
        <v>272776.29975377681</v>
      </c>
      <c r="L255" s="30">
        <v>292808.3975223251</v>
      </c>
      <c r="M255" s="31">
        <v>0.93158632765298011</v>
      </c>
      <c r="N255" s="32">
        <v>60786.505381847965</v>
      </c>
      <c r="O255" s="33">
        <v>61219.189390920452</v>
      </c>
      <c r="P255" s="34">
        <v>0.9929322159705587</v>
      </c>
      <c r="Q255" s="26">
        <v>45723.835186415912</v>
      </c>
      <c r="R255" s="27">
        <v>47633.128270424932</v>
      </c>
      <c r="S255" s="28">
        <v>0.95991669761495624</v>
      </c>
      <c r="T255" s="3"/>
      <c r="U255" s="3"/>
      <c r="DD255" s="3"/>
      <c r="DE255" s="3"/>
      <c r="DF255" s="3"/>
      <c r="DG255" s="3"/>
    </row>
    <row r="256" spans="1:111" ht="15" x14ac:dyDescent="0.2">
      <c r="A256" s="20">
        <v>46</v>
      </c>
      <c r="B256" s="21" t="str">
        <f t="shared" si="15"/>
        <v>46_2019</v>
      </c>
      <c r="C256" s="22">
        <f t="shared" si="16"/>
        <v>43784</v>
      </c>
      <c r="D256" s="23">
        <f t="shared" si="18"/>
        <v>43780</v>
      </c>
      <c r="E256" s="24">
        <v>526807.12796940317</v>
      </c>
      <c r="F256" s="24">
        <v>563333.51912228344</v>
      </c>
      <c r="G256" s="25">
        <f t="shared" si="17"/>
        <v>0.93516027377566457</v>
      </c>
      <c r="H256" s="26">
        <v>149877.24994318825</v>
      </c>
      <c r="I256" s="26">
        <v>159126.04780488327</v>
      </c>
      <c r="J256" s="28">
        <v>0.94187753677489883</v>
      </c>
      <c r="K256" s="29">
        <v>270277.07342212601</v>
      </c>
      <c r="L256" s="30">
        <v>292808.3975223251</v>
      </c>
      <c r="M256" s="31">
        <v>0.92305096339157688</v>
      </c>
      <c r="N256" s="32">
        <v>60749.768028487044</v>
      </c>
      <c r="O256" s="33">
        <v>61219.189390920452</v>
      </c>
      <c r="P256" s="34">
        <v>0.99233212058010312</v>
      </c>
      <c r="Q256" s="26">
        <v>45903.0365756018</v>
      </c>
      <c r="R256" s="27">
        <v>47633.128270424932</v>
      </c>
      <c r="S256" s="28">
        <v>0.96367881435372083</v>
      </c>
      <c r="T256" s="3"/>
      <c r="U256" s="3"/>
      <c r="DD256" s="3"/>
      <c r="DE256" s="3"/>
      <c r="DF256" s="3"/>
      <c r="DG256" s="3"/>
    </row>
    <row r="257" spans="1:111" ht="15" x14ac:dyDescent="0.2">
      <c r="A257" s="20">
        <v>47</v>
      </c>
      <c r="B257" s="21" t="str">
        <f t="shared" si="15"/>
        <v>47_2019</v>
      </c>
      <c r="C257" s="22">
        <f t="shared" si="16"/>
        <v>43791</v>
      </c>
      <c r="D257" s="23">
        <f t="shared" si="18"/>
        <v>43787</v>
      </c>
      <c r="E257" s="24">
        <v>517842.54129081953</v>
      </c>
      <c r="F257" s="24">
        <v>563333.51912228344</v>
      </c>
      <c r="G257" s="25">
        <f t="shared" si="17"/>
        <v>0.91924681154719445</v>
      </c>
      <c r="H257" s="26">
        <v>148740.0785587882</v>
      </c>
      <c r="I257" s="26">
        <v>159126.04780488327</v>
      </c>
      <c r="J257" s="28">
        <v>0.93473118078801209</v>
      </c>
      <c r="K257" s="29">
        <v>262064.30123683775</v>
      </c>
      <c r="L257" s="30">
        <v>292808.3975223251</v>
      </c>
      <c r="M257" s="31">
        <v>0.89500268248576009</v>
      </c>
      <c r="N257" s="32">
        <v>60425.558689944359</v>
      </c>
      <c r="O257" s="33">
        <v>61219.189390920452</v>
      </c>
      <c r="P257" s="34">
        <v>0.98703624290239622</v>
      </c>
      <c r="Q257" s="26">
        <v>46612.602805249255</v>
      </c>
      <c r="R257" s="27">
        <v>47633.128270424932</v>
      </c>
      <c r="S257" s="28">
        <v>0.97857530037956142</v>
      </c>
      <c r="T257" s="3"/>
      <c r="U257" s="3"/>
      <c r="DD257" s="3"/>
      <c r="DE257" s="3"/>
      <c r="DF257" s="3"/>
      <c r="DG257" s="3"/>
    </row>
    <row r="258" spans="1:111" ht="15" x14ac:dyDescent="0.2">
      <c r="A258" s="20">
        <v>48</v>
      </c>
      <c r="B258" s="21" t="str">
        <f t="shared" si="15"/>
        <v>48_2019</v>
      </c>
      <c r="C258" s="22">
        <f t="shared" si="16"/>
        <v>43798</v>
      </c>
      <c r="D258" s="23">
        <f t="shared" si="18"/>
        <v>43794</v>
      </c>
      <c r="E258" s="24">
        <v>525245.10241746926</v>
      </c>
      <c r="F258" s="24">
        <v>563333.51912228344</v>
      </c>
      <c r="G258" s="25">
        <f t="shared" si="17"/>
        <v>0.93238744826659914</v>
      </c>
      <c r="H258" s="26">
        <v>149372.70620991697</v>
      </c>
      <c r="I258" s="26">
        <v>159126.04780488327</v>
      </c>
      <c r="J258" s="28">
        <v>0.93870681934534295</v>
      </c>
      <c r="K258" s="29">
        <v>268227.5430886104</v>
      </c>
      <c r="L258" s="30">
        <v>292808.3975223251</v>
      </c>
      <c r="M258" s="31">
        <v>0.91605140207141589</v>
      </c>
      <c r="N258" s="32">
        <v>60778.48671285445</v>
      </c>
      <c r="O258" s="33">
        <v>61219.189390920452</v>
      </c>
      <c r="P258" s="34">
        <v>0.99280123303737566</v>
      </c>
      <c r="Q258" s="26">
        <v>46866.366406087363</v>
      </c>
      <c r="R258" s="27">
        <v>47633.128270424932</v>
      </c>
      <c r="S258" s="28">
        <v>0.98390276070081994</v>
      </c>
      <c r="T258" s="3"/>
      <c r="U258" s="3"/>
      <c r="DD258" s="3"/>
      <c r="DE258" s="3"/>
      <c r="DF258" s="3"/>
      <c r="DG258" s="3"/>
    </row>
    <row r="259" spans="1:111" ht="15" x14ac:dyDescent="0.2">
      <c r="A259" s="20">
        <v>49</v>
      </c>
      <c r="B259" s="21" t="str">
        <f t="shared" si="15"/>
        <v>49_2019</v>
      </c>
      <c r="C259" s="22">
        <f t="shared" si="16"/>
        <v>43805</v>
      </c>
      <c r="D259" s="23">
        <f t="shared" si="18"/>
        <v>43801</v>
      </c>
      <c r="E259" s="24">
        <v>540109.39664209704</v>
      </c>
      <c r="F259" s="24">
        <v>563333.51912228344</v>
      </c>
      <c r="G259" s="25">
        <f t="shared" si="17"/>
        <v>0.95877376067312425</v>
      </c>
      <c r="H259" s="26">
        <v>150771.83757256399</v>
      </c>
      <c r="I259" s="26">
        <v>159126.04780488327</v>
      </c>
      <c r="J259" s="28">
        <v>0.94749941730116349</v>
      </c>
      <c r="K259" s="29">
        <v>281657.34550004645</v>
      </c>
      <c r="L259" s="30">
        <v>292808.3975223251</v>
      </c>
      <c r="M259" s="31">
        <v>0.9619168981605849</v>
      </c>
      <c r="N259" s="32">
        <v>60786.505381847965</v>
      </c>
      <c r="O259" s="33">
        <v>61219.189390920452</v>
      </c>
      <c r="P259" s="34">
        <v>0.9929322159705587</v>
      </c>
      <c r="Q259" s="26">
        <v>46893.708187638658</v>
      </c>
      <c r="R259" s="27">
        <v>47633.128270424932</v>
      </c>
      <c r="S259" s="28">
        <v>0.98447676838295384</v>
      </c>
      <c r="T259" s="3"/>
      <c r="U259" s="3"/>
      <c r="DD259" s="3"/>
      <c r="DE259" s="3"/>
      <c r="DF259" s="3"/>
      <c r="DG259" s="3"/>
    </row>
    <row r="260" spans="1:111" ht="15" x14ac:dyDescent="0.2">
      <c r="A260" s="20">
        <v>50</v>
      </c>
      <c r="B260" s="21" t="str">
        <f t="shared" si="15"/>
        <v>50_2019</v>
      </c>
      <c r="C260" s="22">
        <f t="shared" si="16"/>
        <v>43812</v>
      </c>
      <c r="D260" s="23">
        <f t="shared" si="18"/>
        <v>43808</v>
      </c>
      <c r="E260" s="24">
        <v>553293.85116233944</v>
      </c>
      <c r="F260" s="24">
        <v>563333.51912228344</v>
      </c>
      <c r="G260" s="25">
        <v>0.98551123291274179</v>
      </c>
      <c r="H260" s="26">
        <v>152985.10522480027</v>
      </c>
      <c r="I260" s="26">
        <v>159126.04780488327</v>
      </c>
      <c r="J260" s="28">
        <v>0.96140831331641641</v>
      </c>
      <c r="K260" s="29">
        <v>291824.06693976</v>
      </c>
      <c r="L260" s="30">
        <v>292808.3975223251</v>
      </c>
      <c r="M260" s="31">
        <v>0.99663831163691252</v>
      </c>
      <c r="N260" s="32">
        <v>61007.049116249364</v>
      </c>
      <c r="O260" s="33">
        <v>61219.189390920452</v>
      </c>
      <c r="P260" s="34">
        <v>0.99653474218163118</v>
      </c>
      <c r="Q260" s="26">
        <v>47477.629881529778</v>
      </c>
      <c r="R260" s="27">
        <v>47633.128270424932</v>
      </c>
      <c r="S260" s="28">
        <v>0.99673549912547521</v>
      </c>
      <c r="T260" s="3"/>
      <c r="U260" s="3"/>
      <c r="DD260" s="3"/>
      <c r="DE260" s="3"/>
      <c r="DF260" s="3"/>
      <c r="DG260" s="3"/>
    </row>
    <row r="261" spans="1:111" ht="15" x14ac:dyDescent="0.2">
      <c r="A261" s="20">
        <v>51</v>
      </c>
      <c r="B261" s="21" t="str">
        <f t="shared" si="15"/>
        <v>51_2019</v>
      </c>
      <c r="C261" s="22">
        <f t="shared" si="16"/>
        <v>43819</v>
      </c>
      <c r="D261" s="23">
        <f t="shared" si="18"/>
        <v>43815</v>
      </c>
      <c r="E261" s="24">
        <v>554783.59024270147</v>
      </c>
      <c r="F261" s="24">
        <v>563333.51912228344</v>
      </c>
      <c r="G261" s="25">
        <v>0.98813560355412289</v>
      </c>
      <c r="H261" s="26">
        <v>153721.00672884323</v>
      </c>
      <c r="I261" s="26">
        <v>159126.04780488327</v>
      </c>
      <c r="J261" s="28">
        <v>0.96603295845902248</v>
      </c>
      <c r="K261" s="29">
        <v>292420.26882817422</v>
      </c>
      <c r="L261" s="30">
        <v>292808.3975223251</v>
      </c>
      <c r="M261" s="31">
        <v>0.99867446187529063</v>
      </c>
      <c r="N261" s="32">
        <v>61075.319132009216</v>
      </c>
      <c r="O261" s="33">
        <v>61219.189390920452</v>
      </c>
      <c r="P261" s="34">
        <v>0.99764991564993555</v>
      </c>
      <c r="Q261" s="26">
        <v>47566.995553674838</v>
      </c>
      <c r="R261" s="27">
        <v>47633.128270424932</v>
      </c>
      <c r="S261" s="28">
        <v>0.99861162348240828</v>
      </c>
      <c r="T261" s="3"/>
      <c r="U261" s="3"/>
      <c r="DD261" s="3"/>
      <c r="DE261" s="3"/>
      <c r="DF261" s="3"/>
      <c r="DG261" s="3"/>
    </row>
    <row r="262" spans="1:111" ht="15" x14ac:dyDescent="0.2">
      <c r="A262" s="20">
        <v>52</v>
      </c>
      <c r="B262" s="21" t="str">
        <f t="shared" si="15"/>
        <v>52_2019</v>
      </c>
      <c r="C262" s="22">
        <f t="shared" si="16"/>
        <v>43826</v>
      </c>
      <c r="D262" s="23">
        <f t="shared" si="18"/>
        <v>43822</v>
      </c>
      <c r="E262" s="24">
        <v>555048.50629904273</v>
      </c>
      <c r="F262" s="24">
        <v>563333.51912228344</v>
      </c>
      <c r="G262" s="25">
        <v>0.98813560355412289</v>
      </c>
      <c r="H262" s="26">
        <v>154053.13268792623</v>
      </c>
      <c r="I262" s="26">
        <v>159126.04780488327</v>
      </c>
      <c r="J262" s="28">
        <v>0.96812014634349919</v>
      </c>
      <c r="K262" s="29">
        <v>292332.21458510787</v>
      </c>
      <c r="L262" s="30">
        <v>292808.3975223251</v>
      </c>
      <c r="M262" s="31">
        <v>0.99837373879558589</v>
      </c>
      <c r="N262" s="32">
        <v>61097.230469055474</v>
      </c>
      <c r="O262" s="33">
        <v>61219.189390920452</v>
      </c>
      <c r="P262" s="34">
        <v>0.99800783180766739</v>
      </c>
      <c r="Q262" s="26">
        <v>47565.928556953128</v>
      </c>
      <c r="R262" s="27">
        <v>47633.128270424932</v>
      </c>
      <c r="S262" s="28">
        <v>0.99858922317488164</v>
      </c>
      <c r="T262" s="35"/>
      <c r="U262" s="3"/>
      <c r="DD262" s="3"/>
      <c r="DE262" s="3"/>
      <c r="DF262" s="3"/>
      <c r="DG262" s="3"/>
    </row>
    <row r="263" spans="1:111" ht="15" x14ac:dyDescent="0.2">
      <c r="A263" s="20">
        <v>1</v>
      </c>
      <c r="B263" s="21" t="str">
        <f>A263&amp;"_"&amp;YEAR(C263)</f>
        <v>1_2020</v>
      </c>
      <c r="C263" s="22">
        <f t="shared" si="16"/>
        <v>43833</v>
      </c>
      <c r="D263" s="23">
        <f t="shared" si="18"/>
        <v>43829</v>
      </c>
      <c r="E263" s="24">
        <v>553431.83556458331</v>
      </c>
      <c r="F263" s="24">
        <v>563333.51912228344</v>
      </c>
      <c r="G263" s="25">
        <f t="shared" ref="G263:G284" si="19">IF(D263&gt;IssueDate,NA(),E263/F263)</f>
        <v>0.98242305273592145</v>
      </c>
      <c r="H263" s="26">
        <v>153572.11547178231</v>
      </c>
      <c r="I263" s="26">
        <v>159126.04780488327</v>
      </c>
      <c r="J263" s="28">
        <v>0.96509727722320438</v>
      </c>
      <c r="K263" s="29">
        <v>291243.91611893539</v>
      </c>
      <c r="L263" s="30">
        <v>292808.3975223251</v>
      </c>
      <c r="M263" s="31">
        <v>0.9946569790462706</v>
      </c>
      <c r="N263" s="32">
        <v>61037.544691101444</v>
      </c>
      <c r="O263" s="33">
        <v>61219.189390920452</v>
      </c>
      <c r="P263" s="34">
        <v>0.99703287969628118</v>
      </c>
      <c r="Q263" s="26">
        <v>47578.259282764215</v>
      </c>
      <c r="R263" s="27">
        <v>47633.128270424932</v>
      </c>
      <c r="S263" s="28">
        <v>0.99884809187107737</v>
      </c>
      <c r="T263" s="3"/>
      <c r="U263" s="3"/>
      <c r="DD263" s="3"/>
      <c r="DE263" s="3"/>
      <c r="DF263" s="3"/>
      <c r="DG263" s="3"/>
    </row>
    <row r="264" spans="1:111" ht="15" x14ac:dyDescent="0.2">
      <c r="A264" s="20">
        <v>2</v>
      </c>
      <c r="B264" s="21" t="str">
        <f t="shared" ref="B264:B316" si="20">A264&amp;"_"&amp;YEAR(D264)</f>
        <v>2_2020</v>
      </c>
      <c r="C264" s="22">
        <f t="shared" si="16"/>
        <v>43840</v>
      </c>
      <c r="D264" s="23">
        <f t="shared" si="18"/>
        <v>43836</v>
      </c>
      <c r="E264" s="24">
        <v>557174.5266059729</v>
      </c>
      <c r="F264" s="24">
        <v>563333.51912228344</v>
      </c>
      <c r="G264" s="25">
        <f t="shared" si="19"/>
        <v>0.98906688079575544</v>
      </c>
      <c r="H264" s="26">
        <v>156955.56916258825</v>
      </c>
      <c r="I264" s="26">
        <v>159126.04780488327</v>
      </c>
      <c r="J264" s="28">
        <v>0.98636000408332636</v>
      </c>
      <c r="K264" s="29">
        <v>291550.57500791526</v>
      </c>
      <c r="L264" s="30">
        <v>292808.3975223251</v>
      </c>
      <c r="M264" s="31">
        <v>0.99570428128068311</v>
      </c>
      <c r="N264" s="32">
        <v>61085.162885269339</v>
      </c>
      <c r="O264" s="33">
        <v>61219.189390920452</v>
      </c>
      <c r="P264" s="34">
        <v>0.99781071087375439</v>
      </c>
      <c r="Q264" s="26">
        <v>47583.21955020009</v>
      </c>
      <c r="R264" s="27">
        <v>47633.128270424932</v>
      </c>
      <c r="S264" s="28">
        <v>0.99895222669522155</v>
      </c>
      <c r="T264" s="3"/>
      <c r="U264" s="3"/>
      <c r="DD264" s="3"/>
      <c r="DE264" s="3"/>
      <c r="DF264" s="3"/>
      <c r="DG264" s="3"/>
    </row>
    <row r="265" spans="1:111" ht="15" x14ac:dyDescent="0.2">
      <c r="A265" s="20">
        <v>3</v>
      </c>
      <c r="B265" s="21" t="str">
        <f t="shared" si="20"/>
        <v>3_2020</v>
      </c>
      <c r="C265" s="22">
        <f t="shared" si="16"/>
        <v>43847</v>
      </c>
      <c r="D265" s="23">
        <f t="shared" si="18"/>
        <v>43843</v>
      </c>
      <c r="E265" s="24">
        <v>558498.55058796296</v>
      </c>
      <c r="F265" s="24">
        <v>563333.51912228344</v>
      </c>
      <c r="G265" s="25">
        <f t="shared" si="19"/>
        <v>0.99141721845017539</v>
      </c>
      <c r="H265" s="26">
        <v>158088.88607026634</v>
      </c>
      <c r="I265" s="26">
        <v>159126.04780488327</v>
      </c>
      <c r="J265" s="28">
        <v>0.9934821372809518</v>
      </c>
      <c r="K265" s="29">
        <v>291647.35029659281</v>
      </c>
      <c r="L265" s="30">
        <v>292808.3975223251</v>
      </c>
      <c r="M265" s="31">
        <v>0.99603478849801852</v>
      </c>
      <c r="N265" s="32">
        <v>61187.590887921455</v>
      </c>
      <c r="O265" s="33">
        <v>61219.189390920452</v>
      </c>
      <c r="P265" s="34">
        <v>0.99948384643257493</v>
      </c>
      <c r="Q265" s="26">
        <v>47574.723333182286</v>
      </c>
      <c r="R265" s="27">
        <v>47633.128270424932</v>
      </c>
      <c r="S265" s="28">
        <v>0.99877385888008308</v>
      </c>
      <c r="T265" s="3"/>
      <c r="U265" s="3"/>
      <c r="DD265" s="3"/>
      <c r="DE265" s="3"/>
      <c r="DF265" s="3"/>
      <c r="DG265" s="3"/>
    </row>
    <row r="266" spans="1:111" ht="15" x14ac:dyDescent="0.2">
      <c r="A266" s="20">
        <v>4</v>
      </c>
      <c r="B266" s="21" t="str">
        <f t="shared" si="20"/>
        <v>4_2020</v>
      </c>
      <c r="C266" s="22">
        <f t="shared" si="16"/>
        <v>43854</v>
      </c>
      <c r="D266" s="23">
        <f t="shared" si="18"/>
        <v>43850</v>
      </c>
      <c r="E266" s="24">
        <v>554494.0498954776</v>
      </c>
      <c r="F266" s="24">
        <v>563333.51912228344</v>
      </c>
      <c r="G266" s="25">
        <f t="shared" si="19"/>
        <v>0.98430863968368432</v>
      </c>
      <c r="H266" s="26">
        <v>157490.97565761433</v>
      </c>
      <c r="I266" s="26">
        <v>159126.04780488327</v>
      </c>
      <c r="J266" s="28">
        <v>0.98972467317686519</v>
      </c>
      <c r="K266" s="29">
        <v>288328.48578423652</v>
      </c>
      <c r="L266" s="30">
        <v>292808.3975223251</v>
      </c>
      <c r="M266" s="31">
        <v>0.98470019379226648</v>
      </c>
      <c r="N266" s="32">
        <v>61059.368335151812</v>
      </c>
      <c r="O266" s="33">
        <v>61219.189390920452</v>
      </c>
      <c r="P266" s="34">
        <v>0.99738936341106887</v>
      </c>
      <c r="Q266" s="26">
        <v>47615.22011847495</v>
      </c>
      <c r="R266" s="27">
        <v>47633.128270424932</v>
      </c>
      <c r="S266" s="28">
        <v>0.99962403997805238</v>
      </c>
      <c r="T266" s="3"/>
      <c r="U266" s="3"/>
      <c r="DD266" s="3"/>
      <c r="DE266" s="3"/>
      <c r="DF266" s="3"/>
      <c r="DG266" s="3"/>
    </row>
    <row r="267" spans="1:111" ht="15" x14ac:dyDescent="0.2">
      <c r="A267" s="20">
        <v>5</v>
      </c>
      <c r="B267" s="21" t="str">
        <f t="shared" si="20"/>
        <v>5_2020</v>
      </c>
      <c r="C267" s="22">
        <f t="shared" si="16"/>
        <v>43861</v>
      </c>
      <c r="D267" s="23">
        <f t="shared" si="18"/>
        <v>43857</v>
      </c>
      <c r="E267" s="24">
        <v>558018.6786179092</v>
      </c>
      <c r="F267" s="24">
        <v>563333.51912228344</v>
      </c>
      <c r="G267" s="25">
        <f t="shared" si="19"/>
        <v>0.99056537499729258</v>
      </c>
      <c r="H267" s="26">
        <v>157769.10899806584</v>
      </c>
      <c r="I267" s="26">
        <v>159126.04780488327</v>
      </c>
      <c r="J267" s="28">
        <v>0.99147255383052513</v>
      </c>
      <c r="K267" s="29">
        <v>291463.98224865028</v>
      </c>
      <c r="L267" s="30">
        <v>292808.3975223251</v>
      </c>
      <c r="M267" s="31">
        <v>0.99540854946425394</v>
      </c>
      <c r="N267" s="32">
        <v>61185.630261224425</v>
      </c>
      <c r="O267" s="33">
        <v>61219.189390920452</v>
      </c>
      <c r="P267" s="34">
        <v>0.99945182009056455</v>
      </c>
      <c r="Q267" s="26">
        <v>47599.957109968658</v>
      </c>
      <c r="R267" s="27">
        <v>47633.128270424932</v>
      </c>
      <c r="S267" s="28">
        <v>0.99930361154808156</v>
      </c>
      <c r="T267" s="3"/>
      <c r="U267" s="3"/>
      <c r="DD267" s="3"/>
      <c r="DE267" s="3"/>
      <c r="DF267" s="3"/>
      <c r="DG267" s="3"/>
    </row>
    <row r="268" spans="1:111" ht="15" x14ac:dyDescent="0.2">
      <c r="A268" s="20">
        <v>6</v>
      </c>
      <c r="B268" s="21" t="str">
        <f t="shared" si="20"/>
        <v>6_2020</v>
      </c>
      <c r="C268" s="22">
        <f t="shared" si="16"/>
        <v>43868</v>
      </c>
      <c r="D268" s="23">
        <f t="shared" si="18"/>
        <v>43864</v>
      </c>
      <c r="E268" s="24">
        <v>558313.3119638731</v>
      </c>
      <c r="F268" s="24">
        <v>563333.51912228344</v>
      </c>
      <c r="G268" s="25">
        <f t="shared" si="19"/>
        <v>0.9910883925987003</v>
      </c>
      <c r="H268" s="26">
        <v>157970.19433498499</v>
      </c>
      <c r="I268" s="26">
        <v>159126.04780488327</v>
      </c>
      <c r="J268" s="28">
        <v>0.99273623969272728</v>
      </c>
      <c r="K268" s="29">
        <v>291523.30595824216</v>
      </c>
      <c r="L268" s="30">
        <v>292808.3975223251</v>
      </c>
      <c r="M268" s="31">
        <v>0.99561115195138838</v>
      </c>
      <c r="N268" s="32">
        <v>61198.270331343454</v>
      </c>
      <c r="O268" s="33">
        <v>61219.189390920452</v>
      </c>
      <c r="P268" s="34">
        <v>0.9996582924441646</v>
      </c>
      <c r="Q268" s="26">
        <v>47621.541339302516</v>
      </c>
      <c r="R268" s="27">
        <v>47633.128270424932</v>
      </c>
      <c r="S268" s="28">
        <v>0.99975674637498857</v>
      </c>
      <c r="T268" s="3"/>
      <c r="U268" s="3"/>
      <c r="DD268" s="3"/>
      <c r="DE268" s="3"/>
      <c r="DF268" s="3"/>
      <c r="DG268" s="3"/>
    </row>
    <row r="269" spans="1:111" ht="15" x14ac:dyDescent="0.2">
      <c r="A269" s="20">
        <v>7</v>
      </c>
      <c r="B269" s="21" t="str">
        <f t="shared" si="20"/>
        <v>7_2020</v>
      </c>
      <c r="C269" s="22">
        <f t="shared" si="16"/>
        <v>43875</v>
      </c>
      <c r="D269" s="23">
        <f t="shared" si="18"/>
        <v>43871</v>
      </c>
      <c r="E269" s="24">
        <v>558732.21369959251</v>
      </c>
      <c r="F269" s="24">
        <v>563333.51912228344</v>
      </c>
      <c r="G269" s="25">
        <f t="shared" si="19"/>
        <v>0.99183200490206913</v>
      </c>
      <c r="H269" s="26">
        <v>158424.1226693925</v>
      </c>
      <c r="I269" s="26">
        <v>159126.04780488327</v>
      </c>
      <c r="J269" s="28">
        <v>0.99558887344232005</v>
      </c>
      <c r="K269" s="29">
        <v>291476.39679270564</v>
      </c>
      <c r="L269" s="30">
        <v>292808.3975223251</v>
      </c>
      <c r="M269" s="31">
        <v>0.99545094764736752</v>
      </c>
      <c r="N269" s="32">
        <v>61210.152898191867</v>
      </c>
      <c r="O269" s="33">
        <v>61219.189390920452</v>
      </c>
      <c r="P269" s="34">
        <v>0.99985239117311919</v>
      </c>
      <c r="Q269" s="26">
        <v>47621.541339302516</v>
      </c>
      <c r="R269" s="27">
        <v>47633.128270424932</v>
      </c>
      <c r="S269" s="28">
        <v>0.99975674637498857</v>
      </c>
      <c r="T269" s="3"/>
      <c r="U269" s="3"/>
      <c r="DD269" s="3"/>
      <c r="DE269" s="3"/>
      <c r="DF269" s="3"/>
      <c r="DG269" s="3"/>
    </row>
    <row r="270" spans="1:111" ht="15" x14ac:dyDescent="0.2">
      <c r="A270" s="20">
        <v>8</v>
      </c>
      <c r="B270" s="21" t="str">
        <f t="shared" si="20"/>
        <v>8_2020</v>
      </c>
      <c r="C270" s="22">
        <f t="shared" si="16"/>
        <v>43882</v>
      </c>
      <c r="D270" s="23">
        <f t="shared" si="18"/>
        <v>43878</v>
      </c>
      <c r="E270" s="24">
        <v>560426.7708004897</v>
      </c>
      <c r="F270" s="24">
        <v>563333.51912228344</v>
      </c>
      <c r="G270" s="25">
        <f t="shared" si="19"/>
        <v>0.99484009343821278</v>
      </c>
      <c r="H270" s="26">
        <v>158854.14614638142</v>
      </c>
      <c r="I270" s="26">
        <v>159126.04780488327</v>
      </c>
      <c r="J270" s="28">
        <v>0.99829128126882627</v>
      </c>
      <c r="K270" s="29">
        <v>292808.3975223251</v>
      </c>
      <c r="L270" s="30">
        <v>292808.3975223251</v>
      </c>
      <c r="M270" s="31">
        <v>1</v>
      </c>
      <c r="N270" s="32">
        <v>61144.493418008162</v>
      </c>
      <c r="O270" s="33">
        <v>61219.189390920452</v>
      </c>
      <c r="P270" s="34">
        <v>0.99877986014425457</v>
      </c>
      <c r="Q270" s="26">
        <v>47619.733713774971</v>
      </c>
      <c r="R270" s="27">
        <v>47633.128270424932</v>
      </c>
      <c r="S270" s="28">
        <v>0.99971879746016434</v>
      </c>
      <c r="T270" s="3"/>
      <c r="U270" s="3"/>
      <c r="DD270" s="3"/>
      <c r="DE270" s="3"/>
      <c r="DF270" s="3"/>
      <c r="DG270" s="3"/>
    </row>
    <row r="271" spans="1:111" ht="15" x14ac:dyDescent="0.2">
      <c r="A271" s="20">
        <v>9</v>
      </c>
      <c r="B271" s="21" t="str">
        <f t="shared" si="20"/>
        <v>9_2020</v>
      </c>
      <c r="C271" s="22">
        <f t="shared" si="16"/>
        <v>43889</v>
      </c>
      <c r="D271" s="23">
        <f t="shared" si="18"/>
        <v>43885</v>
      </c>
      <c r="E271" s="24">
        <v>560008.47832231002</v>
      </c>
      <c r="F271" s="24">
        <v>563333.51912228344</v>
      </c>
      <c r="G271" s="25">
        <f t="shared" si="19"/>
        <v>0.99409756265674709</v>
      </c>
      <c r="H271" s="26">
        <v>158894.19966625219</v>
      </c>
      <c r="I271" s="26">
        <v>159126.04780488327</v>
      </c>
      <c r="J271" s="28">
        <v>0.99854299065533647</v>
      </c>
      <c r="K271" s="29">
        <v>292328.00021069497</v>
      </c>
      <c r="L271" s="30">
        <v>292808.3975223251</v>
      </c>
      <c r="M271" s="31">
        <v>0.99835934585314101</v>
      </c>
      <c r="N271" s="32">
        <v>61163.435005470208</v>
      </c>
      <c r="O271" s="33">
        <v>61219.189390920452</v>
      </c>
      <c r="P271" s="34">
        <v>0.99908926619243166</v>
      </c>
      <c r="Q271" s="26">
        <v>47622.84343989264</v>
      </c>
      <c r="R271" s="27">
        <v>47633.128270424932</v>
      </c>
      <c r="S271" s="28">
        <v>0.99978408240429006</v>
      </c>
      <c r="T271" s="3"/>
      <c r="U271" s="3"/>
      <c r="DD271" s="3"/>
      <c r="DE271" s="3"/>
      <c r="DF271" s="3"/>
      <c r="DG271" s="3"/>
    </row>
    <row r="272" spans="1:111" ht="15" x14ac:dyDescent="0.2">
      <c r="A272" s="20">
        <v>10</v>
      </c>
      <c r="B272" s="21" t="str">
        <f t="shared" si="20"/>
        <v>10_2020</v>
      </c>
      <c r="C272" s="22">
        <f t="shared" si="16"/>
        <v>43896</v>
      </c>
      <c r="D272" s="23">
        <f t="shared" si="18"/>
        <v>43892</v>
      </c>
      <c r="E272" s="24">
        <v>560202.3575883843</v>
      </c>
      <c r="F272" s="24">
        <v>563333.51912228344</v>
      </c>
      <c r="G272" s="25">
        <f t="shared" si="19"/>
        <v>0.99444172692088739</v>
      </c>
      <c r="H272" s="26">
        <v>159016.92251750108</v>
      </c>
      <c r="I272" s="26">
        <v>159126.04780488327</v>
      </c>
      <c r="J272" s="28">
        <v>0.99931422109147083</v>
      </c>
      <c r="K272" s="29">
        <v>292350.44088700163</v>
      </c>
      <c r="L272" s="30">
        <v>292808.3975223251</v>
      </c>
      <c r="M272" s="31">
        <v>0.99843598530916944</v>
      </c>
      <c r="N272" s="32">
        <v>61210.152898191867</v>
      </c>
      <c r="O272" s="33">
        <v>61219.189390920452</v>
      </c>
      <c r="P272" s="34">
        <v>0.99985239117311919</v>
      </c>
      <c r="Q272" s="26">
        <v>47624.841285689639</v>
      </c>
      <c r="R272" s="27">
        <v>47633.128270424932</v>
      </c>
      <c r="S272" s="28">
        <v>0.99982602476393645</v>
      </c>
      <c r="T272" s="3"/>
      <c r="U272" s="3"/>
      <c r="DD272" s="3"/>
      <c r="DE272" s="3"/>
      <c r="DF272" s="3"/>
      <c r="DG272" s="3"/>
    </row>
    <row r="273" spans="1:111" ht="15" x14ac:dyDescent="0.2">
      <c r="A273" s="20">
        <v>11</v>
      </c>
      <c r="B273" s="21" t="str">
        <f t="shared" si="20"/>
        <v>11_2020</v>
      </c>
      <c r="C273" s="22">
        <f t="shared" si="16"/>
        <v>43903</v>
      </c>
      <c r="D273" s="23">
        <f t="shared" si="18"/>
        <v>43899</v>
      </c>
      <c r="E273" s="24">
        <v>559938.82952389435</v>
      </c>
      <c r="F273" s="24">
        <v>563333.51912228344</v>
      </c>
      <c r="G273" s="25">
        <f t="shared" si="19"/>
        <v>0.9939739257772584</v>
      </c>
      <c r="H273" s="26">
        <v>158675.95217865409</v>
      </c>
      <c r="I273" s="26">
        <v>159126.04780488327</v>
      </c>
      <c r="J273" s="28">
        <v>0.99717145223903825</v>
      </c>
      <c r="K273" s="29">
        <v>292427.11250476917</v>
      </c>
      <c r="L273" s="30">
        <v>292808.3975223251</v>
      </c>
      <c r="M273" s="31">
        <v>0.99869783441737914</v>
      </c>
      <c r="N273" s="32">
        <v>61210.152898191867</v>
      </c>
      <c r="O273" s="33">
        <v>61219.189390920452</v>
      </c>
      <c r="P273" s="34">
        <v>0.99985239117311919</v>
      </c>
      <c r="Q273" s="26">
        <v>47625.611942279233</v>
      </c>
      <c r="R273" s="27">
        <v>47633.128270424932</v>
      </c>
      <c r="S273" s="28">
        <v>0.99984220376828858</v>
      </c>
      <c r="T273" s="3"/>
      <c r="U273" s="3"/>
      <c r="DD273" s="3"/>
      <c r="DE273" s="3"/>
      <c r="DF273" s="3"/>
      <c r="DG273" s="3"/>
    </row>
    <row r="274" spans="1:111" ht="15" x14ac:dyDescent="0.2">
      <c r="A274" s="20">
        <v>12</v>
      </c>
      <c r="B274" s="21" t="str">
        <f t="shared" si="20"/>
        <v>12_2020</v>
      </c>
      <c r="C274" s="22">
        <f t="shared" si="16"/>
        <v>43910</v>
      </c>
      <c r="D274" s="23">
        <f t="shared" si="18"/>
        <v>43906</v>
      </c>
      <c r="E274" s="24">
        <v>559505.3322257665</v>
      </c>
      <c r="F274" s="24">
        <v>563333.51912228344</v>
      </c>
      <c r="G274" s="25">
        <f t="shared" si="19"/>
        <v>0.99320440420005263</v>
      </c>
      <c r="H274" s="26">
        <v>158433.50178196162</v>
      </c>
      <c r="I274" s="26">
        <v>159126.04780488327</v>
      </c>
      <c r="J274" s="28">
        <v>0.99564781484568232</v>
      </c>
      <c r="K274" s="29">
        <v>292235.83527667995</v>
      </c>
      <c r="L274" s="30">
        <v>292808.3975223251</v>
      </c>
      <c r="M274" s="31">
        <v>0.9980445839310278</v>
      </c>
      <c r="N274" s="32">
        <v>61210.152898191867</v>
      </c>
      <c r="O274" s="33">
        <v>61219.189390920452</v>
      </c>
      <c r="P274" s="34">
        <v>0.99985239117311919</v>
      </c>
      <c r="Q274" s="26">
        <v>47625.842268933018</v>
      </c>
      <c r="R274" s="27">
        <v>47633.128270424932</v>
      </c>
      <c r="S274" s="28">
        <v>0.99984703919821205</v>
      </c>
      <c r="T274" s="3"/>
      <c r="U274" s="3"/>
      <c r="DD274" s="3"/>
      <c r="DE274" s="3"/>
      <c r="DF274" s="3"/>
      <c r="DG274" s="3"/>
    </row>
    <row r="275" spans="1:111" ht="15" x14ac:dyDescent="0.2">
      <c r="A275" s="20">
        <v>13</v>
      </c>
      <c r="B275" s="21" t="str">
        <f t="shared" si="20"/>
        <v>13_2020</v>
      </c>
      <c r="C275" s="22">
        <f t="shared" si="16"/>
        <v>43917</v>
      </c>
      <c r="D275" s="23">
        <f t="shared" si="18"/>
        <v>43913</v>
      </c>
      <c r="E275" s="24">
        <v>551574.28573649528</v>
      </c>
      <c r="F275" s="24">
        <v>563333.51912228344</v>
      </c>
      <c r="G275" s="25">
        <f t="shared" si="19"/>
        <v>0.97912562809308779</v>
      </c>
      <c r="H275" s="26">
        <v>156100.48185291048</v>
      </c>
      <c r="I275" s="26">
        <v>159126.04780488327</v>
      </c>
      <c r="J275" s="28">
        <v>0.98098635645320198</v>
      </c>
      <c r="K275" s="29">
        <v>286936.07112073613</v>
      </c>
      <c r="L275" s="30">
        <v>292808.3975223251</v>
      </c>
      <c r="M275" s="31">
        <v>0.97994481561567492</v>
      </c>
      <c r="N275" s="32">
        <v>60939.904454462121</v>
      </c>
      <c r="O275" s="33">
        <v>61219.189390920452</v>
      </c>
      <c r="P275" s="34">
        <v>0.99543795108630184</v>
      </c>
      <c r="Q275" s="26">
        <v>47597.828308386539</v>
      </c>
      <c r="R275" s="27">
        <v>47633.128270424932</v>
      </c>
      <c r="S275" s="28">
        <v>0.99925891992988602</v>
      </c>
      <c r="T275" s="3"/>
      <c r="U275" s="3"/>
      <c r="DD275" s="3"/>
      <c r="DE275" s="3"/>
      <c r="DF275" s="3"/>
      <c r="DG275" s="3"/>
    </row>
    <row r="276" spans="1:111" ht="15" x14ac:dyDescent="0.2">
      <c r="A276" s="20">
        <v>14</v>
      </c>
      <c r="B276" s="21" t="str">
        <f t="shared" si="20"/>
        <v>14_2020</v>
      </c>
      <c r="C276" s="22">
        <f t="shared" si="16"/>
        <v>43924</v>
      </c>
      <c r="D276" s="23">
        <f t="shared" si="18"/>
        <v>43920</v>
      </c>
      <c r="E276" s="24">
        <v>544276.22678526968</v>
      </c>
      <c r="F276" s="24">
        <v>563333.51912228344</v>
      </c>
      <c r="G276" s="25">
        <f t="shared" si="19"/>
        <v>0.966170498132782</v>
      </c>
      <c r="H276" s="26">
        <v>154372.21992335134</v>
      </c>
      <c r="I276" s="26">
        <v>159126.04780488327</v>
      </c>
      <c r="J276" s="28">
        <v>0.97012539463456682</v>
      </c>
      <c r="K276" s="29">
        <v>281944.01947779296</v>
      </c>
      <c r="L276" s="30">
        <v>292808.3975223251</v>
      </c>
      <c r="M276" s="31">
        <v>0.96289594787422794</v>
      </c>
      <c r="N276" s="32">
        <v>60460.04927795237</v>
      </c>
      <c r="O276" s="33">
        <v>61219.189390920452</v>
      </c>
      <c r="P276" s="34">
        <v>0.98759963794815175</v>
      </c>
      <c r="Q276" s="26">
        <v>47499.938106172958</v>
      </c>
      <c r="R276" s="27">
        <v>47633.128270424932</v>
      </c>
      <c r="S276" s="28">
        <v>0.99720383335950935</v>
      </c>
      <c r="T276" s="3"/>
      <c r="U276" s="3"/>
      <c r="DD276" s="3"/>
      <c r="DE276" s="3"/>
      <c r="DF276" s="3"/>
      <c r="DG276" s="3"/>
    </row>
    <row r="277" spans="1:111" ht="15" x14ac:dyDescent="0.2">
      <c r="A277" s="20">
        <v>15</v>
      </c>
      <c r="B277" s="21" t="str">
        <f t="shared" si="20"/>
        <v>15_2020</v>
      </c>
      <c r="C277" s="22">
        <f t="shared" ref="C277:C316" si="21">D277+4</f>
        <v>43931</v>
      </c>
      <c r="D277" s="23">
        <f t="shared" si="18"/>
        <v>43927</v>
      </c>
      <c r="E277" s="24">
        <v>523440.39252616634</v>
      </c>
      <c r="F277" s="24">
        <v>563333.51912228344</v>
      </c>
      <c r="G277" s="25">
        <f t="shared" si="19"/>
        <v>0.92918382229718266</v>
      </c>
      <c r="H277" s="26">
        <v>150649.31472350084</v>
      </c>
      <c r="I277" s="26">
        <v>159126.04780488327</v>
      </c>
      <c r="J277" s="28">
        <v>0.94672944374401602</v>
      </c>
      <c r="K277" s="29">
        <v>266311.38560206001</v>
      </c>
      <c r="L277" s="30">
        <v>292808.3975223251</v>
      </c>
      <c r="M277" s="31">
        <v>0.90950733604474288</v>
      </c>
      <c r="N277" s="32">
        <v>59180.176932113871</v>
      </c>
      <c r="O277" s="33">
        <v>61219.189390920452</v>
      </c>
      <c r="P277" s="34">
        <v>0.9666932463645298</v>
      </c>
      <c r="Q277" s="26">
        <v>47299.515268491581</v>
      </c>
      <c r="R277" s="27">
        <v>47633.128270424932</v>
      </c>
      <c r="S277" s="28">
        <v>0.99299619793939742</v>
      </c>
      <c r="T277" s="3"/>
      <c r="U277" s="3"/>
      <c r="DD277" s="3"/>
      <c r="DE277" s="3"/>
      <c r="DF277" s="3"/>
      <c r="DG277" s="3"/>
    </row>
    <row r="278" spans="1:111" ht="15" x14ac:dyDescent="0.2">
      <c r="A278" s="20">
        <v>16</v>
      </c>
      <c r="B278" s="21" t="str">
        <f t="shared" si="20"/>
        <v>16_2020</v>
      </c>
      <c r="C278" s="22">
        <f t="shared" si="21"/>
        <v>43938</v>
      </c>
      <c r="D278" s="23">
        <f t="shared" si="18"/>
        <v>43934</v>
      </c>
      <c r="E278" s="24">
        <v>508646.16593194281</v>
      </c>
      <c r="F278" s="24">
        <v>563333.51912228344</v>
      </c>
      <c r="G278" s="25">
        <f t="shared" si="19"/>
        <v>0.90292189025863812</v>
      </c>
      <c r="H278" s="26">
        <v>147782.35601819697</v>
      </c>
      <c r="I278" s="26">
        <v>159126.04780488327</v>
      </c>
      <c r="J278" s="28">
        <v>0.92871253988161839</v>
      </c>
      <c r="K278" s="29">
        <v>256680.0957525722</v>
      </c>
      <c r="L278" s="30">
        <v>292808.3975223251</v>
      </c>
      <c r="M278" s="31">
        <v>0.87661452992652544</v>
      </c>
      <c r="N278" s="32">
        <v>58137.670135549393</v>
      </c>
      <c r="O278" s="33">
        <v>61219.189390920452</v>
      </c>
      <c r="P278" s="34">
        <v>0.94966416109018126</v>
      </c>
      <c r="Q278" s="26">
        <v>46046.044025624215</v>
      </c>
      <c r="R278" s="27">
        <v>47633.128270424932</v>
      </c>
      <c r="S278" s="28">
        <v>0.96668108305231493</v>
      </c>
      <c r="T278" s="3"/>
      <c r="U278" s="3"/>
      <c r="DD278" s="3"/>
      <c r="DE278" s="3"/>
      <c r="DF278" s="3"/>
      <c r="DG278" s="3"/>
    </row>
    <row r="279" spans="1:111" ht="15" x14ac:dyDescent="0.2">
      <c r="A279" s="20">
        <v>17</v>
      </c>
      <c r="B279" s="21" t="str">
        <f t="shared" si="20"/>
        <v>17_2020</v>
      </c>
      <c r="C279" s="22">
        <f t="shared" si="21"/>
        <v>43945</v>
      </c>
      <c r="D279" s="23">
        <f t="shared" si="18"/>
        <v>43941</v>
      </c>
      <c r="E279" s="24">
        <v>487422.21328840195</v>
      </c>
      <c r="F279" s="24">
        <v>563333.51912228344</v>
      </c>
      <c r="G279" s="25">
        <f t="shared" si="19"/>
        <v>0.86524624710392328</v>
      </c>
      <c r="H279" s="26">
        <v>144323.51783346699</v>
      </c>
      <c r="I279" s="26">
        <v>159126.04780488327</v>
      </c>
      <c r="J279" s="28">
        <v>0.90697607226714505</v>
      </c>
      <c r="K279" s="29">
        <v>241429.95687993101</v>
      </c>
      <c r="L279" s="30">
        <v>292808.3975223251</v>
      </c>
      <c r="M279" s="31">
        <v>0.82453221602540694</v>
      </c>
      <c r="N279" s="32">
        <v>56435.180145335602</v>
      </c>
      <c r="O279" s="33">
        <v>61219.189390920452</v>
      </c>
      <c r="P279" s="34">
        <v>0.92185441700254889</v>
      </c>
      <c r="Q279" s="26">
        <v>45233.55842966833</v>
      </c>
      <c r="R279" s="27">
        <v>47633.128270424932</v>
      </c>
      <c r="S279" s="28">
        <v>0.9496239292298071</v>
      </c>
      <c r="U279" s="3"/>
      <c r="DD279" s="3"/>
      <c r="DE279" s="3"/>
      <c r="DF279" s="3"/>
      <c r="DG279" s="3"/>
    </row>
    <row r="280" spans="1:111" ht="15" x14ac:dyDescent="0.2">
      <c r="A280" s="20">
        <v>18</v>
      </c>
      <c r="B280" s="21" t="str">
        <f t="shared" si="20"/>
        <v>18_2020</v>
      </c>
      <c r="C280" s="22">
        <f t="shared" si="21"/>
        <v>43952</v>
      </c>
      <c r="D280" s="23">
        <f t="shared" si="18"/>
        <v>43948</v>
      </c>
      <c r="E280" s="24">
        <v>463482.11406324751</v>
      </c>
      <c r="F280" s="24">
        <v>563333.51912228344</v>
      </c>
      <c r="G280" s="25">
        <f t="shared" si="19"/>
        <v>0.8227490435601772</v>
      </c>
      <c r="H280" s="26">
        <v>141453.47572855823</v>
      </c>
      <c r="I280" s="26">
        <v>159126.04780488327</v>
      </c>
      <c r="J280" s="28">
        <v>0.88893979131565726</v>
      </c>
      <c r="K280" s="29">
        <v>222768.70626517976</v>
      </c>
      <c r="L280" s="30">
        <v>292808.3975223251</v>
      </c>
      <c r="M280" s="31">
        <v>0.76080026443980253</v>
      </c>
      <c r="N280" s="32">
        <v>54965.685378805181</v>
      </c>
      <c r="O280" s="33">
        <v>61219.189390920452</v>
      </c>
      <c r="P280" s="34">
        <v>0.89785059105923504</v>
      </c>
      <c r="Q280" s="26">
        <v>44294.246690704305</v>
      </c>
      <c r="R280" s="27">
        <v>47633.128270424932</v>
      </c>
      <c r="S280" s="28">
        <v>0.92990421370679288</v>
      </c>
      <c r="U280" s="3"/>
      <c r="DD280" s="3"/>
      <c r="DE280" s="3"/>
      <c r="DF280" s="3"/>
      <c r="DG280" s="3"/>
    </row>
    <row r="281" spans="1:111" ht="15" x14ac:dyDescent="0.2">
      <c r="A281" s="20">
        <v>19</v>
      </c>
      <c r="B281" s="21" t="str">
        <f t="shared" si="20"/>
        <v>19_2020</v>
      </c>
      <c r="C281" s="22">
        <f t="shared" si="21"/>
        <v>43959</v>
      </c>
      <c r="D281" s="23">
        <f t="shared" si="18"/>
        <v>43955</v>
      </c>
      <c r="E281" s="24">
        <v>443323.38516877883</v>
      </c>
      <c r="F281" s="24">
        <v>563333.51912228344</v>
      </c>
      <c r="G281" s="25">
        <f t="shared" si="19"/>
        <v>0.78696432951390938</v>
      </c>
      <c r="H281" s="26">
        <v>137226.29877450506</v>
      </c>
      <c r="I281" s="26">
        <v>159126.04780488327</v>
      </c>
      <c r="J281" s="28">
        <v>0.86237483220075206</v>
      </c>
      <c r="K281" s="29">
        <v>208824.49906768519</v>
      </c>
      <c r="L281" s="30">
        <v>292808.3975223251</v>
      </c>
      <c r="M281" s="31">
        <v>0.71317797178874764</v>
      </c>
      <c r="N281" s="32">
        <v>54244.242652268942</v>
      </c>
      <c r="O281" s="33">
        <v>61219.189390920452</v>
      </c>
      <c r="P281" s="34">
        <v>0.88606600629563415</v>
      </c>
      <c r="Q281" s="26">
        <v>43028.344674319589</v>
      </c>
      <c r="R281" s="27">
        <v>47633.128270424932</v>
      </c>
      <c r="S281" s="28">
        <v>0.90332812974275256</v>
      </c>
      <c r="U281" s="3"/>
      <c r="DD281" s="3"/>
      <c r="DE281" s="3"/>
      <c r="DF281" s="3"/>
      <c r="DG281" s="3"/>
    </row>
    <row r="282" spans="1:111" ht="15" x14ac:dyDescent="0.2">
      <c r="A282" s="20">
        <v>20</v>
      </c>
      <c r="B282" s="21" t="str">
        <f t="shared" si="20"/>
        <v>20_2020</v>
      </c>
      <c r="C282" s="22">
        <f t="shared" si="21"/>
        <v>43966</v>
      </c>
      <c r="D282" s="23">
        <f t="shared" si="18"/>
        <v>43962</v>
      </c>
      <c r="E282" s="24">
        <v>425182.24439369707</v>
      </c>
      <c r="F282" s="24">
        <v>563333.51912228344</v>
      </c>
      <c r="G282" s="25">
        <f t="shared" si="19"/>
        <v>0.75476113165813996</v>
      </c>
      <c r="H282" s="26">
        <v>133676.70738906614</v>
      </c>
      <c r="I282" s="26">
        <v>159126.04780488327</v>
      </c>
      <c r="J282" s="28">
        <v>0.84006804186438078</v>
      </c>
      <c r="K282" s="29">
        <v>195766.40064988844</v>
      </c>
      <c r="L282" s="30">
        <v>292808.3975223251</v>
      </c>
      <c r="M282" s="31">
        <v>0.66858192014442575</v>
      </c>
      <c r="N282" s="32">
        <v>52754.261513643476</v>
      </c>
      <c r="O282" s="33">
        <v>61219.189390920452</v>
      </c>
      <c r="P282" s="34">
        <v>0.86172754063724299</v>
      </c>
      <c r="Q282" s="26">
        <v>42984.87484109903</v>
      </c>
      <c r="R282" s="27">
        <v>47633.128270424932</v>
      </c>
      <c r="S282" s="28">
        <v>0.90241553309418121</v>
      </c>
      <c r="U282" s="3"/>
      <c r="DD282" s="3"/>
      <c r="DE282" s="3"/>
      <c r="DF282" s="3"/>
      <c r="DG282" s="3"/>
    </row>
    <row r="283" spans="1:111" ht="15" x14ac:dyDescent="0.2">
      <c r="A283" s="20">
        <v>21</v>
      </c>
      <c r="B283" s="21" t="str">
        <f t="shared" si="20"/>
        <v>21_2020</v>
      </c>
      <c r="C283" s="22">
        <f t="shared" si="21"/>
        <v>43973</v>
      </c>
      <c r="D283" s="23">
        <f t="shared" si="18"/>
        <v>43969</v>
      </c>
      <c r="E283" s="24">
        <v>440627.21979079931</v>
      </c>
      <c r="F283" s="24">
        <v>563333.51912228344</v>
      </c>
      <c r="G283" s="38">
        <f t="shared" si="19"/>
        <v>0.78217823870542991</v>
      </c>
      <c r="H283" s="26">
        <v>131443.07436393012</v>
      </c>
      <c r="I283" s="26">
        <v>159126.04780488327</v>
      </c>
      <c r="J283" s="28">
        <v>0.8260311632015308</v>
      </c>
      <c r="K283" s="29">
        <v>213333.24629776168</v>
      </c>
      <c r="L283" s="30">
        <v>292808.3975223251</v>
      </c>
      <c r="M283" s="31">
        <v>0.72857625704363937</v>
      </c>
      <c r="N283" s="32">
        <v>51885.40122054192</v>
      </c>
      <c r="O283" s="33">
        <v>61219.189390920452</v>
      </c>
      <c r="P283" s="34">
        <v>0.84753492714879286</v>
      </c>
      <c r="Q283" s="26">
        <v>43965.497908565536</v>
      </c>
      <c r="R283" s="27">
        <v>47633.128270424932</v>
      </c>
      <c r="S283" s="28">
        <v>0.92300253006610522</v>
      </c>
      <c r="U283" s="3"/>
      <c r="DD283" s="3"/>
      <c r="DE283" s="3"/>
      <c r="DF283" s="3"/>
      <c r="DG283" s="3"/>
    </row>
    <row r="284" spans="1:111" ht="15" x14ac:dyDescent="0.2">
      <c r="A284" s="20">
        <v>22</v>
      </c>
      <c r="B284" s="21" t="str">
        <f t="shared" si="20"/>
        <v>22_2020</v>
      </c>
      <c r="C284" s="22">
        <f t="shared" si="21"/>
        <v>43980</v>
      </c>
      <c r="D284" s="23">
        <f t="shared" si="18"/>
        <v>43976</v>
      </c>
      <c r="E284" s="24">
        <v>438926.94648719399</v>
      </c>
      <c r="F284" s="24">
        <v>563333.51912228344</v>
      </c>
      <c r="G284" s="38">
        <f t="shared" si="19"/>
        <v>0.77916000306723376</v>
      </c>
      <c r="H284" s="26">
        <v>128365.90190266666</v>
      </c>
      <c r="I284" s="26">
        <v>159126.04780488327</v>
      </c>
      <c r="J284" s="28">
        <v>0.80669320751349272</v>
      </c>
      <c r="K284" s="29">
        <v>216129.70371057323</v>
      </c>
      <c r="L284" s="30">
        <v>292808.3975223251</v>
      </c>
      <c r="M284" s="31">
        <v>0.7381267256656957</v>
      </c>
      <c r="N284" s="32">
        <v>50959.867197663538</v>
      </c>
      <c r="O284" s="33">
        <v>61219.189390920452</v>
      </c>
      <c r="P284" s="34">
        <v>0.83241656259534702</v>
      </c>
      <c r="Q284" s="26">
        <v>43471.47367629056</v>
      </c>
      <c r="R284" s="27">
        <v>47633.128270424932</v>
      </c>
      <c r="S284" s="28">
        <v>0.91263108795820336</v>
      </c>
      <c r="U284" s="3"/>
      <c r="DD284" s="3"/>
      <c r="DE284" s="3"/>
      <c r="DF284" s="3"/>
      <c r="DG284" s="3"/>
    </row>
    <row r="285" spans="1:111" ht="15" x14ac:dyDescent="0.2">
      <c r="A285" s="20">
        <v>23</v>
      </c>
      <c r="B285" s="21" t="str">
        <f t="shared" si="20"/>
        <v>23_2020</v>
      </c>
      <c r="C285" s="22">
        <f t="shared" si="21"/>
        <v>43987</v>
      </c>
      <c r="D285" s="23">
        <f t="shared" si="18"/>
        <v>43983</v>
      </c>
      <c r="E285" s="24">
        <v>426854.0599411219</v>
      </c>
      <c r="F285" s="24">
        <v>563333.51912228344</v>
      </c>
      <c r="G285" s="38">
        <v>0.76266581163126901</v>
      </c>
      <c r="H285" s="26">
        <v>125577.2687500356</v>
      </c>
      <c r="I285" s="26">
        <v>159126.04780488327</v>
      </c>
      <c r="J285" s="28">
        <v>0.78916852697815743</v>
      </c>
      <c r="K285" s="29">
        <v>207512.36761663706</v>
      </c>
      <c r="L285" s="30">
        <v>292808.3975223251</v>
      </c>
      <c r="M285" s="31">
        <v>0.70869677704791689</v>
      </c>
      <c r="N285" s="32">
        <v>49811.846632062283</v>
      </c>
      <c r="O285" s="33">
        <v>61219.189390920452</v>
      </c>
      <c r="P285" s="34">
        <v>0.8136639365474837</v>
      </c>
      <c r="Q285" s="26">
        <v>43952.576942386986</v>
      </c>
      <c r="R285" s="27">
        <v>47633.128270424932</v>
      </c>
      <c r="S285" s="28">
        <v>0.92273126998624666</v>
      </c>
      <c r="U285" s="3"/>
      <c r="DD285" s="3"/>
      <c r="DE285" s="3"/>
      <c r="DF285" s="3"/>
      <c r="DG285" s="3"/>
    </row>
    <row r="286" spans="1:111" ht="15" x14ac:dyDescent="0.2">
      <c r="A286" s="20">
        <v>24</v>
      </c>
      <c r="B286" s="21" t="str">
        <f t="shared" si="20"/>
        <v>24_2020</v>
      </c>
      <c r="C286" s="22">
        <f t="shared" si="21"/>
        <v>43994</v>
      </c>
      <c r="D286" s="23">
        <f t="shared" si="18"/>
        <v>43990</v>
      </c>
      <c r="E286" s="24">
        <v>409294.61970314401</v>
      </c>
      <c r="F286" s="24">
        <v>563333.51912228344</v>
      </c>
      <c r="G286" s="38">
        <v>0.72655825689345843</v>
      </c>
      <c r="H286" s="26">
        <v>123360.05988689102</v>
      </c>
      <c r="I286" s="26">
        <v>159126.04780488327</v>
      </c>
      <c r="J286" s="28">
        <v>0.77523486310771894</v>
      </c>
      <c r="K286" s="29">
        <v>192630.81507347868</v>
      </c>
      <c r="L286" s="30">
        <v>292808.3975223251</v>
      </c>
      <c r="M286" s="31">
        <v>0.65787326013691794</v>
      </c>
      <c r="N286" s="32">
        <v>48957.632508096562</v>
      </c>
      <c r="O286" s="33">
        <v>61219.189390920452</v>
      </c>
      <c r="P286" s="34">
        <v>0.79971056453350509</v>
      </c>
      <c r="Q286" s="26">
        <v>44346.112234677792</v>
      </c>
      <c r="R286" s="27">
        <v>47633.128270424932</v>
      </c>
      <c r="S286" s="28">
        <v>0.93099306816285621</v>
      </c>
      <c r="U286" s="3"/>
      <c r="DD286" s="3"/>
      <c r="DE286" s="3"/>
      <c r="DF286" s="3"/>
      <c r="DG286" s="3"/>
    </row>
    <row r="287" spans="1:111" ht="15" x14ac:dyDescent="0.2">
      <c r="A287" s="20">
        <v>25</v>
      </c>
      <c r="B287" s="21" t="str">
        <f t="shared" si="20"/>
        <v>25_2020</v>
      </c>
      <c r="C287" s="22">
        <f t="shared" si="21"/>
        <v>44001</v>
      </c>
      <c r="D287" s="23">
        <f t="shared" si="18"/>
        <v>43997</v>
      </c>
      <c r="E287" s="24">
        <v>399869.1182860405</v>
      </c>
      <c r="F287" s="24">
        <v>563333.51912228344</v>
      </c>
      <c r="G287" s="38">
        <v>0.70982660309130385</v>
      </c>
      <c r="H287" s="26">
        <v>122813.71139344088</v>
      </c>
      <c r="I287" s="26">
        <v>159126.04780488327</v>
      </c>
      <c r="J287" s="28">
        <v>0.77180143092620668</v>
      </c>
      <c r="K287" s="29">
        <v>185837.77216551767</v>
      </c>
      <c r="L287" s="30">
        <v>292808.3975223251</v>
      </c>
      <c r="M287" s="31">
        <v>0.63467364234780366</v>
      </c>
      <c r="N287" s="32">
        <v>48178.875373075476</v>
      </c>
      <c r="O287" s="33">
        <v>61219.189390920452</v>
      </c>
      <c r="P287" s="34">
        <v>0.78698976337999316</v>
      </c>
      <c r="Q287" s="26">
        <v>43038.759354006412</v>
      </c>
      <c r="R287" s="27">
        <v>47633.128270424932</v>
      </c>
      <c r="S287" s="28">
        <v>0.90354677336463896</v>
      </c>
      <c r="U287" s="3"/>
      <c r="DD287" s="3"/>
      <c r="DE287" s="3"/>
      <c r="DF287" s="3"/>
      <c r="DG287" s="3"/>
    </row>
    <row r="288" spans="1:111" ht="15" x14ac:dyDescent="0.2">
      <c r="A288" s="20">
        <v>26</v>
      </c>
      <c r="B288" s="21" t="str">
        <f t="shared" si="20"/>
        <v>26_2020</v>
      </c>
      <c r="C288" s="22">
        <f t="shared" si="21"/>
        <v>44008</v>
      </c>
      <c r="D288" s="23">
        <f t="shared" si="18"/>
        <v>44004</v>
      </c>
      <c r="E288" s="24">
        <v>437101.90294385818</v>
      </c>
      <c r="F288" s="24">
        <v>563333.51912228344</v>
      </c>
      <c r="G288" s="38">
        <v>0.77592028186942663</v>
      </c>
      <c r="H288" s="26">
        <v>129783.58534037384</v>
      </c>
      <c r="I288" s="26">
        <v>159126.04780488327</v>
      </c>
      <c r="J288" s="28">
        <v>0.81560239276168989</v>
      </c>
      <c r="K288" s="29">
        <v>216246.82200561161</v>
      </c>
      <c r="L288" s="30">
        <v>292808.3975223251</v>
      </c>
      <c r="M288" s="31">
        <v>0.73852670837121026</v>
      </c>
      <c r="N288" s="32">
        <v>47950.561501100165</v>
      </c>
      <c r="O288" s="33">
        <v>61219.189390920452</v>
      </c>
      <c r="P288" s="34">
        <v>0.7832603139337192</v>
      </c>
      <c r="Q288" s="26">
        <v>43120.934096772544</v>
      </c>
      <c r="R288" s="27">
        <v>47633.128270424932</v>
      </c>
      <c r="S288" s="28">
        <v>0.90527193284397456</v>
      </c>
      <c r="U288" s="3"/>
      <c r="DD288" s="3"/>
      <c r="DE288" s="3"/>
      <c r="DF288" s="3"/>
      <c r="DG288" s="3"/>
    </row>
    <row r="289" spans="1:111" ht="15" x14ac:dyDescent="0.2">
      <c r="A289" s="20">
        <v>27</v>
      </c>
      <c r="B289" s="21" t="str">
        <f t="shared" si="20"/>
        <v>27_2020</v>
      </c>
      <c r="C289" s="22">
        <f t="shared" si="21"/>
        <v>44015</v>
      </c>
      <c r="D289" s="23">
        <f t="shared" ref="D289:D352" si="22">D288+7</f>
        <v>44011</v>
      </c>
      <c r="E289" s="24">
        <v>477747.4451891132</v>
      </c>
      <c r="F289" s="24">
        <v>563333.51912228344</v>
      </c>
      <c r="G289" s="25">
        <v>0.84807210821305312</v>
      </c>
      <c r="H289" s="26">
        <v>138116.85780770276</v>
      </c>
      <c r="I289" s="26">
        <v>159126.04780488327</v>
      </c>
      <c r="J289" s="28">
        <v>0.86797139571428616</v>
      </c>
      <c r="K289" s="29">
        <v>247096.9607193018</v>
      </c>
      <c r="L289" s="30">
        <v>292808.3975223251</v>
      </c>
      <c r="M289" s="31">
        <v>0.84388618226177048</v>
      </c>
      <c r="N289" s="32">
        <v>48520.799852474585</v>
      </c>
      <c r="O289" s="33">
        <v>61219.189390920452</v>
      </c>
      <c r="P289" s="34">
        <v>0.79257501341026915</v>
      </c>
      <c r="Q289" s="26">
        <v>44012.826809634069</v>
      </c>
      <c r="R289" s="27">
        <v>47633.128270424932</v>
      </c>
      <c r="S289" s="28">
        <v>0.92399614318342638</v>
      </c>
      <c r="U289" s="3"/>
      <c r="DD289" s="3"/>
      <c r="DE289" s="3"/>
      <c r="DF289" s="3"/>
      <c r="DG289" s="3"/>
    </row>
    <row r="290" spans="1:111" ht="15" x14ac:dyDescent="0.2">
      <c r="A290" s="20">
        <v>28</v>
      </c>
      <c r="B290" s="21" t="str">
        <f t="shared" si="20"/>
        <v>28_2020</v>
      </c>
      <c r="C290" s="22">
        <f t="shared" si="21"/>
        <v>44022</v>
      </c>
      <c r="D290" s="23">
        <f t="shared" si="22"/>
        <v>44018</v>
      </c>
      <c r="E290" s="24">
        <v>482028.62345798663</v>
      </c>
      <c r="F290" s="24">
        <v>563333.51912228344</v>
      </c>
      <c r="G290" s="25">
        <v>0.85567183044428807</v>
      </c>
      <c r="H290" s="26">
        <v>139000.1557569734</v>
      </c>
      <c r="I290" s="26">
        <v>159126.04780488327</v>
      </c>
      <c r="J290" s="28">
        <v>0.87352232820746112</v>
      </c>
      <c r="K290" s="29">
        <v>250448.47850943232</v>
      </c>
      <c r="L290" s="30">
        <v>292808.3975223251</v>
      </c>
      <c r="M290" s="31">
        <v>0.85533229452661763</v>
      </c>
      <c r="N290" s="32">
        <v>48369.966865389579</v>
      </c>
      <c r="O290" s="33">
        <v>61219.189390920452</v>
      </c>
      <c r="P290" s="34">
        <v>0.7901111946536723</v>
      </c>
      <c r="Q290" s="26">
        <v>44210.022326191276</v>
      </c>
      <c r="R290" s="27">
        <v>47633.128270424932</v>
      </c>
      <c r="S290" s="28">
        <v>0.92813602489427427</v>
      </c>
      <c r="U290" s="3"/>
      <c r="DD290" s="3"/>
      <c r="DE290" s="3"/>
      <c r="DF290" s="3"/>
      <c r="DG290" s="3"/>
    </row>
    <row r="291" spans="1:111" ht="15" x14ac:dyDescent="0.2">
      <c r="A291" s="20">
        <v>29</v>
      </c>
      <c r="B291" s="21" t="str">
        <f t="shared" si="20"/>
        <v>29_2020</v>
      </c>
      <c r="C291" s="22">
        <f t="shared" si="21"/>
        <v>44029</v>
      </c>
      <c r="D291" s="23">
        <f t="shared" si="22"/>
        <v>44025</v>
      </c>
      <c r="E291" s="24">
        <v>459500.2560834738</v>
      </c>
      <c r="F291" s="24">
        <v>563333.51912228344</v>
      </c>
      <c r="G291" s="25">
        <v>0.81568065894500685</v>
      </c>
      <c r="H291" s="26">
        <v>137701.93423881999</v>
      </c>
      <c r="I291" s="26">
        <v>159126.04780488327</v>
      </c>
      <c r="J291" s="28">
        <v>0.86536388063673242</v>
      </c>
      <c r="K291" s="29">
        <v>231261.74205244333</v>
      </c>
      <c r="L291" s="30">
        <v>292808.3975223251</v>
      </c>
      <c r="M291" s="31">
        <v>0.78980570232727298</v>
      </c>
      <c r="N291" s="32">
        <v>47749.840194156459</v>
      </c>
      <c r="O291" s="33">
        <v>61219.189390920452</v>
      </c>
      <c r="P291" s="34">
        <v>0.77998158206972823</v>
      </c>
      <c r="Q291" s="26">
        <v>42786.739598054002</v>
      </c>
      <c r="R291" s="27">
        <v>47633.128270424932</v>
      </c>
      <c r="S291" s="28">
        <v>0.89825592296065893</v>
      </c>
      <c r="U291" s="3"/>
      <c r="DD291" s="3"/>
      <c r="DE291" s="3"/>
      <c r="DF291" s="3"/>
      <c r="DG291" s="3"/>
    </row>
    <row r="292" spans="1:111" ht="15" x14ac:dyDescent="0.2">
      <c r="A292" s="20">
        <v>30</v>
      </c>
      <c r="B292" s="21" t="str">
        <f t="shared" si="20"/>
        <v>30_2020</v>
      </c>
      <c r="C292" s="22">
        <f t="shared" si="21"/>
        <v>44036</v>
      </c>
      <c r="D292" s="23">
        <f t="shared" si="22"/>
        <v>44032</v>
      </c>
      <c r="E292" s="24">
        <v>461978.32247697085</v>
      </c>
      <c r="F292" s="24">
        <v>563333.51912228344</v>
      </c>
      <c r="G292" s="25">
        <v>0.82007959192055224</v>
      </c>
      <c r="H292" s="26">
        <v>137942.6803521298</v>
      </c>
      <c r="I292" s="26">
        <v>159126.04780488327</v>
      </c>
      <c r="J292" s="28">
        <v>0.8668768077572816</v>
      </c>
      <c r="K292" s="29">
        <v>236458.04868495642</v>
      </c>
      <c r="L292" s="30">
        <v>292808.3975223251</v>
      </c>
      <c r="M292" s="31">
        <v>0.80755214223979943</v>
      </c>
      <c r="N292" s="32">
        <v>45570.283871262684</v>
      </c>
      <c r="O292" s="33">
        <v>61219.189390920452</v>
      </c>
      <c r="P292" s="34">
        <v>0.74437907990368313</v>
      </c>
      <c r="Q292" s="26">
        <v>42007.309568621917</v>
      </c>
      <c r="R292" s="27">
        <v>47633.128270424932</v>
      </c>
      <c r="S292" s="28">
        <v>0.8818927308350637</v>
      </c>
      <c r="U292" s="3"/>
      <c r="DD292" s="3"/>
      <c r="DE292" s="3"/>
      <c r="DF292" s="3"/>
      <c r="DG292" s="3"/>
    </row>
    <row r="293" spans="1:111" ht="15" x14ac:dyDescent="0.2">
      <c r="A293" s="20">
        <v>31</v>
      </c>
      <c r="B293" s="21" t="str">
        <f t="shared" si="20"/>
        <v>31_2020</v>
      </c>
      <c r="C293" s="22">
        <f t="shared" si="21"/>
        <v>44043</v>
      </c>
      <c r="D293" s="23">
        <f t="shared" si="22"/>
        <v>44039</v>
      </c>
      <c r="E293" s="24">
        <v>476840.72050319472</v>
      </c>
      <c r="F293" s="24">
        <v>563333.51912228344</v>
      </c>
      <c r="G293" s="25">
        <v>0.84646253829551787</v>
      </c>
      <c r="H293" s="26">
        <v>139696.11464973688</v>
      </c>
      <c r="I293" s="26">
        <v>159126.04780488327</v>
      </c>
      <c r="J293" s="28">
        <v>0.87789596094932909</v>
      </c>
      <c r="K293" s="29">
        <v>250439.25460663598</v>
      </c>
      <c r="L293" s="30">
        <v>292808.3975223251</v>
      </c>
      <c r="M293" s="31">
        <v>0.85530079302982187</v>
      </c>
      <c r="N293" s="32">
        <v>46067.095829795246</v>
      </c>
      <c r="O293" s="33">
        <v>61219.189390920452</v>
      </c>
      <c r="P293" s="34">
        <v>0.75249437779435147</v>
      </c>
      <c r="Q293" s="26">
        <v>40638.255417026645</v>
      </c>
      <c r="R293" s="27">
        <v>47633.128270424932</v>
      </c>
      <c r="S293" s="28">
        <v>0.85315109237237829</v>
      </c>
      <c r="U293" s="3"/>
      <c r="DD293" s="3"/>
      <c r="DE293" s="3"/>
      <c r="DF293" s="3"/>
      <c r="DG293" s="3"/>
    </row>
    <row r="294" spans="1:111" ht="15" x14ac:dyDescent="0.2">
      <c r="A294" s="20">
        <v>32</v>
      </c>
      <c r="B294" s="21" t="str">
        <f t="shared" si="20"/>
        <v>32_2020</v>
      </c>
      <c r="C294" s="22">
        <f t="shared" si="21"/>
        <v>44050</v>
      </c>
      <c r="D294" s="23">
        <f t="shared" si="22"/>
        <v>44046</v>
      </c>
      <c r="E294" s="24">
        <v>497739.45469447994</v>
      </c>
      <c r="F294" s="24">
        <v>563333.51912228344</v>
      </c>
      <c r="G294" s="25">
        <v>0.88356087077863921</v>
      </c>
      <c r="H294" s="26">
        <v>141643.8766507229</v>
      </c>
      <c r="I294" s="26">
        <v>159126.04780488327</v>
      </c>
      <c r="J294" s="28">
        <v>0.89013633282970361</v>
      </c>
      <c r="K294" s="29">
        <v>268330.4132104016</v>
      </c>
      <c r="L294" s="30">
        <v>292808.3975223251</v>
      </c>
      <c r="M294" s="31">
        <v>0.91640272437863679</v>
      </c>
      <c r="N294" s="32">
        <v>47550.089011416596</v>
      </c>
      <c r="O294" s="33">
        <v>61219.189390920452</v>
      </c>
      <c r="P294" s="34">
        <v>0.77671869693963724</v>
      </c>
      <c r="Q294" s="26">
        <v>40215.075821938881</v>
      </c>
      <c r="R294" s="27">
        <v>47633.128270424932</v>
      </c>
      <c r="S294" s="28">
        <v>0.84426694786090994</v>
      </c>
      <c r="U294" s="3"/>
      <c r="DD294" s="3"/>
      <c r="DE294" s="3"/>
      <c r="DF294" s="3"/>
      <c r="DG294" s="3"/>
    </row>
    <row r="295" spans="1:111" ht="15" x14ac:dyDescent="0.2">
      <c r="A295" s="20">
        <v>33</v>
      </c>
      <c r="B295" s="21" t="str">
        <f t="shared" si="20"/>
        <v>33_2020</v>
      </c>
      <c r="C295" s="22">
        <f t="shared" si="21"/>
        <v>44057</v>
      </c>
      <c r="D295" s="23">
        <f t="shared" si="22"/>
        <v>44053</v>
      </c>
      <c r="E295" s="24">
        <v>495348.75677258323</v>
      </c>
      <c r="F295" s="24">
        <v>563333.51912228344</v>
      </c>
      <c r="G295" s="25">
        <v>0.87931702971336478</v>
      </c>
      <c r="H295" s="26">
        <v>140735.06446863327</v>
      </c>
      <c r="I295" s="26">
        <v>159126.04780488327</v>
      </c>
      <c r="J295" s="28">
        <v>0.88442506057336001</v>
      </c>
      <c r="K295" s="29">
        <v>265567.21115779364</v>
      </c>
      <c r="L295" s="30">
        <v>292808.3975223251</v>
      </c>
      <c r="M295" s="31">
        <v>0.90696582954915261</v>
      </c>
      <c r="N295" s="32">
        <v>49625.594162765541</v>
      </c>
      <c r="O295" s="33">
        <v>61219.189390920452</v>
      </c>
      <c r="P295" s="34">
        <v>0.81062154949287224</v>
      </c>
      <c r="Q295" s="26">
        <v>39420.886983390759</v>
      </c>
      <c r="R295" s="27">
        <v>47633.128270424932</v>
      </c>
      <c r="S295" s="28">
        <v>0.82759391236260471</v>
      </c>
      <c r="U295" s="3"/>
      <c r="DD295" s="3"/>
      <c r="DE295" s="3"/>
      <c r="DF295" s="3"/>
      <c r="DG295" s="3"/>
    </row>
    <row r="296" spans="1:111" ht="15" x14ac:dyDescent="0.2">
      <c r="A296" s="20">
        <v>34</v>
      </c>
      <c r="B296" s="21" t="str">
        <f t="shared" si="20"/>
        <v>34_2020</v>
      </c>
      <c r="C296" s="22">
        <f t="shared" si="21"/>
        <v>44064</v>
      </c>
      <c r="D296" s="23">
        <f t="shared" si="22"/>
        <v>44060</v>
      </c>
      <c r="E296" s="24">
        <v>493107.24642676959</v>
      </c>
      <c r="F296" s="24">
        <v>563333.51912228344</v>
      </c>
      <c r="G296" s="25">
        <v>0.87533801857746418</v>
      </c>
      <c r="H296" s="26">
        <v>141820.85865188079</v>
      </c>
      <c r="I296" s="26">
        <v>159126.04780488327</v>
      </c>
      <c r="J296" s="28">
        <v>0.8912485454661595</v>
      </c>
      <c r="K296" s="29">
        <v>262983.87582745781</v>
      </c>
      <c r="L296" s="30">
        <v>292808.3975223251</v>
      </c>
      <c r="M296" s="31">
        <v>0.89814321601690628</v>
      </c>
      <c r="N296" s="32">
        <v>49169.594731120174</v>
      </c>
      <c r="O296" s="33">
        <v>61219.189390920452</v>
      </c>
      <c r="P296" s="34">
        <v>0.80317291392317292</v>
      </c>
      <c r="Q296" s="26">
        <v>39132.917216310801</v>
      </c>
      <c r="R296" s="27">
        <v>47633.128270424932</v>
      </c>
      <c r="S296" s="28">
        <v>0.82154833489296886</v>
      </c>
      <c r="U296" s="3"/>
      <c r="DD296" s="3"/>
      <c r="DE296" s="3"/>
      <c r="DF296" s="3"/>
      <c r="DG296" s="3"/>
    </row>
    <row r="297" spans="1:111" ht="15" x14ac:dyDescent="0.2">
      <c r="A297" s="20">
        <v>35</v>
      </c>
      <c r="B297" s="21" t="str">
        <f t="shared" si="20"/>
        <v>35_2020</v>
      </c>
      <c r="C297" s="22">
        <f t="shared" si="21"/>
        <v>44071</v>
      </c>
      <c r="D297" s="23">
        <f t="shared" si="22"/>
        <v>44067</v>
      </c>
      <c r="E297" s="24">
        <v>504041.62723446288</v>
      </c>
      <c r="F297" s="24">
        <v>563333.51912228344</v>
      </c>
      <c r="G297" s="25">
        <v>0.89474815562155463</v>
      </c>
      <c r="H297" s="26">
        <v>147710.32303565985</v>
      </c>
      <c r="I297" s="26">
        <v>159126.04780488327</v>
      </c>
      <c r="J297" s="28">
        <v>0.92825986111826819</v>
      </c>
      <c r="K297" s="29">
        <v>267441.17887002992</v>
      </c>
      <c r="L297" s="30">
        <v>292808.3975223251</v>
      </c>
      <c r="M297" s="31">
        <v>0.91336580894896957</v>
      </c>
      <c r="N297" s="32">
        <v>51287.110429150482</v>
      </c>
      <c r="O297" s="33">
        <v>61219.189390920452</v>
      </c>
      <c r="P297" s="34">
        <v>0.83776199814819796</v>
      </c>
      <c r="Q297" s="26">
        <v>37603.014899622656</v>
      </c>
      <c r="R297" s="27">
        <v>47633.128270424932</v>
      </c>
      <c r="S297" s="28">
        <v>0.78942988346558163</v>
      </c>
      <c r="T297" s="3"/>
      <c r="U297" s="3"/>
      <c r="DD297" s="3"/>
      <c r="DE297" s="3"/>
      <c r="DF297" s="3"/>
      <c r="DG297" s="3"/>
    </row>
    <row r="298" spans="1:111" ht="15" x14ac:dyDescent="0.2">
      <c r="A298" s="20">
        <v>36</v>
      </c>
      <c r="B298" s="21" t="str">
        <f t="shared" si="20"/>
        <v>36_2020</v>
      </c>
      <c r="C298" s="22">
        <f t="shared" si="21"/>
        <v>44078</v>
      </c>
      <c r="D298" s="23">
        <f t="shared" si="22"/>
        <v>44074</v>
      </c>
      <c r="E298" s="24">
        <v>505866.47831376729</v>
      </c>
      <c r="F298" s="24">
        <v>563333.51912228344</v>
      </c>
      <c r="G298" s="25">
        <v>0.89798753516734775</v>
      </c>
      <c r="H298" s="26">
        <v>148936.46528818284</v>
      </c>
      <c r="I298" s="26">
        <v>159126.04780488327</v>
      </c>
      <c r="J298" s="28">
        <v>0.93596533906758828</v>
      </c>
      <c r="K298" s="29">
        <v>268413.62506380433</v>
      </c>
      <c r="L298" s="30">
        <v>292808.3975223251</v>
      </c>
      <c r="M298" s="31">
        <v>0.91668690971658073</v>
      </c>
      <c r="N298" s="32">
        <v>51421.185461475121</v>
      </c>
      <c r="O298" s="33">
        <v>61219.189390920452</v>
      </c>
      <c r="P298" s="34">
        <v>0.839952079945402</v>
      </c>
      <c r="Q298" s="26">
        <v>37095.202500305008</v>
      </c>
      <c r="R298" s="27">
        <v>47633.128270424932</v>
      </c>
      <c r="S298" s="28">
        <v>0.77876897544302492</v>
      </c>
      <c r="T298" s="3"/>
      <c r="U298" s="3"/>
      <c r="DD298" s="3"/>
      <c r="DE298" s="3"/>
      <c r="DF298" s="3"/>
      <c r="DG298" s="3"/>
    </row>
    <row r="299" spans="1:111" ht="15" x14ac:dyDescent="0.2">
      <c r="A299" s="20">
        <v>37</v>
      </c>
      <c r="B299" s="21" t="str">
        <f t="shared" si="20"/>
        <v>37_2020</v>
      </c>
      <c r="C299" s="22">
        <f t="shared" si="21"/>
        <v>44085</v>
      </c>
      <c r="D299" s="23">
        <f t="shared" si="22"/>
        <v>44081</v>
      </c>
      <c r="E299" s="24">
        <v>507547.02089964476</v>
      </c>
      <c r="F299" s="24">
        <v>563333.51912228344</v>
      </c>
      <c r="G299" s="25">
        <v>0.90097074587438308</v>
      </c>
      <c r="H299" s="26">
        <v>148137.13921984044</v>
      </c>
      <c r="I299" s="26">
        <v>159126.04780488327</v>
      </c>
      <c r="J299" s="28">
        <v>0.93094211327037302</v>
      </c>
      <c r="K299" s="29">
        <v>269587.56659110694</v>
      </c>
      <c r="L299" s="30">
        <v>292808.3975223251</v>
      </c>
      <c r="M299" s="31">
        <v>0.92069615787078751</v>
      </c>
      <c r="N299" s="32">
        <v>51742.083442504801</v>
      </c>
      <c r="O299" s="33">
        <v>61219.189390920452</v>
      </c>
      <c r="P299" s="34">
        <v>0.84519386743429803</v>
      </c>
      <c r="Q299" s="26">
        <v>38080.231646192609</v>
      </c>
      <c r="R299" s="27">
        <v>47633.128270424932</v>
      </c>
      <c r="S299" s="28">
        <v>0.79944847271003938</v>
      </c>
      <c r="T299" s="3"/>
      <c r="U299" s="3"/>
      <c r="DD299" s="3"/>
      <c r="DE299" s="3"/>
      <c r="DF299" s="3"/>
      <c r="DG299" s="3"/>
    </row>
    <row r="300" spans="1:111" ht="15" x14ac:dyDescent="0.2">
      <c r="A300" s="20">
        <v>38</v>
      </c>
      <c r="B300" s="21" t="str">
        <f t="shared" si="20"/>
        <v>38_2020</v>
      </c>
      <c r="C300" s="22">
        <f t="shared" si="21"/>
        <v>44092</v>
      </c>
      <c r="D300" s="23">
        <f t="shared" si="22"/>
        <v>44088</v>
      </c>
      <c r="E300" s="24">
        <v>510272.68191574363</v>
      </c>
      <c r="F300" s="24">
        <v>563333.51912228344</v>
      </c>
      <c r="G300" s="25">
        <v>0.9058091957865162</v>
      </c>
      <c r="H300" s="26">
        <v>146722.39678472103</v>
      </c>
      <c r="I300" s="26">
        <v>159126.04780488327</v>
      </c>
      <c r="J300" s="28">
        <v>0.92205141024195281</v>
      </c>
      <c r="K300" s="29">
        <v>273886.94826779107</v>
      </c>
      <c r="L300" s="30">
        <v>292808.3975223251</v>
      </c>
      <c r="M300" s="31">
        <v>0.93537941734375507</v>
      </c>
      <c r="N300" s="32">
        <v>51470.11308008682</v>
      </c>
      <c r="O300" s="33">
        <v>61219.189390920452</v>
      </c>
      <c r="P300" s="34">
        <v>0.84075130024051681</v>
      </c>
      <c r="Q300" s="26">
        <v>38193.223783144684</v>
      </c>
      <c r="R300" s="27">
        <v>47633.128270424932</v>
      </c>
      <c r="S300" s="28">
        <v>0.80182060616116579</v>
      </c>
      <c r="T300" s="3"/>
      <c r="U300" s="3"/>
      <c r="DD300" s="3"/>
      <c r="DE300" s="3"/>
      <c r="DF300" s="3"/>
      <c r="DG300" s="3"/>
    </row>
    <row r="301" spans="1:111" ht="15" x14ac:dyDescent="0.2">
      <c r="A301" s="20">
        <v>39</v>
      </c>
      <c r="B301" s="21" t="str">
        <f t="shared" si="20"/>
        <v>39_2020</v>
      </c>
      <c r="C301" s="22">
        <f t="shared" si="21"/>
        <v>44099</v>
      </c>
      <c r="D301" s="23">
        <f t="shared" si="22"/>
        <v>44095</v>
      </c>
      <c r="E301" s="24">
        <v>498238.35305101384</v>
      </c>
      <c r="F301" s="24">
        <v>563333.51912228344</v>
      </c>
      <c r="G301" s="25">
        <v>0.88444648887093946</v>
      </c>
      <c r="H301" s="26">
        <v>143431.78137039128</v>
      </c>
      <c r="I301" s="26">
        <v>159126.04780488327</v>
      </c>
      <c r="J301" s="28">
        <v>0.9013721094001157</v>
      </c>
      <c r="K301" s="29">
        <v>266618.76799050794</v>
      </c>
      <c r="L301" s="30">
        <v>292808.3975223251</v>
      </c>
      <c r="M301" s="31">
        <v>0.91055710917641852</v>
      </c>
      <c r="N301" s="32">
        <v>50348.974388656941</v>
      </c>
      <c r="O301" s="33">
        <v>61219.189390920452</v>
      </c>
      <c r="P301" s="34">
        <v>0.822437782819194</v>
      </c>
      <c r="Q301" s="26">
        <v>37838.829301457605</v>
      </c>
      <c r="R301" s="27">
        <v>47633.128270424932</v>
      </c>
      <c r="S301" s="28">
        <v>0.79438052203158493</v>
      </c>
      <c r="T301" s="3"/>
      <c r="U301" s="3"/>
      <c r="DD301" s="3"/>
      <c r="DE301" s="3"/>
      <c r="DF301" s="3"/>
      <c r="DG301" s="3"/>
    </row>
    <row r="302" spans="1:111" ht="15" x14ac:dyDescent="0.2">
      <c r="A302" s="20">
        <v>40</v>
      </c>
      <c r="B302" s="21" t="str">
        <f t="shared" si="20"/>
        <v>40_2020</v>
      </c>
      <c r="C302" s="22">
        <f t="shared" si="21"/>
        <v>44106</v>
      </c>
      <c r="D302" s="23">
        <f t="shared" si="22"/>
        <v>44102</v>
      </c>
      <c r="E302" s="24">
        <v>505769.99763221003</v>
      </c>
      <c r="F302" s="24">
        <v>563333.51912228344</v>
      </c>
      <c r="G302" s="25">
        <v>0.89781626774177792</v>
      </c>
      <c r="H302" s="26">
        <v>147522.15862989574</v>
      </c>
      <c r="I302" s="26">
        <v>159126.04780488327</v>
      </c>
      <c r="J302" s="28">
        <v>0.92707737460295658</v>
      </c>
      <c r="K302" s="29">
        <v>267943.98293837946</v>
      </c>
      <c r="L302" s="30">
        <v>292808.3975223251</v>
      </c>
      <c r="M302" s="31">
        <v>0.91508298670959443</v>
      </c>
      <c r="N302" s="32">
        <v>50386.457628697302</v>
      </c>
      <c r="O302" s="33">
        <v>61219.189390920452</v>
      </c>
      <c r="P302" s="34">
        <v>0.82305006208021148</v>
      </c>
      <c r="Q302" s="26">
        <v>39917.398435237592</v>
      </c>
      <c r="R302" s="27">
        <v>47633.128270424932</v>
      </c>
      <c r="S302" s="28">
        <v>0.83801757064152382</v>
      </c>
      <c r="T302" s="3"/>
      <c r="U302" s="3"/>
      <c r="DD302" s="3"/>
      <c r="DE302" s="3"/>
      <c r="DF302" s="3"/>
      <c r="DG302" s="3"/>
    </row>
    <row r="303" spans="1:111" ht="15" x14ac:dyDescent="0.2">
      <c r="A303" s="20">
        <v>41</v>
      </c>
      <c r="B303" s="21" t="str">
        <f t="shared" si="20"/>
        <v>41_2020</v>
      </c>
      <c r="C303" s="22">
        <f t="shared" si="21"/>
        <v>44113</v>
      </c>
      <c r="D303" s="23">
        <f t="shared" si="22"/>
        <v>44109</v>
      </c>
      <c r="E303" s="24">
        <v>511197.89360043575</v>
      </c>
      <c r="F303" s="24">
        <v>563333.51912228344</v>
      </c>
      <c r="G303" s="25">
        <v>0.90745158285081462</v>
      </c>
      <c r="H303" s="26">
        <v>147432.919895901</v>
      </c>
      <c r="I303" s="26">
        <v>159126.04780488327</v>
      </c>
      <c r="J303" s="28">
        <v>0.92651656928399229</v>
      </c>
      <c r="K303" s="29">
        <v>267527.24499101669</v>
      </c>
      <c r="L303" s="30">
        <v>292808.3975223251</v>
      </c>
      <c r="M303" s="31">
        <v>0.9136597421889826</v>
      </c>
      <c r="N303" s="32">
        <v>54935.936212296045</v>
      </c>
      <c r="O303" s="33">
        <v>61219.189390920452</v>
      </c>
      <c r="P303" s="34">
        <v>0.89736464593638854</v>
      </c>
      <c r="Q303" s="26">
        <v>41301.792501222037</v>
      </c>
      <c r="R303" s="27">
        <v>47633.128270424932</v>
      </c>
      <c r="S303" s="28">
        <v>0.86708125208030951</v>
      </c>
      <c r="T303" s="3"/>
      <c r="U303" s="3"/>
      <c r="DD303" s="3"/>
      <c r="DE303" s="3"/>
      <c r="DF303" s="3"/>
      <c r="DG303" s="3"/>
    </row>
    <row r="304" spans="1:111" ht="15" x14ac:dyDescent="0.2">
      <c r="A304" s="20">
        <v>42</v>
      </c>
      <c r="B304" s="21" t="str">
        <f t="shared" si="20"/>
        <v>42_2020</v>
      </c>
      <c r="C304" s="22">
        <f t="shared" si="21"/>
        <v>44120</v>
      </c>
      <c r="D304" s="23">
        <f t="shared" si="22"/>
        <v>44116</v>
      </c>
      <c r="E304" s="24">
        <v>492995.12921964377</v>
      </c>
      <c r="F304" s="24">
        <v>563333.51912228344</v>
      </c>
      <c r="G304" s="25">
        <v>0.875138994015069</v>
      </c>
      <c r="H304" s="26">
        <v>146558.64522351642</v>
      </c>
      <c r="I304" s="26">
        <v>159126.04780488327</v>
      </c>
      <c r="J304" s="28">
        <v>0.92102234200665423</v>
      </c>
      <c r="K304" s="29">
        <v>248451.11749765079</v>
      </c>
      <c r="L304" s="30">
        <v>292808.3975223251</v>
      </c>
      <c r="M304" s="31">
        <v>0.84851090200959045</v>
      </c>
      <c r="N304" s="32">
        <v>55663.567578476082</v>
      </c>
      <c r="O304" s="33">
        <v>61219.189390920452</v>
      </c>
      <c r="P304" s="34">
        <v>0.90925032056585287</v>
      </c>
      <c r="Q304" s="26">
        <v>42321.798920000474</v>
      </c>
      <c r="R304" s="27">
        <v>47633.128270424932</v>
      </c>
      <c r="S304" s="28">
        <v>0.88849505494850689</v>
      </c>
      <c r="T304" s="3"/>
      <c r="U304" s="3"/>
      <c r="DD304" s="3"/>
      <c r="DE304" s="3"/>
      <c r="DF304" s="3"/>
      <c r="DG304" s="3"/>
    </row>
    <row r="305" spans="1:111" ht="15" x14ac:dyDescent="0.2">
      <c r="A305" s="20">
        <v>43</v>
      </c>
      <c r="B305" s="21" t="str">
        <f t="shared" si="20"/>
        <v>43_2020</v>
      </c>
      <c r="C305" s="22">
        <f t="shared" si="21"/>
        <v>44127</v>
      </c>
      <c r="D305" s="23">
        <f t="shared" si="22"/>
        <v>44123</v>
      </c>
      <c r="E305" s="24">
        <v>525615.96778483386</v>
      </c>
      <c r="F305" s="24">
        <v>563333.51912228344</v>
      </c>
      <c r="G305" s="25">
        <v>0.93304578893828938</v>
      </c>
      <c r="H305" s="26">
        <v>147716.23984349248</v>
      </c>
      <c r="I305" s="26">
        <v>159126.04780488327</v>
      </c>
      <c r="J305" s="28">
        <v>0.92829704426907378</v>
      </c>
      <c r="K305" s="29">
        <v>278036.43989392347</v>
      </c>
      <c r="L305" s="30">
        <v>292808.3975223251</v>
      </c>
      <c r="M305" s="31">
        <v>0.9495507719266304</v>
      </c>
      <c r="N305" s="32">
        <v>57143.781950616285</v>
      </c>
      <c r="O305" s="33">
        <v>61219.189390920452</v>
      </c>
      <c r="P305" s="34">
        <v>0.93342924855995235</v>
      </c>
      <c r="Q305" s="26">
        <v>42719.506096801662</v>
      </c>
      <c r="R305" s="27">
        <v>47633.128270424932</v>
      </c>
      <c r="S305" s="28">
        <v>0.89684443680189485</v>
      </c>
      <c r="T305" s="3"/>
      <c r="U305" s="3"/>
      <c r="DD305" s="3"/>
      <c r="DE305" s="3"/>
      <c r="DF305" s="3"/>
      <c r="DG305" s="3"/>
    </row>
    <row r="306" spans="1:111" ht="15" x14ac:dyDescent="0.2">
      <c r="A306" s="20">
        <v>44</v>
      </c>
      <c r="B306" s="21" t="str">
        <f t="shared" si="20"/>
        <v>44_2020</v>
      </c>
      <c r="C306" s="22">
        <f t="shared" si="21"/>
        <v>44134</v>
      </c>
      <c r="D306" s="23">
        <f t="shared" si="22"/>
        <v>44130</v>
      </c>
      <c r="E306" s="24">
        <v>533087.37413810007</v>
      </c>
      <c r="F306" s="24">
        <v>563333.51912228344</v>
      </c>
      <c r="G306" s="25">
        <v>0.94630863607883808</v>
      </c>
      <c r="H306" s="26">
        <v>148308.17744030757</v>
      </c>
      <c r="I306" s="26">
        <v>159126.04780488327</v>
      </c>
      <c r="J306" s="28">
        <v>0.93201697324978294</v>
      </c>
      <c r="K306" s="29">
        <v>281699.58906059637</v>
      </c>
      <c r="L306" s="30">
        <v>292808.3975223251</v>
      </c>
      <c r="M306" s="31">
        <v>0.96206116847833312</v>
      </c>
      <c r="N306" s="32">
        <v>58621.628302384925</v>
      </c>
      <c r="O306" s="33">
        <v>61219.189390920452</v>
      </c>
      <c r="P306" s="34">
        <v>0.95756949553924053</v>
      </c>
      <c r="Q306" s="26">
        <v>44457.979334811222</v>
      </c>
      <c r="R306" s="27">
        <v>47633.128270424932</v>
      </c>
      <c r="S306" s="28">
        <v>0.93334158282471791</v>
      </c>
      <c r="T306" s="3"/>
      <c r="U306" s="3"/>
      <c r="DD306" s="3"/>
      <c r="DE306" s="3"/>
      <c r="DF306" s="3"/>
      <c r="DG306" s="3"/>
    </row>
    <row r="307" spans="1:111" ht="15" x14ac:dyDescent="0.2">
      <c r="A307" s="20">
        <v>45</v>
      </c>
      <c r="B307" s="21" t="str">
        <f t="shared" si="20"/>
        <v>45_2020</v>
      </c>
      <c r="C307" s="22">
        <f t="shared" si="21"/>
        <v>44141</v>
      </c>
      <c r="D307" s="23">
        <f t="shared" si="22"/>
        <v>44137</v>
      </c>
      <c r="E307" s="24">
        <v>538904.05228633201</v>
      </c>
      <c r="F307" s="24">
        <v>563333.51912228344</v>
      </c>
      <c r="G307" s="25">
        <v>0.95663409684193046</v>
      </c>
      <c r="H307" s="26">
        <v>149676.86664589532</v>
      </c>
      <c r="I307" s="26">
        <v>159126.04780488327</v>
      </c>
      <c r="J307" s="28">
        <v>0.94061826275875138</v>
      </c>
      <c r="K307" s="29">
        <v>284125.39403138327</v>
      </c>
      <c r="L307" s="30">
        <v>292808.3975223251</v>
      </c>
      <c r="M307" s="31">
        <v>0.97034578391734894</v>
      </c>
      <c r="N307" s="32">
        <v>60398.05909896618</v>
      </c>
      <c r="O307" s="33">
        <v>61219.189390920452</v>
      </c>
      <c r="P307" s="34">
        <v>0.98658704402779862</v>
      </c>
      <c r="Q307" s="26">
        <v>44703.732510087233</v>
      </c>
      <c r="R307" s="27">
        <v>47633.128270424932</v>
      </c>
      <c r="S307" s="28">
        <v>0.93850087393574488</v>
      </c>
      <c r="T307" s="3"/>
      <c r="U307" s="3"/>
      <c r="DD307" s="3"/>
      <c r="DE307" s="3"/>
      <c r="DF307" s="3"/>
      <c r="DG307" s="3"/>
    </row>
    <row r="308" spans="1:111" ht="15" x14ac:dyDescent="0.2">
      <c r="A308" s="20">
        <v>46</v>
      </c>
      <c r="B308" s="21" t="str">
        <f t="shared" si="20"/>
        <v>46_2020</v>
      </c>
      <c r="C308" s="22">
        <f t="shared" si="21"/>
        <v>44148</v>
      </c>
      <c r="D308" s="23">
        <f t="shared" si="22"/>
        <v>44144</v>
      </c>
      <c r="E308" s="24">
        <v>542537.63622153096</v>
      </c>
      <c r="F308" s="24">
        <v>563333.51912228344</v>
      </c>
      <c r="G308" s="25">
        <v>0.96308424371204815</v>
      </c>
      <c r="H308" s="26">
        <v>151372.41939087494</v>
      </c>
      <c r="I308" s="26">
        <v>159126.04780488327</v>
      </c>
      <c r="J308" s="28">
        <v>0.95127366938996905</v>
      </c>
      <c r="K308" s="29">
        <v>286000.61668164603</v>
      </c>
      <c r="L308" s="30">
        <v>292808.3975223251</v>
      </c>
      <c r="M308" s="31">
        <v>0.97675004918477448</v>
      </c>
      <c r="N308" s="32">
        <v>60554.740809352326</v>
      </c>
      <c r="O308" s="33">
        <v>61219.189390920452</v>
      </c>
      <c r="P308" s="34">
        <v>0.98914640020263533</v>
      </c>
      <c r="Q308" s="26">
        <v>44609.859339657603</v>
      </c>
      <c r="R308" s="27">
        <v>47633.128270424932</v>
      </c>
      <c r="S308" s="28">
        <v>0.93653012009617576</v>
      </c>
      <c r="T308" s="3"/>
      <c r="U308" s="3"/>
      <c r="DD308" s="3"/>
      <c r="DE308" s="3"/>
      <c r="DF308" s="3"/>
      <c r="DG308" s="3"/>
    </row>
    <row r="309" spans="1:111" ht="15" x14ac:dyDescent="0.2">
      <c r="A309" s="20">
        <v>47</v>
      </c>
      <c r="B309" s="21" t="str">
        <f t="shared" si="20"/>
        <v>47_2020</v>
      </c>
      <c r="C309" s="22">
        <f t="shared" si="21"/>
        <v>44155</v>
      </c>
      <c r="D309" s="23">
        <f t="shared" si="22"/>
        <v>44151</v>
      </c>
      <c r="E309" s="24">
        <v>547173.7567574589</v>
      </c>
      <c r="F309" s="24">
        <v>563333.51912228344</v>
      </c>
      <c r="G309" s="25">
        <v>0.97131404076575689</v>
      </c>
      <c r="H309" s="26">
        <v>152936.77147889559</v>
      </c>
      <c r="I309" s="26">
        <v>159126.04780488327</v>
      </c>
      <c r="J309" s="28">
        <v>0.9611045682880478</v>
      </c>
      <c r="K309" s="29">
        <v>288875.02242868225</v>
      </c>
      <c r="L309" s="30">
        <v>292808.3975223251</v>
      </c>
      <c r="M309" s="31">
        <v>0.98656672716040206</v>
      </c>
      <c r="N309" s="32">
        <v>60710.468282205904</v>
      </c>
      <c r="O309" s="33">
        <v>61219.189390920452</v>
      </c>
      <c r="P309" s="34">
        <v>0.99169016914833574</v>
      </c>
      <c r="Q309" s="26">
        <v>44651.494567675116</v>
      </c>
      <c r="R309" s="27">
        <v>47633.128270424932</v>
      </c>
      <c r="S309" s="28">
        <v>0.93740420142421987</v>
      </c>
      <c r="T309" s="3"/>
      <c r="U309" s="3"/>
      <c r="DD309" s="3"/>
      <c r="DE309" s="3"/>
      <c r="DF309" s="3"/>
      <c r="DG309" s="3"/>
    </row>
    <row r="310" spans="1:111" ht="15" x14ac:dyDescent="0.2">
      <c r="A310" s="20">
        <v>48</v>
      </c>
      <c r="B310" s="21" t="str">
        <f t="shared" si="20"/>
        <v>48_2020</v>
      </c>
      <c r="C310" s="22">
        <f t="shared" si="21"/>
        <v>44162</v>
      </c>
      <c r="D310" s="23">
        <f t="shared" si="22"/>
        <v>44158</v>
      </c>
      <c r="E310" s="24">
        <v>546765.09203931584</v>
      </c>
      <c r="F310" s="24">
        <v>563333.51912228344</v>
      </c>
      <c r="G310" s="25">
        <v>0.97058860067694452</v>
      </c>
      <c r="H310" s="26">
        <v>153924.08391599345</v>
      </c>
      <c r="I310" s="26">
        <v>159126.04780488327</v>
      </c>
      <c r="J310" s="28">
        <v>0.96730916175792703</v>
      </c>
      <c r="K310" s="29">
        <v>286632.75637735939</v>
      </c>
      <c r="L310" s="30">
        <v>292808.3975223251</v>
      </c>
      <c r="M310" s="31">
        <v>0.97890893431601511</v>
      </c>
      <c r="N310" s="32">
        <v>61097.707648504482</v>
      </c>
      <c r="O310" s="33">
        <v>61219.189390920452</v>
      </c>
      <c r="P310" s="34">
        <v>0.99801562641347241</v>
      </c>
      <c r="Q310" s="26">
        <v>45110.544097458587</v>
      </c>
      <c r="R310" s="27">
        <v>47633.128270424932</v>
      </c>
      <c r="S310" s="28">
        <v>0.94704139189336844</v>
      </c>
      <c r="T310" s="3"/>
      <c r="U310" s="3"/>
      <c r="DD310" s="3"/>
      <c r="DE310" s="3"/>
      <c r="DF310" s="3"/>
      <c r="DG310" s="3"/>
    </row>
    <row r="311" spans="1:111" ht="15" x14ac:dyDescent="0.2">
      <c r="A311" s="20">
        <v>49</v>
      </c>
      <c r="B311" s="21" t="str">
        <f t="shared" si="20"/>
        <v>49_2020</v>
      </c>
      <c r="C311" s="22">
        <f t="shared" si="21"/>
        <v>44169</v>
      </c>
      <c r="D311" s="23">
        <f t="shared" si="22"/>
        <v>44165</v>
      </c>
      <c r="E311" s="24">
        <v>547943.51779709116</v>
      </c>
      <c r="F311" s="24">
        <v>563333.51912228344</v>
      </c>
      <c r="G311" s="25">
        <v>0.97268048003042484</v>
      </c>
      <c r="H311" s="26">
        <v>154643.52487266148</v>
      </c>
      <c r="I311" s="26">
        <v>159126.04780488327</v>
      </c>
      <c r="J311" s="28">
        <v>0.97183036345050078</v>
      </c>
      <c r="K311" s="29">
        <v>286885.31558908173</v>
      </c>
      <c r="L311" s="30">
        <v>292808.3975223251</v>
      </c>
      <c r="M311" s="31">
        <v>0.97977147519209462</v>
      </c>
      <c r="N311" s="32">
        <v>61190.881247417186</v>
      </c>
      <c r="O311" s="33">
        <v>61219.189390920452</v>
      </c>
      <c r="P311" s="34">
        <v>0.9995375936240759</v>
      </c>
      <c r="Q311" s="26">
        <v>45223.796087930743</v>
      </c>
      <c r="R311" s="27">
        <v>47633.128270424932</v>
      </c>
      <c r="S311" s="28">
        <v>0.94941898065531583</v>
      </c>
      <c r="T311" s="3"/>
      <c r="U311" s="3"/>
      <c r="DD311" s="3"/>
      <c r="DE311" s="3"/>
      <c r="DF311" s="3"/>
      <c r="DG311" s="3"/>
    </row>
    <row r="312" spans="1:111" ht="15" x14ac:dyDescent="0.2">
      <c r="A312" s="20">
        <v>50</v>
      </c>
      <c r="B312" s="21" t="str">
        <f t="shared" si="20"/>
        <v>50_2020</v>
      </c>
      <c r="C312" s="22">
        <f t="shared" si="21"/>
        <v>44176</v>
      </c>
      <c r="D312" s="23">
        <f t="shared" si="22"/>
        <v>44172</v>
      </c>
      <c r="E312" s="24">
        <v>549225.68645640463</v>
      </c>
      <c r="F312" s="24">
        <v>563333.51912228344</v>
      </c>
      <c r="G312" s="25">
        <v>0.97495651831998231</v>
      </c>
      <c r="H312" s="26">
        <v>154988.36994450039</v>
      </c>
      <c r="I312" s="26">
        <v>159126.04780488327</v>
      </c>
      <c r="J312" s="28">
        <v>0.97399748238920369</v>
      </c>
      <c r="K312" s="29">
        <v>287612.33838292013</v>
      </c>
      <c r="L312" s="30">
        <v>292808.3975223251</v>
      </c>
      <c r="M312" s="31">
        <v>0.98225440532657948</v>
      </c>
      <c r="N312" s="32">
        <v>61214.973086336955</v>
      </c>
      <c r="O312" s="33">
        <v>61219.189390920452</v>
      </c>
      <c r="P312" s="34">
        <v>0.99993112772930437</v>
      </c>
      <c r="Q312" s="26">
        <v>45410.005042647128</v>
      </c>
      <c r="R312" s="27">
        <v>47633.128270424932</v>
      </c>
      <c r="S312" s="28">
        <v>0.95332821276913438</v>
      </c>
      <c r="T312" s="3"/>
      <c r="U312" s="3"/>
      <c r="DD312" s="3"/>
      <c r="DE312" s="3"/>
      <c r="DF312" s="3"/>
      <c r="DG312" s="3"/>
    </row>
    <row r="313" spans="1:111" ht="15" x14ac:dyDescent="0.2">
      <c r="A313" s="20">
        <v>51</v>
      </c>
      <c r="B313" s="21" t="str">
        <f t="shared" si="20"/>
        <v>51_2020</v>
      </c>
      <c r="C313" s="22">
        <f t="shared" si="21"/>
        <v>44183</v>
      </c>
      <c r="D313" s="23">
        <f t="shared" si="22"/>
        <v>44179</v>
      </c>
      <c r="E313" s="24">
        <v>554115.11404127255</v>
      </c>
      <c r="F313" s="24">
        <v>563333.51912228344</v>
      </c>
      <c r="G313" s="25">
        <v>0.98363597270871816</v>
      </c>
      <c r="H313" s="26">
        <v>157867.48258524382</v>
      </c>
      <c r="I313" s="26">
        <v>159126.04780488327</v>
      </c>
      <c r="J313" s="28">
        <v>0.99209076554718012</v>
      </c>
      <c r="K313" s="29">
        <v>289432.78463639726</v>
      </c>
      <c r="L313" s="30">
        <v>292808.3975223251</v>
      </c>
      <c r="M313" s="31">
        <v>0.98847159810138141</v>
      </c>
      <c r="N313" s="32">
        <v>61214.973086336955</v>
      </c>
      <c r="O313" s="33">
        <v>61219.189390920452</v>
      </c>
      <c r="P313" s="34">
        <v>0.99993112772930437</v>
      </c>
      <c r="Q313" s="26">
        <v>45599.873733294546</v>
      </c>
      <c r="R313" s="27">
        <v>47633.128270424932</v>
      </c>
      <c r="S313" s="28">
        <v>0.95731427661884594</v>
      </c>
      <c r="T313" s="3"/>
      <c r="U313" s="3"/>
      <c r="DD313" s="3"/>
      <c r="DE313" s="3"/>
      <c r="DF313" s="3"/>
      <c r="DG313" s="3"/>
    </row>
    <row r="314" spans="1:111" ht="15" x14ac:dyDescent="0.2">
      <c r="A314" s="20">
        <v>52</v>
      </c>
      <c r="B314" s="21" t="str">
        <f t="shared" si="20"/>
        <v>52_2020</v>
      </c>
      <c r="C314" s="22">
        <f t="shared" si="21"/>
        <v>44190</v>
      </c>
      <c r="D314" s="23">
        <f t="shared" si="22"/>
        <v>44186</v>
      </c>
      <c r="E314" s="24">
        <v>554605.14629313792</v>
      </c>
      <c r="F314" s="24">
        <v>563333.51912228344</v>
      </c>
      <c r="G314" s="25">
        <v>0.98450585215886854</v>
      </c>
      <c r="H314" s="26">
        <v>155843.03933115906</v>
      </c>
      <c r="I314" s="26">
        <v>159126.04780488327</v>
      </c>
      <c r="J314" s="28">
        <v>0.97936850365472683</v>
      </c>
      <c r="K314" s="29">
        <v>291111.82121409947</v>
      </c>
      <c r="L314" s="30">
        <v>292808.3975223251</v>
      </c>
      <c r="M314" s="31">
        <v>0.99420584818406288</v>
      </c>
      <c r="N314" s="32">
        <v>61202.085697376569</v>
      </c>
      <c r="O314" s="33">
        <v>61219.189390920452</v>
      </c>
      <c r="P314" s="34">
        <v>0.99972061548488222</v>
      </c>
      <c r="Q314" s="26">
        <v>46448.200050502841</v>
      </c>
      <c r="R314" s="27">
        <v>47633.128270424932</v>
      </c>
      <c r="S314" s="28">
        <v>0.97512386309807408</v>
      </c>
      <c r="T314" s="3"/>
      <c r="U314" s="3"/>
      <c r="DD314" s="3"/>
      <c r="DE314" s="3"/>
      <c r="DF314" s="3"/>
      <c r="DG314" s="3"/>
    </row>
    <row r="315" spans="1:111" ht="15" x14ac:dyDescent="0.2">
      <c r="A315" s="20">
        <v>53</v>
      </c>
      <c r="B315" s="21" t="str">
        <f t="shared" si="20"/>
        <v>53_2020</v>
      </c>
      <c r="C315" s="22">
        <f t="shared" si="21"/>
        <v>44197</v>
      </c>
      <c r="D315" s="23">
        <f t="shared" si="22"/>
        <v>44193</v>
      </c>
      <c r="E315" s="24">
        <v>554605.14629313792</v>
      </c>
      <c r="F315" s="24">
        <v>563333.51912228344</v>
      </c>
      <c r="G315" s="25">
        <v>0.98450585215886854</v>
      </c>
      <c r="H315" s="26">
        <v>155843.03933115906</v>
      </c>
      <c r="I315" s="26">
        <v>159126.04780488327</v>
      </c>
      <c r="J315" s="28">
        <v>0.97936850365472683</v>
      </c>
      <c r="K315" s="29">
        <v>291111.82121409947</v>
      </c>
      <c r="L315" s="30">
        <v>292808.3975223251</v>
      </c>
      <c r="M315" s="31">
        <v>0.99420584818406288</v>
      </c>
      <c r="N315" s="32">
        <v>61202.085697376569</v>
      </c>
      <c r="O315" s="33">
        <v>61219.189390920452</v>
      </c>
      <c r="P315" s="34">
        <v>0.99972061548488222</v>
      </c>
      <c r="Q315" s="26">
        <v>46448.200050502841</v>
      </c>
      <c r="R315" s="27">
        <v>47633.128270424932</v>
      </c>
      <c r="S315" s="28">
        <v>0.97512386309807408</v>
      </c>
      <c r="T315" s="3"/>
      <c r="U315" s="3"/>
      <c r="DD315" s="3"/>
      <c r="DE315" s="3"/>
      <c r="DF315" s="3"/>
      <c r="DG315" s="3"/>
    </row>
    <row r="316" spans="1:111" ht="15" x14ac:dyDescent="0.2">
      <c r="A316" s="20">
        <v>1</v>
      </c>
      <c r="B316" s="21" t="str">
        <f t="shared" si="20"/>
        <v>1_2021</v>
      </c>
      <c r="C316" s="22">
        <f t="shared" si="21"/>
        <v>44204</v>
      </c>
      <c r="D316" s="23">
        <f t="shared" si="22"/>
        <v>44200</v>
      </c>
      <c r="E316" s="24">
        <v>548545.50016542198</v>
      </c>
      <c r="F316" s="24">
        <v>563333.51912228344</v>
      </c>
      <c r="G316" s="25">
        <v>0.9737490874324285</v>
      </c>
      <c r="H316" s="26">
        <v>155095.75589798953</v>
      </c>
      <c r="I316" s="26">
        <v>159126.04780488327</v>
      </c>
      <c r="J316" s="28">
        <v>0.97467233075608339</v>
      </c>
      <c r="K316" s="29">
        <v>286250.31860072055</v>
      </c>
      <c r="L316" s="30">
        <v>292808.3975223251</v>
      </c>
      <c r="M316" s="31">
        <v>0.97760283182757923</v>
      </c>
      <c r="N316" s="32">
        <v>60735.924498813096</v>
      </c>
      <c r="O316" s="33">
        <v>61219.189390920452</v>
      </c>
      <c r="P316" s="34">
        <v>0.99210599001856381</v>
      </c>
      <c r="Q316" s="26">
        <v>46463.501167898743</v>
      </c>
      <c r="R316" s="27">
        <v>47633.128270424932</v>
      </c>
      <c r="S316" s="28">
        <v>0.97544509157815695</v>
      </c>
      <c r="T316" s="3"/>
      <c r="U316" s="3"/>
      <c r="DD316" s="3"/>
      <c r="DE316" s="3"/>
      <c r="DF316" s="3"/>
      <c r="DG316" s="3"/>
    </row>
    <row r="317" spans="1:111" ht="15" x14ac:dyDescent="0.2">
      <c r="A317" s="20">
        <v>2</v>
      </c>
      <c r="B317" s="21" t="str">
        <f>A317&amp;"_"&amp;YEAR(D317)</f>
        <v>2_2021</v>
      </c>
      <c r="C317" s="22">
        <f>D317+4</f>
        <v>44211</v>
      </c>
      <c r="D317" s="23">
        <f t="shared" si="22"/>
        <v>44207</v>
      </c>
      <c r="E317" s="24">
        <v>553208.04969434894</v>
      </c>
      <c r="F317" s="24">
        <v>563333.51912228344</v>
      </c>
      <c r="G317" s="25">
        <v>0.98202579984285199</v>
      </c>
      <c r="H317" s="26">
        <v>156769.40515589956</v>
      </c>
      <c r="I317" s="26">
        <v>159126.04780488327</v>
      </c>
      <c r="J317" s="28">
        <v>0.98519008872844394</v>
      </c>
      <c r="K317" s="29">
        <v>288868.48170363862</v>
      </c>
      <c r="L317" s="30">
        <v>292808.3975223251</v>
      </c>
      <c r="M317" s="31">
        <v>0.98654438925923882</v>
      </c>
      <c r="N317" s="32">
        <v>60825.762747312518</v>
      </c>
      <c r="O317" s="33">
        <v>61219.189390920452</v>
      </c>
      <c r="P317" s="34">
        <v>0.99357347512238892</v>
      </c>
      <c r="Q317" s="26">
        <v>46744.400087498274</v>
      </c>
      <c r="R317" s="27">
        <v>47633.128270424932</v>
      </c>
      <c r="S317" s="28">
        <v>0.98134222514462766</v>
      </c>
      <c r="T317" s="3"/>
      <c r="U317" s="3"/>
      <c r="DD317" s="3"/>
      <c r="DE317" s="3"/>
      <c r="DF317" s="3"/>
      <c r="DG317" s="3"/>
    </row>
    <row r="318" spans="1:111" ht="15" x14ac:dyDescent="0.2">
      <c r="A318" s="20">
        <v>3</v>
      </c>
      <c r="B318" s="21" t="str">
        <f>A318&amp;"_"&amp;YEAR(D318)</f>
        <v>3_2021</v>
      </c>
      <c r="C318" s="22">
        <f>D318+4</f>
        <v>44218</v>
      </c>
      <c r="D318" s="23">
        <f t="shared" si="22"/>
        <v>44214</v>
      </c>
      <c r="E318" s="24">
        <v>554963.52648615523</v>
      </c>
      <c r="F318" s="24">
        <v>563333.51912228344</v>
      </c>
      <c r="G318" s="25">
        <v>0.98514202980648247</v>
      </c>
      <c r="H318" s="26">
        <v>156201.6239662786</v>
      </c>
      <c r="I318" s="26">
        <v>159126.04780488327</v>
      </c>
      <c r="J318" s="28">
        <v>0.98162196649167999</v>
      </c>
      <c r="K318" s="29">
        <v>290928.29104214802</v>
      </c>
      <c r="L318" s="30">
        <v>292808.3975223251</v>
      </c>
      <c r="M318" s="31">
        <v>0.99357905546396175</v>
      </c>
      <c r="N318" s="32">
        <v>61114.463736212085</v>
      </c>
      <c r="O318" s="33">
        <v>61219.189390920452</v>
      </c>
      <c r="P318" s="34">
        <v>0.99828933287502986</v>
      </c>
      <c r="Q318" s="26">
        <v>46719.147741516514</v>
      </c>
      <c r="R318" s="27">
        <v>47633.128270424932</v>
      </c>
      <c r="S318" s="28">
        <v>0.9808120826387986</v>
      </c>
      <c r="T318" s="35"/>
      <c r="U318" s="3"/>
      <c r="DD318" s="3"/>
      <c r="DE318" s="3"/>
      <c r="DF318" s="3"/>
      <c r="DG318" s="3"/>
    </row>
    <row r="319" spans="1:111" ht="15" x14ac:dyDescent="0.2">
      <c r="A319" s="20">
        <v>4</v>
      </c>
      <c r="B319" s="21" t="str">
        <f>A319&amp;"_"&amp;YEAR(D319)</f>
        <v>4_2021</v>
      </c>
      <c r="C319" s="22">
        <f>D319+4</f>
        <v>44225</v>
      </c>
      <c r="D319" s="23">
        <f t="shared" si="22"/>
        <v>44221</v>
      </c>
      <c r="E319" s="24">
        <v>553960.71780018427</v>
      </c>
      <c r="F319" s="24">
        <v>563333.51912228344</v>
      </c>
      <c r="G319" s="25">
        <v>0.98336189663149687</v>
      </c>
      <c r="H319" s="26">
        <v>156647.01019817198</v>
      </c>
      <c r="I319" s="26">
        <v>159126.04780488327</v>
      </c>
      <c r="J319" s="28">
        <v>0.9844209188821742</v>
      </c>
      <c r="K319" s="29">
        <v>288739.28765726363</v>
      </c>
      <c r="L319" s="30">
        <v>292808.3975223251</v>
      </c>
      <c r="M319" s="31">
        <v>0.98610316541638388</v>
      </c>
      <c r="N319" s="32">
        <v>60986.898572273123</v>
      </c>
      <c r="O319" s="33">
        <v>61219.189390920452</v>
      </c>
      <c r="P319" s="34">
        <v>0.99620558813407323</v>
      </c>
      <c r="Q319" s="26">
        <v>47587.52137247553</v>
      </c>
      <c r="R319" s="27">
        <v>47633.128270424932</v>
      </c>
      <c r="S319" s="28">
        <v>0.99904253825844735</v>
      </c>
      <c r="T319" s="35"/>
      <c r="U319" s="3"/>
      <c r="DD319" s="3"/>
      <c r="DE319" s="3"/>
      <c r="DF319" s="3"/>
      <c r="DG319" s="3"/>
    </row>
    <row r="320" spans="1:111" ht="15" x14ac:dyDescent="0.2">
      <c r="A320" s="20">
        <v>5</v>
      </c>
      <c r="B320" s="21" t="str">
        <f>A320&amp;"_"&amp;YEAR(D320)</f>
        <v>5_2021</v>
      </c>
      <c r="C320" s="22">
        <f>D320+4</f>
        <v>44232</v>
      </c>
      <c r="D320" s="23">
        <f t="shared" si="22"/>
        <v>44228</v>
      </c>
      <c r="E320" s="24">
        <v>554179.55149212666</v>
      </c>
      <c r="F320" s="24">
        <v>563333.51912228344</v>
      </c>
      <c r="G320" s="25">
        <v>0.98375035867842664</v>
      </c>
      <c r="H320" s="26">
        <v>156892.94250836471</v>
      </c>
      <c r="I320" s="26">
        <v>159126.04780488327</v>
      </c>
      <c r="J320" s="28">
        <v>0.98596643775595594</v>
      </c>
      <c r="K320" s="29">
        <v>289107.46975106752</v>
      </c>
      <c r="L320" s="30">
        <v>292808.3975223251</v>
      </c>
      <c r="M320" s="31">
        <v>0.98736058185976239</v>
      </c>
      <c r="N320" s="32">
        <v>60754.133003725765</v>
      </c>
      <c r="O320" s="33">
        <v>61219.189390920452</v>
      </c>
      <c r="P320" s="34">
        <v>0.99240342134841042</v>
      </c>
      <c r="Q320" s="26">
        <v>47425.006228968559</v>
      </c>
      <c r="R320" s="27">
        <v>47633.128270424932</v>
      </c>
      <c r="S320" s="28">
        <v>0.99563072909520423</v>
      </c>
      <c r="T320" s="3"/>
      <c r="U320" s="3"/>
      <c r="DD320" s="3"/>
      <c r="DE320" s="3"/>
      <c r="DF320" s="3"/>
      <c r="DG320" s="3"/>
    </row>
    <row r="321" spans="1:111" ht="15" x14ac:dyDescent="0.2">
      <c r="A321" s="20">
        <v>6</v>
      </c>
      <c r="B321" s="21" t="str">
        <f t="shared" ref="B321:B366" si="23">A321&amp;"_"&amp;YEAR(D321)</f>
        <v>6_2021</v>
      </c>
      <c r="C321" s="22">
        <f t="shared" ref="C321:C366" si="24">D321+4</f>
        <v>44239</v>
      </c>
      <c r="D321" s="23">
        <f t="shared" si="22"/>
        <v>44235</v>
      </c>
      <c r="E321" s="24">
        <v>551675.5125654767</v>
      </c>
      <c r="F321" s="24">
        <v>563333.51912228344</v>
      </c>
      <c r="G321" s="25">
        <v>0.9793053206296497</v>
      </c>
      <c r="H321" s="26">
        <v>156116.4193685638</v>
      </c>
      <c r="I321" s="26">
        <v>159126.04780488327</v>
      </c>
      <c r="J321" s="28">
        <v>0.98108651300125416</v>
      </c>
      <c r="K321" s="29">
        <v>287705.55638655165</v>
      </c>
      <c r="L321" s="30">
        <v>292808.3975223251</v>
      </c>
      <c r="M321" s="31">
        <v>0.98257276369478308</v>
      </c>
      <c r="N321" s="32">
        <v>60864.984858586744</v>
      </c>
      <c r="O321" s="33">
        <v>61219.189390920452</v>
      </c>
      <c r="P321" s="34">
        <v>0.99421415840592231</v>
      </c>
      <c r="Q321" s="26">
        <v>46988.551951774476</v>
      </c>
      <c r="R321" s="27">
        <v>47633.128270424932</v>
      </c>
      <c r="S321" s="28">
        <v>0.98646789866516771</v>
      </c>
      <c r="T321" s="3"/>
      <c r="U321" s="3"/>
      <c r="DD321" s="3"/>
      <c r="DE321" s="3"/>
      <c r="DF321" s="3"/>
      <c r="DG321" s="3"/>
    </row>
    <row r="322" spans="1:111" ht="15" x14ac:dyDescent="0.2">
      <c r="A322" s="20">
        <v>7</v>
      </c>
      <c r="B322" s="21" t="str">
        <f t="shared" si="23"/>
        <v>7_2021</v>
      </c>
      <c r="C322" s="22">
        <f t="shared" si="24"/>
        <v>44246</v>
      </c>
      <c r="D322" s="23">
        <f t="shared" si="22"/>
        <v>44242</v>
      </c>
      <c r="E322" s="24">
        <v>556973.33002044912</v>
      </c>
      <c r="F322" s="24">
        <v>563333.51912228344</v>
      </c>
      <c r="G322" s="25">
        <v>0.98870972721143247</v>
      </c>
      <c r="H322" s="26">
        <v>157216.54878074012</v>
      </c>
      <c r="I322" s="26">
        <v>159126.04780488327</v>
      </c>
      <c r="J322" s="28">
        <v>0.98800008514957571</v>
      </c>
      <c r="K322" s="29">
        <v>290982.91999169509</v>
      </c>
      <c r="L322" s="30">
        <v>292808.3975223251</v>
      </c>
      <c r="M322" s="31">
        <v>0.9937656243943932</v>
      </c>
      <c r="N322" s="32">
        <v>61178.120831271852</v>
      </c>
      <c r="O322" s="33">
        <v>61219.189390920452</v>
      </c>
      <c r="P322" s="34">
        <v>0.9993291554485253</v>
      </c>
      <c r="Q322" s="26">
        <v>47595.740416742061</v>
      </c>
      <c r="R322" s="27">
        <v>47633.128270424932</v>
      </c>
      <c r="S322" s="28">
        <v>0.99921508716642315</v>
      </c>
      <c r="T322" s="3"/>
      <c r="U322" s="3"/>
      <c r="DD322" s="3"/>
      <c r="DE322" s="3"/>
      <c r="DF322" s="3"/>
      <c r="DG322" s="3"/>
    </row>
    <row r="323" spans="1:111" ht="15" x14ac:dyDescent="0.2">
      <c r="A323" s="20">
        <v>8</v>
      </c>
      <c r="B323" s="21" t="str">
        <f t="shared" si="23"/>
        <v>8_2021</v>
      </c>
      <c r="C323" s="22">
        <f t="shared" si="24"/>
        <v>44253</v>
      </c>
      <c r="D323" s="23">
        <f t="shared" si="22"/>
        <v>44249</v>
      </c>
      <c r="E323" s="24">
        <v>558123.42099786014</v>
      </c>
      <c r="F323" s="24">
        <v>563333.51912228344</v>
      </c>
      <c r="G323" s="25">
        <v>0.99075130815481915</v>
      </c>
      <c r="H323" s="26">
        <v>156619.10408480486</v>
      </c>
      <c r="I323" s="26">
        <v>159126.04780488327</v>
      </c>
      <c r="J323" s="28">
        <v>0.98424554776127937</v>
      </c>
      <c r="K323" s="29">
        <v>292673.02648982021</v>
      </c>
      <c r="L323" s="30">
        <v>292808.3975223251</v>
      </c>
      <c r="M323" s="31">
        <v>0.99953768049806502</v>
      </c>
      <c r="N323" s="32">
        <v>61218.752212356194</v>
      </c>
      <c r="O323" s="33">
        <v>61219.189390920452</v>
      </c>
      <c r="P323" s="34">
        <v>0.99999285879854649</v>
      </c>
      <c r="Q323" s="26">
        <v>47612.538210878818</v>
      </c>
      <c r="R323" s="27">
        <v>47633.128270424932</v>
      </c>
      <c r="S323" s="28">
        <v>0.99956773656709641</v>
      </c>
      <c r="T323" s="3"/>
      <c r="U323" s="3"/>
      <c r="DD323" s="3"/>
      <c r="DE323" s="3"/>
      <c r="DF323" s="3"/>
      <c r="DG323" s="3"/>
    </row>
    <row r="324" spans="1:111" ht="15" x14ac:dyDescent="0.2">
      <c r="A324" s="20">
        <v>9</v>
      </c>
      <c r="B324" s="21" t="str">
        <f t="shared" si="23"/>
        <v>9_2021</v>
      </c>
      <c r="C324" s="22">
        <f t="shared" si="24"/>
        <v>44260</v>
      </c>
      <c r="D324" s="23">
        <f t="shared" si="22"/>
        <v>44256</v>
      </c>
      <c r="E324" s="24">
        <v>553160.10176796501</v>
      </c>
      <c r="F324" s="24">
        <v>563333.51912228344</v>
      </c>
      <c r="G324" s="25">
        <v>0.98194068520870303</v>
      </c>
      <c r="H324" s="26">
        <v>156142.12246016617</v>
      </c>
      <c r="I324" s="26">
        <v>159126.04780488327</v>
      </c>
      <c r="J324" s="28">
        <v>0.98124803961463347</v>
      </c>
      <c r="K324" s="29">
        <v>288447.93073394604</v>
      </c>
      <c r="L324" s="30">
        <v>292808.3975223251</v>
      </c>
      <c r="M324" s="31">
        <v>0.98510812249485913</v>
      </c>
      <c r="N324" s="32">
        <v>61100.489176411727</v>
      </c>
      <c r="O324" s="33">
        <v>61219.189390920452</v>
      </c>
      <c r="P324" s="34">
        <v>0.99806106196946265</v>
      </c>
      <c r="Q324" s="26">
        <v>47469.559397441088</v>
      </c>
      <c r="R324" s="27">
        <v>47633.128270424932</v>
      </c>
      <c r="S324" s="28">
        <v>0.99656606905901235</v>
      </c>
      <c r="T324" s="3"/>
      <c r="U324" s="3"/>
      <c r="DD324" s="3"/>
      <c r="DE324" s="3"/>
      <c r="DF324" s="3"/>
      <c r="DG324" s="3"/>
    </row>
    <row r="325" spans="1:111" ht="15" x14ac:dyDescent="0.2">
      <c r="A325" s="20">
        <v>10</v>
      </c>
      <c r="B325" s="21" t="str">
        <f t="shared" si="23"/>
        <v>10_2021</v>
      </c>
      <c r="C325" s="22">
        <f t="shared" si="24"/>
        <v>44267</v>
      </c>
      <c r="D325" s="23">
        <f t="shared" si="22"/>
        <v>44263</v>
      </c>
      <c r="E325" s="24">
        <v>555504.53722440521</v>
      </c>
      <c r="F325" s="24">
        <v>563333.51912228344</v>
      </c>
      <c r="G325" s="25">
        <v>0.98610240358131651</v>
      </c>
      <c r="H325" s="26">
        <v>156538.18478028313</v>
      </c>
      <c r="I325" s="26">
        <v>159126.04780488327</v>
      </c>
      <c r="J325" s="28">
        <v>0.98373702445137501</v>
      </c>
      <c r="K325" s="29">
        <v>290652.88745464094</v>
      </c>
      <c r="L325" s="30">
        <v>292808.3975223251</v>
      </c>
      <c r="M325" s="31">
        <v>0.99263849641634738</v>
      </c>
      <c r="N325" s="32">
        <v>60946.448328457685</v>
      </c>
      <c r="O325" s="33">
        <v>61219.189390920452</v>
      </c>
      <c r="P325" s="34">
        <v>0.99554484361559981</v>
      </c>
      <c r="Q325" s="26">
        <v>47367.016661023445</v>
      </c>
      <c r="R325" s="27">
        <v>47633.128270424932</v>
      </c>
      <c r="S325" s="28">
        <v>0.99441330815203433</v>
      </c>
      <c r="T325" s="3"/>
      <c r="U325" s="3"/>
      <c r="DD325" s="3"/>
      <c r="DE325" s="3"/>
      <c r="DF325" s="3"/>
      <c r="DG325" s="3"/>
    </row>
    <row r="326" spans="1:111" ht="15" x14ac:dyDescent="0.2">
      <c r="A326" s="20">
        <v>11</v>
      </c>
      <c r="B326" s="21" t="str">
        <f t="shared" si="23"/>
        <v>11_2021</v>
      </c>
      <c r="C326" s="22">
        <f t="shared" si="24"/>
        <v>44274</v>
      </c>
      <c r="D326" s="23">
        <f t="shared" si="22"/>
        <v>44270</v>
      </c>
      <c r="E326" s="24">
        <v>554639.67811223073</v>
      </c>
      <c r="F326" s="24">
        <v>563333.51912228344</v>
      </c>
      <c r="G326" s="25">
        <v>0.98456715122579896</v>
      </c>
      <c r="H326" s="26">
        <v>156291.45502297676</v>
      </c>
      <c r="I326" s="26">
        <v>159126.04780488327</v>
      </c>
      <c r="J326" s="28">
        <v>0.98218649415976056</v>
      </c>
      <c r="K326" s="29">
        <v>289929.9723358971</v>
      </c>
      <c r="L326" s="30">
        <v>292808.3975223251</v>
      </c>
      <c r="M326" s="31">
        <v>0.99016959482451816</v>
      </c>
      <c r="N326" s="32">
        <v>61066.507018726421</v>
      </c>
      <c r="O326" s="33">
        <v>61219.189390920452</v>
      </c>
      <c r="P326" s="34">
        <v>0.99750597200464275</v>
      </c>
      <c r="Q326" s="26">
        <v>47351.743734630385</v>
      </c>
      <c r="R326" s="27">
        <v>47633.128270424932</v>
      </c>
      <c r="S326" s="28">
        <v>0.99409267150800895</v>
      </c>
      <c r="T326" s="3"/>
      <c r="U326" s="3"/>
      <c r="DD326" s="3"/>
      <c r="DE326" s="3"/>
      <c r="DF326" s="3"/>
      <c r="DG326" s="3"/>
    </row>
    <row r="327" spans="1:111" ht="15" x14ac:dyDescent="0.2">
      <c r="A327" s="20">
        <v>12</v>
      </c>
      <c r="B327" s="21" t="str">
        <f t="shared" si="23"/>
        <v>12_2021</v>
      </c>
      <c r="C327" s="22">
        <f t="shared" si="24"/>
        <v>44281</v>
      </c>
      <c r="D327" s="23">
        <f t="shared" si="22"/>
        <v>44277</v>
      </c>
      <c r="E327" s="24">
        <v>548631.60823518818</v>
      </c>
      <c r="F327" s="24">
        <v>563333.51912228344</v>
      </c>
      <c r="G327" s="25">
        <v>0.9739019419437317</v>
      </c>
      <c r="H327" s="26">
        <v>155815.78095107691</v>
      </c>
      <c r="I327" s="26">
        <v>159126.04780488327</v>
      </c>
      <c r="J327" s="28">
        <v>0.97919720310112057</v>
      </c>
      <c r="K327" s="29">
        <v>284862.39243285108</v>
      </c>
      <c r="L327" s="30">
        <v>292808.3975223251</v>
      </c>
      <c r="M327" s="31">
        <v>0.97286278277292859</v>
      </c>
      <c r="N327" s="32">
        <v>60700.094815547367</v>
      </c>
      <c r="O327" s="33">
        <v>61219.189390920452</v>
      </c>
      <c r="P327" s="34">
        <v>0.99152072118991386</v>
      </c>
      <c r="Q327" s="26">
        <v>47253.340035712776</v>
      </c>
      <c r="R327" s="27">
        <v>47633.128270424932</v>
      </c>
      <c r="S327" s="28">
        <v>0.99202680469449733</v>
      </c>
      <c r="T327" s="3"/>
      <c r="U327" s="3"/>
      <c r="DD327" s="3"/>
      <c r="DE327" s="3"/>
      <c r="DF327" s="3"/>
      <c r="DG327" s="3"/>
    </row>
    <row r="328" spans="1:111" ht="15" x14ac:dyDescent="0.2">
      <c r="A328" s="20">
        <v>13</v>
      </c>
      <c r="B328" s="21" t="str">
        <f t="shared" si="23"/>
        <v>13_2021</v>
      </c>
      <c r="C328" s="22">
        <f t="shared" si="24"/>
        <v>44288</v>
      </c>
      <c r="D328" s="23">
        <f t="shared" si="22"/>
        <v>44284</v>
      </c>
      <c r="E328" s="24">
        <v>550108.50933481299</v>
      </c>
      <c r="F328" s="24">
        <v>563333.51912228344</v>
      </c>
      <c r="G328" s="25">
        <v>0.97652365900741001</v>
      </c>
      <c r="H328" s="26">
        <v>155830.41292886221</v>
      </c>
      <c r="I328" s="26">
        <v>159126.04780488327</v>
      </c>
      <c r="J328" s="28">
        <v>0.97928915522327242</v>
      </c>
      <c r="K328" s="29">
        <v>286189.5983000297</v>
      </c>
      <c r="L328" s="30">
        <v>292808.3975223251</v>
      </c>
      <c r="M328" s="31">
        <v>0.97739545969889485</v>
      </c>
      <c r="N328" s="32">
        <v>60864.459407698436</v>
      </c>
      <c r="O328" s="33">
        <v>61219.189390920452</v>
      </c>
      <c r="P328" s="34">
        <v>0.99420557529834552</v>
      </c>
      <c r="Q328" s="26">
        <v>47224.038698222692</v>
      </c>
      <c r="R328" s="27">
        <v>47633.128270424932</v>
      </c>
      <c r="S328" s="28">
        <v>0.99141165850204638</v>
      </c>
      <c r="T328" s="3"/>
      <c r="U328" s="3"/>
      <c r="DD328" s="3"/>
      <c r="DE328" s="3"/>
      <c r="DF328" s="3"/>
      <c r="DG328" s="3"/>
    </row>
    <row r="329" spans="1:111" ht="15" x14ac:dyDescent="0.2">
      <c r="A329" s="20">
        <v>14</v>
      </c>
      <c r="B329" s="21" t="str">
        <f t="shared" si="23"/>
        <v>14_2021</v>
      </c>
      <c r="C329" s="22">
        <f t="shared" si="24"/>
        <v>44295</v>
      </c>
      <c r="D329" s="23">
        <f t="shared" si="22"/>
        <v>44291</v>
      </c>
      <c r="E329" s="24">
        <v>546057.21090438997</v>
      </c>
      <c r="F329" s="24">
        <v>563333.51912228344</v>
      </c>
      <c r="G329" s="25">
        <v>0.96933200736073499</v>
      </c>
      <c r="H329" s="26">
        <v>153434.55979056779</v>
      </c>
      <c r="I329" s="26">
        <v>159126.04780488327</v>
      </c>
      <c r="J329" s="28">
        <v>0.96423283244428803</v>
      </c>
      <c r="K329" s="29">
        <v>285048.7688809596</v>
      </c>
      <c r="L329" s="30">
        <v>292808.3975223251</v>
      </c>
      <c r="M329" s="31">
        <v>0.97349929610275654</v>
      </c>
      <c r="N329" s="32">
        <v>60082.355910707469</v>
      </c>
      <c r="O329" s="33">
        <v>61219.189390920452</v>
      </c>
      <c r="P329" s="34">
        <v>0.98143011216705867</v>
      </c>
      <c r="Q329" s="26">
        <v>47491.52632215518</v>
      </c>
      <c r="R329" s="27">
        <v>47633.128270424932</v>
      </c>
      <c r="S329" s="28">
        <v>0.99702723811323402</v>
      </c>
      <c r="T329" s="3"/>
      <c r="U329" s="3"/>
      <c r="DD329" s="3"/>
      <c r="DE329" s="3"/>
      <c r="DF329" s="3"/>
      <c r="DG329" s="3"/>
    </row>
    <row r="330" spans="1:111" ht="15" x14ac:dyDescent="0.2">
      <c r="A330" s="20">
        <v>15</v>
      </c>
      <c r="B330" s="21" t="str">
        <f t="shared" si="23"/>
        <v>15_2021</v>
      </c>
      <c r="C330" s="22">
        <f t="shared" si="24"/>
        <v>44302</v>
      </c>
      <c r="D330" s="23">
        <f t="shared" si="22"/>
        <v>44298</v>
      </c>
      <c r="E330" s="24">
        <v>530655.75708580751</v>
      </c>
      <c r="F330" s="24">
        <v>563333.51912228344</v>
      </c>
      <c r="G330" s="25">
        <v>0.94199215752794119</v>
      </c>
      <c r="H330" s="26">
        <v>151580.25620567024</v>
      </c>
      <c r="I330" s="26">
        <v>159126.04780488327</v>
      </c>
      <c r="J330" s="28">
        <v>0.95257978374184527</v>
      </c>
      <c r="K330" s="29">
        <v>273624.53755190037</v>
      </c>
      <c r="L330" s="30">
        <v>292808.3975223251</v>
      </c>
      <c r="M330" s="31">
        <v>0.93448323158504343</v>
      </c>
      <c r="N330" s="32">
        <v>58461.968236119508</v>
      </c>
      <c r="O330" s="33">
        <v>61219.189390920452</v>
      </c>
      <c r="P330" s="34">
        <v>0.95496148867319253</v>
      </c>
      <c r="Q330" s="26">
        <v>46988.995092117373</v>
      </c>
      <c r="R330" s="27">
        <v>47633.128270424932</v>
      </c>
      <c r="S330" s="28">
        <v>0.98647720186147214</v>
      </c>
      <c r="T330" s="3"/>
      <c r="U330" s="3"/>
      <c r="DD330" s="3"/>
      <c r="DE330" s="3"/>
      <c r="DF330" s="3"/>
      <c r="DG330" s="3"/>
    </row>
    <row r="331" spans="1:111" ht="15" x14ac:dyDescent="0.2">
      <c r="A331" s="20">
        <v>16</v>
      </c>
      <c r="B331" s="21" t="str">
        <f t="shared" si="23"/>
        <v>16_2021</v>
      </c>
      <c r="C331" s="22">
        <f t="shared" si="24"/>
        <v>44309</v>
      </c>
      <c r="D331" s="23">
        <f t="shared" si="22"/>
        <v>44305</v>
      </c>
      <c r="E331" s="24">
        <v>515756.29496094614</v>
      </c>
      <c r="F331" s="24">
        <v>563333.51912228344</v>
      </c>
      <c r="G331" s="25">
        <v>0.91554341691673835</v>
      </c>
      <c r="H331" s="26">
        <v>147493.74050825628</v>
      </c>
      <c r="I331" s="26">
        <v>159126.04780488327</v>
      </c>
      <c r="J331" s="28">
        <v>0.92689878585503316</v>
      </c>
      <c r="K331" s="29">
        <v>264014.53547509055</v>
      </c>
      <c r="L331" s="30">
        <v>292808.3975223251</v>
      </c>
      <c r="M331" s="31">
        <v>0.90166312752338607</v>
      </c>
      <c r="N331" s="32">
        <v>57674.480749610244</v>
      </c>
      <c r="O331" s="33">
        <v>61219.189390920452</v>
      </c>
      <c r="P331" s="34">
        <v>0.94209807943265689</v>
      </c>
      <c r="Q331" s="26">
        <v>46573.538227989033</v>
      </c>
      <c r="R331" s="27">
        <v>47633.128270424932</v>
      </c>
      <c r="S331" s="28">
        <v>0.97775518675951012</v>
      </c>
      <c r="T331" s="3"/>
      <c r="U331" s="3"/>
      <c r="DD331" s="3"/>
      <c r="DE331" s="3"/>
      <c r="DF331" s="3"/>
      <c r="DG331" s="3"/>
    </row>
    <row r="332" spans="1:111" ht="15" x14ac:dyDescent="0.2">
      <c r="A332" s="20">
        <v>17</v>
      </c>
      <c r="B332" s="21" t="str">
        <f t="shared" si="23"/>
        <v>17_2021</v>
      </c>
      <c r="C332" s="22">
        <f t="shared" si="24"/>
        <v>44316</v>
      </c>
      <c r="D332" s="23">
        <f t="shared" si="22"/>
        <v>44312</v>
      </c>
      <c r="E332" s="24">
        <v>496739.69730574195</v>
      </c>
      <c r="F332" s="24">
        <v>563333.51912228344</v>
      </c>
      <c r="G332" s="25">
        <v>0.88178615410583105</v>
      </c>
      <c r="H332" s="26">
        <v>145610.48518250557</v>
      </c>
      <c r="I332" s="26">
        <v>159126.04780488327</v>
      </c>
      <c r="J332" s="28">
        <v>0.91506379496743251</v>
      </c>
      <c r="K332" s="29">
        <v>247446.50338134667</v>
      </c>
      <c r="L332" s="30">
        <v>292808.3975223251</v>
      </c>
      <c r="M332" s="31">
        <v>0.84507994126937624</v>
      </c>
      <c r="N332" s="32">
        <v>56968.485834581879</v>
      </c>
      <c r="O332" s="33">
        <v>61219.189390920452</v>
      </c>
      <c r="P332" s="34">
        <v>0.93056583076924893</v>
      </c>
      <c r="Q332" s="26">
        <v>46714.222907307798</v>
      </c>
      <c r="R332" s="27">
        <v>47633.128270424932</v>
      </c>
      <c r="S332" s="28">
        <v>0.98070869169246488</v>
      </c>
      <c r="T332" s="3"/>
      <c r="U332" s="3"/>
      <c r="DD332" s="3"/>
      <c r="DE332" s="3"/>
      <c r="DF332" s="3"/>
      <c r="DG332" s="3"/>
    </row>
    <row r="333" spans="1:111" ht="15" x14ac:dyDescent="0.2">
      <c r="A333" s="20">
        <v>18</v>
      </c>
      <c r="B333" s="21" t="str">
        <f t="shared" si="23"/>
        <v>18_2021</v>
      </c>
      <c r="C333" s="22">
        <f t="shared" si="24"/>
        <v>44323</v>
      </c>
      <c r="D333" s="23">
        <f t="shared" si="22"/>
        <v>44319</v>
      </c>
      <c r="E333" s="24">
        <v>493092.66498114361</v>
      </c>
      <c r="F333" s="24">
        <v>563333.51912228344</v>
      </c>
      <c r="G333" s="25">
        <v>0.87531213436299615</v>
      </c>
      <c r="H333" s="26">
        <v>146385.62120476118</v>
      </c>
      <c r="I333" s="26">
        <v>159126.04780488327</v>
      </c>
      <c r="J333" s="28">
        <v>0.91993500262292627</v>
      </c>
      <c r="K333" s="29">
        <v>243956.78544795318</v>
      </c>
      <c r="L333" s="30">
        <v>292808.3975223251</v>
      </c>
      <c r="M333" s="31">
        <v>0.8331618475161825</v>
      </c>
      <c r="N333" s="32">
        <v>55950.854997944552</v>
      </c>
      <c r="O333" s="33">
        <v>61219.189390920452</v>
      </c>
      <c r="P333" s="34">
        <v>0.91394308801878288</v>
      </c>
      <c r="Q333" s="26">
        <v>46799.403330484711</v>
      </c>
      <c r="R333" s="27">
        <v>47633.128270424932</v>
      </c>
      <c r="S333" s="28">
        <v>0.98249695180196939</v>
      </c>
      <c r="T333" s="3"/>
      <c r="U333" s="3"/>
      <c r="DD333" s="3"/>
      <c r="DE333" s="3"/>
      <c r="DF333" s="3"/>
      <c r="DG333" s="3"/>
    </row>
    <row r="334" spans="1:111" ht="15" x14ac:dyDescent="0.2">
      <c r="A334" s="20">
        <v>19</v>
      </c>
      <c r="B334" s="21" t="str">
        <f t="shared" si="23"/>
        <v>19_2021</v>
      </c>
      <c r="C334" s="22">
        <f t="shared" si="24"/>
        <v>44330</v>
      </c>
      <c r="D334" s="23">
        <f t="shared" si="22"/>
        <v>44326</v>
      </c>
      <c r="E334" s="24">
        <v>504428.00558157393</v>
      </c>
      <c r="F334" s="24">
        <v>563333.51912228344</v>
      </c>
      <c r="G334" s="25">
        <v>0.89543403411803224</v>
      </c>
      <c r="H334" s="26">
        <v>146522.25417264894</v>
      </c>
      <c r="I334" s="26">
        <v>159126.04780488327</v>
      </c>
      <c r="J334" s="28">
        <v>0.92079364877025782</v>
      </c>
      <c r="K334" s="29">
        <v>254655.86068623903</v>
      </c>
      <c r="L334" s="30">
        <v>292808.3975223251</v>
      </c>
      <c r="M334" s="31">
        <v>0.86970135706856855</v>
      </c>
      <c r="N334" s="32">
        <v>56232.792509174309</v>
      </c>
      <c r="O334" s="33">
        <v>61219.189390920452</v>
      </c>
      <c r="P334" s="34">
        <v>0.91854846607156015</v>
      </c>
      <c r="Q334" s="26">
        <v>47017.098213511628</v>
      </c>
      <c r="R334" s="27">
        <v>47633.128270424932</v>
      </c>
      <c r="S334" s="28">
        <v>0.98706719295411482</v>
      </c>
      <c r="T334" s="35"/>
      <c r="U334" s="3"/>
      <c r="DD334" s="3"/>
      <c r="DE334" s="3"/>
      <c r="DF334" s="3"/>
      <c r="DG334" s="3"/>
    </row>
    <row r="335" spans="1:111" ht="15" x14ac:dyDescent="0.2">
      <c r="A335" s="20">
        <v>20</v>
      </c>
      <c r="B335" s="21" t="str">
        <f t="shared" si="23"/>
        <v>20_2021</v>
      </c>
      <c r="C335" s="22">
        <f t="shared" si="24"/>
        <v>44337</v>
      </c>
      <c r="D335" s="23">
        <f t="shared" si="22"/>
        <v>44333</v>
      </c>
      <c r="E335" s="24">
        <v>499383.92240750254</v>
      </c>
      <c r="F335" s="24">
        <v>563333.51912228344</v>
      </c>
      <c r="G335" s="25">
        <v>0.88648004327095742</v>
      </c>
      <c r="H335" s="26">
        <v>146147.11935236453</v>
      </c>
      <c r="I335" s="26">
        <v>159126.04780488327</v>
      </c>
      <c r="J335" s="28">
        <v>0.91843617917015574</v>
      </c>
      <c r="K335" s="29">
        <v>250726.52648052113</v>
      </c>
      <c r="L335" s="30">
        <v>292808.3975223251</v>
      </c>
      <c r="M335" s="31">
        <v>0.85628188467991107</v>
      </c>
      <c r="N335" s="32">
        <v>56092.66185232807</v>
      </c>
      <c r="O335" s="33">
        <v>61219.189390920452</v>
      </c>
      <c r="P335" s="34">
        <v>0.91625946717692563</v>
      </c>
      <c r="Q335" s="26">
        <v>46417.614722288847</v>
      </c>
      <c r="R335" s="27">
        <v>47633.128270424932</v>
      </c>
      <c r="S335" s="28">
        <v>0.97448176107109075</v>
      </c>
      <c r="T335" s="35"/>
      <c r="U335" s="3"/>
      <c r="DD335" s="3"/>
      <c r="DE335" s="3"/>
      <c r="DF335" s="3"/>
      <c r="DG335" s="3"/>
    </row>
    <row r="336" spans="1:111" ht="15" x14ac:dyDescent="0.2">
      <c r="A336" s="20">
        <v>21</v>
      </c>
      <c r="B336" s="21" t="str">
        <f t="shared" si="23"/>
        <v>21_2021</v>
      </c>
      <c r="C336" s="22">
        <f t="shared" si="24"/>
        <v>44344</v>
      </c>
      <c r="D336" s="23">
        <f t="shared" si="22"/>
        <v>44340</v>
      </c>
      <c r="E336" s="24">
        <v>503073.7464054554</v>
      </c>
      <c r="F336" s="24">
        <v>563333.51912228344</v>
      </c>
      <c r="G336" s="25">
        <v>0.89303002453907343</v>
      </c>
      <c r="H336" s="26">
        <v>146737.78093334055</v>
      </c>
      <c r="I336" s="26">
        <v>159126.04780488327</v>
      </c>
      <c r="J336" s="28">
        <v>0.92214808925102609</v>
      </c>
      <c r="K336" s="29">
        <v>251928.96730967893</v>
      </c>
      <c r="L336" s="30">
        <v>292808.3975223251</v>
      </c>
      <c r="M336" s="31">
        <v>0.86038846372386113</v>
      </c>
      <c r="N336" s="32">
        <v>58074.805792520448</v>
      </c>
      <c r="O336" s="33">
        <v>61219.189390920452</v>
      </c>
      <c r="P336" s="34">
        <v>0.94863728792092838</v>
      </c>
      <c r="Q336" s="26">
        <v>46332.192369915516</v>
      </c>
      <c r="R336" s="27">
        <v>47633.128270424932</v>
      </c>
      <c r="S336" s="28">
        <v>0.97268842195029304</v>
      </c>
      <c r="T336" s="35"/>
      <c r="U336" s="3"/>
      <c r="DD336" s="3"/>
      <c r="DE336" s="3"/>
      <c r="DF336" s="3"/>
      <c r="DG336" s="3"/>
    </row>
    <row r="337" spans="1:111" ht="15" x14ac:dyDescent="0.2">
      <c r="A337" s="20">
        <v>22</v>
      </c>
      <c r="B337" s="21" t="str">
        <f t="shared" si="23"/>
        <v>22_2021</v>
      </c>
      <c r="C337" s="22">
        <f t="shared" si="24"/>
        <v>44351</v>
      </c>
      <c r="D337" s="23">
        <f t="shared" si="22"/>
        <v>44347</v>
      </c>
      <c r="E337" s="24">
        <v>501804.25543180149</v>
      </c>
      <c r="F337" s="24">
        <v>563333.51912228344</v>
      </c>
      <c r="G337" s="25">
        <v>0.89077649100953693</v>
      </c>
      <c r="H337" s="26">
        <v>146187.32279372626</v>
      </c>
      <c r="I337" s="26">
        <v>159126.04780488327</v>
      </c>
      <c r="J337" s="28">
        <v>0.91868883071222762</v>
      </c>
      <c r="K337" s="29">
        <v>250349.52983743971</v>
      </c>
      <c r="L337" s="30">
        <v>292808.3975223251</v>
      </c>
      <c r="M337" s="31">
        <v>0.85499436476493773</v>
      </c>
      <c r="N337" s="32">
        <v>58727.062682886106</v>
      </c>
      <c r="O337" s="33">
        <v>61219.189390920452</v>
      </c>
      <c r="P337" s="34">
        <v>0.95929173952107316</v>
      </c>
      <c r="Q337" s="26">
        <v>46540.340117749387</v>
      </c>
      <c r="R337" s="27">
        <v>47633.128270424932</v>
      </c>
      <c r="S337" s="28">
        <v>0.97705823252943791</v>
      </c>
      <c r="T337" s="3"/>
      <c r="U337" s="3"/>
      <c r="DD337" s="3"/>
      <c r="DE337" s="3"/>
      <c r="DF337" s="3"/>
      <c r="DG337" s="3"/>
    </row>
    <row r="338" spans="1:111" ht="15" x14ac:dyDescent="0.2">
      <c r="A338" s="20">
        <v>23</v>
      </c>
      <c r="B338" s="21" t="str">
        <f t="shared" si="23"/>
        <v>23_2021</v>
      </c>
      <c r="C338" s="22">
        <f t="shared" si="24"/>
        <v>44358</v>
      </c>
      <c r="D338" s="23">
        <f t="shared" si="22"/>
        <v>44354</v>
      </c>
      <c r="E338" s="24">
        <v>481391.44226376794</v>
      </c>
      <c r="F338" s="24">
        <v>563333.51912228344</v>
      </c>
      <c r="G338" s="25">
        <v>0.85454073994001367</v>
      </c>
      <c r="H338" s="26">
        <v>143268.68134143582</v>
      </c>
      <c r="I338" s="26">
        <v>159126.04780488327</v>
      </c>
      <c r="J338" s="28">
        <v>0.90034713560603608</v>
      </c>
      <c r="K338" s="29">
        <v>234422.47717303937</v>
      </c>
      <c r="L338" s="30">
        <v>292808.3975223251</v>
      </c>
      <c r="M338" s="31">
        <v>0.80060025312342997</v>
      </c>
      <c r="N338" s="32">
        <v>57607.80349881803</v>
      </c>
      <c r="O338" s="33">
        <v>61219.189390920452</v>
      </c>
      <c r="P338" s="34">
        <v>0.94100892337790354</v>
      </c>
      <c r="Q338" s="26">
        <v>46092.480250474706</v>
      </c>
      <c r="R338" s="27">
        <v>47633.128270424932</v>
      </c>
      <c r="S338" s="28">
        <v>0.96765595551055161</v>
      </c>
      <c r="T338" s="3"/>
      <c r="U338" s="3"/>
      <c r="DD338" s="3"/>
      <c r="DE338" s="3"/>
      <c r="DF338" s="3"/>
      <c r="DG338" s="3"/>
    </row>
    <row r="339" spans="1:111" ht="15" x14ac:dyDescent="0.2">
      <c r="A339" s="20">
        <v>24</v>
      </c>
      <c r="B339" s="21" t="str">
        <f t="shared" si="23"/>
        <v>24_2021</v>
      </c>
      <c r="C339" s="22">
        <f t="shared" si="24"/>
        <v>44365</v>
      </c>
      <c r="D339" s="23">
        <f t="shared" si="22"/>
        <v>44361</v>
      </c>
      <c r="E339" s="24">
        <v>469024.3445784357</v>
      </c>
      <c r="F339" s="24">
        <v>563333.51912228344</v>
      </c>
      <c r="G339" s="25">
        <v>0.83898285529685945</v>
      </c>
      <c r="H339" s="26">
        <v>140198.84325350734</v>
      </c>
      <c r="I339" s="26">
        <v>159126.04780488327</v>
      </c>
      <c r="J339" s="28">
        <v>0.88105527151290752</v>
      </c>
      <c r="K339" s="29">
        <v>227813.48621992487</v>
      </c>
      <c r="L339" s="30">
        <v>292808.3975223251</v>
      </c>
      <c r="M339" s="31">
        <v>0.7780292100487155</v>
      </c>
      <c r="N339" s="32">
        <v>56199.036826439085</v>
      </c>
      <c r="O339" s="33">
        <v>61219.189390920452</v>
      </c>
      <c r="P339" s="34">
        <v>0.9179970755178618</v>
      </c>
      <c r="Q339" s="26">
        <v>44812.978278564384</v>
      </c>
      <c r="R339" s="27">
        <v>47633.128270424932</v>
      </c>
      <c r="S339" s="28">
        <v>0.94079435690534818</v>
      </c>
      <c r="T339" s="3"/>
      <c r="U339" s="3"/>
      <c r="DD339" s="3"/>
      <c r="DE339" s="3"/>
      <c r="DF339" s="3"/>
      <c r="DG339" s="3"/>
    </row>
    <row r="340" spans="1:111" ht="15" x14ac:dyDescent="0.2">
      <c r="A340" s="20">
        <v>25</v>
      </c>
      <c r="B340" s="21" t="str">
        <f t="shared" si="23"/>
        <v>25_2021</v>
      </c>
      <c r="C340" s="22">
        <f t="shared" si="24"/>
        <v>44372</v>
      </c>
      <c r="D340" s="23">
        <f t="shared" si="22"/>
        <v>44368</v>
      </c>
      <c r="E340" s="24">
        <v>466274.12493509136</v>
      </c>
      <c r="F340" s="24">
        <v>563333.51912228344</v>
      </c>
      <c r="G340" s="25">
        <v>0.82770527424248075</v>
      </c>
      <c r="H340" s="26">
        <v>136535.83786571072</v>
      </c>
      <c r="I340" s="26">
        <v>159126.04780488327</v>
      </c>
      <c r="J340" s="28">
        <v>0.85803575058388837</v>
      </c>
      <c r="K340" s="29">
        <v>231098.16733731428</v>
      </c>
      <c r="L340" s="30">
        <v>292808.3975223251</v>
      </c>
      <c r="M340" s="31">
        <v>0.78924706153516055</v>
      </c>
      <c r="N340" s="32">
        <v>55207.584080604523</v>
      </c>
      <c r="O340" s="33">
        <v>61219.189390920452</v>
      </c>
      <c r="P340" s="34">
        <v>0.90180194527032531</v>
      </c>
      <c r="Q340" s="26">
        <v>43432.535651461782</v>
      </c>
      <c r="R340" s="27">
        <v>47633.128270424932</v>
      </c>
      <c r="S340" s="28">
        <v>0.91181363115360892</v>
      </c>
      <c r="T340" s="3"/>
      <c r="U340" s="3"/>
      <c r="DD340" s="3"/>
      <c r="DE340" s="3"/>
      <c r="DF340" s="3"/>
      <c r="DG340" s="3"/>
    </row>
    <row r="341" spans="1:111" ht="15" x14ac:dyDescent="0.2">
      <c r="A341" s="20">
        <v>26</v>
      </c>
      <c r="B341" s="21" t="str">
        <f t="shared" si="23"/>
        <v>26_2021</v>
      </c>
      <c r="C341" s="22">
        <f t="shared" si="24"/>
        <v>44379</v>
      </c>
      <c r="D341" s="23">
        <f t="shared" si="22"/>
        <v>44375</v>
      </c>
      <c r="E341" s="24">
        <v>454451.00673335278</v>
      </c>
      <c r="F341" s="24">
        <v>563333.51912228344</v>
      </c>
      <c r="G341" s="25">
        <v>0.80671749737424125</v>
      </c>
      <c r="H341" s="26">
        <v>133385.30234342834</v>
      </c>
      <c r="I341" s="26">
        <v>159126.04780488327</v>
      </c>
      <c r="J341" s="28">
        <v>0.83823675748537629</v>
      </c>
      <c r="K341" s="29">
        <v>225354.19008105365</v>
      </c>
      <c r="L341" s="30">
        <v>292808.3975223251</v>
      </c>
      <c r="M341" s="31">
        <v>0.76963021548544064</v>
      </c>
      <c r="N341" s="32">
        <v>53282.441129265448</v>
      </c>
      <c r="O341" s="33">
        <v>61219.189390920452</v>
      </c>
      <c r="P341" s="34">
        <v>0.87035522128569509</v>
      </c>
      <c r="Q341" s="26">
        <v>42429.073179605308</v>
      </c>
      <c r="R341" s="27">
        <v>47633.128270424932</v>
      </c>
      <c r="S341" s="28">
        <v>0.8907471484703896</v>
      </c>
      <c r="T341" s="3"/>
      <c r="U341" s="3"/>
      <c r="DD341" s="3"/>
      <c r="DE341" s="3"/>
      <c r="DF341" s="3"/>
      <c r="DG341" s="3"/>
    </row>
    <row r="342" spans="1:111" ht="15" x14ac:dyDescent="0.2">
      <c r="A342" s="20">
        <v>27</v>
      </c>
      <c r="B342" s="21" t="str">
        <f t="shared" si="23"/>
        <v>27_2021</v>
      </c>
      <c r="C342" s="22">
        <f t="shared" si="24"/>
        <v>44386</v>
      </c>
      <c r="D342" s="23">
        <f t="shared" si="22"/>
        <v>44382</v>
      </c>
      <c r="E342" s="24">
        <v>439765.21652927872</v>
      </c>
      <c r="F342" s="24">
        <v>563333.51912228344</v>
      </c>
      <c r="G342" s="25">
        <v>0.78064805590561426</v>
      </c>
      <c r="H342" s="26">
        <v>129136.92639872714</v>
      </c>
      <c r="I342" s="26">
        <v>159126.04780488327</v>
      </c>
      <c r="J342" s="28">
        <v>0.81153857699697218</v>
      </c>
      <c r="K342" s="29">
        <v>216859.9320656535</v>
      </c>
      <c r="L342" s="30">
        <v>292808.3975223251</v>
      </c>
      <c r="M342" s="31">
        <v>0.74062060344126257</v>
      </c>
      <c r="N342" s="32">
        <v>52587.210748708159</v>
      </c>
      <c r="O342" s="33">
        <v>61219.189390920452</v>
      </c>
      <c r="P342" s="34">
        <v>0.85899880857467681</v>
      </c>
      <c r="Q342" s="26">
        <v>41181.14731618997</v>
      </c>
      <c r="R342" s="27">
        <v>47633.128270424932</v>
      </c>
      <c r="S342" s="28">
        <v>0.86454845212757214</v>
      </c>
      <c r="T342" s="3"/>
      <c r="U342" s="3"/>
      <c r="DD342" s="3"/>
      <c r="DE342" s="3"/>
      <c r="DF342" s="3"/>
      <c r="DG342" s="3"/>
    </row>
    <row r="343" spans="1:111" ht="15" x14ac:dyDescent="0.2">
      <c r="A343" s="20">
        <v>28</v>
      </c>
      <c r="B343" s="21" t="str">
        <f t="shared" si="23"/>
        <v>28_2021</v>
      </c>
      <c r="C343" s="22">
        <f t="shared" si="24"/>
        <v>44393</v>
      </c>
      <c r="D343" s="23">
        <f t="shared" si="22"/>
        <v>44389</v>
      </c>
      <c r="E343" s="24">
        <v>431855.20928400749</v>
      </c>
      <c r="F343" s="24">
        <v>563333.51912228344</v>
      </c>
      <c r="G343" s="25">
        <v>0.76660662755674613</v>
      </c>
      <c r="H343" s="26">
        <v>127829.69631002312</v>
      </c>
      <c r="I343" s="26">
        <v>159126.04780488327</v>
      </c>
      <c r="J343" s="28">
        <v>0.80332351662981649</v>
      </c>
      <c r="K343" s="29">
        <v>211829.2470460214</v>
      </c>
      <c r="L343" s="30">
        <v>292808.3975223251</v>
      </c>
      <c r="M343" s="31">
        <v>0.72343979489136934</v>
      </c>
      <c r="N343" s="32">
        <v>51450.24343608955</v>
      </c>
      <c r="O343" s="33">
        <v>61219.189390920452</v>
      </c>
      <c r="P343" s="34">
        <v>0.84042673462318407</v>
      </c>
      <c r="Q343" s="26">
        <v>40746.022491873402</v>
      </c>
      <c r="R343" s="27">
        <v>47633.128270424932</v>
      </c>
      <c r="S343" s="28">
        <v>0.85541353195507663</v>
      </c>
      <c r="T343" s="3"/>
      <c r="U343" s="3"/>
      <c r="DD343" s="3"/>
      <c r="DE343" s="3"/>
      <c r="DF343" s="3"/>
      <c r="DG343" s="3"/>
    </row>
    <row r="344" spans="1:111" ht="15" x14ac:dyDescent="0.2">
      <c r="A344" s="20">
        <v>29</v>
      </c>
      <c r="B344" s="21" t="str">
        <f t="shared" si="23"/>
        <v>29_2021</v>
      </c>
      <c r="C344" s="22">
        <f t="shared" si="24"/>
        <v>44400</v>
      </c>
      <c r="D344" s="23">
        <f t="shared" si="22"/>
        <v>44396</v>
      </c>
      <c r="E344" s="24">
        <v>414063.4620044193</v>
      </c>
      <c r="F344" s="24">
        <v>563333.51912228344</v>
      </c>
      <c r="G344" s="25">
        <v>0.73502365463635422</v>
      </c>
      <c r="H344" s="26">
        <v>126579.40595810753</v>
      </c>
      <c r="I344" s="26">
        <v>159126.04780488327</v>
      </c>
      <c r="J344" s="28">
        <v>0.79546628414548637</v>
      </c>
      <c r="K344" s="29">
        <v>199096.60094308949</v>
      </c>
      <c r="L344" s="30">
        <v>292808.3975223251</v>
      </c>
      <c r="M344" s="31">
        <v>0.67995522883837178</v>
      </c>
      <c r="N344" s="32">
        <v>49868.425168420086</v>
      </c>
      <c r="O344" s="33">
        <v>61219.189390920452</v>
      </c>
      <c r="P344" s="34">
        <v>0.81458813265201746</v>
      </c>
      <c r="Q344" s="26">
        <v>38519.029934802202</v>
      </c>
      <c r="R344" s="27">
        <v>47633.128270424932</v>
      </c>
      <c r="S344" s="28">
        <v>0.80866051282880769</v>
      </c>
      <c r="T344" s="3"/>
      <c r="U344" s="3"/>
      <c r="DD344" s="3"/>
      <c r="DE344" s="3"/>
      <c r="DF344" s="3"/>
      <c r="DG344" s="3"/>
    </row>
    <row r="345" spans="1:111" ht="15" x14ac:dyDescent="0.2">
      <c r="A345" s="20">
        <v>30</v>
      </c>
      <c r="B345" s="21" t="str">
        <f t="shared" si="23"/>
        <v>30_2021</v>
      </c>
      <c r="C345" s="22">
        <f t="shared" si="24"/>
        <v>44407</v>
      </c>
      <c r="D345" s="23">
        <f t="shared" si="22"/>
        <v>44403</v>
      </c>
      <c r="E345" s="24">
        <v>387864.92863610934</v>
      </c>
      <c r="F345" s="24">
        <v>563333.51912228344</v>
      </c>
      <c r="G345" s="25">
        <v>0.6885173977228134</v>
      </c>
      <c r="H345" s="26">
        <v>117864.4927683562</v>
      </c>
      <c r="I345" s="26">
        <v>159126.04780488327</v>
      </c>
      <c r="J345" s="28">
        <v>0.74069892638117263</v>
      </c>
      <c r="K345" s="29">
        <v>184263.84490173458</v>
      </c>
      <c r="L345" s="30">
        <v>292808.3975223251</v>
      </c>
      <c r="M345" s="31">
        <v>0.6292983618671163</v>
      </c>
      <c r="N345" s="32">
        <v>48148.268158293358</v>
      </c>
      <c r="O345" s="33">
        <v>61219.189390920452</v>
      </c>
      <c r="P345" s="34">
        <v>0.78648980225527665</v>
      </c>
      <c r="Q345" s="26">
        <v>37588.322807725155</v>
      </c>
      <c r="R345" s="27">
        <v>47633.128270424932</v>
      </c>
      <c r="S345" s="28">
        <v>0.78912144074029833</v>
      </c>
      <c r="T345" s="3"/>
      <c r="U345" s="3"/>
      <c r="DD345" s="3"/>
      <c r="DE345" s="3"/>
      <c r="DF345" s="3"/>
      <c r="DG345" s="3"/>
    </row>
    <row r="346" spans="1:111" ht="15" x14ac:dyDescent="0.2">
      <c r="A346" s="20">
        <v>31</v>
      </c>
      <c r="B346" s="21" t="str">
        <f t="shared" si="23"/>
        <v>31_2021</v>
      </c>
      <c r="C346" s="22">
        <f t="shared" si="24"/>
        <v>44414</v>
      </c>
      <c r="D346" s="23">
        <f t="shared" si="22"/>
        <v>44410</v>
      </c>
      <c r="E346" s="24">
        <v>371085.9445402213</v>
      </c>
      <c r="F346" s="24">
        <v>563333.51912228344</v>
      </c>
      <c r="G346" s="25">
        <v>0.65873222867760739</v>
      </c>
      <c r="H346" s="26">
        <v>114444.59364542551</v>
      </c>
      <c r="I346" s="26">
        <v>159126.04780488327</v>
      </c>
      <c r="J346" s="28">
        <v>0.71920716453509148</v>
      </c>
      <c r="K346" s="29">
        <v>171652.32080918958</v>
      </c>
      <c r="L346" s="30">
        <v>292808.3975223251</v>
      </c>
      <c r="M346" s="31">
        <v>0.5862274520186942</v>
      </c>
      <c r="N346" s="32">
        <v>47479.477997177688</v>
      </c>
      <c r="O346" s="33">
        <v>61219.189390920452</v>
      </c>
      <c r="P346" s="34">
        <v>0.77556528385231238</v>
      </c>
      <c r="Q346" s="26">
        <v>37509.552088428529</v>
      </c>
      <c r="R346" s="27">
        <v>47633.128270424932</v>
      </c>
      <c r="S346" s="28">
        <v>0.78746774462255797</v>
      </c>
      <c r="T346" s="3"/>
      <c r="U346" s="3"/>
      <c r="DD346" s="3"/>
      <c r="DE346" s="3"/>
      <c r="DF346" s="3"/>
      <c r="DG346" s="3"/>
    </row>
    <row r="347" spans="1:111" ht="15" x14ac:dyDescent="0.2">
      <c r="A347" s="20">
        <v>32</v>
      </c>
      <c r="B347" s="21" t="str">
        <f t="shared" si="23"/>
        <v>32_2021</v>
      </c>
      <c r="C347" s="22">
        <f t="shared" si="24"/>
        <v>44421</v>
      </c>
      <c r="D347" s="23">
        <f t="shared" si="22"/>
        <v>44417</v>
      </c>
      <c r="E347" s="24">
        <v>363861.4464369315</v>
      </c>
      <c r="F347" s="24">
        <v>563333.51912228344</v>
      </c>
      <c r="G347" s="25">
        <v>0.64590768006110366</v>
      </c>
      <c r="H347" s="26">
        <v>111116.46295958826</v>
      </c>
      <c r="I347" s="26">
        <v>159126.04780488327</v>
      </c>
      <c r="J347" s="28">
        <v>0.69829210548757381</v>
      </c>
      <c r="K347" s="29">
        <v>167532.21749230253</v>
      </c>
      <c r="L347" s="30">
        <v>292808.3975223251</v>
      </c>
      <c r="M347" s="31">
        <v>0.57215646446591095</v>
      </c>
      <c r="N347" s="32">
        <v>47332.655918609787</v>
      </c>
      <c r="O347" s="33">
        <v>61219.189390920452</v>
      </c>
      <c r="P347" s="34">
        <v>0.77316698227353198</v>
      </c>
      <c r="Q347" s="26">
        <v>37880.110066430869</v>
      </c>
      <c r="R347" s="27">
        <v>47633.128270424932</v>
      </c>
      <c r="S347" s="28">
        <v>0.79524716183611144</v>
      </c>
      <c r="T347" s="39"/>
      <c r="U347" s="39"/>
      <c r="DD347" s="3"/>
      <c r="DE347" s="3"/>
      <c r="DF347" s="3"/>
      <c r="DG347" s="3"/>
    </row>
    <row r="348" spans="1:111" ht="15" x14ac:dyDescent="0.2">
      <c r="A348" s="20">
        <v>33</v>
      </c>
      <c r="B348" s="21" t="str">
        <f t="shared" si="23"/>
        <v>33_2021</v>
      </c>
      <c r="C348" s="22">
        <f t="shared" si="24"/>
        <v>44428</v>
      </c>
      <c r="D348" s="23">
        <f t="shared" si="22"/>
        <v>44424</v>
      </c>
      <c r="E348" s="24">
        <v>375905.02371079323</v>
      </c>
      <c r="F348" s="24">
        <v>563333.51912228344</v>
      </c>
      <c r="G348" s="25">
        <v>0.66728680426558307</v>
      </c>
      <c r="H348" s="26">
        <v>111270.09471255774</v>
      </c>
      <c r="I348" s="26">
        <v>159126.04780488327</v>
      </c>
      <c r="J348" s="28">
        <v>0.69925757754628948</v>
      </c>
      <c r="K348" s="29">
        <v>179402.91707760404</v>
      </c>
      <c r="L348" s="30">
        <v>292808.3975223251</v>
      </c>
      <c r="M348" s="31">
        <v>0.61269730853236715</v>
      </c>
      <c r="N348" s="32">
        <v>47291.544574706524</v>
      </c>
      <c r="O348" s="33">
        <v>61219.189390920452</v>
      </c>
      <c r="P348" s="34">
        <v>0.77249543885206085</v>
      </c>
      <c r="Q348" s="26">
        <v>37940.467345924932</v>
      </c>
      <c r="R348" s="27">
        <v>47633.128270424932</v>
      </c>
      <c r="S348" s="28">
        <v>0.79651429002369123</v>
      </c>
      <c r="T348" s="3"/>
      <c r="U348" s="3"/>
      <c r="DD348" s="3"/>
      <c r="DE348" s="3"/>
      <c r="DF348" s="3"/>
      <c r="DG348" s="3"/>
    </row>
    <row r="349" spans="1:111" ht="15" x14ac:dyDescent="0.2">
      <c r="A349" s="20">
        <v>34</v>
      </c>
      <c r="B349" s="21" t="str">
        <f t="shared" si="23"/>
        <v>34_2021</v>
      </c>
      <c r="C349" s="22">
        <f t="shared" si="24"/>
        <v>44435</v>
      </c>
      <c r="D349" s="23">
        <f t="shared" si="22"/>
        <v>44431</v>
      </c>
      <c r="E349" s="24">
        <v>369717.0926355244</v>
      </c>
      <c r="F349" s="24">
        <v>563333.51912228344</v>
      </c>
      <c r="G349" s="25">
        <v>0.65630231485527757</v>
      </c>
      <c r="H349" s="26">
        <v>109575.60373160923</v>
      </c>
      <c r="I349" s="26">
        <v>159126.04780488327</v>
      </c>
      <c r="J349" s="28">
        <v>0.68860884338664863</v>
      </c>
      <c r="K349" s="29">
        <v>175153.8270409744</v>
      </c>
      <c r="L349" s="30">
        <v>292808.3975223251</v>
      </c>
      <c r="M349" s="31">
        <v>0.59818580519918263</v>
      </c>
      <c r="N349" s="32">
        <v>47425.864087312722</v>
      </c>
      <c r="O349" s="33">
        <v>61219.189390920452</v>
      </c>
      <c r="P349" s="34">
        <v>0.77468951417292942</v>
      </c>
      <c r="Q349" s="26">
        <v>37561.797775628067</v>
      </c>
      <c r="R349" s="27">
        <v>47633.128270424932</v>
      </c>
      <c r="S349" s="28">
        <v>0.78856457972654126</v>
      </c>
      <c r="T349" s="3"/>
      <c r="U349" s="3"/>
      <c r="DD349" s="3"/>
      <c r="DE349" s="3"/>
      <c r="DF349" s="3"/>
      <c r="DG349" s="3"/>
    </row>
    <row r="350" spans="1:111" ht="15" x14ac:dyDescent="0.2">
      <c r="A350" s="20">
        <v>35</v>
      </c>
      <c r="B350" s="21" t="str">
        <f t="shared" si="23"/>
        <v>35_2021</v>
      </c>
      <c r="C350" s="22">
        <f t="shared" si="24"/>
        <v>44442</v>
      </c>
      <c r="D350" s="23">
        <f t="shared" si="22"/>
        <v>44438</v>
      </c>
      <c r="E350" s="24">
        <v>356774.73804679519</v>
      </c>
      <c r="F350" s="24">
        <v>563333.51912228344</v>
      </c>
      <c r="G350" s="25">
        <v>0.63332772848787233</v>
      </c>
      <c r="H350" s="26">
        <v>106465.33585103236</v>
      </c>
      <c r="I350" s="26">
        <v>159126.04780488327</v>
      </c>
      <c r="J350" s="28">
        <v>0.66906290528611456</v>
      </c>
      <c r="K350" s="29">
        <v>167473.71288232299</v>
      </c>
      <c r="L350" s="30">
        <v>292808.3975223251</v>
      </c>
      <c r="M350" s="31">
        <v>0.5719566593699007</v>
      </c>
      <c r="N350" s="32">
        <v>46249.984684036594</v>
      </c>
      <c r="O350" s="33">
        <v>61219.189390920452</v>
      </c>
      <c r="P350" s="34">
        <v>0.75548182104639283</v>
      </c>
      <c r="Q350" s="26">
        <v>36585.704629403241</v>
      </c>
      <c r="R350" s="27">
        <v>47633.128270424932</v>
      </c>
      <c r="S350" s="28">
        <v>0.76807268298015696</v>
      </c>
      <c r="T350" s="3"/>
      <c r="U350" s="3"/>
      <c r="DD350" s="3"/>
      <c r="DE350" s="3"/>
      <c r="DF350" s="3"/>
      <c r="DG350" s="3"/>
    </row>
    <row r="351" spans="1:111" ht="15" x14ac:dyDescent="0.2">
      <c r="A351" s="20">
        <v>36</v>
      </c>
      <c r="B351" s="21" t="str">
        <f t="shared" si="23"/>
        <v>36_2021</v>
      </c>
      <c r="C351" s="22">
        <f t="shared" si="24"/>
        <v>44449</v>
      </c>
      <c r="D351" s="23">
        <f t="shared" si="22"/>
        <v>44445</v>
      </c>
      <c r="E351" s="24">
        <v>338058.81228202424</v>
      </c>
      <c r="F351" s="24">
        <v>563333.51912228344</v>
      </c>
      <c r="G351" s="25">
        <v>0.60010420258454644</v>
      </c>
      <c r="H351" s="26">
        <v>103242.64198457068</v>
      </c>
      <c r="I351" s="26">
        <v>159126.04780488327</v>
      </c>
      <c r="J351" s="28">
        <v>0.64881044561079315</v>
      </c>
      <c r="K351" s="29">
        <v>154161.7295002827</v>
      </c>
      <c r="L351" s="30">
        <v>292808.3975223251</v>
      </c>
      <c r="M351" s="31">
        <v>0.52649353913604435</v>
      </c>
      <c r="N351" s="32">
        <v>45245.609607744445</v>
      </c>
      <c r="O351" s="33">
        <v>61219.189390920452</v>
      </c>
      <c r="P351" s="34">
        <v>0.73907560779390058</v>
      </c>
      <c r="Q351" s="26">
        <v>35408.831189426412</v>
      </c>
      <c r="R351" s="27">
        <v>47633.128270424932</v>
      </c>
      <c r="S351" s="28">
        <v>0.74336564645516889</v>
      </c>
      <c r="T351" s="3"/>
      <c r="U351" s="3"/>
      <c r="DD351" s="3"/>
      <c r="DE351" s="3"/>
      <c r="DF351" s="3"/>
      <c r="DG351" s="3"/>
    </row>
    <row r="352" spans="1:111" ht="15" x14ac:dyDescent="0.2">
      <c r="A352" s="20">
        <v>37</v>
      </c>
      <c r="B352" s="21" t="str">
        <f t="shared" si="23"/>
        <v>37_2021</v>
      </c>
      <c r="C352" s="22">
        <f t="shared" si="24"/>
        <v>44456</v>
      </c>
      <c r="D352" s="23">
        <f t="shared" si="22"/>
        <v>44452</v>
      </c>
      <c r="E352" s="24">
        <v>327273.42546028015</v>
      </c>
      <c r="F352" s="24">
        <v>563333.51912228344</v>
      </c>
      <c r="G352" s="25">
        <v>0.58095855181881795</v>
      </c>
      <c r="H352" s="26">
        <v>100088.05254271472</v>
      </c>
      <c r="I352" s="26">
        <v>159126.04780488327</v>
      </c>
      <c r="J352" s="28">
        <v>0.62898597635907105</v>
      </c>
      <c r="K352" s="29">
        <v>147757.68012579775</v>
      </c>
      <c r="L352" s="30">
        <v>292808.3975223251</v>
      </c>
      <c r="M352" s="31">
        <v>0.5046224130731497</v>
      </c>
      <c r="N352" s="32">
        <v>44354.487288361823</v>
      </c>
      <c r="O352" s="33">
        <v>61219.189390920452</v>
      </c>
      <c r="P352" s="34">
        <v>0.724519349727622</v>
      </c>
      <c r="Q352" s="26">
        <v>35073.205503405887</v>
      </c>
      <c r="R352" s="27">
        <v>47894.438270424936</v>
      </c>
      <c r="S352" s="28">
        <v>0.73230226243333507</v>
      </c>
      <c r="T352" s="3"/>
      <c r="U352" s="3"/>
      <c r="DD352" s="3"/>
      <c r="DE352" s="3"/>
      <c r="DF352" s="3"/>
      <c r="DG352" s="3"/>
    </row>
    <row r="353" spans="1:111" ht="15" x14ac:dyDescent="0.2">
      <c r="A353" s="20">
        <v>38</v>
      </c>
      <c r="B353" s="21" t="str">
        <f t="shared" si="23"/>
        <v>38_2021</v>
      </c>
      <c r="C353" s="22">
        <f t="shared" si="24"/>
        <v>44463</v>
      </c>
      <c r="D353" s="23">
        <f t="shared" ref="D353:D366" si="25">D352+7</f>
        <v>44459</v>
      </c>
      <c r="E353" s="24">
        <v>317761.81013713469</v>
      </c>
      <c r="F353" s="24">
        <v>563333.51912228344</v>
      </c>
      <c r="G353" s="25">
        <v>0.56407403314511062</v>
      </c>
      <c r="H353" s="26">
        <v>97470.268192356831</v>
      </c>
      <c r="I353" s="26">
        <v>159126.04780488327</v>
      </c>
      <c r="J353" s="28">
        <v>0.61253496543741626</v>
      </c>
      <c r="K353" s="29">
        <v>141263.26263214884</v>
      </c>
      <c r="L353" s="30">
        <v>292808.3975223251</v>
      </c>
      <c r="M353" s="31">
        <v>0.48244266157488963</v>
      </c>
      <c r="N353" s="32">
        <v>44682.984411597346</v>
      </c>
      <c r="O353" s="33">
        <v>61219.189390920452</v>
      </c>
      <c r="P353" s="34">
        <v>0.72988526728556091</v>
      </c>
      <c r="Q353" s="26">
        <v>34345.294901031666</v>
      </c>
      <c r="R353" s="27">
        <v>47894.438270424936</v>
      </c>
      <c r="S353" s="28">
        <v>0.71710403423271929</v>
      </c>
      <c r="T353" s="3"/>
      <c r="U353" s="3"/>
      <c r="DD353" s="3"/>
      <c r="DE353" s="3"/>
      <c r="DF353" s="3"/>
      <c r="DG353" s="3"/>
    </row>
    <row r="354" spans="1:111" ht="15" x14ac:dyDescent="0.2">
      <c r="A354" s="20">
        <v>39</v>
      </c>
      <c r="B354" s="21" t="str">
        <f t="shared" si="23"/>
        <v>39_2021</v>
      </c>
      <c r="C354" s="22">
        <f t="shared" si="24"/>
        <v>44470</v>
      </c>
      <c r="D354" s="23">
        <f t="shared" si="25"/>
        <v>44466</v>
      </c>
      <c r="E354" s="24">
        <v>319904.24174219859</v>
      </c>
      <c r="F354" s="24">
        <v>563333.51912228344</v>
      </c>
      <c r="G354" s="25">
        <v>0.56787716491756746</v>
      </c>
      <c r="H354" s="26">
        <v>95001.831719186885</v>
      </c>
      <c r="I354" s="26">
        <v>159126.04780488327</v>
      </c>
      <c r="J354" s="28">
        <v>0.59702250530143219</v>
      </c>
      <c r="K354" s="29">
        <v>145431.52664763972</v>
      </c>
      <c r="L354" s="30">
        <v>292808.3975223251</v>
      </c>
      <c r="M354" s="31">
        <v>0.49667812767067698</v>
      </c>
      <c r="N354" s="32">
        <v>44750.029975659505</v>
      </c>
      <c r="O354" s="33">
        <v>61219.189390920452</v>
      </c>
      <c r="P354" s="34">
        <v>0.73098043964457449</v>
      </c>
      <c r="Q354" s="26">
        <v>34720.853399712483</v>
      </c>
      <c r="R354" s="27">
        <v>47894.438270424936</v>
      </c>
      <c r="S354" s="28">
        <v>0.72494541440634852</v>
      </c>
      <c r="T354" s="3"/>
      <c r="U354" s="3"/>
      <c r="DD354" s="3"/>
      <c r="DE354" s="3"/>
      <c r="DF354" s="3"/>
      <c r="DG354" s="3"/>
    </row>
    <row r="355" spans="1:111" ht="15" x14ac:dyDescent="0.2">
      <c r="A355" s="20">
        <v>40</v>
      </c>
      <c r="B355" s="21" t="str">
        <f t="shared" si="23"/>
        <v>40_2021</v>
      </c>
      <c r="C355" s="22">
        <f t="shared" si="24"/>
        <v>44477</v>
      </c>
      <c r="D355" s="23">
        <f t="shared" si="25"/>
        <v>44473</v>
      </c>
      <c r="E355" s="24">
        <v>359846.26237168256</v>
      </c>
      <c r="F355" s="24">
        <v>563333.51912228344</v>
      </c>
      <c r="G355" s="25">
        <v>0.63878013673383127</v>
      </c>
      <c r="H355" s="26">
        <v>101672.23880337348</v>
      </c>
      <c r="I355" s="26">
        <v>159126.04780488327</v>
      </c>
      <c r="J355" s="28">
        <v>0.63894151966899637</v>
      </c>
      <c r="K355" s="29">
        <v>176896.03542336106</v>
      </c>
      <c r="L355" s="30">
        <v>292808.3975223251</v>
      </c>
      <c r="M355" s="31">
        <v>0.60413579979335685</v>
      </c>
      <c r="N355" s="32">
        <v>45920.628316411305</v>
      </c>
      <c r="O355" s="33">
        <v>61219.189390920452</v>
      </c>
      <c r="P355" s="34">
        <v>0.75010186794831835</v>
      </c>
      <c r="Q355" s="26">
        <v>35357.359828536748</v>
      </c>
      <c r="R355" s="27">
        <v>47894.438270424936</v>
      </c>
      <c r="S355" s="28">
        <v>0.73823519192144071</v>
      </c>
      <c r="T355" s="3"/>
      <c r="U355" s="3"/>
      <c r="DD355" s="3"/>
      <c r="DE355" s="3"/>
      <c r="DF355" s="3"/>
      <c r="DG355" s="3"/>
    </row>
    <row r="356" spans="1:111" ht="15" x14ac:dyDescent="0.2">
      <c r="A356" s="20">
        <v>41</v>
      </c>
      <c r="B356" s="21" t="str">
        <f t="shared" si="23"/>
        <v>41_2021</v>
      </c>
      <c r="C356" s="22">
        <f t="shared" si="24"/>
        <v>44484</v>
      </c>
      <c r="D356" s="23">
        <f t="shared" si="25"/>
        <v>44480</v>
      </c>
      <c r="E356" s="24">
        <v>400200.64547816827</v>
      </c>
      <c r="F356" s="24">
        <v>563333.51912228344</v>
      </c>
      <c r="G356" s="25">
        <v>0.71041511270572255</v>
      </c>
      <c r="H356" s="26">
        <v>112351.23778029199</v>
      </c>
      <c r="I356" s="26">
        <v>159126.04780488327</v>
      </c>
      <c r="J356" s="28">
        <v>0.70605183331175625</v>
      </c>
      <c r="K356" s="29">
        <v>202813.43427737005</v>
      </c>
      <c r="L356" s="30">
        <v>292808.3975223251</v>
      </c>
      <c r="M356" s="31">
        <v>0.6926489676987716</v>
      </c>
      <c r="N356" s="32">
        <v>47420.407611753588</v>
      </c>
      <c r="O356" s="33">
        <v>61219.189390920452</v>
      </c>
      <c r="P356" s="34">
        <v>0.7746003840225073</v>
      </c>
      <c r="Q356" s="26">
        <v>37615.565808752675</v>
      </c>
      <c r="R356" s="27">
        <v>47894.438270424936</v>
      </c>
      <c r="S356" s="28">
        <v>0.78538484147919285</v>
      </c>
      <c r="T356" s="3"/>
      <c r="U356" s="3"/>
      <c r="DD356" s="3"/>
      <c r="DE356" s="3"/>
      <c r="DF356" s="3"/>
      <c r="DG356" s="3"/>
    </row>
    <row r="357" spans="1:111" ht="15" x14ac:dyDescent="0.2">
      <c r="A357" s="20">
        <v>42</v>
      </c>
      <c r="B357" s="21" t="str">
        <f t="shared" si="23"/>
        <v>42_2021</v>
      </c>
      <c r="C357" s="22">
        <f t="shared" si="24"/>
        <v>44491</v>
      </c>
      <c r="D357" s="23">
        <f t="shared" si="25"/>
        <v>44487</v>
      </c>
      <c r="E357" s="24">
        <v>409531.43921599485</v>
      </c>
      <c r="F357" s="24">
        <v>563333.51912228344</v>
      </c>
      <c r="G357" s="25">
        <v>0.72697864642259535</v>
      </c>
      <c r="H357" s="26">
        <v>117039.72987838776</v>
      </c>
      <c r="I357" s="26">
        <v>159126.04780488327</v>
      </c>
      <c r="J357" s="28">
        <v>0.73551584729798103</v>
      </c>
      <c r="K357" s="29">
        <v>206042.40166895371</v>
      </c>
      <c r="L357" s="30">
        <v>292808.3975223251</v>
      </c>
      <c r="M357" s="31">
        <v>0.7036765455240882</v>
      </c>
      <c r="N357" s="32">
        <v>48232.78794699323</v>
      </c>
      <c r="O357" s="33">
        <v>61219.189390920452</v>
      </c>
      <c r="P357" s="34">
        <v>0.78787041166126148</v>
      </c>
      <c r="Q357" s="26">
        <v>38216.51972166013</v>
      </c>
      <c r="R357" s="27">
        <v>47894.438270424936</v>
      </c>
      <c r="S357" s="28">
        <v>0.79793230908940482</v>
      </c>
      <c r="T357" s="3"/>
      <c r="U357" s="3"/>
      <c r="DD357" s="3"/>
      <c r="DE357" s="3"/>
      <c r="DF357" s="3"/>
      <c r="DG357" s="3"/>
    </row>
    <row r="358" spans="1:111" ht="15" x14ac:dyDescent="0.2">
      <c r="A358" s="20">
        <v>43</v>
      </c>
      <c r="B358" s="21" t="str">
        <f t="shared" si="23"/>
        <v>43_2021</v>
      </c>
      <c r="C358" s="22">
        <f t="shared" si="24"/>
        <v>44498</v>
      </c>
      <c r="D358" s="23">
        <f t="shared" si="25"/>
        <v>44494</v>
      </c>
      <c r="E358" s="24">
        <v>424021.07551291242</v>
      </c>
      <c r="F358" s="24">
        <v>563333.51912228344</v>
      </c>
      <c r="G358" s="25">
        <v>0.75269988580400748</v>
      </c>
      <c r="H358" s="26">
        <v>117877.29058057112</v>
      </c>
      <c r="I358" s="26">
        <v>159126.04780488327</v>
      </c>
      <c r="J358" s="28">
        <v>0.74077935200847544</v>
      </c>
      <c r="K358" s="29">
        <v>218212.13598697074</v>
      </c>
      <c r="L358" s="30">
        <v>292808.3975223251</v>
      </c>
      <c r="M358" s="31">
        <v>0.74523865378667364</v>
      </c>
      <c r="N358" s="32">
        <v>48645.407319421865</v>
      </c>
      <c r="O358" s="33">
        <v>61219.189390920452</v>
      </c>
      <c r="P358" s="34">
        <v>0.79461044491772659</v>
      </c>
      <c r="Q358" s="26">
        <v>39286.241625948693</v>
      </c>
      <c r="R358" s="27">
        <v>47894.438270424936</v>
      </c>
      <c r="S358" s="28">
        <v>0.82026730127051417</v>
      </c>
      <c r="T358" s="3"/>
      <c r="U358" s="3"/>
      <c r="DD358" s="3"/>
      <c r="DE358" s="3"/>
      <c r="DF358" s="3"/>
      <c r="DG358" s="3"/>
    </row>
    <row r="359" spans="1:111" ht="15" x14ac:dyDescent="0.2">
      <c r="A359" s="20">
        <v>44</v>
      </c>
      <c r="B359" s="21" t="str">
        <f t="shared" si="23"/>
        <v>44_2021</v>
      </c>
      <c r="C359" s="22">
        <f t="shared" si="24"/>
        <v>44505</v>
      </c>
      <c r="D359" s="23">
        <f t="shared" si="25"/>
        <v>44501</v>
      </c>
      <c r="E359" s="24">
        <v>493542.1774480702</v>
      </c>
      <c r="F359" s="24">
        <v>563333.51912228344</v>
      </c>
      <c r="G359" s="25">
        <v>0.87611008522455136</v>
      </c>
      <c r="H359" s="26">
        <v>143641.65743024321</v>
      </c>
      <c r="I359" s="26">
        <v>159126.04780488327</v>
      </c>
      <c r="J359" s="28">
        <v>0.90269103903324066</v>
      </c>
      <c r="K359" s="29">
        <v>255717.23001602155</v>
      </c>
      <c r="L359" s="30">
        <v>292808.3975223251</v>
      </c>
      <c r="M359" s="31">
        <v>0.87332614836131695</v>
      </c>
      <c r="N359" s="32">
        <v>53949.850564044718</v>
      </c>
      <c r="O359" s="33">
        <v>61219.189390920452</v>
      </c>
      <c r="P359" s="34">
        <v>0.88125718587260704</v>
      </c>
      <c r="Q359" s="26">
        <v>40233.439437760724</v>
      </c>
      <c r="R359" s="27">
        <v>47894.438270424936</v>
      </c>
      <c r="S359" s="28">
        <v>0.8400440821665317</v>
      </c>
      <c r="T359" s="3"/>
      <c r="U359" s="3"/>
      <c r="DD359" s="3"/>
      <c r="DE359" s="3"/>
      <c r="DF359" s="3"/>
      <c r="DG359" s="3"/>
    </row>
    <row r="360" spans="1:111" ht="15" x14ac:dyDescent="0.2">
      <c r="A360" s="20">
        <v>45</v>
      </c>
      <c r="B360" s="21" t="str">
        <f t="shared" si="23"/>
        <v>45_2021</v>
      </c>
      <c r="C360" s="22">
        <f t="shared" si="24"/>
        <v>44512</v>
      </c>
      <c r="D360" s="23">
        <f t="shared" si="25"/>
        <v>44508</v>
      </c>
      <c r="E360" s="24">
        <v>502357.47422224557</v>
      </c>
      <c r="F360" s="24">
        <v>563333.51912228344</v>
      </c>
      <c r="G360" s="25">
        <v>0.89175853587579312</v>
      </c>
      <c r="H360" s="26">
        <v>145471.54652589024</v>
      </c>
      <c r="I360" s="26">
        <v>159126.04780488327</v>
      </c>
      <c r="J360" s="28">
        <v>0.9141906591198955</v>
      </c>
      <c r="K360" s="29">
        <v>258890.3173571915</v>
      </c>
      <c r="L360" s="30">
        <v>292808.3975223251</v>
      </c>
      <c r="M360" s="31">
        <v>0.88416288449327163</v>
      </c>
      <c r="N360" s="32">
        <v>55768.688291599974</v>
      </c>
      <c r="O360" s="33">
        <v>61219.189390920452</v>
      </c>
      <c r="P360" s="34">
        <v>0.91096744087028281</v>
      </c>
      <c r="Q360" s="26">
        <v>42226.922047563901</v>
      </c>
      <c r="R360" s="27">
        <v>47894.438270424936</v>
      </c>
      <c r="S360" s="28">
        <v>0.88166650601765684</v>
      </c>
      <c r="T360" s="3"/>
      <c r="U360" s="3"/>
      <c r="DD360" s="3"/>
      <c r="DE360" s="3"/>
      <c r="DF360" s="3"/>
      <c r="DG360" s="3"/>
    </row>
    <row r="361" spans="1:111" ht="15" x14ac:dyDescent="0.2">
      <c r="A361" s="20">
        <v>46</v>
      </c>
      <c r="B361" s="21" t="str">
        <f t="shared" si="23"/>
        <v>46_2021</v>
      </c>
      <c r="C361" s="22">
        <f t="shared" si="24"/>
        <v>44519</v>
      </c>
      <c r="D361" s="23">
        <f t="shared" si="25"/>
        <v>44515</v>
      </c>
      <c r="E361" s="24">
        <v>509298.23053896986</v>
      </c>
      <c r="F361" s="24">
        <v>563333.51912228344</v>
      </c>
      <c r="G361" s="25">
        <v>0.90407940101362216</v>
      </c>
      <c r="H361" s="26">
        <v>144907.7852260787</v>
      </c>
      <c r="I361" s="26">
        <v>159126.04780488327</v>
      </c>
      <c r="J361" s="28">
        <v>0.91064779918220129</v>
      </c>
      <c r="K361" s="29">
        <v>265384.71147846297</v>
      </c>
      <c r="L361" s="30">
        <v>292808.3975223251</v>
      </c>
      <c r="M361" s="31">
        <v>0.90634255617012749</v>
      </c>
      <c r="N361" s="32">
        <v>56516.1664332777</v>
      </c>
      <c r="O361" s="33">
        <v>61219.189390920452</v>
      </c>
      <c r="P361" s="34">
        <v>0.92317730756591387</v>
      </c>
      <c r="Q361" s="26">
        <v>42489.567401150489</v>
      </c>
      <c r="R361" s="27">
        <v>47894.438270424936</v>
      </c>
      <c r="S361" s="28">
        <v>0.88715034428930795</v>
      </c>
      <c r="T361" s="3"/>
      <c r="U361" s="3"/>
      <c r="DD361" s="3"/>
      <c r="DE361" s="3"/>
      <c r="DF361" s="3"/>
      <c r="DG361" s="3"/>
    </row>
    <row r="362" spans="1:111" ht="15" x14ac:dyDescent="0.2">
      <c r="A362" s="20">
        <v>47</v>
      </c>
      <c r="B362" s="21" t="str">
        <f t="shared" si="23"/>
        <v>47_2021</v>
      </c>
      <c r="C362" s="22">
        <f t="shared" si="24"/>
        <v>44526</v>
      </c>
      <c r="D362" s="23">
        <f t="shared" si="25"/>
        <v>44522</v>
      </c>
      <c r="E362" s="24">
        <v>514694.78662598989</v>
      </c>
      <c r="F362" s="24">
        <v>563333.51912228344</v>
      </c>
      <c r="G362" s="25">
        <v>0.91365908321578948</v>
      </c>
      <c r="H362" s="26">
        <v>145257.73931000521</v>
      </c>
      <c r="I362" s="26">
        <v>159126.04780488327</v>
      </c>
      <c r="J362" s="28">
        <v>0.91284702481970104</v>
      </c>
      <c r="K362" s="29">
        <v>270085.67896623007</v>
      </c>
      <c r="L362" s="30">
        <v>292808.3975223251</v>
      </c>
      <c r="M362" s="31">
        <v>0.92239731254851542</v>
      </c>
      <c r="N362" s="32">
        <v>56556.286619424129</v>
      </c>
      <c r="O362" s="33">
        <v>61219.189390920452</v>
      </c>
      <c r="P362" s="34">
        <v>0.92383266067570824</v>
      </c>
      <c r="Q362" s="26">
        <v>42795.081730330487</v>
      </c>
      <c r="R362" s="27">
        <v>47894.438270424936</v>
      </c>
      <c r="S362" s="28">
        <v>0.89352925466414068</v>
      </c>
      <c r="T362" s="3"/>
      <c r="U362" s="3"/>
      <c r="DD362" s="3"/>
      <c r="DE362" s="3"/>
      <c r="DF362" s="3"/>
      <c r="DG362" s="3"/>
    </row>
    <row r="363" spans="1:111" ht="15" x14ac:dyDescent="0.2">
      <c r="A363" s="20">
        <v>48</v>
      </c>
      <c r="B363" s="21" t="str">
        <f t="shared" si="23"/>
        <v>48_2021</v>
      </c>
      <c r="C363" s="22">
        <f t="shared" si="24"/>
        <v>44533</v>
      </c>
      <c r="D363" s="23">
        <f t="shared" si="25"/>
        <v>44529</v>
      </c>
      <c r="E363" s="24">
        <v>513442.93391398597</v>
      </c>
      <c r="F363" s="24">
        <v>563333.51912228344</v>
      </c>
      <c r="G363" s="25">
        <v>0.9114368601995656</v>
      </c>
      <c r="H363" s="26">
        <v>144847.86433403808</v>
      </c>
      <c r="I363" s="26">
        <v>159126.04780488327</v>
      </c>
      <c r="J363" s="28">
        <v>0.91027123674715549</v>
      </c>
      <c r="K363" s="29">
        <v>269973.48677405063</v>
      </c>
      <c r="L363" s="30">
        <v>292808.3975223251</v>
      </c>
      <c r="M363" s="31">
        <v>0.92201415348228377</v>
      </c>
      <c r="N363" s="32">
        <v>55851.754889491902</v>
      </c>
      <c r="O363" s="33">
        <v>61219.189390920452</v>
      </c>
      <c r="P363" s="34">
        <v>0.91232431277137094</v>
      </c>
      <c r="Q363" s="26">
        <v>42769.82791640536</v>
      </c>
      <c r="R363" s="27">
        <v>47894.438270424936</v>
      </c>
      <c r="S363" s="28">
        <v>0.89300197394351633</v>
      </c>
      <c r="T363" s="3"/>
      <c r="U363" s="3"/>
      <c r="DD363" s="3"/>
      <c r="DE363" s="3"/>
      <c r="DF363" s="3"/>
      <c r="DG363" s="3"/>
    </row>
    <row r="364" spans="1:111" ht="15" x14ac:dyDescent="0.2">
      <c r="A364" s="20">
        <v>49</v>
      </c>
      <c r="B364" s="21" t="str">
        <f t="shared" si="23"/>
        <v>49_2021</v>
      </c>
      <c r="C364" s="22">
        <f t="shared" si="24"/>
        <v>44540</v>
      </c>
      <c r="D364" s="23">
        <f t="shared" si="25"/>
        <v>44536</v>
      </c>
      <c r="E364" s="24">
        <v>521267.910648458</v>
      </c>
      <c r="F364" s="24">
        <v>563333.51912228344</v>
      </c>
      <c r="G364" s="25">
        <v>0.92532734686306817</v>
      </c>
      <c r="H364" s="26">
        <v>146050.13692237355</v>
      </c>
      <c r="I364" s="26">
        <v>159126.04780488327</v>
      </c>
      <c r="J364" s="28">
        <v>0.91782670993913518</v>
      </c>
      <c r="K364" s="29">
        <v>273437.77607480343</v>
      </c>
      <c r="L364" s="30">
        <v>292808.3975223251</v>
      </c>
      <c r="M364" s="31">
        <v>0.93384540330321375</v>
      </c>
      <c r="N364" s="32">
        <v>56581.143461160602</v>
      </c>
      <c r="O364" s="33">
        <v>61219.189390920452</v>
      </c>
      <c r="P364" s="34">
        <v>0.92423869090877364</v>
      </c>
      <c r="Q364" s="26">
        <v>45198.854190120423</v>
      </c>
      <c r="R364" s="27">
        <v>47894.438270424936</v>
      </c>
      <c r="S364" s="28">
        <v>0.94371822329172084</v>
      </c>
      <c r="T364" s="3"/>
      <c r="U364" s="3"/>
      <c r="DD364" s="3"/>
      <c r="DE364" s="3"/>
      <c r="DF364" s="3"/>
      <c r="DG364" s="3"/>
    </row>
    <row r="365" spans="1:111" ht="15" x14ac:dyDescent="0.2">
      <c r="A365" s="20">
        <v>50</v>
      </c>
      <c r="B365" s="21" t="str">
        <f t="shared" si="23"/>
        <v>50_2021</v>
      </c>
      <c r="C365" s="22">
        <f t="shared" si="24"/>
        <v>44547</v>
      </c>
      <c r="D365" s="23">
        <f t="shared" si="25"/>
        <v>44543</v>
      </c>
      <c r="E365" s="24">
        <v>526118.5595021561</v>
      </c>
      <c r="F365" s="24">
        <v>563333.51912228344</v>
      </c>
      <c r="G365" s="25">
        <v>0.93393796329018186</v>
      </c>
      <c r="H365" s="26">
        <v>146280.91085886033</v>
      </c>
      <c r="I365" s="26">
        <v>159126.04780488327</v>
      </c>
      <c r="J365" s="28">
        <v>0.91927696864706043</v>
      </c>
      <c r="K365" s="29">
        <v>277514.46037560736</v>
      </c>
      <c r="L365" s="30">
        <v>292808.3975223251</v>
      </c>
      <c r="M365" s="31">
        <v>0.94776810611945761</v>
      </c>
      <c r="N365" s="32">
        <v>56964.369526055962</v>
      </c>
      <c r="O365" s="33">
        <v>61219.189390920452</v>
      </c>
      <c r="P365" s="34">
        <v>0.93049859190890349</v>
      </c>
      <c r="Q365" s="26">
        <v>45358.818741632378</v>
      </c>
      <c r="R365" s="27">
        <v>47894.438270424936</v>
      </c>
      <c r="S365" s="28">
        <v>0.94705816332001291</v>
      </c>
      <c r="T365" s="3"/>
      <c r="U365" s="3"/>
      <c r="DD365" s="3"/>
      <c r="DE365" s="3"/>
      <c r="DF365" s="3"/>
      <c r="DG365" s="3"/>
    </row>
    <row r="366" spans="1:111" ht="15" x14ac:dyDescent="0.2">
      <c r="A366" s="20">
        <v>51</v>
      </c>
      <c r="B366" s="21" t="str">
        <f t="shared" si="23"/>
        <v>51_2021</v>
      </c>
      <c r="C366" s="22">
        <f t="shared" si="24"/>
        <v>44554</v>
      </c>
      <c r="D366" s="23">
        <f t="shared" si="25"/>
        <v>44550</v>
      </c>
      <c r="E366" s="24">
        <v>528843.3574887329</v>
      </c>
      <c r="F366" s="24">
        <v>563333.51912228344</v>
      </c>
      <c r="G366" s="25">
        <v>0.93877488119775143</v>
      </c>
      <c r="H366" s="26">
        <v>146241.01725862856</v>
      </c>
      <c r="I366" s="26">
        <v>159126.04780488327</v>
      </c>
      <c r="J366" s="28">
        <v>0.91902626424773626</v>
      </c>
      <c r="K366" s="29">
        <v>280438.38294324733</v>
      </c>
      <c r="L366" s="30">
        <v>292808.3975223251</v>
      </c>
      <c r="M366" s="31">
        <v>0.95775389406946698</v>
      </c>
      <c r="N366" s="32">
        <v>56736.644335899837</v>
      </c>
      <c r="O366" s="33">
        <v>61219.189390920452</v>
      </c>
      <c r="P366" s="34">
        <v>0.92677875843149549</v>
      </c>
      <c r="Q366" s="26">
        <v>45427.312950957203</v>
      </c>
      <c r="R366" s="27">
        <v>47894.438270424936</v>
      </c>
      <c r="S366" s="28">
        <v>0.94848827111119505</v>
      </c>
      <c r="T366" s="35"/>
      <c r="U366" s="35"/>
      <c r="DD366" s="3"/>
      <c r="DE366" s="3"/>
      <c r="DF366" s="3"/>
      <c r="DG366" s="3"/>
    </row>
    <row r="367" spans="1:111" ht="15" x14ac:dyDescent="0.2">
      <c r="A367" s="20">
        <v>52</v>
      </c>
      <c r="B367" s="21" t="str">
        <f>A367&amp;"_"&amp;YEAR(D367)</f>
        <v>52_2021</v>
      </c>
      <c r="C367" s="22">
        <f>D367+4</f>
        <v>44561</v>
      </c>
      <c r="D367" s="23">
        <f>D366+7</f>
        <v>44557</v>
      </c>
      <c r="E367" s="24">
        <v>519084.80189059547</v>
      </c>
      <c r="F367" s="24">
        <v>563333.51912228344</v>
      </c>
      <c r="G367" s="25">
        <v>0.92145200715087783</v>
      </c>
      <c r="H367" s="26">
        <v>146159.92781063356</v>
      </c>
      <c r="I367" s="26">
        <v>159126.04780488327</v>
      </c>
      <c r="J367" s="28">
        <v>0.91851667170073581</v>
      </c>
      <c r="K367" s="29">
        <v>270590.72564011207</v>
      </c>
      <c r="L367" s="30">
        <v>292808.3975223251</v>
      </c>
      <c r="M367" s="31">
        <v>0.92412214926138159</v>
      </c>
      <c r="N367" s="32">
        <v>56976.656833805813</v>
      </c>
      <c r="O367" s="33">
        <v>61219.189390920452</v>
      </c>
      <c r="P367" s="34">
        <v>0.93069930197828044</v>
      </c>
      <c r="Q367" s="26">
        <v>45357.491606043972</v>
      </c>
      <c r="R367" s="27">
        <v>47894.438270424936</v>
      </c>
      <c r="S367" s="28">
        <v>0.9470304537229004</v>
      </c>
      <c r="T367" s="3"/>
      <c r="U367" s="3"/>
      <c r="DD367" s="3"/>
      <c r="DE367" s="3"/>
      <c r="DF367" s="3"/>
      <c r="DG367" s="3"/>
    </row>
    <row r="368" spans="1:111" ht="15" x14ac:dyDescent="0.2">
      <c r="A368" s="20">
        <v>1</v>
      </c>
      <c r="B368" s="21" t="str">
        <f t="shared" ref="B368:B431" si="26">A368&amp;"_"&amp;YEAR(D368)</f>
        <v>1_2022</v>
      </c>
      <c r="C368" s="22">
        <f t="shared" ref="C368:C431" si="27">D368+4</f>
        <v>44568</v>
      </c>
      <c r="D368" s="23">
        <f t="shared" ref="D368:D431" si="28">D367+7</f>
        <v>44564</v>
      </c>
      <c r="E368" s="24">
        <v>527389</v>
      </c>
      <c r="F368" s="24">
        <v>561158</v>
      </c>
      <c r="G368" s="25">
        <v>0.93982265244369678</v>
      </c>
      <c r="H368" s="26">
        <v>147418.18495293779</v>
      </c>
      <c r="I368" s="26">
        <v>159126.04780488327</v>
      </c>
      <c r="J368" s="28">
        <v>0.9264239700950696</v>
      </c>
      <c r="K368" s="29">
        <v>275487.74642819114</v>
      </c>
      <c r="L368" s="30">
        <v>292808.3975223251</v>
      </c>
      <c r="M368" s="31">
        <v>0.94084646738038535</v>
      </c>
      <c r="N368" s="32">
        <v>57926.505177933817</v>
      </c>
      <c r="O368" s="33">
        <v>61219.189390920452</v>
      </c>
      <c r="P368" s="34">
        <v>0.94621483482963298</v>
      </c>
      <c r="Q368" s="26">
        <v>46550.470334148704</v>
      </c>
      <c r="R368" s="27">
        <v>47894.438270424936</v>
      </c>
      <c r="S368" s="28">
        <v>0.97193895607068559</v>
      </c>
      <c r="T368" s="3"/>
      <c r="U368" s="3"/>
      <c r="DD368" s="3"/>
      <c r="DE368" s="3"/>
      <c r="DF368" s="3"/>
      <c r="DG368" s="3"/>
    </row>
    <row r="369" spans="1:111" ht="15" x14ac:dyDescent="0.2">
      <c r="A369" s="20">
        <v>2</v>
      </c>
      <c r="B369" s="21" t="str">
        <f t="shared" si="26"/>
        <v>2_2022</v>
      </c>
      <c r="C369" s="22">
        <f t="shared" si="27"/>
        <v>44575</v>
      </c>
      <c r="D369" s="23">
        <f t="shared" si="28"/>
        <v>44571</v>
      </c>
      <c r="E369" s="24">
        <v>537644</v>
      </c>
      <c r="F369" s="24">
        <v>561158</v>
      </c>
      <c r="G369" s="25">
        <v>0.95809736295303638</v>
      </c>
      <c r="H369" s="26">
        <v>147195.00231621292</v>
      </c>
      <c r="I369" s="26">
        <v>159126.04780488327</v>
      </c>
      <c r="J369" s="28">
        <v>0.92502141759154399</v>
      </c>
      <c r="K369" s="29">
        <v>278205.03245757637</v>
      </c>
      <c r="L369" s="30">
        <v>292808.3975223251</v>
      </c>
      <c r="M369" s="31">
        <v>0.95012654968805899</v>
      </c>
      <c r="N369" s="32">
        <v>58101.684207084938</v>
      </c>
      <c r="O369" s="33">
        <v>61219.189390920452</v>
      </c>
      <c r="P369" s="34">
        <v>0.9490763400356641</v>
      </c>
      <c r="Q369" s="26">
        <v>45033.440097668652</v>
      </c>
      <c r="R369" s="27">
        <v>47894.438270424936</v>
      </c>
      <c r="S369" s="28">
        <v>0.94026450093010139</v>
      </c>
      <c r="T369" s="3"/>
      <c r="U369" s="3"/>
      <c r="DD369" s="3"/>
      <c r="DE369" s="3"/>
      <c r="DF369" s="3"/>
      <c r="DG369" s="3"/>
    </row>
    <row r="370" spans="1:111" ht="15" x14ac:dyDescent="0.2">
      <c r="A370" s="20">
        <v>3</v>
      </c>
      <c r="B370" s="21" t="str">
        <f t="shared" si="26"/>
        <v>3_2022</v>
      </c>
      <c r="C370" s="22">
        <f t="shared" si="27"/>
        <v>44582</v>
      </c>
      <c r="D370" s="23">
        <f t="shared" si="28"/>
        <v>44578</v>
      </c>
      <c r="E370" s="24">
        <v>533146</v>
      </c>
      <c r="F370" s="24">
        <v>561158</v>
      </c>
      <c r="G370" s="25">
        <v>0.95008179514503932</v>
      </c>
      <c r="H370" s="26">
        <v>147509.02623694102</v>
      </c>
      <c r="I370" s="26">
        <v>159126.04780488327</v>
      </c>
      <c r="J370" s="28">
        <v>0.92699484636112639</v>
      </c>
      <c r="K370" s="29">
        <v>283891.59501129593</v>
      </c>
      <c r="L370" s="30">
        <v>292808.3975223251</v>
      </c>
      <c r="M370" s="31">
        <v>0.96954731289648444</v>
      </c>
      <c r="N370" s="32">
        <v>58297.09218947011</v>
      </c>
      <c r="O370" s="33">
        <v>61219.189390920452</v>
      </c>
      <c r="P370" s="34">
        <v>0.95226828008468001</v>
      </c>
      <c r="Q370" s="26">
        <v>45701.740080850388</v>
      </c>
      <c r="R370" s="27">
        <v>47894.438270424936</v>
      </c>
      <c r="S370" s="28">
        <v>0.95421810404803198</v>
      </c>
      <c r="T370" s="3"/>
      <c r="U370" s="3"/>
      <c r="DD370" s="3"/>
      <c r="DE370" s="3"/>
      <c r="DF370" s="3"/>
      <c r="DG370" s="3"/>
    </row>
    <row r="371" spans="1:111" ht="15" x14ac:dyDescent="0.2">
      <c r="A371" s="20">
        <v>4</v>
      </c>
      <c r="B371" s="21" t="str">
        <f t="shared" si="26"/>
        <v>4_2022</v>
      </c>
      <c r="C371" s="22">
        <f t="shared" si="27"/>
        <v>44589</v>
      </c>
      <c r="D371" s="23">
        <f t="shared" si="28"/>
        <v>44585</v>
      </c>
      <c r="E371" s="24">
        <v>527221</v>
      </c>
      <c r="F371" s="24">
        <v>561158</v>
      </c>
      <c r="G371" s="25">
        <v>0.93952327152067694</v>
      </c>
      <c r="H371" s="26">
        <v>146082.02128579959</v>
      </c>
      <c r="I371" s="26">
        <v>159126.04780488327</v>
      </c>
      <c r="J371" s="28">
        <v>0.91802708168132241</v>
      </c>
      <c r="K371" s="29">
        <v>281119.53656595841</v>
      </c>
      <c r="L371" s="30">
        <v>292808.3975223251</v>
      </c>
      <c r="M371" s="31">
        <v>0.96008017169153936</v>
      </c>
      <c r="N371" s="32">
        <v>57720.912500789957</v>
      </c>
      <c r="O371" s="33">
        <v>61219.189390920452</v>
      </c>
      <c r="P371" s="34">
        <v>0.94285653036351158</v>
      </c>
      <c r="Q371" s="26">
        <v>45554.690403541594</v>
      </c>
      <c r="R371" s="27">
        <v>47894.438270424936</v>
      </c>
      <c r="S371" s="28">
        <v>0.95114781692035943</v>
      </c>
      <c r="T371" s="3"/>
      <c r="U371" s="3"/>
      <c r="DD371" s="3"/>
      <c r="DE371" s="3"/>
      <c r="DF371" s="3"/>
      <c r="DG371" s="3"/>
    </row>
    <row r="372" spans="1:111" ht="15" x14ac:dyDescent="0.2">
      <c r="A372" s="20">
        <v>5</v>
      </c>
      <c r="B372" s="21" t="str">
        <f t="shared" si="26"/>
        <v>5_2022</v>
      </c>
      <c r="C372" s="22">
        <f t="shared" si="27"/>
        <v>44596</v>
      </c>
      <c r="D372" s="23">
        <f t="shared" si="28"/>
        <v>44592</v>
      </c>
      <c r="E372" s="24">
        <v>530646</v>
      </c>
      <c r="F372" s="24">
        <v>561158</v>
      </c>
      <c r="G372" s="25">
        <v>0.94562672188581465</v>
      </c>
      <c r="H372" s="26">
        <v>143331.53907952397</v>
      </c>
      <c r="I372" s="26">
        <v>159126.04780488327</v>
      </c>
      <c r="J372" s="28">
        <v>0.90074215413980385</v>
      </c>
      <c r="K372" s="29">
        <v>284445.28605609987</v>
      </c>
      <c r="L372" s="30">
        <v>292808.3975223251</v>
      </c>
      <c r="M372" s="31">
        <v>0.97143827999131205</v>
      </c>
      <c r="N372" s="32">
        <v>57089.784800878464</v>
      </c>
      <c r="O372" s="33">
        <v>61219.189390920452</v>
      </c>
      <c r="P372" s="34">
        <v>0.9325472187540198</v>
      </c>
      <c r="Q372" s="26">
        <v>45635.627012691381</v>
      </c>
      <c r="R372" s="27">
        <v>47894.438270424936</v>
      </c>
      <c r="S372" s="28">
        <v>0.95283771270100925</v>
      </c>
      <c r="T372" s="3"/>
      <c r="U372" s="3"/>
      <c r="DD372" s="3"/>
      <c r="DE372" s="3"/>
      <c r="DF372" s="3"/>
      <c r="DG372" s="3"/>
    </row>
    <row r="373" spans="1:111" ht="15" x14ac:dyDescent="0.2">
      <c r="A373" s="20">
        <v>6</v>
      </c>
      <c r="B373" s="21" t="str">
        <f t="shared" si="26"/>
        <v>6_2022</v>
      </c>
      <c r="C373" s="22">
        <f t="shared" si="27"/>
        <v>44603</v>
      </c>
      <c r="D373" s="23">
        <f t="shared" si="28"/>
        <v>44599</v>
      </c>
      <c r="E373" s="24">
        <v>542821</v>
      </c>
      <c r="F373" s="24">
        <v>561158</v>
      </c>
      <c r="G373" s="25">
        <v>0.96732292865823888</v>
      </c>
      <c r="H373" s="26">
        <v>144847.69709330157</v>
      </c>
      <c r="I373" s="26">
        <v>159126.04780488327</v>
      </c>
      <c r="J373" s="28">
        <v>0.91027018575180418</v>
      </c>
      <c r="K373" s="29">
        <v>288929.82914899004</v>
      </c>
      <c r="L373" s="30">
        <v>292808.3975223251</v>
      </c>
      <c r="M373" s="31">
        <v>0.98675390321399736</v>
      </c>
      <c r="N373" s="32">
        <v>56849.042428780849</v>
      </c>
      <c r="O373" s="33">
        <v>61219.189390920452</v>
      </c>
      <c r="P373" s="34">
        <v>0.92861475289661788</v>
      </c>
      <c r="Q373" s="26">
        <v>46115.734092754028</v>
      </c>
      <c r="R373" s="27">
        <v>47894.438270424936</v>
      </c>
      <c r="S373" s="28">
        <v>0.96286198895103714</v>
      </c>
      <c r="T373" s="3"/>
      <c r="U373" s="3"/>
      <c r="DD373" s="3"/>
      <c r="DE373" s="3"/>
      <c r="DF373" s="3"/>
      <c r="DG373" s="3"/>
    </row>
    <row r="374" spans="1:111" ht="15" x14ac:dyDescent="0.2">
      <c r="A374" s="20">
        <v>7</v>
      </c>
      <c r="B374" s="21" t="str">
        <f t="shared" si="26"/>
        <v>7_2022</v>
      </c>
      <c r="C374" s="22">
        <f t="shared" si="27"/>
        <v>44610</v>
      </c>
      <c r="D374" s="23">
        <f t="shared" si="28"/>
        <v>44606</v>
      </c>
      <c r="E374" s="24">
        <v>549312</v>
      </c>
      <c r="F374" s="24">
        <v>561158</v>
      </c>
      <c r="G374" s="25">
        <v>0.97889008086848983</v>
      </c>
      <c r="H374" s="26">
        <v>150261.82180994516</v>
      </c>
      <c r="I374" s="26">
        <v>159126.04780488327</v>
      </c>
      <c r="J374" s="28">
        <v>0.94429431185391333</v>
      </c>
      <c r="K374" s="29">
        <v>291895.18593492912</v>
      </c>
      <c r="L374" s="30">
        <v>292808.3975223251</v>
      </c>
      <c r="M374" s="31">
        <v>0.99688119741399717</v>
      </c>
      <c r="N374" s="32">
        <v>58494.935686069424</v>
      </c>
      <c r="O374" s="33">
        <v>61219.189390920452</v>
      </c>
      <c r="P374" s="34">
        <v>0.95550000364338261</v>
      </c>
      <c r="Q374" s="26">
        <v>47205.076771124448</v>
      </c>
      <c r="R374" s="27">
        <v>47894.438270424936</v>
      </c>
      <c r="S374" s="28">
        <v>0.98560664819977284</v>
      </c>
      <c r="T374" s="3"/>
      <c r="U374" s="3"/>
      <c r="DD374" s="3"/>
      <c r="DE374" s="3"/>
      <c r="DF374" s="3"/>
      <c r="DG374" s="3"/>
    </row>
    <row r="375" spans="1:111" ht="15" x14ac:dyDescent="0.2">
      <c r="A375" s="20">
        <v>8</v>
      </c>
      <c r="B375" s="21" t="str">
        <f t="shared" si="26"/>
        <v>8_2022</v>
      </c>
      <c r="C375" s="22">
        <f t="shared" si="27"/>
        <v>44617</v>
      </c>
      <c r="D375" s="23">
        <f t="shared" si="28"/>
        <v>44613</v>
      </c>
      <c r="E375" s="24">
        <v>554487</v>
      </c>
      <c r="F375" s="24">
        <v>561158</v>
      </c>
      <c r="G375" s="25">
        <v>0.98811208251508487</v>
      </c>
      <c r="H375" s="26">
        <v>154227.85163279719</v>
      </c>
      <c r="I375" s="26">
        <v>159126.04780488327</v>
      </c>
      <c r="J375" s="28">
        <v>0.96921813719591565</v>
      </c>
      <c r="K375" s="29">
        <v>292407.09145568585</v>
      </c>
      <c r="L375" s="30">
        <v>292808.3975223251</v>
      </c>
      <c r="M375" s="31">
        <v>0.99862945847853068</v>
      </c>
      <c r="N375" s="32">
        <v>60229.950472035423</v>
      </c>
      <c r="O375" s="33">
        <v>61219.189390920452</v>
      </c>
      <c r="P375" s="34">
        <v>0.98384103205666185</v>
      </c>
      <c r="Q375" s="26">
        <v>48042.828270424936</v>
      </c>
      <c r="R375" s="27">
        <v>47894.438270424936</v>
      </c>
      <c r="S375" s="28">
        <v>1.0030982720616151</v>
      </c>
      <c r="T375" s="3"/>
      <c r="U375" s="3"/>
      <c r="DD375" s="3"/>
      <c r="DE375" s="3"/>
      <c r="DF375" s="3"/>
      <c r="DG375" s="3"/>
    </row>
    <row r="376" spans="1:111" ht="15" x14ac:dyDescent="0.2">
      <c r="A376" s="20">
        <v>9</v>
      </c>
      <c r="B376" s="21" t="str">
        <f t="shared" si="26"/>
        <v>9_2022</v>
      </c>
      <c r="C376" s="22">
        <f t="shared" si="27"/>
        <v>44624</v>
      </c>
      <c r="D376" s="23">
        <f t="shared" si="28"/>
        <v>44620</v>
      </c>
      <c r="E376" s="24">
        <v>553262</v>
      </c>
      <c r="F376" s="24">
        <v>561158</v>
      </c>
      <c r="G376" s="25">
        <v>0.98592909661806483</v>
      </c>
      <c r="H376" s="26">
        <v>154769.65745237379</v>
      </c>
      <c r="I376" s="26">
        <v>159126.04780488327</v>
      </c>
      <c r="J376" s="28">
        <v>0.97262302173273862</v>
      </c>
      <c r="K376" s="29">
        <v>292158.35474579234</v>
      </c>
      <c r="L376" s="30">
        <v>292808.3975223251</v>
      </c>
      <c r="M376" s="31">
        <v>0.99777997222062864</v>
      </c>
      <c r="N376" s="32">
        <v>60524.377070972812</v>
      </c>
      <c r="O376" s="33">
        <v>61219.189390920452</v>
      </c>
      <c r="P376" s="34">
        <v>0.98865041620347416</v>
      </c>
      <c r="Q376" s="26">
        <v>48035.17395329904</v>
      </c>
      <c r="R376" s="27">
        <v>47894.438270424936</v>
      </c>
      <c r="S376" s="28">
        <v>1.0029384556528145</v>
      </c>
      <c r="T376" s="3"/>
      <c r="U376" s="3"/>
      <c r="DD376" s="3"/>
      <c r="DE376" s="3"/>
      <c r="DF376" s="3"/>
      <c r="DG376" s="3"/>
    </row>
    <row r="377" spans="1:111" ht="15" x14ac:dyDescent="0.2">
      <c r="A377" s="20">
        <v>10</v>
      </c>
      <c r="B377" s="21" t="str">
        <f t="shared" si="26"/>
        <v>10_2022</v>
      </c>
      <c r="C377" s="22">
        <f t="shared" si="27"/>
        <v>44631</v>
      </c>
      <c r="D377" s="23">
        <f t="shared" si="28"/>
        <v>44627</v>
      </c>
      <c r="E377" s="24">
        <v>554337</v>
      </c>
      <c r="F377" s="24">
        <v>561158</v>
      </c>
      <c r="G377" s="25">
        <v>0.98784477811953142</v>
      </c>
      <c r="H377" s="26">
        <v>153510.9928718259</v>
      </c>
      <c r="I377" s="26">
        <v>159126.04780488327</v>
      </c>
      <c r="J377" s="28">
        <v>0.96471316286355313</v>
      </c>
      <c r="K377" s="29">
        <v>290911.80005032406</v>
      </c>
      <c r="L377" s="30">
        <v>292808.3975223251</v>
      </c>
      <c r="M377" s="31">
        <v>0.99352273538583735</v>
      </c>
      <c r="N377" s="32">
        <v>60480.307529910533</v>
      </c>
      <c r="O377" s="33">
        <v>61219.189390920452</v>
      </c>
      <c r="P377" s="34">
        <v>0.98793055137839669</v>
      </c>
      <c r="Q377" s="26">
        <v>47948.663452857036</v>
      </c>
      <c r="R377" s="27">
        <v>47894.438270424936</v>
      </c>
      <c r="S377" s="28">
        <v>1.0011321811966127</v>
      </c>
      <c r="T377" s="3"/>
      <c r="U377" s="3"/>
      <c r="DD377" s="3"/>
      <c r="DE377" s="3"/>
      <c r="DF377" s="3"/>
      <c r="DG377" s="3"/>
    </row>
    <row r="378" spans="1:111" ht="15" x14ac:dyDescent="0.2">
      <c r="A378" s="20">
        <v>11</v>
      </c>
      <c r="B378" s="21" t="str">
        <f t="shared" si="26"/>
        <v>11_2022</v>
      </c>
      <c r="C378" s="22">
        <f t="shared" si="27"/>
        <v>44638</v>
      </c>
      <c r="D378" s="23">
        <f t="shared" si="28"/>
        <v>44634</v>
      </c>
      <c r="E378" s="24">
        <v>555041</v>
      </c>
      <c r="F378" s="24">
        <v>561158</v>
      </c>
      <c r="G378" s="25">
        <v>0.9890993267493291</v>
      </c>
      <c r="H378" s="26">
        <v>154606.38566144108</v>
      </c>
      <c r="I378" s="26">
        <v>159126.04780488327</v>
      </c>
      <c r="J378" s="28">
        <v>0.97159696853035582</v>
      </c>
      <c r="K378" s="29">
        <v>291847.09124702244</v>
      </c>
      <c r="L378" s="30">
        <v>292808.3975223251</v>
      </c>
      <c r="M378" s="31">
        <v>0.99671694431089752</v>
      </c>
      <c r="N378" s="32">
        <v>60608.020742859211</v>
      </c>
      <c r="O378" s="33">
        <v>61219.189390920452</v>
      </c>
      <c r="P378" s="34">
        <v>0.99001671446254258</v>
      </c>
      <c r="Q378" s="26">
        <v>47926.917737157601</v>
      </c>
      <c r="R378" s="27">
        <v>47894.438270424936</v>
      </c>
      <c r="S378" s="28">
        <v>1.0006781469395105</v>
      </c>
      <c r="T378" s="3"/>
      <c r="U378" s="3"/>
      <c r="DD378" s="3"/>
      <c r="DE378" s="3"/>
      <c r="DF378" s="3"/>
      <c r="DG378" s="3"/>
    </row>
    <row r="379" spans="1:111" ht="15" x14ac:dyDescent="0.2">
      <c r="A379" s="20">
        <v>12</v>
      </c>
      <c r="B379" s="21" t="str">
        <f t="shared" si="26"/>
        <v>12_2022</v>
      </c>
      <c r="C379" s="22">
        <f t="shared" si="27"/>
        <v>44645</v>
      </c>
      <c r="D379" s="23">
        <f t="shared" si="28"/>
        <v>44641</v>
      </c>
      <c r="E379" s="24">
        <v>548614</v>
      </c>
      <c r="F379" s="24">
        <v>561158</v>
      </c>
      <c r="G379" s="25">
        <v>0.97764622441451432</v>
      </c>
      <c r="H379" s="26">
        <v>154156.33030027131</v>
      </c>
      <c r="I379" s="26">
        <v>159126.04780488327</v>
      </c>
      <c r="J379" s="28">
        <v>0.96876867380816423</v>
      </c>
      <c r="K379" s="29">
        <v>289682.27373307571</v>
      </c>
      <c r="L379" s="30">
        <v>292808.3975223251</v>
      </c>
      <c r="M379" s="31">
        <v>0.98932365391258614</v>
      </c>
      <c r="N379" s="32">
        <v>60194.302263903184</v>
      </c>
      <c r="O379" s="33">
        <v>61219.189390920452</v>
      </c>
      <c r="P379" s="34">
        <v>0.98325872757849242</v>
      </c>
      <c r="Q379" s="26">
        <v>47781.044378697152</v>
      </c>
      <c r="R379" s="27">
        <v>47894.438270424936</v>
      </c>
      <c r="S379" s="28">
        <v>0.99763242046837397</v>
      </c>
      <c r="T379" s="3"/>
      <c r="U379" s="3"/>
      <c r="DD379" s="3"/>
      <c r="DE379" s="3"/>
      <c r="DF379" s="3"/>
      <c r="DG379" s="3"/>
    </row>
    <row r="380" spans="1:111" ht="15" x14ac:dyDescent="0.2">
      <c r="A380" s="20">
        <v>13</v>
      </c>
      <c r="B380" s="21" t="str">
        <f t="shared" si="26"/>
        <v>13_2022</v>
      </c>
      <c r="C380" s="22">
        <f t="shared" si="27"/>
        <v>44652</v>
      </c>
      <c r="D380" s="23">
        <f t="shared" si="28"/>
        <v>44648</v>
      </c>
      <c r="E380" s="24">
        <v>516803</v>
      </c>
      <c r="F380" s="24">
        <v>561158</v>
      </c>
      <c r="G380" s="25">
        <v>0.92095809023483577</v>
      </c>
      <c r="H380" s="26">
        <v>152640.19359309983</v>
      </c>
      <c r="I380" s="26">
        <v>159126.04780488327</v>
      </c>
      <c r="J380" s="28">
        <v>0.95924077609382818</v>
      </c>
      <c r="K380" s="29">
        <v>284669.71045631205</v>
      </c>
      <c r="L380" s="30">
        <v>292808.3975223251</v>
      </c>
      <c r="M380" s="31">
        <v>0.97220473478602154</v>
      </c>
      <c r="N380" s="32">
        <v>59395.691520052533</v>
      </c>
      <c r="O380" s="33">
        <v>61219.189390920452</v>
      </c>
      <c r="P380" s="34">
        <v>0.97021362273806311</v>
      </c>
      <c r="Q380" s="26">
        <v>47152.712860222658</v>
      </c>
      <c r="R380" s="27">
        <v>47894.438270424936</v>
      </c>
      <c r="S380" s="28">
        <v>0.98451332895869248</v>
      </c>
      <c r="T380" s="3"/>
      <c r="U380" s="3"/>
      <c r="DD380" s="3"/>
      <c r="DE380" s="3"/>
      <c r="DF380" s="3"/>
      <c r="DG380" s="3"/>
    </row>
    <row r="381" spans="1:111" ht="15" x14ac:dyDescent="0.2">
      <c r="A381" s="20">
        <v>14</v>
      </c>
      <c r="B381" s="21" t="str">
        <f t="shared" si="26"/>
        <v>14_2022</v>
      </c>
      <c r="C381" s="22">
        <f t="shared" si="27"/>
        <v>44659</v>
      </c>
      <c r="D381" s="23">
        <f t="shared" si="28"/>
        <v>44655</v>
      </c>
      <c r="E381" s="24">
        <v>525039</v>
      </c>
      <c r="F381" s="24">
        <v>561158</v>
      </c>
      <c r="G381" s="25">
        <v>0.93563488358002556</v>
      </c>
      <c r="H381" s="26">
        <v>151208.81186967719</v>
      </c>
      <c r="I381" s="26">
        <v>159126.04780488327</v>
      </c>
      <c r="J381" s="28">
        <v>0.95024550634906724</v>
      </c>
      <c r="K381" s="29">
        <v>261713.67639808837</v>
      </c>
      <c r="L381" s="30">
        <v>292808.3975223251</v>
      </c>
      <c r="M381" s="31">
        <v>0.89380522762546133</v>
      </c>
      <c r="N381" s="32">
        <v>58522.093640214007</v>
      </c>
      <c r="O381" s="33">
        <v>61219.189390920452</v>
      </c>
      <c r="P381" s="34">
        <v>0.95594362196657157</v>
      </c>
      <c r="Q381" s="26">
        <v>46866.304598921313</v>
      </c>
      <c r="R381" s="27">
        <v>47894.438270424936</v>
      </c>
      <c r="S381" s="28">
        <v>0.97853333897145833</v>
      </c>
      <c r="T381" s="3"/>
      <c r="U381" s="3"/>
      <c r="DD381" s="3"/>
      <c r="DE381" s="3"/>
      <c r="DF381" s="3"/>
      <c r="DG381" s="3"/>
    </row>
    <row r="382" spans="1:111" ht="15" x14ac:dyDescent="0.2">
      <c r="A382" s="20">
        <v>15</v>
      </c>
      <c r="B382" s="21" t="str">
        <f t="shared" si="26"/>
        <v>15_2022</v>
      </c>
      <c r="C382" s="22">
        <f t="shared" si="27"/>
        <v>44666</v>
      </c>
      <c r="D382" s="23">
        <f t="shared" si="28"/>
        <v>44662</v>
      </c>
      <c r="E382" s="24">
        <v>519869</v>
      </c>
      <c r="F382" s="24">
        <v>561158</v>
      </c>
      <c r="G382" s="25">
        <v>0.92642179207994901</v>
      </c>
      <c r="H382" s="26">
        <v>151985.91329111104</v>
      </c>
      <c r="I382" s="26">
        <v>159126.04780488327</v>
      </c>
      <c r="J382" s="28">
        <v>0.95512906521421748</v>
      </c>
      <c r="K382" s="29">
        <v>263500.8120258954</v>
      </c>
      <c r="L382" s="30">
        <v>292808.3975223251</v>
      </c>
      <c r="M382" s="31">
        <v>0.89990865786492635</v>
      </c>
      <c r="N382" s="32">
        <v>58151.356528423552</v>
      </c>
      <c r="O382" s="33">
        <v>61219.189390920452</v>
      </c>
      <c r="P382" s="34">
        <v>0.9498877248617752</v>
      </c>
      <c r="Q382" s="26">
        <v>47883.396886525166</v>
      </c>
      <c r="R382" s="27">
        <v>47894.438270424936</v>
      </c>
      <c r="S382" s="28">
        <v>0.99976946417374335</v>
      </c>
      <c r="T382" s="3"/>
      <c r="U382" s="3"/>
      <c r="DD382" s="3"/>
      <c r="DE382" s="3"/>
      <c r="DF382" s="3"/>
      <c r="DG382" s="3"/>
    </row>
    <row r="383" spans="1:111" ht="15" x14ac:dyDescent="0.2">
      <c r="A383" s="20">
        <v>16</v>
      </c>
      <c r="B383" s="21" t="str">
        <f t="shared" si="26"/>
        <v>16_2022</v>
      </c>
      <c r="C383" s="22">
        <f t="shared" si="27"/>
        <v>44673</v>
      </c>
      <c r="D383" s="23">
        <f t="shared" si="28"/>
        <v>44669</v>
      </c>
      <c r="E383" s="24">
        <v>498828</v>
      </c>
      <c r="F383" s="24">
        <v>561158</v>
      </c>
      <c r="G383" s="25">
        <v>0.88892611350101036</v>
      </c>
      <c r="H383" s="26">
        <v>150286.60028656718</v>
      </c>
      <c r="I383" s="26">
        <v>159126.04780488327</v>
      </c>
      <c r="J383" s="28">
        <v>0.94445002788509635</v>
      </c>
      <c r="K383" s="29">
        <v>253772.71472859062</v>
      </c>
      <c r="L383" s="30">
        <v>292808.3975223251</v>
      </c>
      <c r="M383" s="31">
        <v>0.86668523469939684</v>
      </c>
      <c r="N383" s="32">
        <v>57210.177744560206</v>
      </c>
      <c r="O383" s="33">
        <v>61219.189390920452</v>
      </c>
      <c r="P383" s="34">
        <v>0.93451380708816068</v>
      </c>
      <c r="Q383" s="26">
        <v>47817.078075731064</v>
      </c>
      <c r="R383" s="27">
        <v>47894.438270424936</v>
      </c>
      <c r="S383" s="28">
        <v>0.99838477707459317</v>
      </c>
      <c r="T383" s="3"/>
      <c r="U383" s="3"/>
      <c r="DD383" s="3"/>
      <c r="DE383" s="3"/>
      <c r="DF383" s="3"/>
      <c r="DG383" s="3"/>
    </row>
    <row r="384" spans="1:111" ht="15" x14ac:dyDescent="0.2">
      <c r="A384" s="20">
        <v>17</v>
      </c>
      <c r="B384" s="21" t="str">
        <f t="shared" si="26"/>
        <v>17_2022</v>
      </c>
      <c r="C384" s="22">
        <f t="shared" si="27"/>
        <v>44680</v>
      </c>
      <c r="D384" s="23">
        <f t="shared" si="28"/>
        <v>44676</v>
      </c>
      <c r="E384" s="24">
        <v>488600</v>
      </c>
      <c r="F384" s="24">
        <v>561158</v>
      </c>
      <c r="G384" s="25">
        <v>0.87069951778287047</v>
      </c>
      <c r="H384" s="26">
        <v>147712.56293512695</v>
      </c>
      <c r="I384" s="26">
        <v>159126.04780488327</v>
      </c>
      <c r="J384" s="28">
        <v>0.9282739373772968</v>
      </c>
      <c r="K384" s="29">
        <v>240522.58158859986</v>
      </c>
      <c r="L384" s="30">
        <v>292808.3975223251</v>
      </c>
      <c r="M384" s="31">
        <v>0.82143334557288872</v>
      </c>
      <c r="N384" s="32">
        <v>56147.843095404722</v>
      </c>
      <c r="O384" s="33">
        <v>61219.189390920452</v>
      </c>
      <c r="P384" s="34">
        <v>0.91716083884854782</v>
      </c>
      <c r="Q384" s="26">
        <v>47062.070266678806</v>
      </c>
      <c r="R384" s="27">
        <v>47894.438270424936</v>
      </c>
      <c r="S384" s="28">
        <v>0.9826207794933024</v>
      </c>
      <c r="T384" s="3"/>
      <c r="U384" s="3"/>
      <c r="DD384" s="3"/>
      <c r="DE384" s="3"/>
      <c r="DF384" s="3"/>
      <c r="DG384" s="3"/>
    </row>
    <row r="385" spans="1:111" ht="15" x14ac:dyDescent="0.2">
      <c r="A385" s="20">
        <v>18</v>
      </c>
      <c r="B385" s="21" t="str">
        <f t="shared" si="26"/>
        <v>18_2022</v>
      </c>
      <c r="C385" s="22">
        <f t="shared" si="27"/>
        <v>44687</v>
      </c>
      <c r="D385" s="23">
        <f t="shared" si="28"/>
        <v>44683</v>
      </c>
      <c r="E385" s="24">
        <v>477269</v>
      </c>
      <c r="F385" s="24">
        <v>561106</v>
      </c>
      <c r="G385" s="25">
        <v>0.85058616375515494</v>
      </c>
      <c r="H385" s="26">
        <v>144929.96298073381</v>
      </c>
      <c r="I385" s="26">
        <v>159126.04780488327</v>
      </c>
      <c r="J385" s="28">
        <v>0.91078717142804688</v>
      </c>
      <c r="K385" s="29">
        <v>233176.67004672901</v>
      </c>
      <c r="L385" s="30">
        <v>292808.3975223251</v>
      </c>
      <c r="M385" s="31">
        <v>0.79634556938876899</v>
      </c>
      <c r="N385" s="32">
        <v>55055.897854473304</v>
      </c>
      <c r="O385" s="33">
        <v>61219.189390920452</v>
      </c>
      <c r="P385" s="34">
        <v>0.89932418906936329</v>
      </c>
      <c r="Q385" s="26">
        <v>45904.691714985704</v>
      </c>
      <c r="R385" s="27">
        <v>47894.438270424936</v>
      </c>
      <c r="S385" s="28">
        <v>0.95845558216583338</v>
      </c>
      <c r="T385" s="3"/>
      <c r="U385" s="3"/>
      <c r="DD385" s="3"/>
      <c r="DE385" s="3"/>
      <c r="DF385" s="3"/>
      <c r="DG385" s="3"/>
    </row>
    <row r="386" spans="1:111" ht="15" x14ac:dyDescent="0.2">
      <c r="A386" s="20">
        <v>19</v>
      </c>
      <c r="B386" s="21" t="str">
        <f t="shared" si="26"/>
        <v>19_2022</v>
      </c>
      <c r="C386" s="22">
        <f t="shared" si="27"/>
        <v>44694</v>
      </c>
      <c r="D386" s="23">
        <f t="shared" si="28"/>
        <v>44690</v>
      </c>
      <c r="E386" s="24">
        <v>497517</v>
      </c>
      <c r="F386" s="24">
        <v>561106</v>
      </c>
      <c r="G386" s="25">
        <v>0.88667203701261432</v>
      </c>
      <c r="H386" s="26">
        <v>143907.30058941574</v>
      </c>
      <c r="I386" s="26">
        <v>159126.04780488327</v>
      </c>
      <c r="J386" s="28">
        <v>0.90436042731276522</v>
      </c>
      <c r="K386" s="29">
        <v>237672.70320083454</v>
      </c>
      <c r="L386" s="30">
        <v>292808.3975223251</v>
      </c>
      <c r="M386" s="31">
        <v>0.81170043349837073</v>
      </c>
      <c r="N386" s="32">
        <v>54604.092776217432</v>
      </c>
      <c r="O386" s="33">
        <v>61219.189390920452</v>
      </c>
      <c r="P386" s="34">
        <v>0.89194406720314856</v>
      </c>
      <c r="Q386" s="26">
        <v>46027.643109942197</v>
      </c>
      <c r="R386" s="27">
        <v>47894.438270424936</v>
      </c>
      <c r="S386" s="28">
        <v>0.96102271520667371</v>
      </c>
      <c r="T386" s="3"/>
      <c r="U386" s="3"/>
      <c r="DD386" s="3"/>
      <c r="DE386" s="3"/>
      <c r="DF386" s="3"/>
      <c r="DG386" s="3"/>
    </row>
    <row r="387" spans="1:111" ht="15" x14ac:dyDescent="0.2">
      <c r="A387" s="20">
        <v>20</v>
      </c>
      <c r="B387" s="21" t="str">
        <f t="shared" si="26"/>
        <v>20_2022</v>
      </c>
      <c r="C387" s="22">
        <f t="shared" si="27"/>
        <v>44701</v>
      </c>
      <c r="D387" s="23">
        <f t="shared" si="28"/>
        <v>44697</v>
      </c>
      <c r="E387" s="24">
        <v>511231</v>
      </c>
      <c r="F387" s="24">
        <v>561106</v>
      </c>
      <c r="G387" s="25">
        <v>0.9111130517228474</v>
      </c>
      <c r="H387" s="26">
        <v>142087.39981971297</v>
      </c>
      <c r="I387" s="26">
        <v>159126.04780488327</v>
      </c>
      <c r="J387" s="28">
        <v>0.89292357712508075</v>
      </c>
      <c r="K387" s="29">
        <v>254946.6370047222</v>
      </c>
      <c r="L387" s="30">
        <v>292808.3975223251</v>
      </c>
      <c r="M387" s="31">
        <v>0.87069441710695428</v>
      </c>
      <c r="N387" s="32">
        <v>54376.952091345796</v>
      </c>
      <c r="O387" s="33">
        <v>61219.189390920452</v>
      </c>
      <c r="P387" s="34">
        <v>0.88823378147196697</v>
      </c>
      <c r="Q387" s="26">
        <v>45616.550025206212</v>
      </c>
      <c r="R387" s="27">
        <v>47894.438270424936</v>
      </c>
      <c r="S387" s="28">
        <v>0.95243939949024659</v>
      </c>
      <c r="T387" s="3"/>
      <c r="U387" s="3"/>
      <c r="DD387" s="3"/>
      <c r="DE387" s="3"/>
      <c r="DF387" s="3"/>
      <c r="DG387" s="3"/>
    </row>
    <row r="388" spans="1:111" ht="15" x14ac:dyDescent="0.2">
      <c r="A388" s="20">
        <v>21</v>
      </c>
      <c r="B388" s="21" t="str">
        <f t="shared" si="26"/>
        <v>21_2022</v>
      </c>
      <c r="C388" s="22">
        <f t="shared" si="27"/>
        <v>44708</v>
      </c>
      <c r="D388" s="23">
        <f t="shared" si="28"/>
        <v>44704</v>
      </c>
      <c r="E388" s="24">
        <v>510472</v>
      </c>
      <c r="F388" s="24">
        <v>561106</v>
      </c>
      <c r="G388" s="25">
        <v>0.90976036613402811</v>
      </c>
      <c r="H388" s="26">
        <v>141595.52765630541</v>
      </c>
      <c r="I388" s="26">
        <v>159126.04780488327</v>
      </c>
      <c r="J388" s="28">
        <v>0.8898324919747056</v>
      </c>
      <c r="K388" s="29">
        <v>269670.08296100097</v>
      </c>
      <c r="L388" s="30">
        <v>292808.3975223251</v>
      </c>
      <c r="M388" s="31">
        <v>0.92097796799164555</v>
      </c>
      <c r="N388" s="32">
        <v>53813.015775818072</v>
      </c>
      <c r="O388" s="33">
        <v>61219.189390920452</v>
      </c>
      <c r="P388" s="34">
        <v>0.87902202415962072</v>
      </c>
      <c r="Q388" s="26">
        <v>46957.525434968913</v>
      </c>
      <c r="R388" s="27">
        <v>47894.438270424936</v>
      </c>
      <c r="S388" s="28">
        <v>0.9804379617072454</v>
      </c>
      <c r="T388" s="3"/>
      <c r="U388" s="3"/>
      <c r="DD388" s="3"/>
      <c r="DE388" s="3"/>
      <c r="DF388" s="3"/>
      <c r="DG388" s="3"/>
    </row>
    <row r="389" spans="1:111" ht="15" x14ac:dyDescent="0.2">
      <c r="A389" s="20">
        <v>22</v>
      </c>
      <c r="B389" s="21" t="str">
        <f t="shared" si="26"/>
        <v>22_2022</v>
      </c>
      <c r="C389" s="22">
        <f t="shared" si="27"/>
        <v>44715</v>
      </c>
      <c r="D389" s="23">
        <f t="shared" si="28"/>
        <v>44711</v>
      </c>
      <c r="E389" s="24">
        <v>494340</v>
      </c>
      <c r="F389" s="24">
        <v>561106</v>
      </c>
      <c r="G389" s="25">
        <v>0.88101000523965167</v>
      </c>
      <c r="H389" s="26">
        <v>139571.73032545962</v>
      </c>
      <c r="I389" s="26">
        <v>159126.04780488327</v>
      </c>
      <c r="J389" s="28">
        <v>0.87711428927462143</v>
      </c>
      <c r="K389" s="29">
        <v>262605.50053026265</v>
      </c>
      <c r="L389" s="30">
        <v>292808.3975223251</v>
      </c>
      <c r="M389" s="31">
        <v>0.89685098771882166</v>
      </c>
      <c r="N389" s="32">
        <v>53182.685345528414</v>
      </c>
      <c r="O389" s="33">
        <v>61219.189390920452</v>
      </c>
      <c r="P389" s="34">
        <v>0.86872573574807987</v>
      </c>
      <c r="Q389" s="26">
        <v>46295.123814064602</v>
      </c>
      <c r="R389" s="27">
        <v>47894.438270424936</v>
      </c>
      <c r="S389" s="28">
        <v>0.96660751197602168</v>
      </c>
      <c r="T389" s="3"/>
      <c r="U389" s="3"/>
      <c r="DD389" s="3"/>
      <c r="DE389" s="3"/>
      <c r="DF389" s="3"/>
      <c r="DG389" s="3"/>
    </row>
    <row r="390" spans="1:111" ht="15" x14ac:dyDescent="0.2">
      <c r="A390" s="20">
        <v>23</v>
      </c>
      <c r="B390" s="21" t="str">
        <f t="shared" si="26"/>
        <v>23_2022</v>
      </c>
      <c r="C390" s="22">
        <f t="shared" si="27"/>
        <v>44722</v>
      </c>
      <c r="D390" s="23">
        <f t="shared" si="28"/>
        <v>44718</v>
      </c>
      <c r="E390" s="24">
        <v>490220</v>
      </c>
      <c r="F390" s="24">
        <v>561145</v>
      </c>
      <c r="G390" s="25">
        <v>0.87360664355915141</v>
      </c>
      <c r="H390" s="26">
        <v>136723.04350605904</v>
      </c>
      <c r="I390" s="26">
        <v>159126.04780488327</v>
      </c>
      <c r="J390" s="28">
        <v>0.85921221190452557</v>
      </c>
      <c r="K390" s="29">
        <v>252727.52093193136</v>
      </c>
      <c r="L390" s="30">
        <v>292808.3975223251</v>
      </c>
      <c r="M390" s="31">
        <v>0.86311568612939871</v>
      </c>
      <c r="N390" s="32">
        <v>51836.338244307859</v>
      </c>
      <c r="O390" s="33">
        <v>61219.189390920452</v>
      </c>
      <c r="P390" s="34">
        <v>0.84673349582109647</v>
      </c>
      <c r="Q390" s="26">
        <v>46067.658266057908</v>
      </c>
      <c r="R390" s="27">
        <v>47894.438270424936</v>
      </c>
      <c r="S390" s="28">
        <v>0.96185820169656155</v>
      </c>
      <c r="T390" s="3"/>
      <c r="U390" s="3"/>
      <c r="DD390" s="3"/>
      <c r="DE390" s="3"/>
      <c r="DF390" s="3"/>
      <c r="DG390" s="3"/>
    </row>
    <row r="391" spans="1:111" ht="15" x14ac:dyDescent="0.2">
      <c r="A391" s="20">
        <v>24</v>
      </c>
      <c r="B391" s="21" t="str">
        <f t="shared" si="26"/>
        <v>24_2022</v>
      </c>
      <c r="C391" s="22">
        <f t="shared" si="27"/>
        <v>44729</v>
      </c>
      <c r="D391" s="23">
        <f t="shared" si="28"/>
        <v>44725</v>
      </c>
      <c r="E391" s="24">
        <v>485856</v>
      </c>
      <c r="F391" s="24">
        <v>561145</v>
      </c>
      <c r="G391" s="25">
        <v>0.86582968751392242</v>
      </c>
      <c r="H391" s="26">
        <v>133644.05900877868</v>
      </c>
      <c r="I391" s="26">
        <v>159126.04780488327</v>
      </c>
      <c r="J391" s="28">
        <v>0.83986286879097238</v>
      </c>
      <c r="K391" s="29">
        <v>256983.45241519727</v>
      </c>
      <c r="L391" s="30">
        <v>292808.3975223251</v>
      </c>
      <c r="M391" s="31">
        <v>0.87765055438891104</v>
      </c>
      <c r="N391" s="32">
        <v>50789.844609635722</v>
      </c>
      <c r="O391" s="33">
        <v>61219.189390920452</v>
      </c>
      <c r="P391" s="34">
        <v>0.82963928655299168</v>
      </c>
      <c r="Q391" s="26">
        <v>45126.975198883163</v>
      </c>
      <c r="R391" s="27">
        <v>47894.438270424936</v>
      </c>
      <c r="S391" s="28">
        <v>0.94221744378927819</v>
      </c>
      <c r="T391" s="3"/>
      <c r="U391" s="3"/>
      <c r="DD391" s="3"/>
      <c r="DE391" s="3"/>
      <c r="DF391" s="3"/>
      <c r="DG391" s="3"/>
    </row>
    <row r="392" spans="1:111" ht="15" x14ac:dyDescent="0.2">
      <c r="A392" s="20">
        <v>25</v>
      </c>
      <c r="B392" s="21" t="str">
        <f t="shared" si="26"/>
        <v>25_2022</v>
      </c>
      <c r="C392" s="22">
        <f t="shared" si="27"/>
        <v>44736</v>
      </c>
      <c r="D392" s="23">
        <f t="shared" si="28"/>
        <v>44732</v>
      </c>
      <c r="E392" s="24">
        <v>477006</v>
      </c>
      <c r="F392" s="24">
        <v>561145</v>
      </c>
      <c r="G392" s="25">
        <v>0.85005836281175096</v>
      </c>
      <c r="H392" s="26">
        <v>130229.35632256976</v>
      </c>
      <c r="I392" s="26">
        <v>159126.04780488327</v>
      </c>
      <c r="J392" s="28">
        <v>0.81840376304861173</v>
      </c>
      <c r="K392" s="29">
        <v>259174.0622644136</v>
      </c>
      <c r="L392" s="30">
        <v>292808.3975223251</v>
      </c>
      <c r="M392" s="31">
        <v>0.88513193083764941</v>
      </c>
      <c r="N392" s="32">
        <v>49574.786858122316</v>
      </c>
      <c r="O392" s="33">
        <v>61219.189390920452</v>
      </c>
      <c r="P392" s="34">
        <v>0.80979162500107948</v>
      </c>
      <c r="Q392" s="26">
        <v>43647.43729275142</v>
      </c>
      <c r="R392" s="27">
        <v>47894.438270424936</v>
      </c>
      <c r="S392" s="28">
        <v>0.91132580042605782</v>
      </c>
      <c r="T392" s="3"/>
      <c r="U392" s="3"/>
      <c r="DD392" s="3"/>
      <c r="DE392" s="3"/>
      <c r="DF392" s="3"/>
      <c r="DG392" s="3"/>
    </row>
    <row r="393" spans="1:111" ht="15" x14ac:dyDescent="0.2">
      <c r="A393" s="20">
        <v>26</v>
      </c>
      <c r="B393" s="21" t="str">
        <f t="shared" si="26"/>
        <v>26_2022</v>
      </c>
      <c r="C393" s="22">
        <f t="shared" si="27"/>
        <v>44743</v>
      </c>
      <c r="D393" s="23">
        <f t="shared" si="28"/>
        <v>44739</v>
      </c>
      <c r="E393" s="24">
        <v>481528</v>
      </c>
      <c r="F393" s="24">
        <v>561145</v>
      </c>
      <c r="G393" s="25">
        <v>0.85811688600985481</v>
      </c>
      <c r="H393" s="26">
        <v>127773.51025582955</v>
      </c>
      <c r="I393" s="26">
        <v>159126.04780488327</v>
      </c>
      <c r="J393" s="28">
        <v>0.80297042513430927</v>
      </c>
      <c r="K393" s="29">
        <v>260951.31059423767</v>
      </c>
      <c r="L393" s="30">
        <v>292808.3975223251</v>
      </c>
      <c r="M393" s="31">
        <v>0.89120159395135345</v>
      </c>
      <c r="N393" s="32">
        <v>48253.908781564001</v>
      </c>
      <c r="O393" s="33">
        <v>61219.189390920452</v>
      </c>
      <c r="P393" s="34">
        <v>0.78821541516066929</v>
      </c>
      <c r="Q393" s="26">
        <v>42539.617418522677</v>
      </c>
      <c r="R393" s="27">
        <v>47894.438270424936</v>
      </c>
      <c r="S393" s="28">
        <v>0.88819535116650716</v>
      </c>
      <c r="T393" s="3"/>
      <c r="U393" s="3"/>
      <c r="DD393" s="3"/>
      <c r="DE393" s="3"/>
      <c r="DF393" s="3"/>
      <c r="DG393" s="3"/>
    </row>
    <row r="394" spans="1:111" ht="15" x14ac:dyDescent="0.2">
      <c r="A394" s="20">
        <v>27</v>
      </c>
      <c r="B394" s="21" t="str">
        <f t="shared" si="26"/>
        <v>27_2022</v>
      </c>
      <c r="C394" s="22">
        <f t="shared" si="27"/>
        <v>44750</v>
      </c>
      <c r="D394" s="23">
        <f t="shared" si="28"/>
        <v>44746</v>
      </c>
      <c r="E394" s="24">
        <v>479840</v>
      </c>
      <c r="F394" s="24">
        <v>561145</v>
      </c>
      <c r="G394" s="25">
        <v>0.8551087508576215</v>
      </c>
      <c r="H394" s="26">
        <v>130531.42383418318</v>
      </c>
      <c r="I394" s="26">
        <v>159126.04780488327</v>
      </c>
      <c r="J394" s="28">
        <v>0.82030205384248489</v>
      </c>
      <c r="K394" s="29">
        <v>262468.40755543654</v>
      </c>
      <c r="L394" s="30">
        <v>292808.3975223251</v>
      </c>
      <c r="M394" s="31">
        <v>0.89638278743499733</v>
      </c>
      <c r="N394" s="32">
        <v>47317.442525789549</v>
      </c>
      <c r="O394" s="33">
        <v>61219.189390920452</v>
      </c>
      <c r="P394" s="34">
        <v>0.77291847534340763</v>
      </c>
      <c r="Q394" s="26">
        <v>42410.601547274171</v>
      </c>
      <c r="R394" s="27">
        <v>47894.438270424936</v>
      </c>
      <c r="S394" s="28">
        <v>0.88550159640274839</v>
      </c>
      <c r="T394" s="3"/>
      <c r="U394" s="3"/>
      <c r="DD394" s="3"/>
      <c r="DE394" s="3"/>
      <c r="DF394" s="3"/>
      <c r="DG394" s="3"/>
    </row>
    <row r="395" spans="1:111" ht="15" x14ac:dyDescent="0.2">
      <c r="A395" s="20">
        <v>28</v>
      </c>
      <c r="B395" s="21" t="str">
        <f t="shared" si="26"/>
        <v>28_2022</v>
      </c>
      <c r="C395" s="22">
        <f t="shared" si="27"/>
        <v>44757</v>
      </c>
      <c r="D395" s="23">
        <f t="shared" si="28"/>
        <v>44753</v>
      </c>
      <c r="E395" s="24">
        <v>465394</v>
      </c>
      <c r="F395" s="24">
        <v>561145</v>
      </c>
      <c r="G395" s="25">
        <v>0.82936495914603181</v>
      </c>
      <c r="H395" s="26">
        <v>128689.23978559911</v>
      </c>
      <c r="I395" s="26">
        <v>159126.04780488327</v>
      </c>
      <c r="J395" s="28">
        <v>0.80872516826028962</v>
      </c>
      <c r="K395" s="29">
        <v>258406.07577863906</v>
      </c>
      <c r="L395" s="30">
        <v>292808.3975223251</v>
      </c>
      <c r="M395" s="31">
        <v>0.88250910139603134</v>
      </c>
      <c r="N395" s="32">
        <v>46035.507926724124</v>
      </c>
      <c r="O395" s="33">
        <v>61219.189390920452</v>
      </c>
      <c r="P395" s="34">
        <v>0.75197839737407157</v>
      </c>
      <c r="Q395" s="26">
        <v>41645.102961447934</v>
      </c>
      <c r="R395" s="27">
        <v>47894.438270424936</v>
      </c>
      <c r="S395" s="28">
        <v>0.86951855925960408</v>
      </c>
      <c r="T395" s="3"/>
      <c r="U395" s="3"/>
      <c r="DD395" s="3"/>
      <c r="DE395" s="3"/>
      <c r="DF395" s="3"/>
      <c r="DG395" s="3"/>
    </row>
    <row r="396" spans="1:111" ht="15" x14ac:dyDescent="0.2">
      <c r="A396" s="20">
        <v>29</v>
      </c>
      <c r="B396" s="21" t="str">
        <f t="shared" si="26"/>
        <v>29_2022</v>
      </c>
      <c r="C396" s="22">
        <f t="shared" si="27"/>
        <v>44764</v>
      </c>
      <c r="D396" s="23">
        <f t="shared" si="28"/>
        <v>44760</v>
      </c>
      <c r="E396" s="24">
        <v>455250</v>
      </c>
      <c r="F396" s="24">
        <v>561048</v>
      </c>
      <c r="G396" s="25">
        <v>0.81142789921717928</v>
      </c>
      <c r="H396" s="26">
        <v>124768.61150453091</v>
      </c>
      <c r="I396" s="26">
        <v>159126.04780488327</v>
      </c>
      <c r="J396" s="28">
        <v>0.78408666101931557</v>
      </c>
      <c r="K396" s="29">
        <v>251183.56130694537</v>
      </c>
      <c r="L396" s="30">
        <v>292808.3975223251</v>
      </c>
      <c r="M396" s="31">
        <v>0.85784275120659381</v>
      </c>
      <c r="N396" s="32">
        <v>44297.393898522569</v>
      </c>
      <c r="O396" s="33">
        <v>61219.189390920452</v>
      </c>
      <c r="P396" s="34">
        <v>0.72358674362147646</v>
      </c>
      <c r="Q396" s="26">
        <v>40832.921855992863</v>
      </c>
      <c r="R396" s="27">
        <v>47894.438270424936</v>
      </c>
      <c r="S396" s="28">
        <v>0.85256082607001582</v>
      </c>
      <c r="T396" s="3"/>
      <c r="U396" s="3"/>
      <c r="DD396" s="3"/>
      <c r="DE396" s="3"/>
      <c r="DF396" s="3"/>
      <c r="DG396" s="3"/>
    </row>
    <row r="397" spans="1:111" ht="15" x14ac:dyDescent="0.2">
      <c r="A397" s="20">
        <v>30</v>
      </c>
      <c r="B397" s="21" t="str">
        <f t="shared" si="26"/>
        <v>30_2022</v>
      </c>
      <c r="C397" s="22">
        <f t="shared" si="27"/>
        <v>44771</v>
      </c>
      <c r="D397" s="23">
        <f t="shared" si="28"/>
        <v>44767</v>
      </c>
      <c r="E397" s="24">
        <v>453975</v>
      </c>
      <c r="F397" s="24">
        <v>561048</v>
      </c>
      <c r="G397" s="25">
        <v>0.8091553663857638</v>
      </c>
      <c r="H397" s="26">
        <v>122360.1270477986</v>
      </c>
      <c r="I397" s="26">
        <v>159126.04780488327</v>
      </c>
      <c r="J397" s="28">
        <v>0.76895095891424259</v>
      </c>
      <c r="K397" s="29">
        <v>252406.44019324111</v>
      </c>
      <c r="L397" s="30">
        <v>292808.3975223251</v>
      </c>
      <c r="M397" s="31">
        <v>0.86201913035638411</v>
      </c>
      <c r="N397" s="32">
        <v>43393.816411031825</v>
      </c>
      <c r="O397" s="33">
        <v>61219.189390920452</v>
      </c>
      <c r="P397" s="34">
        <v>0.70882703352925569</v>
      </c>
      <c r="Q397" s="26">
        <v>39973.310993024927</v>
      </c>
      <c r="R397" s="27">
        <v>47894.438270424936</v>
      </c>
      <c r="S397" s="28">
        <v>0.83461279506661745</v>
      </c>
      <c r="T397" s="3"/>
      <c r="U397" s="3"/>
      <c r="DD397" s="3"/>
      <c r="DE397" s="3"/>
      <c r="DF397" s="3"/>
      <c r="DG397" s="3"/>
    </row>
    <row r="398" spans="1:111" ht="15" x14ac:dyDescent="0.2">
      <c r="A398" s="20">
        <v>31</v>
      </c>
      <c r="B398" s="21" t="str">
        <f t="shared" si="26"/>
        <v>31_2022</v>
      </c>
      <c r="C398" s="22">
        <f t="shared" si="27"/>
        <v>44778</v>
      </c>
      <c r="D398" s="23">
        <f t="shared" si="28"/>
        <v>44774</v>
      </c>
      <c r="E398" s="24">
        <v>449661</v>
      </c>
      <c r="F398" s="24">
        <v>561048</v>
      </c>
      <c r="G398" s="25">
        <v>0.80146618471146858</v>
      </c>
      <c r="H398" s="26">
        <v>120025.3667127494</v>
      </c>
      <c r="I398" s="26">
        <v>159126.04780488327</v>
      </c>
      <c r="J398" s="28">
        <v>0.75427856324265508</v>
      </c>
      <c r="K398" s="29">
        <v>250040.76856379161</v>
      </c>
      <c r="L398" s="30">
        <v>292808.3975223251</v>
      </c>
      <c r="M398" s="31">
        <v>0.85393988246094388</v>
      </c>
      <c r="N398" s="32">
        <v>42352.676635339092</v>
      </c>
      <c r="O398" s="33">
        <v>61219.189390920452</v>
      </c>
      <c r="P398" s="34">
        <v>0.69182027819565528</v>
      </c>
      <c r="Q398" s="26">
        <v>39629.253999015622</v>
      </c>
      <c r="R398" s="27">
        <v>47894.438270424936</v>
      </c>
      <c r="S398" s="28">
        <v>0.82742914271711776</v>
      </c>
      <c r="T398" s="3"/>
      <c r="U398" s="3"/>
      <c r="DD398" s="3"/>
      <c r="DE398" s="3"/>
      <c r="DF398" s="3"/>
      <c r="DG398" s="3"/>
    </row>
    <row r="399" spans="1:111" ht="15" x14ac:dyDescent="0.2">
      <c r="A399" s="20">
        <v>32</v>
      </c>
      <c r="B399" s="21" t="str">
        <f t="shared" si="26"/>
        <v>32_2022</v>
      </c>
      <c r="C399" s="22">
        <f t="shared" si="27"/>
        <v>44785</v>
      </c>
      <c r="D399" s="23">
        <f t="shared" si="28"/>
        <v>44781</v>
      </c>
      <c r="E399" s="24">
        <v>432360</v>
      </c>
      <c r="F399" s="24">
        <v>561048</v>
      </c>
      <c r="G399" s="25">
        <v>0.7706292509731788</v>
      </c>
      <c r="H399" s="26">
        <v>117424.0271503885</v>
      </c>
      <c r="I399" s="26">
        <v>159126.04780488327</v>
      </c>
      <c r="J399" s="28">
        <v>0.73793089673395995</v>
      </c>
      <c r="K399" s="29">
        <v>244282.42875982969</v>
      </c>
      <c r="L399" s="30">
        <v>292808.3975223251</v>
      </c>
      <c r="M399" s="31">
        <v>0.8342739854009974</v>
      </c>
      <c r="N399" s="32">
        <v>41437.487982322527</v>
      </c>
      <c r="O399" s="33">
        <v>61219.189390920452</v>
      </c>
      <c r="P399" s="34">
        <v>0.6768709026465517</v>
      </c>
      <c r="Q399" s="26">
        <v>38635.247672739562</v>
      </c>
      <c r="R399" s="27">
        <v>47894.438270424936</v>
      </c>
      <c r="S399" s="28">
        <v>0.80667503509686278</v>
      </c>
      <c r="T399" s="3"/>
      <c r="U399" s="3"/>
      <c r="DD399" s="3"/>
      <c r="DE399" s="3"/>
      <c r="DF399" s="3"/>
      <c r="DG399" s="3"/>
    </row>
    <row r="400" spans="1:111" ht="15" x14ac:dyDescent="0.2">
      <c r="A400" s="20">
        <v>33</v>
      </c>
      <c r="B400" s="21" t="str">
        <f t="shared" si="26"/>
        <v>33_2022</v>
      </c>
      <c r="C400" s="22">
        <f t="shared" si="27"/>
        <v>44792</v>
      </c>
      <c r="D400" s="23">
        <f t="shared" si="28"/>
        <v>44788</v>
      </c>
      <c r="E400" s="24">
        <v>429210</v>
      </c>
      <c r="F400" s="24">
        <v>561048</v>
      </c>
      <c r="G400" s="25">
        <v>0.76501475809556396</v>
      </c>
      <c r="H400" s="26">
        <v>114191.21210928628</v>
      </c>
      <c r="I400" s="26">
        <v>159126.04780488327</v>
      </c>
      <c r="J400" s="28">
        <v>0.71761483229511824</v>
      </c>
      <c r="K400" s="29">
        <v>235636.47238819677</v>
      </c>
      <c r="L400" s="30">
        <v>292808.3975223251</v>
      </c>
      <c r="M400" s="31">
        <v>0.80474629273646681</v>
      </c>
      <c r="N400" s="32">
        <v>40379.117983323602</v>
      </c>
      <c r="O400" s="33">
        <v>61219.189390920452</v>
      </c>
      <c r="P400" s="34">
        <v>0.65958269596611674</v>
      </c>
      <c r="Q400" s="26">
        <v>37660.133900455767</v>
      </c>
      <c r="R400" s="27">
        <v>47894.438270424936</v>
      </c>
      <c r="S400" s="28">
        <v>0.78631538985417215</v>
      </c>
      <c r="T400" s="3"/>
      <c r="U400" s="3"/>
      <c r="DD400" s="3"/>
      <c r="DE400" s="3"/>
      <c r="DF400" s="3"/>
      <c r="DG400" s="3"/>
    </row>
    <row r="401" spans="1:111" ht="15" x14ac:dyDescent="0.2">
      <c r="A401" s="20">
        <v>34</v>
      </c>
      <c r="B401" s="21" t="str">
        <f t="shared" si="26"/>
        <v>34_2022</v>
      </c>
      <c r="C401" s="22">
        <f t="shared" si="27"/>
        <v>44799</v>
      </c>
      <c r="D401" s="23">
        <f t="shared" si="28"/>
        <v>44795</v>
      </c>
      <c r="E401" s="24">
        <v>425397</v>
      </c>
      <c r="F401" s="24">
        <v>561048</v>
      </c>
      <c r="G401" s="25">
        <v>0.75821854814561318</v>
      </c>
      <c r="H401" s="26">
        <v>111365.9480875968</v>
      </c>
      <c r="I401" s="26">
        <v>159126.04780488327</v>
      </c>
      <c r="J401" s="28">
        <v>0.69985995142763291</v>
      </c>
      <c r="K401" s="29">
        <v>238837.30699193288</v>
      </c>
      <c r="L401" s="30">
        <v>292808.3975223251</v>
      </c>
      <c r="M401" s="31">
        <v>0.8156777913916311</v>
      </c>
      <c r="N401" s="32">
        <v>41455.508024524497</v>
      </c>
      <c r="O401" s="33">
        <v>61219.189390920452</v>
      </c>
      <c r="P401" s="34">
        <v>0.67716525548560846</v>
      </c>
      <c r="Q401" s="26">
        <v>37274.35267450333</v>
      </c>
      <c r="R401" s="27">
        <v>47894.438270424936</v>
      </c>
      <c r="S401" s="28">
        <v>0.77826056679153988</v>
      </c>
      <c r="T401" s="3"/>
      <c r="U401" s="3"/>
      <c r="DD401" s="3"/>
      <c r="DE401" s="3"/>
      <c r="DF401" s="3"/>
      <c r="DG401" s="3"/>
    </row>
    <row r="402" spans="1:111" ht="15" x14ac:dyDescent="0.2">
      <c r="A402" s="20">
        <v>35</v>
      </c>
      <c r="B402" s="21" t="str">
        <f t="shared" si="26"/>
        <v>35_2022</v>
      </c>
      <c r="C402" s="22">
        <f t="shared" si="27"/>
        <v>44806</v>
      </c>
      <c r="D402" s="23">
        <f t="shared" si="28"/>
        <v>44802</v>
      </c>
      <c r="E402" s="24">
        <v>405391</v>
      </c>
      <c r="F402" s="24">
        <v>561048</v>
      </c>
      <c r="G402" s="25">
        <v>0.72256028004733996</v>
      </c>
      <c r="H402" s="26">
        <v>109138.36083045827</v>
      </c>
      <c r="I402" s="26">
        <v>159126.04780488327</v>
      </c>
      <c r="J402" s="28">
        <v>0.68586106634333832</v>
      </c>
      <c r="K402" s="29">
        <v>235167.48675474746</v>
      </c>
      <c r="L402" s="30">
        <v>292808.3975223251</v>
      </c>
      <c r="M402" s="31">
        <v>0.80314461178258101</v>
      </c>
      <c r="N402" s="32">
        <v>40726.513225867937</v>
      </c>
      <c r="O402" s="33">
        <v>61219.189390920452</v>
      </c>
      <c r="P402" s="34">
        <v>0.66525730953092577</v>
      </c>
      <c r="Q402" s="26">
        <v>36473.989958988939</v>
      </c>
      <c r="R402" s="27">
        <v>47894.438270424936</v>
      </c>
      <c r="S402" s="28">
        <v>0.76154959273239486</v>
      </c>
      <c r="T402" s="3"/>
      <c r="U402" s="3"/>
      <c r="DD402" s="3"/>
      <c r="DE402" s="3"/>
      <c r="DF402" s="3"/>
      <c r="DG402" s="3"/>
    </row>
    <row r="403" spans="1:111" ht="15" x14ac:dyDescent="0.2">
      <c r="A403" s="20">
        <v>36</v>
      </c>
      <c r="B403" s="21" t="str">
        <f t="shared" si="26"/>
        <v>36_2022</v>
      </c>
      <c r="C403" s="22">
        <f t="shared" si="27"/>
        <v>44813</v>
      </c>
      <c r="D403" s="23">
        <f t="shared" si="28"/>
        <v>44809</v>
      </c>
      <c r="E403" s="24">
        <v>433132</v>
      </c>
      <c r="F403" s="24">
        <v>561048</v>
      </c>
      <c r="G403" s="25">
        <v>0.77200524732286724</v>
      </c>
      <c r="H403" s="26">
        <v>107052.36886795571</v>
      </c>
      <c r="I403" s="26">
        <v>159126.04780488327</v>
      </c>
      <c r="J403" s="28">
        <v>0.67275201228664261</v>
      </c>
      <c r="K403" s="29">
        <v>229939.23405250662</v>
      </c>
      <c r="L403" s="30">
        <v>292808.3975223251</v>
      </c>
      <c r="M403" s="31">
        <v>0.78528906956971745</v>
      </c>
      <c r="N403" s="32">
        <v>40502.546242353252</v>
      </c>
      <c r="O403" s="33">
        <v>61219.189390920452</v>
      </c>
      <c r="P403" s="34">
        <v>0.66159886541000612</v>
      </c>
      <c r="Q403" s="26">
        <v>35736.652975478326</v>
      </c>
      <c r="R403" s="27">
        <v>47894.438270424936</v>
      </c>
      <c r="S403" s="28">
        <v>0.74615454875364717</v>
      </c>
      <c r="T403" s="3"/>
      <c r="U403" s="3"/>
      <c r="DD403" s="3"/>
      <c r="DE403" s="3"/>
      <c r="DF403" s="3"/>
      <c r="DG403" s="3"/>
    </row>
    <row r="404" spans="1:111" ht="15" x14ac:dyDescent="0.2">
      <c r="A404" s="20">
        <v>37</v>
      </c>
      <c r="B404" s="21" t="str">
        <f t="shared" si="26"/>
        <v>37_2022</v>
      </c>
      <c r="C404" s="22">
        <f t="shared" si="27"/>
        <v>44820</v>
      </c>
      <c r="D404" s="23">
        <f t="shared" si="28"/>
        <v>44816</v>
      </c>
      <c r="E404" s="24">
        <v>415589</v>
      </c>
      <c r="F404" s="24">
        <v>561048</v>
      </c>
      <c r="G404" s="25">
        <v>0.74073697794128135</v>
      </c>
      <c r="H404" s="26">
        <v>111335.947159324</v>
      </c>
      <c r="I404" s="26">
        <v>159126.04780488327</v>
      </c>
      <c r="J404" s="28">
        <v>0.69967141580642789</v>
      </c>
      <c r="K404" s="29">
        <v>241704.9845438113</v>
      </c>
      <c r="L404" s="30">
        <v>292808.3975223251</v>
      </c>
      <c r="M404" s="31">
        <v>0.82547149121767438</v>
      </c>
      <c r="N404" s="32">
        <v>44089.836777729317</v>
      </c>
      <c r="O404" s="33">
        <v>61219.189390920452</v>
      </c>
      <c r="P404" s="34">
        <v>0.72019635046439168</v>
      </c>
      <c r="Q404" s="26">
        <v>37601.717435457191</v>
      </c>
      <c r="R404" s="27">
        <v>47894.438270424936</v>
      </c>
      <c r="S404" s="28">
        <v>0.78509569781668043</v>
      </c>
      <c r="T404" s="3"/>
      <c r="U404" s="3"/>
      <c r="DD404" s="3"/>
      <c r="DE404" s="3"/>
      <c r="DF404" s="3"/>
      <c r="DG404" s="3"/>
    </row>
    <row r="405" spans="1:111" ht="15" x14ac:dyDescent="0.2">
      <c r="A405" s="20">
        <v>38</v>
      </c>
      <c r="B405" s="21" t="str">
        <f t="shared" si="26"/>
        <v>38_2022</v>
      </c>
      <c r="C405" s="22">
        <f t="shared" si="27"/>
        <v>44827</v>
      </c>
      <c r="D405" s="23">
        <f t="shared" si="28"/>
        <v>44823</v>
      </c>
      <c r="E405" s="24">
        <v>403343</v>
      </c>
      <c r="F405" s="24">
        <v>561048</v>
      </c>
      <c r="G405" s="25">
        <v>0.71890996848754474</v>
      </c>
      <c r="H405" s="26">
        <v>110299.04901632587</v>
      </c>
      <c r="I405" s="26">
        <v>159126.04780488327</v>
      </c>
      <c r="J405" s="28">
        <v>0.69315520958311017</v>
      </c>
      <c r="K405" s="29">
        <v>223150.83992579079</v>
      </c>
      <c r="L405" s="30">
        <v>292808.3975223251</v>
      </c>
      <c r="M405" s="31">
        <v>0.76210532831039013</v>
      </c>
      <c r="N405" s="32">
        <v>43442.059428418026</v>
      </c>
      <c r="O405" s="33">
        <v>61219.189390920452</v>
      </c>
      <c r="P405" s="34">
        <v>0.70961507103622334</v>
      </c>
      <c r="Q405" s="26">
        <v>36985.300680432039</v>
      </c>
      <c r="R405" s="27">
        <v>47894.438270424936</v>
      </c>
      <c r="S405" s="28">
        <v>0.77222537764412313</v>
      </c>
      <c r="T405" s="3"/>
      <c r="U405" s="3"/>
      <c r="DD405" s="3"/>
      <c r="DE405" s="3"/>
      <c r="DF405" s="3"/>
      <c r="DG405" s="3"/>
    </row>
    <row r="406" spans="1:111" ht="15" x14ac:dyDescent="0.2">
      <c r="A406" s="20">
        <v>39</v>
      </c>
      <c r="B406" s="21" t="str">
        <f t="shared" si="26"/>
        <v>39_2022</v>
      </c>
      <c r="C406" s="22">
        <f t="shared" si="27"/>
        <v>44834</v>
      </c>
      <c r="D406" s="23">
        <f t="shared" si="28"/>
        <v>44830</v>
      </c>
      <c r="E406" s="24">
        <v>415464</v>
      </c>
      <c r="F406" s="24">
        <v>561048</v>
      </c>
      <c r="G406" s="25">
        <v>0.74051418060486807</v>
      </c>
      <c r="H406" s="26">
        <v>109836.35392766616</v>
      </c>
      <c r="I406" s="26">
        <v>159126.04780488327</v>
      </c>
      <c r="J406" s="28">
        <v>0.69024748268960334</v>
      </c>
      <c r="K406" s="29">
        <v>208783.23835354112</v>
      </c>
      <c r="L406" s="30">
        <v>292808.3975223251</v>
      </c>
      <c r="M406" s="31">
        <v>0.71303705809059825</v>
      </c>
      <c r="N406" s="32">
        <v>42355.198386472417</v>
      </c>
      <c r="O406" s="33">
        <v>61219.189390920452</v>
      </c>
      <c r="P406" s="34">
        <v>0.69186147036364065</v>
      </c>
      <c r="Q406" s="26">
        <v>36683.227972554247</v>
      </c>
      <c r="R406" s="27">
        <v>47894.438270424936</v>
      </c>
      <c r="S406" s="28">
        <v>0.76591832574443885</v>
      </c>
      <c r="T406" s="3"/>
      <c r="U406" s="3"/>
      <c r="DD406" s="3"/>
      <c r="DE406" s="3"/>
      <c r="DF406" s="3"/>
      <c r="DG406" s="3"/>
    </row>
    <row r="407" spans="1:111" ht="15" x14ac:dyDescent="0.2">
      <c r="A407" s="20">
        <v>40</v>
      </c>
      <c r="B407" s="21" t="str">
        <f t="shared" si="26"/>
        <v>40_2022</v>
      </c>
      <c r="C407" s="22">
        <f t="shared" si="27"/>
        <v>44841</v>
      </c>
      <c r="D407" s="23">
        <f t="shared" si="28"/>
        <v>44837</v>
      </c>
      <c r="E407" s="24">
        <v>470262</v>
      </c>
      <c r="F407" s="24">
        <v>561048</v>
      </c>
      <c r="G407" s="25">
        <v>0.83818496813106902</v>
      </c>
      <c r="H407" s="26">
        <v>115072.80121559622</v>
      </c>
      <c r="I407" s="26">
        <v>159126.04780488327</v>
      </c>
      <c r="J407" s="28">
        <v>0.7231550258616104</v>
      </c>
      <c r="K407" s="29">
        <v>234643.31677628975</v>
      </c>
      <c r="L407" s="30">
        <v>292808.3975223251</v>
      </c>
      <c r="M407" s="31">
        <v>0.80135446511024133</v>
      </c>
      <c r="N407" s="32">
        <v>41881.478350964535</v>
      </c>
      <c r="O407" s="33">
        <v>61219.189390920452</v>
      </c>
      <c r="P407" s="34">
        <v>0.6841233732045473</v>
      </c>
      <c r="Q407" s="26">
        <v>38079.544826895173</v>
      </c>
      <c r="R407" s="27">
        <v>47894.438270424936</v>
      </c>
      <c r="S407" s="28">
        <v>0.79507237587562418</v>
      </c>
      <c r="T407" s="3"/>
      <c r="U407" s="3"/>
      <c r="DD407" s="3"/>
      <c r="DE407" s="3"/>
      <c r="DF407" s="3"/>
      <c r="DG407" s="3"/>
    </row>
    <row r="408" spans="1:111" ht="15" x14ac:dyDescent="0.2">
      <c r="A408" s="20">
        <v>41</v>
      </c>
      <c r="B408" s="21" t="str">
        <f t="shared" si="26"/>
        <v>41_2022</v>
      </c>
      <c r="C408" s="22">
        <f t="shared" si="27"/>
        <v>44848</v>
      </c>
      <c r="D408" s="23">
        <f t="shared" si="28"/>
        <v>44844</v>
      </c>
      <c r="E408" s="24">
        <v>484457</v>
      </c>
      <c r="F408" s="24">
        <v>561048</v>
      </c>
      <c r="G408" s="25">
        <v>0.86348583365416154</v>
      </c>
      <c r="H408" s="26">
        <v>125026.18285719852</v>
      </c>
      <c r="I408" s="26">
        <v>159126.04780488327</v>
      </c>
      <c r="J408" s="28">
        <v>0.78570532343329968</v>
      </c>
      <c r="K408" s="29">
        <v>259811.38802012758</v>
      </c>
      <c r="L408" s="30">
        <v>292808.3975223251</v>
      </c>
      <c r="M408" s="31">
        <v>0.88730852741447863</v>
      </c>
      <c r="N408" s="32">
        <v>44351.76417595354</v>
      </c>
      <c r="O408" s="33">
        <v>61219.189390920452</v>
      </c>
      <c r="P408" s="34">
        <v>0.72447486837405661</v>
      </c>
      <c r="Q408" s="26">
        <v>38527.262392761222</v>
      </c>
      <c r="R408" s="27">
        <v>47894.438270424936</v>
      </c>
      <c r="S408" s="28">
        <v>0.80442038332772359</v>
      </c>
      <c r="T408" s="3"/>
      <c r="U408" s="3"/>
      <c r="DD408" s="3"/>
      <c r="DE408" s="3"/>
      <c r="DF408" s="3"/>
      <c r="DG408" s="3"/>
    </row>
    <row r="409" spans="1:111" ht="15" x14ac:dyDescent="0.2">
      <c r="A409" s="20">
        <v>42</v>
      </c>
      <c r="B409" s="21" t="str">
        <f t="shared" si="26"/>
        <v>42_2022</v>
      </c>
      <c r="C409" s="22">
        <f t="shared" si="27"/>
        <v>44855</v>
      </c>
      <c r="D409" s="23">
        <f t="shared" si="28"/>
        <v>44851</v>
      </c>
      <c r="E409" s="24">
        <v>494935</v>
      </c>
      <c r="F409" s="24">
        <v>561048</v>
      </c>
      <c r="G409" s="25">
        <v>0.88216159758166857</v>
      </c>
      <c r="H409" s="26">
        <v>130684.77849162204</v>
      </c>
      <c r="I409" s="26">
        <v>159126.04780488327</v>
      </c>
      <c r="J409" s="28">
        <v>0.82126578454248256</v>
      </c>
      <c r="K409" s="29">
        <v>274000.76541287947</v>
      </c>
      <c r="L409" s="30">
        <v>292808.3975223251</v>
      </c>
      <c r="M409" s="31">
        <v>0.93576812595338343</v>
      </c>
      <c r="N409" s="32">
        <v>45850.587403726277</v>
      </c>
      <c r="O409" s="33">
        <v>61219.189390920452</v>
      </c>
      <c r="P409" s="34">
        <v>0.74895776732591746</v>
      </c>
      <c r="Q409" s="26">
        <v>38746.926924374558</v>
      </c>
      <c r="R409" s="27">
        <v>47894.438270424936</v>
      </c>
      <c r="S409" s="28">
        <v>0.80900681422755061</v>
      </c>
      <c r="T409" s="3"/>
      <c r="U409" s="3"/>
      <c r="DD409" s="3"/>
      <c r="DE409" s="3"/>
      <c r="DF409" s="3"/>
      <c r="DG409" s="3"/>
    </row>
    <row r="410" spans="1:111" ht="15" x14ac:dyDescent="0.2">
      <c r="A410" s="20">
        <v>43</v>
      </c>
      <c r="B410" s="21" t="str">
        <f t="shared" si="26"/>
        <v>43_2022</v>
      </c>
      <c r="C410" s="22">
        <f t="shared" si="27"/>
        <v>44862</v>
      </c>
      <c r="D410" s="23">
        <f t="shared" si="28"/>
        <v>44858</v>
      </c>
      <c r="E410" s="24">
        <v>504744</v>
      </c>
      <c r="F410" s="24">
        <v>561048</v>
      </c>
      <c r="G410" s="25">
        <v>0.89964495016469181</v>
      </c>
      <c r="H410" s="26">
        <v>135123.08509002344</v>
      </c>
      <c r="I410" s="26">
        <v>159126.04780488327</v>
      </c>
      <c r="J410" s="28">
        <v>0.84915755122447512</v>
      </c>
      <c r="K410" s="29">
        <v>278097.06135565945</v>
      </c>
      <c r="L410" s="30">
        <v>292808.3975223251</v>
      </c>
      <c r="M410" s="31">
        <v>0.94975780650025932</v>
      </c>
      <c r="N410" s="32">
        <v>47266.63500474461</v>
      </c>
      <c r="O410" s="33">
        <v>61219.189390920452</v>
      </c>
      <c r="P410" s="34">
        <v>0.77208854731674748</v>
      </c>
      <c r="Q410" s="26">
        <v>39079.415302965921</v>
      </c>
      <c r="R410" s="27">
        <v>47894.438270424936</v>
      </c>
      <c r="S410" s="28">
        <v>0.81594892255157025</v>
      </c>
      <c r="T410" s="3"/>
      <c r="U410" s="3"/>
      <c r="DD410" s="3"/>
      <c r="DE410" s="3"/>
      <c r="DF410" s="3"/>
      <c r="DG410" s="3"/>
    </row>
    <row r="411" spans="1:111" ht="15" x14ac:dyDescent="0.2">
      <c r="A411" s="20">
        <v>44</v>
      </c>
      <c r="B411" s="21" t="str">
        <f t="shared" si="26"/>
        <v>44_2022</v>
      </c>
      <c r="C411" s="22">
        <f t="shared" si="27"/>
        <v>44869</v>
      </c>
      <c r="D411" s="23">
        <f t="shared" si="28"/>
        <v>44865</v>
      </c>
      <c r="E411" s="24">
        <v>516401</v>
      </c>
      <c r="F411" s="24">
        <v>561048</v>
      </c>
      <c r="G411" s="25">
        <v>0.92042213856924893</v>
      </c>
      <c r="H411" s="26">
        <v>138439.05033271469</v>
      </c>
      <c r="I411" s="26">
        <v>159126.04780488327</v>
      </c>
      <c r="J411" s="28">
        <v>0.86999615865823232</v>
      </c>
      <c r="K411" s="29">
        <v>284872.46796849614</v>
      </c>
      <c r="L411" s="30">
        <v>292808.3975223251</v>
      </c>
      <c r="M411" s="31">
        <v>0.97289719276844211</v>
      </c>
      <c r="N411" s="32">
        <v>49096.1610403507</v>
      </c>
      <c r="O411" s="33">
        <v>61219.189390920452</v>
      </c>
      <c r="P411" s="34">
        <v>0.8019733931274865</v>
      </c>
      <c r="Q411" s="26">
        <v>39011.369412129912</v>
      </c>
      <c r="R411" s="27">
        <v>47894.438270424936</v>
      </c>
      <c r="S411" s="28">
        <v>0.81452817531466137</v>
      </c>
      <c r="T411" s="3"/>
      <c r="U411" s="3"/>
      <c r="DD411" s="3"/>
      <c r="DE411" s="3"/>
      <c r="DF411" s="3"/>
      <c r="DG411" s="3"/>
    </row>
    <row r="412" spans="1:111" ht="15" x14ac:dyDescent="0.2">
      <c r="A412" s="20">
        <v>45</v>
      </c>
      <c r="B412" s="21" t="str">
        <f t="shared" si="26"/>
        <v>45_2022</v>
      </c>
      <c r="C412" s="22">
        <f t="shared" si="27"/>
        <v>44876</v>
      </c>
      <c r="D412" s="23">
        <f t="shared" si="28"/>
        <v>44872</v>
      </c>
      <c r="E412" s="24">
        <v>523269</v>
      </c>
      <c r="F412" s="24">
        <v>561048</v>
      </c>
      <c r="G412" s="25">
        <v>0.93266351542114045</v>
      </c>
      <c r="H412" s="26">
        <v>142567.60172799195</v>
      </c>
      <c r="I412" s="26">
        <v>159126.04780488327</v>
      </c>
      <c r="J412" s="28">
        <v>0.89594132258475423</v>
      </c>
      <c r="K412" s="29">
        <v>288208.13795051869</v>
      </c>
      <c r="L412" s="30">
        <v>292808.3975223251</v>
      </c>
      <c r="M412" s="31">
        <v>0.98428918155786271</v>
      </c>
      <c r="N412" s="32">
        <v>51772.925626257005</v>
      </c>
      <c r="O412" s="33">
        <v>61219.189390920452</v>
      </c>
      <c r="P412" s="34">
        <v>0.84569766671780788</v>
      </c>
      <c r="Q412" s="26">
        <v>38877.611694536645</v>
      </c>
      <c r="R412" s="27">
        <v>47894.438270424936</v>
      </c>
      <c r="S412" s="28">
        <v>0.81173541435068408</v>
      </c>
      <c r="T412" s="3"/>
      <c r="U412" s="3"/>
      <c r="DD412" s="3"/>
      <c r="DE412" s="3"/>
      <c r="DF412" s="3"/>
      <c r="DG412" s="3"/>
    </row>
    <row r="413" spans="1:111" ht="15" x14ac:dyDescent="0.2">
      <c r="A413" s="20">
        <v>46</v>
      </c>
      <c r="B413" s="21" t="str">
        <f t="shared" si="26"/>
        <v>46_2022</v>
      </c>
      <c r="C413" s="22">
        <f t="shared" si="27"/>
        <v>44883</v>
      </c>
      <c r="D413" s="23">
        <f t="shared" si="28"/>
        <v>44879</v>
      </c>
      <c r="E413" s="24">
        <v>529547</v>
      </c>
      <c r="F413" s="24">
        <v>561048</v>
      </c>
      <c r="G413" s="25">
        <v>0.94385328884516118</v>
      </c>
      <c r="H413" s="26">
        <v>145280.59854383269</v>
      </c>
      <c r="I413" s="26">
        <v>159126.04780488327</v>
      </c>
      <c r="J413" s="28">
        <v>0.91299067970300152</v>
      </c>
      <c r="K413" s="29">
        <v>287557.72114568105</v>
      </c>
      <c r="L413" s="30">
        <v>292808.3975223251</v>
      </c>
      <c r="M413" s="31">
        <v>0.98206787639605275</v>
      </c>
      <c r="N413" s="32">
        <v>53667.645837659365</v>
      </c>
      <c r="O413" s="33">
        <v>61219.189390920452</v>
      </c>
      <c r="P413" s="34">
        <v>0.87664744292773877</v>
      </c>
      <c r="Q413" s="26">
        <v>38552.779786847481</v>
      </c>
      <c r="R413" s="27">
        <v>47894.438270424936</v>
      </c>
      <c r="S413" s="28">
        <v>0.80495316740470102</v>
      </c>
      <c r="T413" s="3"/>
      <c r="U413" s="3"/>
      <c r="DD413" s="3"/>
      <c r="DE413" s="3"/>
      <c r="DF413" s="3"/>
      <c r="DG413" s="3"/>
    </row>
    <row r="414" spans="1:111" ht="15" x14ac:dyDescent="0.2">
      <c r="A414" s="20">
        <v>47</v>
      </c>
      <c r="B414" s="21" t="str">
        <f t="shared" si="26"/>
        <v>47_2022</v>
      </c>
      <c r="C414" s="22">
        <f t="shared" si="27"/>
        <v>44890</v>
      </c>
      <c r="D414" s="23">
        <f t="shared" si="28"/>
        <v>44886</v>
      </c>
      <c r="E414" s="24">
        <v>537957</v>
      </c>
      <c r="F414" s="24">
        <v>561100</v>
      </c>
      <c r="G414" s="25">
        <v>0.95875423275708427</v>
      </c>
      <c r="H414" s="26">
        <v>148957.87639874604</v>
      </c>
      <c r="I414" s="26">
        <v>159126.04780488327</v>
      </c>
      <c r="J414" s="28">
        <v>0.93609989347183931</v>
      </c>
      <c r="K414" s="29">
        <v>288839.02579272888</v>
      </c>
      <c r="L414" s="30">
        <v>292808.3975223251</v>
      </c>
      <c r="M414" s="31">
        <v>0.98644379135576676</v>
      </c>
      <c r="N414" s="32">
        <v>59519.371075820811</v>
      </c>
      <c r="O414" s="33">
        <v>61219.189390920452</v>
      </c>
      <c r="P414" s="34">
        <v>0.97223389705072205</v>
      </c>
      <c r="Q414" s="26">
        <v>39221.941263291534</v>
      </c>
      <c r="R414" s="27">
        <v>47894.438270424936</v>
      </c>
      <c r="S414" s="28">
        <v>0.81892475785672358</v>
      </c>
      <c r="T414" s="3"/>
      <c r="U414" s="3"/>
      <c r="DD414" s="3"/>
      <c r="DE414" s="3"/>
      <c r="DF414" s="3"/>
      <c r="DG414" s="3"/>
    </row>
    <row r="415" spans="1:111" ht="15" x14ac:dyDescent="0.2">
      <c r="A415" s="20">
        <v>48</v>
      </c>
      <c r="B415" s="21" t="str">
        <f t="shared" si="26"/>
        <v>48_2022</v>
      </c>
      <c r="C415" s="22">
        <f t="shared" si="27"/>
        <v>44897</v>
      </c>
      <c r="D415" s="23">
        <f t="shared" si="28"/>
        <v>44893</v>
      </c>
      <c r="E415" s="24">
        <v>535960</v>
      </c>
      <c r="F415" s="24">
        <v>561100</v>
      </c>
      <c r="G415" s="25">
        <v>0.95519515237925501</v>
      </c>
      <c r="H415" s="26">
        <v>150275.37650129831</v>
      </c>
      <c r="I415" s="26">
        <v>159126.04780488327</v>
      </c>
      <c r="J415" s="28">
        <v>0.94437949395665588</v>
      </c>
      <c r="K415" s="29">
        <v>287638.73111999629</v>
      </c>
      <c r="L415" s="30">
        <v>292808.3975223251</v>
      </c>
      <c r="M415" s="31">
        <v>0.98234454187081621</v>
      </c>
      <c r="N415" s="32">
        <v>60154.151849981434</v>
      </c>
      <c r="O415" s="33">
        <v>61219.189390920452</v>
      </c>
      <c r="P415" s="34">
        <v>0.98260288070562107</v>
      </c>
      <c r="Q415" s="26">
        <v>39262.727180488437</v>
      </c>
      <c r="R415" s="27">
        <v>47946.438270424936</v>
      </c>
      <c r="S415" s="28">
        <v>0.8188872541280523</v>
      </c>
      <c r="T415" s="3"/>
      <c r="U415" s="3"/>
      <c r="DD415" s="3"/>
      <c r="DE415" s="3"/>
      <c r="DF415" s="3"/>
      <c r="DG415" s="3"/>
    </row>
    <row r="416" spans="1:111" ht="15" x14ac:dyDescent="0.2">
      <c r="A416" s="20">
        <v>49</v>
      </c>
      <c r="B416" s="21" t="str">
        <f t="shared" si="26"/>
        <v>49_2022</v>
      </c>
      <c r="C416" s="22">
        <f t="shared" si="27"/>
        <v>44904</v>
      </c>
      <c r="D416" s="23">
        <f t="shared" si="28"/>
        <v>44900</v>
      </c>
      <c r="E416" s="24">
        <v>528951</v>
      </c>
      <c r="F416" s="24">
        <v>561100</v>
      </c>
      <c r="G416" s="25">
        <v>0.94270361789342361</v>
      </c>
      <c r="H416" s="26">
        <v>149246.75752474737</v>
      </c>
      <c r="I416" s="26">
        <v>159126.04780488327</v>
      </c>
      <c r="J416" s="28">
        <v>0.93791531671640793</v>
      </c>
      <c r="K416" s="29">
        <v>282808.15988974838</v>
      </c>
      <c r="L416" s="30">
        <v>292808.3975223251</v>
      </c>
      <c r="M416" s="31">
        <v>0.9658471624543683</v>
      </c>
      <c r="N416" s="32">
        <v>59902.50176501181</v>
      </c>
      <c r="O416" s="33">
        <v>61219.189390920452</v>
      </c>
      <c r="P416" s="34">
        <v>0.97849224011280489</v>
      </c>
      <c r="Q416" s="26">
        <v>39390.391690580807</v>
      </c>
      <c r="R416" s="27">
        <v>47946.438270424936</v>
      </c>
      <c r="S416" s="28">
        <v>0.82154990258949423</v>
      </c>
      <c r="T416" s="3"/>
      <c r="U416" s="3"/>
      <c r="DD416" s="3"/>
      <c r="DE416" s="3"/>
      <c r="DF416" s="3"/>
      <c r="DG416" s="3"/>
    </row>
    <row r="417" spans="1:111" ht="15" x14ac:dyDescent="0.2">
      <c r="A417" s="20">
        <v>50</v>
      </c>
      <c r="B417" s="21" t="str">
        <f t="shared" si="26"/>
        <v>50_2022</v>
      </c>
      <c r="C417" s="22">
        <f t="shared" si="27"/>
        <v>44911</v>
      </c>
      <c r="D417" s="23">
        <f t="shared" si="28"/>
        <v>44907</v>
      </c>
      <c r="E417" s="24">
        <v>518095</v>
      </c>
      <c r="F417" s="24">
        <v>561100</v>
      </c>
      <c r="G417" s="25">
        <v>0.92335590803778289</v>
      </c>
      <c r="H417" s="26">
        <v>148000.34038617834</v>
      </c>
      <c r="I417" s="26">
        <v>159126.04780488327</v>
      </c>
      <c r="J417" s="28">
        <v>0.93008242476840108</v>
      </c>
      <c r="K417" s="29">
        <v>274884.45528214698</v>
      </c>
      <c r="L417" s="30">
        <v>292808.3975223251</v>
      </c>
      <c r="M417" s="31">
        <v>0.93878610589092992</v>
      </c>
      <c r="N417" s="32">
        <v>58851.90671683097</v>
      </c>
      <c r="O417" s="33">
        <v>61219.189390920452</v>
      </c>
      <c r="P417" s="34">
        <v>0.96133103529069963</v>
      </c>
      <c r="Q417" s="26">
        <v>39279.999126330673</v>
      </c>
      <c r="R417" s="27">
        <v>47946.438270424936</v>
      </c>
      <c r="S417" s="28">
        <v>0.81924748830738425</v>
      </c>
      <c r="T417" s="3"/>
      <c r="U417" s="3"/>
      <c r="DD417" s="3"/>
      <c r="DE417" s="3"/>
      <c r="DF417" s="3"/>
      <c r="DG417" s="3"/>
    </row>
    <row r="418" spans="1:111" ht="15" x14ac:dyDescent="0.2">
      <c r="A418" s="20">
        <v>51</v>
      </c>
      <c r="B418" s="21" t="str">
        <f t="shared" si="26"/>
        <v>51_2022</v>
      </c>
      <c r="C418" s="22">
        <f t="shared" si="27"/>
        <v>44918</v>
      </c>
      <c r="D418" s="23">
        <f t="shared" si="28"/>
        <v>44914</v>
      </c>
      <c r="E418" s="24">
        <v>533980</v>
      </c>
      <c r="F418" s="24">
        <v>561100</v>
      </c>
      <c r="G418" s="25">
        <v>0.95166636963108175</v>
      </c>
      <c r="H418" s="26">
        <v>146671.85475367104</v>
      </c>
      <c r="I418" s="26">
        <v>159126.04780488327</v>
      </c>
      <c r="J418" s="28">
        <v>0.92173378762926805</v>
      </c>
      <c r="K418" s="29">
        <v>286141.56096151919</v>
      </c>
      <c r="L418" s="30">
        <v>292808.3975223251</v>
      </c>
      <c r="M418" s="31">
        <v>0.97723140245560203</v>
      </c>
      <c r="N418" s="32">
        <v>59485.86127253349</v>
      </c>
      <c r="O418" s="33">
        <v>61219.189390920452</v>
      </c>
      <c r="P418" s="34">
        <v>0.97168652287571722</v>
      </c>
      <c r="Q418" s="26">
        <v>39163.222961611493</v>
      </c>
      <c r="R418" s="27">
        <v>47946.438270424936</v>
      </c>
      <c r="S418" s="28">
        <v>0.81681193378171657</v>
      </c>
      <c r="T418" s="3"/>
      <c r="U418" s="3"/>
      <c r="DD418" s="3"/>
      <c r="DE418" s="3"/>
      <c r="DF418" s="3"/>
      <c r="DG418" s="3"/>
    </row>
    <row r="419" spans="1:111" ht="15" x14ac:dyDescent="0.2">
      <c r="A419" s="20">
        <v>52</v>
      </c>
      <c r="B419" s="21" t="str">
        <f t="shared" si="26"/>
        <v>52_2022</v>
      </c>
      <c r="C419" s="22">
        <f t="shared" si="27"/>
        <v>44925</v>
      </c>
      <c r="D419" s="23">
        <f t="shared" si="28"/>
        <v>44921</v>
      </c>
      <c r="E419" s="24">
        <v>548593</v>
      </c>
      <c r="F419" s="24">
        <v>561100</v>
      </c>
      <c r="G419" s="25">
        <v>0.97770985564070578</v>
      </c>
      <c r="H419" s="26">
        <v>151478.70399997479</v>
      </c>
      <c r="I419" s="26">
        <v>159126.04780488327</v>
      </c>
      <c r="J419" s="28">
        <v>0.95194159654938781</v>
      </c>
      <c r="K419" s="29">
        <v>290878.582021671</v>
      </c>
      <c r="L419" s="30">
        <v>292808.3975223251</v>
      </c>
      <c r="M419" s="31">
        <v>0.99340928908807347</v>
      </c>
      <c r="N419" s="32">
        <v>59994.842241345512</v>
      </c>
      <c r="O419" s="33">
        <v>61219.189390920452</v>
      </c>
      <c r="P419" s="34">
        <v>0.98000059847645538</v>
      </c>
      <c r="Q419" s="26">
        <v>40560.272902564771</v>
      </c>
      <c r="R419" s="27">
        <v>47946.438270424936</v>
      </c>
      <c r="S419" s="28">
        <v>0.84594965477516582</v>
      </c>
      <c r="T419" s="35"/>
      <c r="U419" s="3"/>
      <c r="DD419" s="3"/>
      <c r="DE419" s="3"/>
      <c r="DF419" s="3"/>
      <c r="DG419" s="3"/>
    </row>
    <row r="420" spans="1:111" ht="15" x14ac:dyDescent="0.2">
      <c r="A420" s="20">
        <v>1</v>
      </c>
      <c r="B420" s="21" t="str">
        <f t="shared" si="26"/>
        <v>1_2023</v>
      </c>
      <c r="C420" s="22">
        <f t="shared" si="27"/>
        <v>44932</v>
      </c>
      <c r="D420" s="23">
        <f t="shared" si="28"/>
        <v>44928</v>
      </c>
      <c r="E420" s="24">
        <v>548982</v>
      </c>
      <c r="F420" s="24">
        <v>561100</v>
      </c>
      <c r="G420" s="25">
        <v>0.97840313669577617</v>
      </c>
      <c r="H420" s="26">
        <v>155860.13691223398</v>
      </c>
      <c r="I420" s="26">
        <v>159126.04780488327</v>
      </c>
      <c r="J420" s="28">
        <f>H420/I420</f>
        <v>0.97947595043236491</v>
      </c>
      <c r="K420" s="29">
        <v>292496.30605539825</v>
      </c>
      <c r="L420" s="30">
        <v>292808.3975223251</v>
      </c>
      <c r="M420" s="31">
        <f>K420/L420</f>
        <v>0.99893414441126793</v>
      </c>
      <c r="N420" s="32">
        <v>60127.700099112029</v>
      </c>
      <c r="O420" s="33">
        <v>61219.189390920452</v>
      </c>
      <c r="P420" s="34">
        <f>N420/O420</f>
        <v>0.98217079803460605</v>
      </c>
      <c r="Q420" s="26">
        <v>40485.625724739213</v>
      </c>
      <c r="R420" s="27">
        <v>47946.438270424936</v>
      </c>
      <c r="S420" s="28">
        <f>Q420/R420</f>
        <v>0.84439276795482399</v>
      </c>
      <c r="T420" s="3"/>
      <c r="U420" s="3"/>
      <c r="DD420" s="3"/>
      <c r="DE420" s="3"/>
      <c r="DF420" s="3"/>
      <c r="DG420" s="3"/>
    </row>
    <row r="421" spans="1:111" ht="15" x14ac:dyDescent="0.2">
      <c r="A421" s="20">
        <v>2</v>
      </c>
      <c r="B421" s="21" t="str">
        <f t="shared" si="26"/>
        <v>2_2023</v>
      </c>
      <c r="C421" s="22">
        <f t="shared" si="27"/>
        <v>44939</v>
      </c>
      <c r="D421" s="23">
        <f t="shared" si="28"/>
        <v>44935</v>
      </c>
      <c r="E421" s="24">
        <v>550875</v>
      </c>
      <c r="F421" s="24">
        <v>561100</v>
      </c>
      <c r="G421" s="25">
        <v>0.98177686686865084</v>
      </c>
      <c r="H421" s="26">
        <v>155788.76164872362</v>
      </c>
      <c r="I421" s="26">
        <v>159126.04780488327</v>
      </c>
      <c r="J421" s="28">
        <f t="shared" ref="J421:J431" si="29">H421/I421</f>
        <v>0.97902740498996266</v>
      </c>
      <c r="K421" s="29">
        <v>292543.07099030662</v>
      </c>
      <c r="L421" s="30">
        <v>292808.3975223251</v>
      </c>
      <c r="M421" s="31">
        <f t="shared" ref="M421:M431" si="30">K421/L421</f>
        <v>0.99909385613847279</v>
      </c>
      <c r="N421" s="32">
        <v>60564.873135993825</v>
      </c>
      <c r="O421" s="33">
        <v>61219.189390920452</v>
      </c>
      <c r="P421" s="34">
        <f t="shared" ref="P421:P431" si="31">N421/O421</f>
        <v>0.98931190919977008</v>
      </c>
      <c r="Q421" s="26">
        <v>42154.938349450276</v>
      </c>
      <c r="R421" s="27">
        <v>47946.438270424936</v>
      </c>
      <c r="S421" s="28">
        <f t="shared" ref="S421:S431" si="32">Q421/R421</f>
        <v>0.87920896463028697</v>
      </c>
      <c r="T421" s="3"/>
      <c r="U421" s="3"/>
      <c r="DD421" s="3"/>
      <c r="DE421" s="3"/>
      <c r="DF421" s="3"/>
      <c r="DG421" s="3"/>
    </row>
    <row r="422" spans="1:111" ht="15" x14ac:dyDescent="0.2">
      <c r="A422" s="20">
        <v>3</v>
      </c>
      <c r="B422" s="21" t="str">
        <f t="shared" si="26"/>
        <v>3_2023</v>
      </c>
      <c r="C422" s="22">
        <f t="shared" si="27"/>
        <v>44946</v>
      </c>
      <c r="D422" s="23">
        <f t="shared" si="28"/>
        <v>44942</v>
      </c>
      <c r="E422" s="24">
        <v>548248</v>
      </c>
      <c r="F422" s="24">
        <v>561100</v>
      </c>
      <c r="G422" s="25">
        <v>0.97709499198003924</v>
      </c>
      <c r="H422" s="26">
        <v>154216.97992869097</v>
      </c>
      <c r="I422" s="26">
        <v>159126.04780488327</v>
      </c>
      <c r="J422" s="28">
        <f t="shared" si="29"/>
        <v>0.96914981586036941</v>
      </c>
      <c r="K422" s="29">
        <v>289980.66592054209</v>
      </c>
      <c r="L422" s="30">
        <v>292808.3975223251</v>
      </c>
      <c r="M422" s="31">
        <f t="shared" si="30"/>
        <v>0.990342723686511</v>
      </c>
      <c r="N422" s="32">
        <v>60605.915604451526</v>
      </c>
      <c r="O422" s="33">
        <v>61219.189390920452</v>
      </c>
      <c r="P422" s="34">
        <f t="shared" si="31"/>
        <v>0.9899823275582299</v>
      </c>
      <c r="Q422" s="26">
        <v>44057.47200378593</v>
      </c>
      <c r="R422" s="27">
        <v>47946.438270424936</v>
      </c>
      <c r="S422" s="28">
        <f t="shared" si="32"/>
        <v>0.91888936056720905</v>
      </c>
      <c r="T422" s="3"/>
      <c r="U422" s="3"/>
      <c r="DD422" s="3"/>
      <c r="DE422" s="3"/>
      <c r="DF422" s="3"/>
      <c r="DG422" s="3"/>
    </row>
    <row r="423" spans="1:111" ht="15" x14ac:dyDescent="0.2">
      <c r="A423" s="20">
        <v>4</v>
      </c>
      <c r="B423" s="21" t="str">
        <f t="shared" si="26"/>
        <v>4_2023</v>
      </c>
      <c r="C423" s="22">
        <f t="shared" si="27"/>
        <v>44953</v>
      </c>
      <c r="D423" s="23">
        <f t="shared" si="28"/>
        <v>44949</v>
      </c>
      <c r="E423" s="24">
        <v>549775</v>
      </c>
      <c r="F423" s="24">
        <v>561100</v>
      </c>
      <c r="G423" s="25">
        <v>0.97981643200855462</v>
      </c>
      <c r="H423" s="26">
        <v>153826.03140146844</v>
      </c>
      <c r="I423" s="26">
        <v>159126.04780488327</v>
      </c>
      <c r="J423" s="28">
        <f t="shared" si="29"/>
        <v>0.96669296776657465</v>
      </c>
      <c r="K423" s="29">
        <v>290372.46479711577</v>
      </c>
      <c r="L423" s="30">
        <v>292808.3975223251</v>
      </c>
      <c r="M423" s="31">
        <f t="shared" si="30"/>
        <v>0.99168079622776661</v>
      </c>
      <c r="N423" s="32">
        <v>60598.077336452749</v>
      </c>
      <c r="O423" s="33">
        <v>61219.189390920452</v>
      </c>
      <c r="P423" s="34">
        <f t="shared" si="31"/>
        <v>0.98985429142974213</v>
      </c>
      <c r="Q423" s="26">
        <v>44820.255746019233</v>
      </c>
      <c r="R423" s="27">
        <v>47946.438270424936</v>
      </c>
      <c r="S423" s="28">
        <f t="shared" si="32"/>
        <v>0.9347984409858856</v>
      </c>
      <c r="T423" s="3"/>
      <c r="U423" s="3"/>
      <c r="DD423" s="3"/>
      <c r="DE423" s="3"/>
      <c r="DF423" s="3"/>
      <c r="DG423" s="3"/>
    </row>
    <row r="424" spans="1:111" ht="15" x14ac:dyDescent="0.2">
      <c r="A424" s="20">
        <v>5</v>
      </c>
      <c r="B424" s="21" t="str">
        <f t="shared" si="26"/>
        <v>5_2023</v>
      </c>
      <c r="C424" s="22">
        <f t="shared" si="27"/>
        <v>44960</v>
      </c>
      <c r="D424" s="23">
        <f t="shared" si="28"/>
        <v>44956</v>
      </c>
      <c r="E424" s="24">
        <v>550981</v>
      </c>
      <c r="F424" s="24">
        <v>561100</v>
      </c>
      <c r="G424" s="25">
        <v>0.98196578150062375</v>
      </c>
      <c r="H424" s="26">
        <v>154309.93815221655</v>
      </c>
      <c r="I424" s="26">
        <v>159126.04780488327</v>
      </c>
      <c r="J424" s="28">
        <f t="shared" si="29"/>
        <v>0.96973399566504581</v>
      </c>
      <c r="K424" s="29">
        <v>290633.41705192422</v>
      </c>
      <c r="L424" s="30">
        <v>292808.3975223251</v>
      </c>
      <c r="M424" s="31">
        <f t="shared" si="30"/>
        <v>0.99257200104640086</v>
      </c>
      <c r="N424" s="32">
        <v>60294.875961704834</v>
      </c>
      <c r="O424" s="33">
        <v>61219.189390920452</v>
      </c>
      <c r="P424" s="34">
        <f t="shared" si="31"/>
        <v>0.98490157353581842</v>
      </c>
      <c r="Q424" s="26">
        <v>44983.077958848138</v>
      </c>
      <c r="R424" s="27">
        <v>47946.438270424936</v>
      </c>
      <c r="S424" s="28">
        <f t="shared" si="32"/>
        <v>0.93819435982161992</v>
      </c>
      <c r="T424" s="3"/>
      <c r="U424" s="3"/>
      <c r="DD424" s="3"/>
      <c r="DE424" s="3"/>
      <c r="DF424" s="3"/>
      <c r="DG424" s="3"/>
    </row>
    <row r="425" spans="1:111" ht="15" x14ac:dyDescent="0.2">
      <c r="A425" s="20">
        <v>6</v>
      </c>
      <c r="B425" s="21" t="str">
        <f t="shared" si="26"/>
        <v>6_2023</v>
      </c>
      <c r="C425" s="22">
        <f t="shared" si="27"/>
        <v>44967</v>
      </c>
      <c r="D425" s="23">
        <f t="shared" si="28"/>
        <v>44963</v>
      </c>
      <c r="E425" s="24">
        <v>547697</v>
      </c>
      <c r="F425" s="24">
        <v>561100</v>
      </c>
      <c r="G425" s="25">
        <v>0.97611299233648197</v>
      </c>
      <c r="H425" s="26">
        <v>153486.29534972188</v>
      </c>
      <c r="I425" s="26">
        <v>159126.04780488327</v>
      </c>
      <c r="J425" s="28">
        <f t="shared" si="29"/>
        <v>0.96455795557697299</v>
      </c>
      <c r="K425" s="29">
        <v>289733.78616900236</v>
      </c>
      <c r="L425" s="30">
        <v>292808.3975223251</v>
      </c>
      <c r="M425" s="31">
        <f t="shared" si="30"/>
        <v>0.98949957931760368</v>
      </c>
      <c r="N425" s="32">
        <v>59813.667810174913</v>
      </c>
      <c r="O425" s="33">
        <v>61219.189390920452</v>
      </c>
      <c r="P425" s="34">
        <f t="shared" si="31"/>
        <v>0.97704115989235896</v>
      </c>
      <c r="Q425" s="26">
        <v>44941.500025239045</v>
      </c>
      <c r="R425" s="27">
        <v>47946.438270424936</v>
      </c>
      <c r="S425" s="28">
        <f t="shared" si="32"/>
        <v>0.93732718521785496</v>
      </c>
      <c r="T425" s="3"/>
      <c r="U425" s="3"/>
      <c r="DD425" s="3"/>
      <c r="DE425" s="3"/>
      <c r="DF425" s="3"/>
      <c r="DG425" s="3"/>
    </row>
    <row r="426" spans="1:111" ht="15" x14ac:dyDescent="0.2">
      <c r="A426" s="20">
        <v>7</v>
      </c>
      <c r="B426" s="21" t="str">
        <f t="shared" si="26"/>
        <v>7_2023</v>
      </c>
      <c r="C426" s="22">
        <f t="shared" si="27"/>
        <v>44974</v>
      </c>
      <c r="D426" s="23">
        <f t="shared" si="28"/>
        <v>44970</v>
      </c>
      <c r="E426" s="24">
        <v>547825</v>
      </c>
      <c r="F426" s="24">
        <v>561100</v>
      </c>
      <c r="G426" s="25">
        <v>0.97634111566565673</v>
      </c>
      <c r="H426" s="26">
        <v>153856.48756556452</v>
      </c>
      <c r="I426" s="26">
        <v>159126.04780488327</v>
      </c>
      <c r="J426" s="28">
        <f t="shared" si="29"/>
        <v>0.96688436423821589</v>
      </c>
      <c r="K426" s="29">
        <v>289619.47924774967</v>
      </c>
      <c r="L426" s="30">
        <v>292808.3975223251</v>
      </c>
      <c r="M426" s="31">
        <f t="shared" si="30"/>
        <v>0.98910919802314656</v>
      </c>
      <c r="N426" s="32">
        <v>59403.49364663045</v>
      </c>
      <c r="O426" s="33">
        <v>61219.189390920452</v>
      </c>
      <c r="P426" s="34">
        <f t="shared" si="31"/>
        <v>0.97034106850556745</v>
      </c>
      <c r="Q426" s="26">
        <v>44966.224334592494</v>
      </c>
      <c r="R426" s="27">
        <v>47946.438270424936</v>
      </c>
      <c r="S426" s="28">
        <f t="shared" si="32"/>
        <v>0.93784285041104409</v>
      </c>
      <c r="T426" s="3"/>
      <c r="U426" s="3"/>
      <c r="DD426" s="3"/>
      <c r="DE426" s="3"/>
      <c r="DF426" s="3"/>
      <c r="DG426" s="3"/>
    </row>
    <row r="427" spans="1:111" ht="15" x14ac:dyDescent="0.2">
      <c r="A427" s="20">
        <v>8</v>
      </c>
      <c r="B427" s="21" t="str">
        <f t="shared" si="26"/>
        <v>8_2023</v>
      </c>
      <c r="C427" s="22">
        <f t="shared" si="27"/>
        <v>44981</v>
      </c>
      <c r="D427" s="23">
        <f t="shared" si="28"/>
        <v>44977</v>
      </c>
      <c r="E427" s="24">
        <v>548780</v>
      </c>
      <c r="F427" s="24">
        <v>561100</v>
      </c>
      <c r="G427" s="25">
        <v>0.97804312956692208</v>
      </c>
      <c r="H427" s="26">
        <v>153431.36291727994</v>
      </c>
      <c r="I427" s="26">
        <v>159126.04780488327</v>
      </c>
      <c r="J427" s="28">
        <f t="shared" si="29"/>
        <v>0.96421274224955289</v>
      </c>
      <c r="K427" s="29">
        <v>290745.29919249489</v>
      </c>
      <c r="L427" s="30">
        <v>292808.3975223251</v>
      </c>
      <c r="M427" s="31">
        <f t="shared" si="30"/>
        <v>0.99295410122357264</v>
      </c>
      <c r="N427" s="32">
        <v>59434.29338878925</v>
      </c>
      <c r="O427" s="33">
        <v>61219.189390920452</v>
      </c>
      <c r="P427" s="34">
        <f t="shared" si="31"/>
        <v>0.97084417451636618</v>
      </c>
      <c r="Q427" s="26">
        <v>45253.108788875179</v>
      </c>
      <c r="R427" s="27">
        <v>47946.438270424936</v>
      </c>
      <c r="S427" s="28">
        <f t="shared" si="32"/>
        <v>0.94382628660842371</v>
      </c>
      <c r="T427" s="3"/>
      <c r="U427" s="3"/>
      <c r="DD427" s="3"/>
      <c r="DE427" s="3"/>
      <c r="DF427" s="3"/>
      <c r="DG427" s="3"/>
    </row>
    <row r="428" spans="1:111" ht="15" x14ac:dyDescent="0.2">
      <c r="A428" s="20">
        <v>9</v>
      </c>
      <c r="B428" s="21" t="str">
        <f t="shared" si="26"/>
        <v>9_2023</v>
      </c>
      <c r="C428" s="22">
        <f t="shared" si="27"/>
        <v>44988</v>
      </c>
      <c r="D428" s="23">
        <f t="shared" si="28"/>
        <v>44984</v>
      </c>
      <c r="E428" s="24">
        <v>541025</v>
      </c>
      <c r="F428" s="24">
        <v>561100</v>
      </c>
      <c r="G428" s="25">
        <v>0.9642220638032436</v>
      </c>
      <c r="H428" s="26">
        <v>152861.52206835011</v>
      </c>
      <c r="I428" s="26">
        <v>159126.04780488327</v>
      </c>
      <c r="J428" s="28">
        <f t="shared" si="29"/>
        <v>0.96063167644171887</v>
      </c>
      <c r="K428" s="29">
        <v>287957.30284665135</v>
      </c>
      <c r="L428" s="30">
        <v>292808.3975223251</v>
      </c>
      <c r="M428" s="31">
        <f t="shared" si="30"/>
        <v>0.98343252885940924</v>
      </c>
      <c r="N428" s="32">
        <v>59273.996639042503</v>
      </c>
      <c r="O428" s="33">
        <v>61219.189390920452</v>
      </c>
      <c r="P428" s="34">
        <f t="shared" si="31"/>
        <v>0.96822576758642209</v>
      </c>
      <c r="Q428" s="26">
        <v>44961.636452135448</v>
      </c>
      <c r="R428" s="27">
        <v>47946.438270424936</v>
      </c>
      <c r="S428" s="28">
        <f t="shared" si="32"/>
        <v>0.93774716275159442</v>
      </c>
      <c r="T428" s="3"/>
      <c r="U428" s="3"/>
      <c r="DD428" s="3"/>
      <c r="DE428" s="3"/>
      <c r="DF428" s="3"/>
      <c r="DG428" s="3"/>
    </row>
    <row r="429" spans="1:111" ht="15" x14ac:dyDescent="0.2">
      <c r="A429" s="20">
        <v>10</v>
      </c>
      <c r="B429" s="21" t="str">
        <f t="shared" si="26"/>
        <v>10_2023</v>
      </c>
      <c r="C429" s="22">
        <f t="shared" si="27"/>
        <v>44995</v>
      </c>
      <c r="D429" s="23">
        <f t="shared" si="28"/>
        <v>44991</v>
      </c>
      <c r="E429" s="24">
        <v>525710</v>
      </c>
      <c r="F429" s="24">
        <v>561100</v>
      </c>
      <c r="G429" s="25">
        <v>0.93692746391017645</v>
      </c>
      <c r="H429" s="26">
        <v>151858.62212584144</v>
      </c>
      <c r="I429" s="26">
        <v>159126.04780488327</v>
      </c>
      <c r="J429" s="28">
        <f t="shared" si="29"/>
        <v>0.95432912600234387</v>
      </c>
      <c r="K429" s="29">
        <v>269751.80239307729</v>
      </c>
      <c r="L429" s="30">
        <v>292808.3975223251</v>
      </c>
      <c r="M429" s="31">
        <f t="shared" si="30"/>
        <v>0.92125705640839806</v>
      </c>
      <c r="N429" s="32">
        <v>58737.574110002184</v>
      </c>
      <c r="O429" s="33">
        <v>61219.189390920452</v>
      </c>
      <c r="P429" s="34">
        <f t="shared" si="31"/>
        <v>0.95946344102873204</v>
      </c>
      <c r="Q429" s="26">
        <v>44931.266316464855</v>
      </c>
      <c r="R429" s="27">
        <v>47946.438270424936</v>
      </c>
      <c r="S429" s="28">
        <f t="shared" si="32"/>
        <v>0.93711374478008003</v>
      </c>
      <c r="T429" s="3"/>
      <c r="U429" s="3"/>
      <c r="DD429" s="3"/>
      <c r="DE429" s="3"/>
      <c r="DF429" s="3"/>
      <c r="DG429" s="3"/>
    </row>
    <row r="430" spans="1:111" ht="15" x14ac:dyDescent="0.2">
      <c r="A430" s="20">
        <v>11</v>
      </c>
      <c r="B430" s="21" t="str">
        <f t="shared" si="26"/>
        <v>11_2023</v>
      </c>
      <c r="C430" s="22">
        <f t="shared" si="27"/>
        <v>45002</v>
      </c>
      <c r="D430" s="23">
        <f t="shared" si="28"/>
        <v>44998</v>
      </c>
      <c r="E430" s="24">
        <v>546455</v>
      </c>
      <c r="F430" s="24">
        <v>561100</v>
      </c>
      <c r="G430" s="25">
        <v>0.97389948315808239</v>
      </c>
      <c r="H430" s="26">
        <v>154137.17488066558</v>
      </c>
      <c r="I430" s="26">
        <v>159126.04780488327</v>
      </c>
      <c r="J430" s="28">
        <f t="shared" si="29"/>
        <v>0.96864829490181936</v>
      </c>
      <c r="K430" s="29">
        <v>287808.72351534967</v>
      </c>
      <c r="L430" s="30">
        <v>292808.3975223251</v>
      </c>
      <c r="M430" s="31">
        <f t="shared" si="30"/>
        <v>0.98292510034110536</v>
      </c>
      <c r="N430" s="32">
        <v>59100.018444728019</v>
      </c>
      <c r="O430" s="33">
        <v>61219.189390920452</v>
      </c>
      <c r="P430" s="34">
        <f t="shared" si="31"/>
        <v>0.96538387771421996</v>
      </c>
      <c r="Q430" s="26">
        <v>45418.573130823585</v>
      </c>
      <c r="R430" s="27">
        <v>47946.438270424936</v>
      </c>
      <c r="S430" s="28">
        <f t="shared" si="32"/>
        <v>0.94727731129174142</v>
      </c>
      <c r="T430" s="3"/>
      <c r="U430" s="3"/>
      <c r="DD430" s="3"/>
      <c r="DE430" s="3"/>
      <c r="DF430" s="3"/>
      <c r="DG430" s="3"/>
    </row>
    <row r="431" spans="1:111" ht="15" x14ac:dyDescent="0.2">
      <c r="A431" s="20">
        <v>12</v>
      </c>
      <c r="B431" s="21" t="str">
        <f t="shared" si="26"/>
        <v>12_2023</v>
      </c>
      <c r="C431" s="22">
        <f t="shared" si="27"/>
        <v>45009</v>
      </c>
      <c r="D431" s="23">
        <f t="shared" si="28"/>
        <v>45005</v>
      </c>
      <c r="E431" s="24">
        <v>551857</v>
      </c>
      <c r="F431" s="24">
        <v>561100</v>
      </c>
      <c r="G431" s="25">
        <v>0.98352700053466402</v>
      </c>
      <c r="H431" s="26">
        <v>155159.51416034444</v>
      </c>
      <c r="I431" s="26">
        <v>159126.04780488327</v>
      </c>
      <c r="J431" s="28">
        <f t="shared" si="29"/>
        <v>0.9750730084781436</v>
      </c>
      <c r="K431" s="29">
        <v>292075.9911783858</v>
      </c>
      <c r="L431" s="30">
        <v>292808.3975223251</v>
      </c>
      <c r="M431" s="31">
        <f t="shared" si="30"/>
        <v>0.99749868395122288</v>
      </c>
      <c r="N431" s="32">
        <v>59730.972284628057</v>
      </c>
      <c r="O431" s="33">
        <v>61219.189390920452</v>
      </c>
      <c r="P431" s="34">
        <f t="shared" si="31"/>
        <v>0.97569034936432664</v>
      </c>
      <c r="Q431" s="26">
        <v>45384.44834319604</v>
      </c>
      <c r="R431" s="27">
        <v>47946.438270424936</v>
      </c>
      <c r="S431" s="28">
        <f t="shared" si="32"/>
        <v>0.94656558402150959</v>
      </c>
      <c r="T431" s="3"/>
      <c r="U431" s="3"/>
      <c r="DD431" s="3"/>
      <c r="DE431" s="3"/>
      <c r="DF431" s="3"/>
      <c r="DG431" s="3"/>
    </row>
    <row r="432" spans="1:111" ht="15" x14ac:dyDescent="0.2">
      <c r="A432" s="20">
        <v>13</v>
      </c>
      <c r="B432" s="21" t="str">
        <f t="shared" ref="B432:B495" si="33">A432&amp;"_"&amp;YEAR(D432)</f>
        <v>13_2023</v>
      </c>
      <c r="C432" s="22">
        <f t="shared" ref="C432:C495" si="34">D432+4</f>
        <v>45016</v>
      </c>
      <c r="D432" s="23">
        <f t="shared" ref="D432:D495" si="35">D431+7</f>
        <v>45012</v>
      </c>
      <c r="E432" s="24">
        <v>553028</v>
      </c>
      <c r="F432" s="24">
        <v>561100</v>
      </c>
      <c r="G432" s="25">
        <v>0.98561397255391192</v>
      </c>
      <c r="H432" s="26">
        <v>154228.90462039778</v>
      </c>
      <c r="I432" s="26">
        <v>159126.04780488327</v>
      </c>
      <c r="J432" s="28">
        <v>0.96922475451353973</v>
      </c>
      <c r="K432" s="29">
        <v>291749.91473026533</v>
      </c>
      <c r="L432" s="30">
        <v>292808.3975223251</v>
      </c>
      <c r="M432" s="31">
        <v>0.99638506681838224</v>
      </c>
      <c r="N432" s="32">
        <v>61209.562797572733</v>
      </c>
      <c r="O432" s="33">
        <v>61219.189390920452</v>
      </c>
      <c r="P432" s="34">
        <v>0.99984275202851436</v>
      </c>
      <c r="Q432" s="26">
        <v>45839.173020087845</v>
      </c>
      <c r="R432" s="27">
        <v>47946.438270424936</v>
      </c>
      <c r="S432" s="28">
        <v>0.95604959771043252</v>
      </c>
      <c r="T432" s="36"/>
      <c r="U432" s="3"/>
      <c r="DD432" s="3"/>
      <c r="DE432" s="3"/>
      <c r="DF432" s="3"/>
      <c r="DG432" s="3"/>
    </row>
    <row r="433" spans="1:111" ht="15" x14ac:dyDescent="0.2">
      <c r="A433" s="20">
        <v>14</v>
      </c>
      <c r="B433" s="21" t="str">
        <f t="shared" si="33"/>
        <v>14_2023</v>
      </c>
      <c r="C433" s="22">
        <f t="shared" si="34"/>
        <v>45023</v>
      </c>
      <c r="D433" s="23">
        <f t="shared" si="35"/>
        <v>45019</v>
      </c>
      <c r="E433" s="24">
        <v>549928</v>
      </c>
      <c r="F433" s="24">
        <v>561100</v>
      </c>
      <c r="G433" s="25">
        <v>0.9800891106754589</v>
      </c>
      <c r="H433" s="26">
        <v>153744.63078353091</v>
      </c>
      <c r="I433" s="26">
        <v>159126.04780488327</v>
      </c>
      <c r="J433" s="28">
        <v>0.9661814197261348</v>
      </c>
      <c r="K433" s="29">
        <v>289765.2292596827</v>
      </c>
      <c r="L433" s="30">
        <v>292808.3975223251</v>
      </c>
      <c r="M433" s="31">
        <v>0.98960696384259139</v>
      </c>
      <c r="N433" s="32">
        <v>60895.624737469123</v>
      </c>
      <c r="O433" s="33">
        <v>61219.189390920452</v>
      </c>
      <c r="P433" s="34">
        <v>0.99471465309046847</v>
      </c>
      <c r="Q433" s="26">
        <v>45522.388110933694</v>
      </c>
      <c r="R433" s="27">
        <v>47946.438270424936</v>
      </c>
      <c r="S433" s="28">
        <v>0.94944253948918489</v>
      </c>
      <c r="T433" s="3"/>
      <c r="U433" s="3"/>
      <c r="DD433" s="3"/>
      <c r="DE433" s="3"/>
      <c r="DF433" s="3"/>
      <c r="DG433" s="3"/>
    </row>
    <row r="434" spans="1:111" ht="15" x14ac:dyDescent="0.2">
      <c r="A434" s="20">
        <v>15</v>
      </c>
      <c r="B434" s="21" t="str">
        <f t="shared" si="33"/>
        <v>15_2023</v>
      </c>
      <c r="C434" s="22">
        <f t="shared" si="34"/>
        <v>45030</v>
      </c>
      <c r="D434" s="23">
        <f t="shared" si="35"/>
        <v>45026</v>
      </c>
      <c r="E434" s="24">
        <v>549564</v>
      </c>
      <c r="F434" s="24">
        <v>561100</v>
      </c>
      <c r="G434" s="25">
        <v>0.97944038495811803</v>
      </c>
      <c r="H434" s="26">
        <v>153923.45808374698</v>
      </c>
      <c r="I434" s="26">
        <v>159126.04780488327</v>
      </c>
      <c r="J434" s="28">
        <v>0.96730522882390957</v>
      </c>
      <c r="K434" s="29">
        <v>289099.25498989434</v>
      </c>
      <c r="L434" s="30">
        <v>292808.3975223251</v>
      </c>
      <c r="M434" s="31">
        <v>0.98733252678605998</v>
      </c>
      <c r="N434" s="32">
        <v>60940.733049677947</v>
      </c>
      <c r="O434" s="33">
        <v>61219.189390920452</v>
      </c>
      <c r="P434" s="34">
        <v>0.9954514859799205</v>
      </c>
      <c r="Q434" s="26">
        <v>45600.598943020865</v>
      </c>
      <c r="R434" s="27">
        <v>47946.438270424936</v>
      </c>
      <c r="S434" s="28">
        <v>0.95107375204445443</v>
      </c>
      <c r="T434" s="3"/>
      <c r="U434" s="3"/>
      <c r="DD434" s="3"/>
      <c r="DE434" s="3"/>
      <c r="DF434" s="3"/>
      <c r="DG434" s="3"/>
    </row>
    <row r="435" spans="1:111" ht="15" x14ac:dyDescent="0.2">
      <c r="A435" s="20">
        <v>16</v>
      </c>
      <c r="B435" s="21" t="str">
        <f t="shared" si="33"/>
        <v>16_2023</v>
      </c>
      <c r="C435" s="22">
        <f t="shared" si="34"/>
        <v>45037</v>
      </c>
      <c r="D435" s="23">
        <f t="shared" si="35"/>
        <v>45033</v>
      </c>
      <c r="E435" s="24">
        <v>535858</v>
      </c>
      <c r="F435" s="24">
        <v>561100</v>
      </c>
      <c r="G435" s="25">
        <v>0.95501336660131886</v>
      </c>
      <c r="H435" s="26">
        <v>152024.3752527805</v>
      </c>
      <c r="I435" s="26">
        <v>159126.04780488327</v>
      </c>
      <c r="J435" s="28">
        <v>0.95537077272973758</v>
      </c>
      <c r="K435" s="29">
        <v>277999.655151446</v>
      </c>
      <c r="L435" s="30">
        <v>292808.3975223251</v>
      </c>
      <c r="M435" s="31">
        <v>0.94942514457854643</v>
      </c>
      <c r="N435" s="32">
        <v>60791.712176805813</v>
      </c>
      <c r="O435" s="33">
        <v>61219.189390920452</v>
      </c>
      <c r="P435" s="34">
        <v>0.99301726765140674</v>
      </c>
      <c r="Q435" s="26">
        <v>45042.033859283169</v>
      </c>
      <c r="R435" s="27">
        <v>47946.438270424936</v>
      </c>
      <c r="S435" s="28">
        <v>0.93942397984266313</v>
      </c>
      <c r="T435" s="3"/>
      <c r="U435" s="3"/>
      <c r="DD435" s="3"/>
      <c r="DE435" s="3"/>
      <c r="DF435" s="3"/>
      <c r="DG435" s="3"/>
    </row>
    <row r="436" spans="1:111" ht="15" x14ac:dyDescent="0.2">
      <c r="A436" s="20">
        <v>17</v>
      </c>
      <c r="B436" s="21" t="str">
        <f t="shared" si="33"/>
        <v>17_2023</v>
      </c>
      <c r="C436" s="22">
        <f t="shared" si="34"/>
        <v>45044</v>
      </c>
      <c r="D436" s="23">
        <f t="shared" si="35"/>
        <v>45040</v>
      </c>
      <c r="E436" s="24">
        <v>520530</v>
      </c>
      <c r="F436" s="24">
        <v>561100</v>
      </c>
      <c r="G436" s="25">
        <v>0.92769559793263234</v>
      </c>
      <c r="H436" s="26">
        <v>150366.67336295074</v>
      </c>
      <c r="I436" s="26">
        <v>159126.04780488327</v>
      </c>
      <c r="J436" s="28">
        <v>0.94495323322129454</v>
      </c>
      <c r="K436" s="29">
        <v>265398.10786902049</v>
      </c>
      <c r="L436" s="30">
        <v>292808.3975223251</v>
      </c>
      <c r="M436" s="31">
        <v>0.9063883075579664</v>
      </c>
      <c r="N436" s="32">
        <v>60087.524250805662</v>
      </c>
      <c r="O436" s="33">
        <v>61219.189390920452</v>
      </c>
      <c r="P436" s="34">
        <v>0.98151453569748459</v>
      </c>
      <c r="Q436" s="26">
        <v>44677.989911536584</v>
      </c>
      <c r="R436" s="27">
        <v>47946.438270424936</v>
      </c>
      <c r="S436" s="28">
        <v>0.93183125844606385</v>
      </c>
      <c r="T436" s="3"/>
      <c r="U436" s="3"/>
      <c r="DD436" s="3"/>
      <c r="DE436" s="3"/>
      <c r="DF436" s="3"/>
      <c r="DG436" s="3"/>
    </row>
    <row r="437" spans="1:111" ht="15" x14ac:dyDescent="0.2">
      <c r="A437" s="20">
        <v>18</v>
      </c>
      <c r="B437" s="21" t="str">
        <f t="shared" si="33"/>
        <v>18_2023</v>
      </c>
      <c r="C437" s="22">
        <f t="shared" si="34"/>
        <v>45051</v>
      </c>
      <c r="D437" s="23">
        <f t="shared" si="35"/>
        <v>45047</v>
      </c>
      <c r="E437" s="24">
        <v>508235</v>
      </c>
      <c r="F437" s="24">
        <v>561100</v>
      </c>
      <c r="G437" s="25">
        <v>0.90578328283728393</v>
      </c>
      <c r="H437" s="26">
        <v>148223.21017471925</v>
      </c>
      <c r="I437" s="26">
        <v>159126.04780488327</v>
      </c>
      <c r="J437" s="28">
        <v>0.93148301123187049</v>
      </c>
      <c r="K437" s="29">
        <v>257069.73148362015</v>
      </c>
      <c r="L437" s="30">
        <v>292808.3975223251</v>
      </c>
      <c r="M437" s="31">
        <v>0.87794521488756117</v>
      </c>
      <c r="N437" s="32">
        <v>59081.281578948227</v>
      </c>
      <c r="O437" s="33">
        <v>61219.189390920452</v>
      </c>
      <c r="P437" s="34">
        <v>0.96507781574302742</v>
      </c>
      <c r="Q437" s="26">
        <v>43860.887231028231</v>
      </c>
      <c r="R437" s="27">
        <v>47946.438270424936</v>
      </c>
      <c r="S437" s="28">
        <v>0.9147892693018489</v>
      </c>
      <c r="T437" s="3"/>
      <c r="U437" s="3"/>
      <c r="DD437" s="3"/>
      <c r="DE437" s="3"/>
      <c r="DF437" s="3"/>
      <c r="DG437" s="3"/>
    </row>
    <row r="438" spans="1:111" ht="15" x14ac:dyDescent="0.2">
      <c r="A438" s="20">
        <v>19</v>
      </c>
      <c r="B438" s="21" t="str">
        <f t="shared" si="33"/>
        <v>19_2023</v>
      </c>
      <c r="C438" s="22">
        <f t="shared" si="34"/>
        <v>45058</v>
      </c>
      <c r="D438" s="23">
        <f t="shared" si="35"/>
        <v>45054</v>
      </c>
      <c r="E438" s="24">
        <v>502267</v>
      </c>
      <c r="F438" s="24">
        <v>561100</v>
      </c>
      <c r="G438" s="25">
        <v>0.89514703261450723</v>
      </c>
      <c r="H438" s="26">
        <v>147096.54827640837</v>
      </c>
      <c r="I438" s="26">
        <v>159126.04780488327</v>
      </c>
      <c r="J438" s="28">
        <v>0.92440270028433558</v>
      </c>
      <c r="K438" s="29">
        <v>253174.64813543417</v>
      </c>
      <c r="L438" s="30">
        <v>292808.3975223251</v>
      </c>
      <c r="M438" s="31">
        <v>0.86464271611653809</v>
      </c>
      <c r="N438" s="32">
        <v>58801.46542670716</v>
      </c>
      <c r="O438" s="33">
        <v>61219.189390920452</v>
      </c>
      <c r="P438" s="34">
        <v>0.96050708955365771</v>
      </c>
      <c r="Q438" s="26">
        <v>43194.551077608623</v>
      </c>
      <c r="R438" s="27">
        <v>47946.438270424936</v>
      </c>
      <c r="S438" s="28">
        <v>0.90089175829881307</v>
      </c>
      <c r="T438" s="3"/>
      <c r="U438" s="3"/>
      <c r="DD438" s="3"/>
      <c r="DE438" s="3"/>
      <c r="DF438" s="3"/>
      <c r="DG438" s="3"/>
    </row>
    <row r="439" spans="1:111" ht="15" x14ac:dyDescent="0.2">
      <c r="A439" s="20">
        <v>20</v>
      </c>
      <c r="B439" s="21" t="str">
        <f t="shared" si="33"/>
        <v>20_2023</v>
      </c>
      <c r="C439" s="22">
        <f t="shared" si="34"/>
        <v>45065</v>
      </c>
      <c r="D439" s="23">
        <f t="shared" si="35"/>
        <v>45061</v>
      </c>
      <c r="E439" s="24">
        <v>488736</v>
      </c>
      <c r="F439" s="24">
        <v>561100</v>
      </c>
      <c r="G439" s="25">
        <v>0.87103190162181432</v>
      </c>
      <c r="H439" s="26">
        <v>144372.04172836634</v>
      </c>
      <c r="I439" s="26">
        <v>159126.04780488327</v>
      </c>
      <c r="J439" s="28">
        <v>0.90728101225383317</v>
      </c>
      <c r="K439" s="29">
        <v>244718.36001978925</v>
      </c>
      <c r="L439" s="30">
        <v>292808.3975223251</v>
      </c>
      <c r="M439" s="31">
        <v>0.83576277897265827</v>
      </c>
      <c r="N439" s="32">
        <v>57397.257475480605</v>
      </c>
      <c r="O439" s="33">
        <v>61219.189390920452</v>
      </c>
      <c r="P439" s="34">
        <v>0.93756970725249944</v>
      </c>
      <c r="Q439" s="26">
        <v>42248.616584796648</v>
      </c>
      <c r="R439" s="27">
        <v>47946.438270424936</v>
      </c>
      <c r="S439" s="28">
        <v>0.88116277473017413</v>
      </c>
      <c r="T439" s="3"/>
      <c r="U439" s="3"/>
      <c r="DD439" s="3"/>
      <c r="DE439" s="3"/>
      <c r="DF439" s="3"/>
      <c r="DG439" s="3"/>
    </row>
    <row r="440" spans="1:111" ht="15" x14ac:dyDescent="0.2">
      <c r="A440" s="20">
        <v>21</v>
      </c>
      <c r="B440" s="21" t="str">
        <f t="shared" si="33"/>
        <v>21_2023</v>
      </c>
      <c r="C440" s="22">
        <f t="shared" si="34"/>
        <v>45072</v>
      </c>
      <c r="D440" s="23">
        <f t="shared" si="35"/>
        <v>45068</v>
      </c>
      <c r="E440" s="24">
        <v>473655</v>
      </c>
      <c r="F440" s="24">
        <v>561100</v>
      </c>
      <c r="G440" s="25">
        <v>0.84415433968989484</v>
      </c>
      <c r="H440" s="26">
        <v>141372.5389448955</v>
      </c>
      <c r="I440" s="26">
        <v>159126.04780488327</v>
      </c>
      <c r="J440" s="28">
        <v>0.88843115816112816</v>
      </c>
      <c r="K440" s="29">
        <v>234151.02647535913</v>
      </c>
      <c r="L440" s="30">
        <v>292808.3975223251</v>
      </c>
      <c r="M440" s="31">
        <v>0.79967319399542269</v>
      </c>
      <c r="N440" s="32">
        <v>56892.286269027405</v>
      </c>
      <c r="O440" s="33">
        <v>61219.189390920452</v>
      </c>
      <c r="P440" s="34">
        <v>0.9293211301073715</v>
      </c>
      <c r="Q440" s="26">
        <v>41238.670447960991</v>
      </c>
      <c r="R440" s="27">
        <v>47946.438270424936</v>
      </c>
      <c r="S440" s="28">
        <v>0.86009872548548549</v>
      </c>
      <c r="T440" s="3"/>
      <c r="U440" s="3"/>
      <c r="DD440" s="3"/>
      <c r="DE440" s="3"/>
      <c r="DF440" s="3"/>
      <c r="DG440" s="3"/>
    </row>
    <row r="441" spans="1:111" ht="15" x14ac:dyDescent="0.2">
      <c r="A441" s="20">
        <v>22</v>
      </c>
      <c r="B441" s="21" t="str">
        <f t="shared" si="33"/>
        <v>22_2023</v>
      </c>
      <c r="C441" s="22">
        <f t="shared" si="34"/>
        <v>45079</v>
      </c>
      <c r="D441" s="23">
        <f t="shared" si="35"/>
        <v>45075</v>
      </c>
      <c r="E441" s="24">
        <v>449635</v>
      </c>
      <c r="F441" s="24">
        <v>561100</v>
      </c>
      <c r="G441" s="25">
        <v>0.80134557119942973</v>
      </c>
      <c r="H441" s="26">
        <v>138284.74459390918</v>
      </c>
      <c r="I441" s="26">
        <v>159126.04780488327</v>
      </c>
      <c r="J441" s="28">
        <v>0.8690264510526321</v>
      </c>
      <c r="K441" s="29">
        <v>215812.22063277964</v>
      </c>
      <c r="L441" s="30">
        <v>292808.3975223251</v>
      </c>
      <c r="M441" s="31">
        <v>0.73704245663352297</v>
      </c>
      <c r="N441" s="32">
        <v>55558.828046479008</v>
      </c>
      <c r="O441" s="33">
        <v>61219.189390920452</v>
      </c>
      <c r="P441" s="34">
        <v>0.907539426758876</v>
      </c>
      <c r="Q441" s="26">
        <v>39978.889811004665</v>
      </c>
      <c r="R441" s="27">
        <v>47946.438270424936</v>
      </c>
      <c r="S441" s="28">
        <v>0.83382397636124439</v>
      </c>
      <c r="T441" s="3"/>
      <c r="U441" s="3"/>
      <c r="DD441" s="3"/>
      <c r="DE441" s="3"/>
      <c r="DF441" s="3"/>
      <c r="DG441" s="3"/>
    </row>
    <row r="442" spans="1:111" ht="15" x14ac:dyDescent="0.2">
      <c r="A442" s="20">
        <v>23</v>
      </c>
      <c r="B442" s="21" t="str">
        <f t="shared" si="33"/>
        <v>23_2023</v>
      </c>
      <c r="C442" s="22">
        <f t="shared" si="34"/>
        <v>45086</v>
      </c>
      <c r="D442" s="23">
        <f t="shared" si="35"/>
        <v>45082</v>
      </c>
      <c r="E442" s="24">
        <v>431676</v>
      </c>
      <c r="F442" s="24">
        <v>561100</v>
      </c>
      <c r="G442" s="25">
        <v>0.76933879878809486</v>
      </c>
      <c r="H442" s="26">
        <v>133280.20092318027</v>
      </c>
      <c r="I442" s="26">
        <v>159126.04780488327</v>
      </c>
      <c r="J442" s="28">
        <v>0.83757626587072287</v>
      </c>
      <c r="K442" s="29">
        <v>206412.93119578279</v>
      </c>
      <c r="L442" s="30">
        <v>292808.3975223251</v>
      </c>
      <c r="M442" s="31">
        <v>0.70494197892683352</v>
      </c>
      <c r="N442" s="32">
        <v>53008.101678215906</v>
      </c>
      <c r="O442" s="33">
        <v>61219.189390920452</v>
      </c>
      <c r="P442" s="34">
        <v>0.86587395562734537</v>
      </c>
      <c r="Q442" s="26">
        <v>38974.533891186213</v>
      </c>
      <c r="R442" s="27">
        <v>47946.438270424936</v>
      </c>
      <c r="S442" s="28">
        <v>0.8128765200735899</v>
      </c>
      <c r="T442" s="3"/>
      <c r="U442" s="3"/>
      <c r="DD442" s="3"/>
      <c r="DE442" s="3"/>
      <c r="DF442" s="3"/>
      <c r="DG442" s="3"/>
    </row>
    <row r="443" spans="1:111" ht="15" x14ac:dyDescent="0.2">
      <c r="A443" s="20">
        <v>24</v>
      </c>
      <c r="B443" s="21" t="str">
        <f t="shared" si="33"/>
        <v>24_2023</v>
      </c>
      <c r="C443" s="22">
        <f t="shared" si="34"/>
        <v>45093</v>
      </c>
      <c r="D443" s="23">
        <f t="shared" si="35"/>
        <v>45089</v>
      </c>
      <c r="E443" s="24">
        <v>413606</v>
      </c>
      <c r="F443" s="24">
        <v>561336</v>
      </c>
      <c r="G443" s="25">
        <v>0.73682429062094712</v>
      </c>
      <c r="H443" s="26">
        <v>129614.11245472079</v>
      </c>
      <c r="I443" s="26">
        <v>159126.04780488327</v>
      </c>
      <c r="J443" s="28">
        <v>0.81453736985694924</v>
      </c>
      <c r="K443" s="29">
        <v>193658.22963222131</v>
      </c>
      <c r="L443" s="30">
        <v>293044.7015101561</v>
      </c>
      <c r="M443" s="31">
        <v>0.66084876687493921</v>
      </c>
      <c r="N443" s="32">
        <v>52321.508783607125</v>
      </c>
      <c r="O443" s="33">
        <v>61219.189390920452</v>
      </c>
      <c r="P443" s="34">
        <v>0.85465863406820997</v>
      </c>
      <c r="Q443" s="26">
        <v>38012.34968519352</v>
      </c>
      <c r="R443" s="27">
        <v>47946.438270424936</v>
      </c>
      <c r="S443" s="28">
        <v>0.79280862263007523</v>
      </c>
      <c r="T443" s="3"/>
      <c r="U443" s="3"/>
      <c r="DD443" s="3"/>
      <c r="DE443" s="3"/>
      <c r="DF443" s="3"/>
      <c r="DG443" s="3"/>
    </row>
    <row r="444" spans="1:111" ht="15" x14ac:dyDescent="0.2">
      <c r="A444" s="20">
        <v>25</v>
      </c>
      <c r="B444" s="21" t="str">
        <f t="shared" si="33"/>
        <v>25_2023</v>
      </c>
      <c r="C444" s="22">
        <f t="shared" si="34"/>
        <v>45100</v>
      </c>
      <c r="D444" s="23">
        <f t="shared" si="35"/>
        <v>45096</v>
      </c>
      <c r="E444" s="24">
        <v>403932</v>
      </c>
      <c r="F444" s="24">
        <v>561336</v>
      </c>
      <c r="G444" s="25">
        <v>0.71959040574629096</v>
      </c>
      <c r="H444" s="26">
        <v>126572.3944492931</v>
      </c>
      <c r="I444" s="26">
        <v>159126.04780488327</v>
      </c>
      <c r="J444" s="28">
        <v>0.79542222153656006</v>
      </c>
      <c r="K444" s="29">
        <v>189685.59813941136</v>
      </c>
      <c r="L444" s="30">
        <v>293044.7015101561</v>
      </c>
      <c r="M444" s="31">
        <v>0.64729236584691296</v>
      </c>
      <c r="N444" s="32">
        <v>50907.672468493205</v>
      </c>
      <c r="O444" s="33">
        <v>61219.189390920452</v>
      </c>
      <c r="P444" s="34">
        <v>0.83156397487424805</v>
      </c>
      <c r="Q444" s="26">
        <v>36765.951867213771</v>
      </c>
      <c r="R444" s="27">
        <v>47946.438270424936</v>
      </c>
      <c r="S444" s="28">
        <v>0.76681299369618272</v>
      </c>
      <c r="T444" s="3"/>
      <c r="U444" s="3"/>
      <c r="DD444" s="3"/>
      <c r="DE444" s="3"/>
      <c r="DF444" s="3"/>
      <c r="DG444" s="3"/>
    </row>
    <row r="445" spans="1:111" ht="15" x14ac:dyDescent="0.2">
      <c r="A445" s="20">
        <v>26</v>
      </c>
      <c r="B445" s="21" t="str">
        <f t="shared" si="33"/>
        <v>26_2023</v>
      </c>
      <c r="C445" s="22">
        <f t="shared" si="34"/>
        <v>45107</v>
      </c>
      <c r="D445" s="23">
        <f t="shared" si="35"/>
        <v>45103</v>
      </c>
      <c r="E445" s="24">
        <v>403560</v>
      </c>
      <c r="F445" s="24">
        <v>561336</v>
      </c>
      <c r="G445" s="25">
        <v>0.71892770105605197</v>
      </c>
      <c r="H445" s="26">
        <v>124158.53476690584</v>
      </c>
      <c r="I445" s="26">
        <v>159126.04780488327</v>
      </c>
      <c r="J445" s="28">
        <v>0.7802527397597796</v>
      </c>
      <c r="K445" s="29">
        <v>193352.26371312444</v>
      </c>
      <c r="L445" s="30">
        <v>293044.7015101561</v>
      </c>
      <c r="M445" s="31">
        <v>0.65980467388325537</v>
      </c>
      <c r="N445" s="32">
        <v>49745.388761766299</v>
      </c>
      <c r="O445" s="33">
        <v>61219.189390920452</v>
      </c>
      <c r="P445" s="34">
        <v>0.81257836401773953</v>
      </c>
      <c r="Q445" s="26">
        <v>36304.243630800644</v>
      </c>
      <c r="R445" s="27">
        <v>47946.438270424936</v>
      </c>
      <c r="S445" s="28">
        <v>0.75718332665378374</v>
      </c>
      <c r="T445" s="3"/>
      <c r="U445" s="3"/>
      <c r="DD445" s="3"/>
      <c r="DE445" s="3"/>
      <c r="DF445" s="3"/>
      <c r="DG445" s="3"/>
    </row>
    <row r="446" spans="1:111" ht="15" x14ac:dyDescent="0.2">
      <c r="A446" s="20">
        <v>27</v>
      </c>
      <c r="B446" s="21" t="str">
        <f t="shared" si="33"/>
        <v>27_2023</v>
      </c>
      <c r="C446" s="22">
        <f t="shared" si="34"/>
        <v>45114</v>
      </c>
      <c r="D446" s="23">
        <f t="shared" si="35"/>
        <v>45110</v>
      </c>
      <c r="E446" s="24">
        <v>447941</v>
      </c>
      <c r="F446" s="24">
        <v>561336</v>
      </c>
      <c r="G446" s="25">
        <v>0.79799086465147429</v>
      </c>
      <c r="H446" s="26">
        <v>125275.91969015829</v>
      </c>
      <c r="I446" s="26">
        <v>159126.04780488327</v>
      </c>
      <c r="J446" s="28">
        <v>0.78727475116939227</v>
      </c>
      <c r="K446" s="29">
        <v>236498.53426041105</v>
      </c>
      <c r="L446" s="30">
        <v>293044.7015101561</v>
      </c>
      <c r="M446" s="31">
        <v>0.8070391071452786</v>
      </c>
      <c r="N446" s="32">
        <v>49034.687369904903</v>
      </c>
      <c r="O446" s="33">
        <v>61219.189390920452</v>
      </c>
      <c r="P446" s="34">
        <v>0.80096923624371519</v>
      </c>
      <c r="Q446" s="26">
        <v>37131.5963067638</v>
      </c>
      <c r="R446" s="27">
        <v>47946.438270424936</v>
      </c>
      <c r="S446" s="28">
        <v>0.77443909592066373</v>
      </c>
      <c r="T446" s="3"/>
      <c r="U446" s="3"/>
      <c r="DD446" s="3"/>
      <c r="DE446" s="3"/>
      <c r="DF446" s="3"/>
      <c r="DG446" s="3"/>
    </row>
    <row r="447" spans="1:111" ht="15" x14ac:dyDescent="0.2">
      <c r="A447" s="20">
        <v>28</v>
      </c>
      <c r="B447" s="21" t="str">
        <f t="shared" si="33"/>
        <v>28_2023</v>
      </c>
      <c r="C447" s="22">
        <f t="shared" si="34"/>
        <v>45121</v>
      </c>
      <c r="D447" s="23">
        <f t="shared" si="35"/>
        <v>45117</v>
      </c>
      <c r="E447" s="24">
        <v>471166</v>
      </c>
      <c r="F447" s="24">
        <v>561336</v>
      </c>
      <c r="G447" s="25">
        <v>0.83936537118588506</v>
      </c>
      <c r="H447" s="26">
        <v>132334.6565243933</v>
      </c>
      <c r="I447" s="26">
        <v>159126.04780488327</v>
      </c>
      <c r="J447" s="28">
        <v>0.83163415638060112</v>
      </c>
      <c r="K447" s="29">
        <v>250235.46971186288</v>
      </c>
      <c r="L447" s="30">
        <v>293044.7015101561</v>
      </c>
      <c r="M447" s="31">
        <v>0.8539156941665107</v>
      </c>
      <c r="N447" s="32">
        <v>50653.709147047273</v>
      </c>
      <c r="O447" s="33">
        <v>61219.189390920452</v>
      </c>
      <c r="P447" s="34">
        <v>0.82741554814771578</v>
      </c>
      <c r="Q447" s="26">
        <v>37941.772623134289</v>
      </c>
      <c r="R447" s="27">
        <v>47946.438270424936</v>
      </c>
      <c r="S447" s="28">
        <v>0.79133662461301368</v>
      </c>
      <c r="T447" s="3"/>
      <c r="U447" s="3"/>
      <c r="DD447" s="3"/>
      <c r="DE447" s="3"/>
      <c r="DF447" s="3"/>
      <c r="DG447" s="3"/>
    </row>
    <row r="448" spans="1:111" ht="15" x14ac:dyDescent="0.2">
      <c r="A448" s="20">
        <v>29</v>
      </c>
      <c r="B448" s="21" t="str">
        <f t="shared" si="33"/>
        <v>29_2023</v>
      </c>
      <c r="C448" s="22">
        <f t="shared" si="34"/>
        <v>45128</v>
      </c>
      <c r="D448" s="23">
        <f t="shared" si="35"/>
        <v>45124</v>
      </c>
      <c r="E448" s="24">
        <v>471947</v>
      </c>
      <c r="F448" s="24">
        <v>561336</v>
      </c>
      <c r="G448" s="25">
        <v>0.84075669474254278</v>
      </c>
      <c r="H448" s="26">
        <v>134952.52616462469</v>
      </c>
      <c r="I448" s="26">
        <v>159126.04780488327</v>
      </c>
      <c r="J448" s="28">
        <v>0.84808570329164712</v>
      </c>
      <c r="K448" s="29">
        <v>246208.90341248797</v>
      </c>
      <c r="L448" s="30">
        <v>293044.7015101561</v>
      </c>
      <c r="M448" s="31">
        <v>0.84017524337990823</v>
      </c>
      <c r="N448" s="32">
        <v>50190.809703864579</v>
      </c>
      <c r="O448" s="33">
        <v>61219.189390920452</v>
      </c>
      <c r="P448" s="34">
        <v>0.81985420263190356</v>
      </c>
      <c r="Q448" s="26">
        <v>40594.529195409406</v>
      </c>
      <c r="R448" s="27">
        <v>47946.438270424936</v>
      </c>
      <c r="S448" s="28">
        <v>0.84666412479797382</v>
      </c>
      <c r="T448" s="3"/>
      <c r="U448" s="3"/>
      <c r="DD448" s="3"/>
      <c r="DE448" s="3"/>
      <c r="DF448" s="3"/>
      <c r="DG448" s="3"/>
    </row>
    <row r="449" spans="1:111" ht="15" x14ac:dyDescent="0.2">
      <c r="A449" s="20">
        <v>30</v>
      </c>
      <c r="B449" s="21" t="str">
        <f t="shared" si="33"/>
        <v>30_2023</v>
      </c>
      <c r="C449" s="22">
        <f t="shared" si="34"/>
        <v>45135</v>
      </c>
      <c r="D449" s="23">
        <f t="shared" si="35"/>
        <v>45131</v>
      </c>
      <c r="E449" s="24">
        <v>459475</v>
      </c>
      <c r="F449" s="24">
        <v>561336</v>
      </c>
      <c r="G449" s="25">
        <v>0.81853827297732551</v>
      </c>
      <c r="H449" s="26">
        <v>135600.80841811653</v>
      </c>
      <c r="I449" s="26">
        <v>159126.04780488327</v>
      </c>
      <c r="J449" s="28">
        <v>0.85215972047761246</v>
      </c>
      <c r="K449" s="29">
        <v>233339.4645926161</v>
      </c>
      <c r="L449" s="30">
        <v>293044.7015101561</v>
      </c>
      <c r="M449" s="31">
        <v>0.79625894407966025</v>
      </c>
      <c r="N449" s="32">
        <v>49829.68906037858</v>
      </c>
      <c r="O449" s="33">
        <v>61219.189390920452</v>
      </c>
      <c r="P449" s="34">
        <v>0.81395538810856793</v>
      </c>
      <c r="Q449" s="26">
        <v>40704.732741039006</v>
      </c>
      <c r="R449" s="27">
        <v>47946.438270424936</v>
      </c>
      <c r="S449" s="28">
        <v>0.84896259679307873</v>
      </c>
      <c r="T449" s="3"/>
      <c r="U449" s="3"/>
      <c r="DD449" s="3"/>
      <c r="DE449" s="3"/>
      <c r="DF449" s="3"/>
      <c r="DG449" s="3"/>
    </row>
    <row r="450" spans="1:111" ht="15" x14ac:dyDescent="0.2">
      <c r="A450" s="20">
        <v>31</v>
      </c>
      <c r="B450" s="21" t="str">
        <f t="shared" si="33"/>
        <v>31_2023</v>
      </c>
      <c r="C450" s="22">
        <f t="shared" si="34"/>
        <v>45142</v>
      </c>
      <c r="D450" s="23">
        <f t="shared" si="35"/>
        <v>45138</v>
      </c>
      <c r="E450" s="24">
        <v>468950</v>
      </c>
      <c r="F450" s="24">
        <v>561336</v>
      </c>
      <c r="G450" s="25">
        <v>0.83541764647198824</v>
      </c>
      <c r="H450" s="26">
        <v>138258.88296816772</v>
      </c>
      <c r="I450" s="26">
        <v>159126.04780488327</v>
      </c>
      <c r="J450" s="28">
        <v>0.86886392815900015</v>
      </c>
      <c r="K450" s="29">
        <v>241311.9238452618</v>
      </c>
      <c r="L450" s="30">
        <v>293044.7015101561</v>
      </c>
      <c r="M450" s="31">
        <v>0.82346455200077595</v>
      </c>
      <c r="N450" s="32">
        <v>48649.329204283415</v>
      </c>
      <c r="O450" s="33">
        <v>61219.189390920452</v>
      </c>
      <c r="P450" s="34">
        <v>0.79467450791660921</v>
      </c>
      <c r="Q450" s="26">
        <v>40729.60664610051</v>
      </c>
      <c r="R450" s="27">
        <v>47946.438270424936</v>
      </c>
      <c r="S450" s="28">
        <v>0.84948138204509716</v>
      </c>
      <c r="T450" s="3"/>
      <c r="U450" s="3"/>
      <c r="DD450" s="3"/>
      <c r="DE450" s="3"/>
      <c r="DF450" s="3"/>
      <c r="DG450" s="3"/>
    </row>
    <row r="451" spans="1:111" ht="15" x14ac:dyDescent="0.2">
      <c r="A451" s="20">
        <v>32</v>
      </c>
      <c r="B451" s="21" t="str">
        <f t="shared" si="33"/>
        <v>32_2023</v>
      </c>
      <c r="C451" s="22">
        <f t="shared" si="34"/>
        <v>45149</v>
      </c>
      <c r="D451" s="23">
        <f t="shared" si="35"/>
        <v>45145</v>
      </c>
      <c r="E451" s="24">
        <v>469982</v>
      </c>
      <c r="F451" s="24">
        <v>561336</v>
      </c>
      <c r="G451" s="25">
        <v>0.83725611754813511</v>
      </c>
      <c r="H451" s="26">
        <v>138502.21832806533</v>
      </c>
      <c r="I451" s="26">
        <v>159126.04780488327</v>
      </c>
      <c r="J451" s="28">
        <v>0.87039312694986037</v>
      </c>
      <c r="K451" s="29">
        <v>242613.05100237214</v>
      </c>
      <c r="L451" s="30">
        <v>293044.7015101561</v>
      </c>
      <c r="M451" s="31">
        <v>0.82790458162903813</v>
      </c>
      <c r="N451" s="32">
        <v>48426.633055261947</v>
      </c>
      <c r="O451" s="33">
        <v>61219.189390920452</v>
      </c>
      <c r="P451" s="34">
        <v>0.79103682255623275</v>
      </c>
      <c r="Q451" s="26">
        <v>40440.330353197249</v>
      </c>
      <c r="R451" s="27">
        <v>47946.438270424936</v>
      </c>
      <c r="S451" s="28">
        <v>0.84344806021060126</v>
      </c>
      <c r="T451" s="3"/>
      <c r="U451" s="3"/>
      <c r="DD451" s="3"/>
      <c r="DE451" s="3"/>
      <c r="DF451" s="3"/>
      <c r="DG451" s="3"/>
    </row>
    <row r="452" spans="1:111" ht="15" x14ac:dyDescent="0.2">
      <c r="A452" s="20">
        <v>33</v>
      </c>
      <c r="B452" s="21" t="str">
        <f t="shared" si="33"/>
        <v>33_2023</v>
      </c>
      <c r="C452" s="22">
        <f t="shared" si="34"/>
        <v>45156</v>
      </c>
      <c r="D452" s="23">
        <f t="shared" si="35"/>
        <v>45152</v>
      </c>
      <c r="E452" s="24">
        <v>473626</v>
      </c>
      <c r="F452" s="24">
        <v>561336</v>
      </c>
      <c r="G452" s="25">
        <v>0.84374777316972371</v>
      </c>
      <c r="H452" s="26">
        <v>140822.37865587047</v>
      </c>
      <c r="I452" s="26">
        <v>159126.04780488327</v>
      </c>
      <c r="J452" s="28">
        <v>0.8849737714126078</v>
      </c>
      <c r="K452" s="29">
        <v>246150.92363661903</v>
      </c>
      <c r="L452" s="30">
        <v>293044.7015101561</v>
      </c>
      <c r="M452" s="31">
        <v>0.83997739037123709</v>
      </c>
      <c r="N452" s="32">
        <v>48053.129347109651</v>
      </c>
      <c r="O452" s="33">
        <v>61219.189390920452</v>
      </c>
      <c r="P452" s="34">
        <v>0.78493573379846993</v>
      </c>
      <c r="Q452" s="26">
        <v>38599.332253472392</v>
      </c>
      <c r="R452" s="27">
        <v>47946.438270424936</v>
      </c>
      <c r="S452" s="28">
        <v>0.80505108712698326</v>
      </c>
      <c r="T452" s="3"/>
      <c r="U452" s="3"/>
      <c r="DD452" s="3"/>
      <c r="DE452" s="3"/>
      <c r="DF452" s="3"/>
      <c r="DG452" s="3"/>
    </row>
    <row r="453" spans="1:111" ht="15" x14ac:dyDescent="0.2">
      <c r="A453" s="20">
        <v>34</v>
      </c>
      <c r="B453" s="21" t="str">
        <f t="shared" si="33"/>
        <v>34_2023</v>
      </c>
      <c r="C453" s="22">
        <f t="shared" si="34"/>
        <v>45163</v>
      </c>
      <c r="D453" s="23">
        <f t="shared" si="35"/>
        <v>45159</v>
      </c>
      <c r="E453" s="24">
        <v>482541</v>
      </c>
      <c r="F453" s="24">
        <v>561336</v>
      </c>
      <c r="G453" s="25">
        <v>0.85962952670058579</v>
      </c>
      <c r="H453" s="26">
        <v>141237.63747688229</v>
      </c>
      <c r="I453" s="26">
        <v>159126.04780488327</v>
      </c>
      <c r="J453" s="28">
        <v>0.887583393323918</v>
      </c>
      <c r="K453" s="29">
        <v>254312.08530706528</v>
      </c>
      <c r="L453" s="30">
        <v>293044.7015101561</v>
      </c>
      <c r="M453" s="31">
        <v>0.8678269356057664</v>
      </c>
      <c r="N453" s="32">
        <v>47200.685206361362</v>
      </c>
      <c r="O453" s="33">
        <v>61219.189390920452</v>
      </c>
      <c r="P453" s="34">
        <v>0.77101127401340264</v>
      </c>
      <c r="Q453" s="26">
        <v>39790.809514814762</v>
      </c>
      <c r="R453" s="27">
        <v>47946.438270424936</v>
      </c>
      <c r="S453" s="28">
        <v>0.829901259617842</v>
      </c>
      <c r="T453" s="3"/>
      <c r="U453" s="3"/>
      <c r="DD453" s="3"/>
      <c r="DE453" s="3"/>
      <c r="DF453" s="3"/>
      <c r="DG453" s="3"/>
    </row>
    <row r="454" spans="1:111" ht="15" x14ac:dyDescent="0.2">
      <c r="A454" s="20">
        <v>35</v>
      </c>
      <c r="B454" s="21" t="str">
        <f t="shared" si="33"/>
        <v>35_2023</v>
      </c>
      <c r="C454" s="22">
        <f t="shared" si="34"/>
        <v>45170</v>
      </c>
      <c r="D454" s="23">
        <f t="shared" si="35"/>
        <v>45166</v>
      </c>
      <c r="E454" s="24">
        <v>459668</v>
      </c>
      <c r="F454" s="24">
        <v>561336</v>
      </c>
      <c r="G454" s="25">
        <v>0.81888209557199254</v>
      </c>
      <c r="H454" s="26">
        <v>140143</v>
      </c>
      <c r="I454" s="26">
        <v>159126.04780488327</v>
      </c>
      <c r="J454" s="28">
        <v>0.88070433428875294</v>
      </c>
      <c r="K454" s="29">
        <v>231922</v>
      </c>
      <c r="L454" s="30">
        <v>293044.7015101561</v>
      </c>
      <c r="M454" s="31">
        <v>0.79142191892509695</v>
      </c>
      <c r="N454" s="32">
        <v>47566</v>
      </c>
      <c r="O454" s="33">
        <v>61219.189390920452</v>
      </c>
      <c r="P454" s="34">
        <v>0.77697859892040022</v>
      </c>
      <c r="Q454" s="26">
        <v>40037</v>
      </c>
      <c r="R454" s="27">
        <v>47946.438270424936</v>
      </c>
      <c r="S454" s="28">
        <v>0.83503595771150829</v>
      </c>
      <c r="T454" s="3"/>
      <c r="U454" s="3"/>
      <c r="DD454" s="3"/>
      <c r="DE454" s="3"/>
      <c r="DF454" s="3"/>
      <c r="DG454" s="3"/>
    </row>
    <row r="455" spans="1:111" ht="15" x14ac:dyDescent="0.2">
      <c r="A455" s="20">
        <v>36</v>
      </c>
      <c r="B455" s="21" t="str">
        <f t="shared" si="33"/>
        <v>36_2023</v>
      </c>
      <c r="C455" s="22">
        <f t="shared" si="34"/>
        <v>45177</v>
      </c>
      <c r="D455" s="23">
        <f t="shared" si="35"/>
        <v>45173</v>
      </c>
      <c r="E455" s="24">
        <v>448261</v>
      </c>
      <c r="F455" s="24">
        <v>561336</v>
      </c>
      <c r="G455" s="25">
        <v>0.79856093320221755</v>
      </c>
      <c r="H455" s="26">
        <v>146786.26269738696</v>
      </c>
      <c r="I455" s="26">
        <v>159126.04780488327</v>
      </c>
      <c r="J455" s="28">
        <v>0.92245276447368896</v>
      </c>
      <c r="K455" s="29">
        <v>215851.67880724554</v>
      </c>
      <c r="L455" s="30">
        <v>293044.7015101561</v>
      </c>
      <c r="M455" s="31">
        <v>0.73658277284963891</v>
      </c>
      <c r="N455" s="32">
        <v>46891.43188518197</v>
      </c>
      <c r="O455" s="33">
        <v>61219.189390920452</v>
      </c>
      <c r="P455" s="34">
        <v>0.76595969910272188</v>
      </c>
      <c r="Q455" s="26">
        <v>38731.88777141735</v>
      </c>
      <c r="R455" s="27">
        <v>47946.438270424936</v>
      </c>
      <c r="S455" s="28">
        <v>0.80781574541499468</v>
      </c>
      <c r="T455" s="3"/>
      <c r="U455" s="3"/>
      <c r="DD455" s="3"/>
      <c r="DE455" s="3"/>
      <c r="DF455" s="3"/>
      <c r="DG455" s="3"/>
    </row>
    <row r="456" spans="1:111" ht="15" x14ac:dyDescent="0.2">
      <c r="A456" s="20">
        <v>37</v>
      </c>
      <c r="B456" s="21" t="str">
        <f t="shared" si="33"/>
        <v>37_2023</v>
      </c>
      <c r="C456" s="22">
        <f t="shared" si="34"/>
        <v>45184</v>
      </c>
      <c r="D456" s="23">
        <f t="shared" si="35"/>
        <v>45180</v>
      </c>
      <c r="E456" s="24">
        <v>431953</v>
      </c>
      <c r="F456" s="24">
        <v>561336</v>
      </c>
      <c r="G456" s="40">
        <v>0.7695088146849659</v>
      </c>
      <c r="H456" s="26">
        <v>136768.94170456135</v>
      </c>
      <c r="I456" s="26">
        <v>159126.04780488327</v>
      </c>
      <c r="J456" s="28">
        <v>0.85950065115840935</v>
      </c>
      <c r="K456" s="29">
        <v>209986.77234958045</v>
      </c>
      <c r="L456" s="30">
        <v>293044.7015101561</v>
      </c>
      <c r="M456" s="31">
        <v>0.71656908064690916</v>
      </c>
      <c r="N456" s="32">
        <v>46780.336050151382</v>
      </c>
      <c r="O456" s="33">
        <v>61219.189390920452</v>
      </c>
      <c r="P456" s="34">
        <v>0.76414497669074777</v>
      </c>
      <c r="Q456" s="26">
        <v>38416.742281550949</v>
      </c>
      <c r="R456" s="27">
        <v>47946.438270424936</v>
      </c>
      <c r="S456" s="28">
        <v>0.80124287991685417</v>
      </c>
      <c r="T456" s="3"/>
      <c r="U456" s="3"/>
      <c r="DD456" s="3"/>
      <c r="DE456" s="3"/>
      <c r="DF456" s="3"/>
      <c r="DG456" s="3"/>
    </row>
    <row r="457" spans="1:111" ht="15" x14ac:dyDescent="0.2">
      <c r="A457" s="20">
        <v>38</v>
      </c>
      <c r="B457" s="21" t="str">
        <f t="shared" si="33"/>
        <v>38_2023</v>
      </c>
      <c r="C457" s="22">
        <f t="shared" si="34"/>
        <v>45191</v>
      </c>
      <c r="D457" s="23">
        <f t="shared" si="35"/>
        <v>45187</v>
      </c>
      <c r="E457" s="24">
        <v>491310</v>
      </c>
      <c r="F457" s="24">
        <v>561336</v>
      </c>
      <c r="G457" s="25">
        <v>0.87525118645517119</v>
      </c>
      <c r="H457" s="26">
        <v>143657.18605585519</v>
      </c>
      <c r="I457" s="26">
        <v>159126.04780488327</v>
      </c>
      <c r="J457" s="28">
        <v>0.9027886259828708</v>
      </c>
      <c r="K457" s="29">
        <v>257607.31813867277</v>
      </c>
      <c r="L457" s="30">
        <v>293044.7015101561</v>
      </c>
      <c r="M457" s="31">
        <v>0.87907174847774827</v>
      </c>
      <c r="N457" s="32">
        <v>49201.859934546854</v>
      </c>
      <c r="O457" s="33">
        <v>61219.189390920452</v>
      </c>
      <c r="P457" s="34">
        <v>0.80369995787373305</v>
      </c>
      <c r="Q457" s="26">
        <v>40843.353298833434</v>
      </c>
      <c r="R457" s="27">
        <v>47946.438270424936</v>
      </c>
      <c r="S457" s="28">
        <v>0.85185375123113294</v>
      </c>
      <c r="T457" s="3"/>
      <c r="U457" s="3"/>
      <c r="DD457" s="3"/>
      <c r="DE457" s="3"/>
      <c r="DF457" s="3"/>
      <c r="DG457" s="3"/>
    </row>
    <row r="458" spans="1:111" ht="15" x14ac:dyDescent="0.2">
      <c r="A458" s="20">
        <v>39</v>
      </c>
      <c r="B458" s="21" t="str">
        <f t="shared" si="33"/>
        <v>39_2023</v>
      </c>
      <c r="C458" s="22">
        <f t="shared" si="34"/>
        <v>45198</v>
      </c>
      <c r="D458" s="23">
        <f t="shared" si="35"/>
        <v>45194</v>
      </c>
      <c r="E458" s="24">
        <v>507460</v>
      </c>
      <c r="F458" s="24">
        <v>561336</v>
      </c>
      <c r="G458" s="25">
        <v>0.90402183362549349</v>
      </c>
      <c r="H458" s="26">
        <v>146661.1506564568</v>
      </c>
      <c r="I458" s="26">
        <v>159126.04780488327</v>
      </c>
      <c r="J458" s="28">
        <v>0.92166651959011359</v>
      </c>
      <c r="K458" s="29">
        <v>269852.37874050601</v>
      </c>
      <c r="L458" s="30">
        <v>293044.7015101561</v>
      </c>
      <c r="M458" s="31">
        <v>0.92085738916236193</v>
      </c>
      <c r="N458" s="32">
        <v>49304.63043177595</v>
      </c>
      <c r="O458" s="33">
        <v>61219.189390920452</v>
      </c>
      <c r="P458" s="34">
        <v>0.80537868799498391</v>
      </c>
      <c r="Q458" s="26">
        <v>41641.790215032335</v>
      </c>
      <c r="R458" s="27">
        <v>47946.438270424936</v>
      </c>
      <c r="S458" s="28">
        <v>0.8685064358725989</v>
      </c>
      <c r="T458" s="3"/>
      <c r="U458" s="3"/>
      <c r="DD458" s="3"/>
      <c r="DE458" s="3"/>
      <c r="DF458" s="3"/>
      <c r="DG458" s="3"/>
    </row>
    <row r="459" spans="1:111" ht="15" x14ac:dyDescent="0.2">
      <c r="A459" s="20">
        <v>40</v>
      </c>
      <c r="B459" s="21" t="str">
        <f t="shared" si="33"/>
        <v>40_2023</v>
      </c>
      <c r="C459" s="22">
        <f t="shared" si="34"/>
        <v>45205</v>
      </c>
      <c r="D459" s="23">
        <f t="shared" si="35"/>
        <v>45201</v>
      </c>
      <c r="E459" s="24">
        <v>519888</v>
      </c>
      <c r="F459" s="24">
        <v>561336</v>
      </c>
      <c r="G459" s="25">
        <v>0.92616187096498359</v>
      </c>
      <c r="H459" s="26">
        <v>146954.08794888755</v>
      </c>
      <c r="I459" s="26">
        <v>159126.04780488327</v>
      </c>
      <c r="J459" s="28">
        <v>0.92350743310786743</v>
      </c>
      <c r="K459" s="29">
        <v>277174.10985485208</v>
      </c>
      <c r="L459" s="30">
        <v>293044.7015101561</v>
      </c>
      <c r="M459" s="31">
        <v>0.94584242071766655</v>
      </c>
      <c r="N459" s="32">
        <v>51800.081969982268</v>
      </c>
      <c r="O459" s="33">
        <v>61219.189390920452</v>
      </c>
      <c r="P459" s="34">
        <v>0.84614125873520385</v>
      </c>
      <c r="Q459" s="26">
        <v>43960.007398612775</v>
      </c>
      <c r="R459" s="27">
        <v>47946.438270424936</v>
      </c>
      <c r="S459" s="28">
        <v>0.91685657964147182</v>
      </c>
      <c r="T459" s="3"/>
      <c r="U459" s="3"/>
      <c r="DD459" s="3"/>
      <c r="DE459" s="3"/>
      <c r="DF459" s="3"/>
      <c r="DG459" s="3"/>
    </row>
    <row r="460" spans="1:111" ht="15" x14ac:dyDescent="0.2">
      <c r="A460" s="20">
        <v>41</v>
      </c>
      <c r="B460" s="21" t="str">
        <f t="shared" si="33"/>
        <v>41_2023</v>
      </c>
      <c r="C460" s="22">
        <f t="shared" si="34"/>
        <v>45212</v>
      </c>
      <c r="D460" s="23">
        <f t="shared" si="35"/>
        <v>45208</v>
      </c>
      <c r="E460" s="24">
        <v>536452</v>
      </c>
      <c r="F460" s="24">
        <v>561336</v>
      </c>
      <c r="G460" s="25">
        <v>0.95567004432282987</v>
      </c>
      <c r="H460" s="26">
        <v>148420.90195399037</v>
      </c>
      <c r="I460" s="26">
        <v>159126.04780488327</v>
      </c>
      <c r="J460" s="28">
        <v>0.932725370870649</v>
      </c>
      <c r="K460" s="29">
        <v>286989.80184082483</v>
      </c>
      <c r="L460" s="30">
        <v>293044.7015101561</v>
      </c>
      <c r="M460" s="31">
        <v>0.97933796571605503</v>
      </c>
      <c r="N460" s="32">
        <v>57021.681775483405</v>
      </c>
      <c r="O460" s="33">
        <v>61219.189390920452</v>
      </c>
      <c r="P460" s="34">
        <v>0.93143477303115696</v>
      </c>
      <c r="Q460" s="26">
        <v>44019.940808745203</v>
      </c>
      <c r="R460" s="27">
        <v>47946.438270424936</v>
      </c>
      <c r="S460" s="28">
        <v>0.91810658719770355</v>
      </c>
      <c r="T460" s="3"/>
      <c r="U460" s="3"/>
      <c r="DD460" s="3"/>
      <c r="DE460" s="3"/>
      <c r="DF460" s="3"/>
      <c r="DG460" s="3"/>
    </row>
    <row r="461" spans="1:111" ht="15" x14ac:dyDescent="0.2">
      <c r="A461" s="20">
        <v>42</v>
      </c>
      <c r="B461" s="21" t="str">
        <f t="shared" si="33"/>
        <v>42_2023</v>
      </c>
      <c r="C461" s="22">
        <f t="shared" si="34"/>
        <v>45219</v>
      </c>
      <c r="D461" s="23">
        <f t="shared" si="35"/>
        <v>45215</v>
      </c>
      <c r="E461" s="24">
        <v>530457</v>
      </c>
      <c r="F461" s="24">
        <v>561336</v>
      </c>
      <c r="G461" s="25">
        <v>0.94499016631749966</v>
      </c>
      <c r="H461" s="26">
        <v>148380.4437872101</v>
      </c>
      <c r="I461" s="26">
        <v>159126.04780488327</v>
      </c>
      <c r="J461" s="28">
        <v>0.93247111855094156</v>
      </c>
      <c r="K461" s="29">
        <v>278387.36966057331</v>
      </c>
      <c r="L461" s="30">
        <v>293044.7015101561</v>
      </c>
      <c r="M461" s="31">
        <v>0.94998260752011987</v>
      </c>
      <c r="N461" s="32">
        <v>59109.782430456631</v>
      </c>
      <c r="O461" s="33">
        <v>61219.189390920452</v>
      </c>
      <c r="P461" s="34">
        <v>0.96554336995555401</v>
      </c>
      <c r="Q461" s="26">
        <v>44578.984276273957</v>
      </c>
      <c r="R461" s="27">
        <v>47946.438270424936</v>
      </c>
      <c r="S461" s="28">
        <v>0.92976633686201993</v>
      </c>
      <c r="T461" s="3"/>
      <c r="U461" s="3"/>
      <c r="DD461" s="3"/>
      <c r="DE461" s="3"/>
      <c r="DF461" s="3"/>
      <c r="DG461" s="3"/>
    </row>
    <row r="462" spans="1:111" ht="15" x14ac:dyDescent="0.2">
      <c r="A462" s="20">
        <v>43</v>
      </c>
      <c r="B462" s="21" t="str">
        <f t="shared" si="33"/>
        <v>43_2023</v>
      </c>
      <c r="C462" s="22">
        <f t="shared" si="34"/>
        <v>45226</v>
      </c>
      <c r="D462" s="23">
        <f t="shared" si="35"/>
        <v>45222</v>
      </c>
      <c r="E462" s="24">
        <v>526880</v>
      </c>
      <c r="F462" s="24">
        <v>561336</v>
      </c>
      <c r="G462" s="25">
        <v>0.938617868798723</v>
      </c>
      <c r="H462" s="26">
        <v>148416.74514419865</v>
      </c>
      <c r="I462" s="26">
        <v>159126.04780488327</v>
      </c>
      <c r="J462" s="28">
        <v>0.93269924812173977</v>
      </c>
      <c r="K462" s="29">
        <v>272748.85703920358</v>
      </c>
      <c r="L462" s="30">
        <v>293044.7015101561</v>
      </c>
      <c r="M462" s="31">
        <v>0.93074147266147</v>
      </c>
      <c r="N462" s="32">
        <v>60884.05165818672</v>
      </c>
      <c r="O462" s="33">
        <v>61219.189390920452</v>
      </c>
      <c r="P462" s="34">
        <v>0.99452560976275461</v>
      </c>
      <c r="Q462" s="26">
        <v>44830.228034469379</v>
      </c>
      <c r="R462" s="27">
        <v>47946.438270424936</v>
      </c>
      <c r="S462" s="28">
        <v>0.93500642908280951</v>
      </c>
      <c r="T462" s="3"/>
      <c r="U462" s="3"/>
      <c r="DD462" s="3"/>
      <c r="DE462" s="3"/>
      <c r="DF462" s="3"/>
      <c r="DG462" s="3"/>
    </row>
    <row r="463" spans="1:111" ht="15" x14ac:dyDescent="0.2">
      <c r="A463" s="20">
        <v>44</v>
      </c>
      <c r="B463" s="21" t="str">
        <f t="shared" si="33"/>
        <v>44_2023</v>
      </c>
      <c r="C463" s="22">
        <f t="shared" si="34"/>
        <v>45233</v>
      </c>
      <c r="D463" s="23">
        <f t="shared" si="35"/>
        <v>45229</v>
      </c>
      <c r="E463" s="24">
        <v>530897</v>
      </c>
      <c r="F463" s="24">
        <v>561336</v>
      </c>
      <c r="G463" s="25">
        <v>0.94577401057477162</v>
      </c>
      <c r="H463" s="26">
        <v>149739.67614070192</v>
      </c>
      <c r="I463" s="26">
        <v>159126.04780488327</v>
      </c>
      <c r="J463" s="28">
        <v>0.94101297811599827</v>
      </c>
      <c r="K463" s="29">
        <v>275737.79992549593</v>
      </c>
      <c r="L463" s="30">
        <v>293044.7015101561</v>
      </c>
      <c r="M463" s="31">
        <v>0.9409410868189324</v>
      </c>
      <c r="N463" s="32">
        <v>60742.055427690611</v>
      </c>
      <c r="O463" s="33">
        <v>61219.189390920452</v>
      </c>
      <c r="P463" s="34">
        <v>0.99220613719363282</v>
      </c>
      <c r="Q463" s="26">
        <v>44677.812320867488</v>
      </c>
      <c r="R463" s="27">
        <v>47946.438270424936</v>
      </c>
      <c r="S463" s="28">
        <v>0.93182755450734589</v>
      </c>
      <c r="T463" s="3"/>
      <c r="U463" s="3"/>
      <c r="DD463" s="3"/>
      <c r="DE463" s="3"/>
      <c r="DF463" s="3"/>
      <c r="DG463" s="3"/>
    </row>
    <row r="464" spans="1:111" ht="15" x14ac:dyDescent="0.2">
      <c r="A464" s="20">
        <v>45</v>
      </c>
      <c r="B464" s="21" t="str">
        <f t="shared" si="33"/>
        <v>45_2023</v>
      </c>
      <c r="C464" s="22">
        <f t="shared" si="34"/>
        <v>45240</v>
      </c>
      <c r="D464" s="23">
        <f t="shared" si="35"/>
        <v>45236</v>
      </c>
      <c r="E464" s="24">
        <v>532361</v>
      </c>
      <c r="F464" s="24">
        <v>561336</v>
      </c>
      <c r="G464" s="25">
        <v>0.94838207419442189</v>
      </c>
      <c r="H464" s="26">
        <v>149556.28227164914</v>
      </c>
      <c r="I464" s="26">
        <v>159126.04780488327</v>
      </c>
      <c r="J464" s="28">
        <v>0.93986047120978977</v>
      </c>
      <c r="K464" s="29">
        <v>277172.36019291752</v>
      </c>
      <c r="L464" s="30">
        <v>293044.7015101561</v>
      </c>
      <c r="M464" s="31">
        <v>0.94583645008613648</v>
      </c>
      <c r="N464" s="32">
        <v>60811.121897335615</v>
      </c>
      <c r="O464" s="33">
        <v>61219.189390920452</v>
      </c>
      <c r="P464" s="34">
        <v>0.99333432053503545</v>
      </c>
      <c r="Q464" s="26">
        <v>44821.605025019322</v>
      </c>
      <c r="R464" s="27">
        <v>47946.438270424936</v>
      </c>
      <c r="S464" s="28">
        <v>0.93482658236715943</v>
      </c>
      <c r="T464" s="3"/>
      <c r="U464" s="3"/>
      <c r="DD464" s="3"/>
      <c r="DE464" s="3"/>
      <c r="DF464" s="3"/>
      <c r="DG464" s="3"/>
    </row>
    <row r="465" spans="1:111" ht="15" x14ac:dyDescent="0.2">
      <c r="A465" s="20">
        <v>46</v>
      </c>
      <c r="B465" s="21" t="str">
        <f t="shared" si="33"/>
        <v>46_2023</v>
      </c>
      <c r="C465" s="22">
        <f t="shared" si="34"/>
        <v>45247</v>
      </c>
      <c r="D465" s="23">
        <f t="shared" si="35"/>
        <v>45243</v>
      </c>
      <c r="E465" s="24">
        <v>540275</v>
      </c>
      <c r="F465" s="24">
        <v>561336</v>
      </c>
      <c r="G465" s="25">
        <v>0.96248058203999032</v>
      </c>
      <c r="H465" s="26">
        <v>152591.14551277802</v>
      </c>
      <c r="I465" s="26">
        <v>159126.04780488327</v>
      </c>
      <c r="J465" s="28">
        <v>0.9589325419549275</v>
      </c>
      <c r="K465" s="29">
        <v>281625.60835572588</v>
      </c>
      <c r="L465" s="30">
        <v>293044.7015101561</v>
      </c>
      <c r="M465" s="31">
        <v>0.96103293082733166</v>
      </c>
      <c r="N465" s="32">
        <v>60707.15097826167</v>
      </c>
      <c r="O465" s="33">
        <v>61219.189390920452</v>
      </c>
      <c r="P465" s="34">
        <v>0.99163598182607227</v>
      </c>
      <c r="Q465" s="26">
        <v>45351.516583819037</v>
      </c>
      <c r="R465" s="27">
        <v>47946.438270424936</v>
      </c>
      <c r="S465" s="28">
        <v>0.94587873927214028</v>
      </c>
      <c r="T465" s="3"/>
      <c r="U465" s="3"/>
      <c r="DD465" s="3"/>
      <c r="DE465" s="3"/>
      <c r="DF465" s="3"/>
      <c r="DG465" s="3"/>
    </row>
    <row r="466" spans="1:111" ht="15" x14ac:dyDescent="0.2">
      <c r="A466" s="20">
        <v>47</v>
      </c>
      <c r="B466" s="21" t="s">
        <v>28</v>
      </c>
      <c r="C466" s="22">
        <v>45254</v>
      </c>
      <c r="D466" s="23">
        <v>45250</v>
      </c>
      <c r="E466" s="24">
        <v>547026</v>
      </c>
      <c r="F466" s="24">
        <v>561336</v>
      </c>
      <c r="G466" s="25">
        <v>0.9745072469964513</v>
      </c>
      <c r="H466" s="26">
        <v>153190.01144255817</v>
      </c>
      <c r="I466" s="26">
        <v>159126.04780488327</v>
      </c>
      <c r="J466" s="28">
        <v>0.96269601084038903</v>
      </c>
      <c r="K466" s="29">
        <v>287314.86380640458</v>
      </c>
      <c r="L466" s="30">
        <v>293044.7015101561</v>
      </c>
      <c r="M466" s="31">
        <v>0.9804472229860367</v>
      </c>
      <c r="N466" s="32">
        <v>61037.938516589493</v>
      </c>
      <c r="O466" s="33">
        <v>61219.189390920452</v>
      </c>
      <c r="P466" s="34">
        <v>0.99703931273618207</v>
      </c>
      <c r="Q466" s="26">
        <v>45482.718120666112</v>
      </c>
      <c r="R466" s="27">
        <v>47946.438270424936</v>
      </c>
      <c r="S466" s="28">
        <v>0.94861515810907404</v>
      </c>
      <c r="T466" s="3"/>
      <c r="U466" s="3"/>
      <c r="DD466" s="3"/>
      <c r="DE466" s="3"/>
      <c r="DF466" s="3"/>
      <c r="DG466" s="3"/>
    </row>
    <row r="467" spans="1:111" ht="15" x14ac:dyDescent="0.2">
      <c r="A467" s="20">
        <v>48</v>
      </c>
      <c r="B467" s="21" t="str">
        <f t="shared" si="33"/>
        <v>48_2023</v>
      </c>
      <c r="C467" s="22">
        <f t="shared" si="34"/>
        <v>45261</v>
      </c>
      <c r="D467" s="23">
        <f t="shared" si="35"/>
        <v>45257</v>
      </c>
      <c r="E467" s="24">
        <v>536122</v>
      </c>
      <c r="F467" s="24">
        <v>561336</v>
      </c>
      <c r="G467" s="25">
        <v>0.95508216112987587</v>
      </c>
      <c r="H467" s="26">
        <v>152499.57862280987</v>
      </c>
      <c r="I467" s="26">
        <v>159126.04780488327</v>
      </c>
      <c r="J467" s="28">
        <v>0.95835710574425481</v>
      </c>
      <c r="K467" s="29">
        <v>277426.52104914148</v>
      </c>
      <c r="L467" s="30">
        <v>293044.7015101561</v>
      </c>
      <c r="M467" s="31">
        <v>0.94670376096025977</v>
      </c>
      <c r="N467" s="32">
        <v>60780.269360034734</v>
      </c>
      <c r="O467" s="33">
        <v>61219.189390920452</v>
      </c>
      <c r="P467" s="34">
        <v>0.99283035212892223</v>
      </c>
      <c r="Q467" s="26">
        <v>45415.559848482793</v>
      </c>
      <c r="R467" s="27">
        <v>47946.438270424936</v>
      </c>
      <c r="S467" s="28">
        <v>0.94721446444743995</v>
      </c>
      <c r="T467" s="3"/>
      <c r="U467" s="3"/>
      <c r="DD467" s="3"/>
      <c r="DE467" s="3"/>
      <c r="DF467" s="3"/>
      <c r="DG467" s="3"/>
    </row>
    <row r="468" spans="1:111" ht="15" x14ac:dyDescent="0.2">
      <c r="A468" s="20">
        <v>49</v>
      </c>
      <c r="B468" s="21" t="str">
        <f t="shared" si="33"/>
        <v>49_2023</v>
      </c>
      <c r="C468" s="22">
        <f t="shared" si="34"/>
        <v>45268</v>
      </c>
      <c r="D468" s="23">
        <f t="shared" si="35"/>
        <v>45264</v>
      </c>
      <c r="E468" s="24">
        <v>545691</v>
      </c>
      <c r="F468" s="24">
        <v>561432</v>
      </c>
      <c r="G468" s="25">
        <v>0.97196276663959302</v>
      </c>
      <c r="H468" s="26">
        <v>155639.20592473485</v>
      </c>
      <c r="I468" s="26">
        <v>159043.04780488327</v>
      </c>
      <c r="J468" s="28">
        <v>0.97859798383438734</v>
      </c>
      <c r="K468" s="29">
        <v>284169.04445993144</v>
      </c>
      <c r="L468" s="30">
        <v>293044.7015101561</v>
      </c>
      <c r="M468" s="31">
        <v>0.96971227596170317</v>
      </c>
      <c r="N468" s="32">
        <v>60510.821383692964</v>
      </c>
      <c r="O468" s="33">
        <v>61219.189390920452</v>
      </c>
      <c r="P468" s="34">
        <v>0.98842898747475827</v>
      </c>
      <c r="Q468" s="26">
        <v>45371.527682578999</v>
      </c>
      <c r="R468" s="27">
        <v>48124.64524164761</v>
      </c>
      <c r="S468" s="28">
        <v>0.94279194069391226</v>
      </c>
      <c r="T468" s="3"/>
      <c r="U468" s="3"/>
      <c r="DD468" s="3"/>
      <c r="DE468" s="3"/>
      <c r="DF468" s="3"/>
      <c r="DG468" s="3"/>
    </row>
    <row r="469" spans="1:111" ht="15" x14ac:dyDescent="0.2">
      <c r="A469" s="20">
        <v>50</v>
      </c>
      <c r="B469" s="21" t="str">
        <f t="shared" si="33"/>
        <v>50_2023</v>
      </c>
      <c r="C469" s="22">
        <f t="shared" si="34"/>
        <v>45275</v>
      </c>
      <c r="D469" s="23">
        <f t="shared" si="35"/>
        <v>45271</v>
      </c>
      <c r="E469" s="24">
        <v>547476</v>
      </c>
      <c r="F469" s="24">
        <v>561336</v>
      </c>
      <c r="G469" s="25">
        <v>0.975308905895934</v>
      </c>
      <c r="H469" s="26">
        <v>153933.72435099547</v>
      </c>
      <c r="I469" s="26">
        <v>159126.04780488327</v>
      </c>
      <c r="J469" s="28">
        <v>0.96736974539671527</v>
      </c>
      <c r="K469" s="29">
        <v>287302.24263042019</v>
      </c>
      <c r="L469" s="30">
        <v>293044.7015101561</v>
      </c>
      <c r="M469" s="31">
        <v>0.98040415387091762</v>
      </c>
      <c r="N469" s="32">
        <v>60927.356395281597</v>
      </c>
      <c r="O469" s="33">
        <v>61219.189390920452</v>
      </c>
      <c r="P469" s="34">
        <v>0.99523298170814822</v>
      </c>
      <c r="Q469" s="26">
        <v>45312.995405008187</v>
      </c>
      <c r="R469" s="27">
        <v>47946.438270424936</v>
      </c>
      <c r="S469" s="28">
        <v>0.94507531820061907</v>
      </c>
      <c r="T469" s="3"/>
      <c r="U469" s="3"/>
      <c r="DD469" s="3"/>
      <c r="DE469" s="3"/>
      <c r="DF469" s="3"/>
      <c r="DG469" s="3"/>
    </row>
    <row r="470" spans="1:111" ht="15" x14ac:dyDescent="0.2">
      <c r="A470" s="20">
        <v>51</v>
      </c>
      <c r="B470" s="21" t="str">
        <f t="shared" si="33"/>
        <v>51_2023</v>
      </c>
      <c r="C470" s="22">
        <f t="shared" si="34"/>
        <v>45282</v>
      </c>
      <c r="D470" s="23">
        <f t="shared" si="35"/>
        <v>45278</v>
      </c>
      <c r="E470" s="24">
        <v>548181</v>
      </c>
      <c r="F470" s="24">
        <v>561336</v>
      </c>
      <c r="G470" s="25">
        <v>0.97656483817179018</v>
      </c>
      <c r="H470" s="26">
        <v>153753.85431126822</v>
      </c>
      <c r="I470" s="26">
        <v>159126.04780488327</v>
      </c>
      <c r="J470" s="28">
        <v>0.96623938338365378</v>
      </c>
      <c r="K470" s="29">
        <v>287989.63366757863</v>
      </c>
      <c r="L470" s="30">
        <v>293044.7015101561</v>
      </c>
      <c r="M470" s="31">
        <v>0.9827498404969377</v>
      </c>
      <c r="N470" s="32">
        <v>61128.206393468514</v>
      </c>
      <c r="O470" s="33">
        <v>61219.189390920452</v>
      </c>
      <c r="P470" s="34">
        <v>0.99851381571110065</v>
      </c>
      <c r="Q470" s="26">
        <v>45309.798048446093</v>
      </c>
      <c r="R470" s="27">
        <v>47946.438270424936</v>
      </c>
      <c r="S470" s="28">
        <v>0.94500863219270204</v>
      </c>
      <c r="T470" s="3"/>
      <c r="U470" s="3"/>
      <c r="DD470" s="3"/>
      <c r="DE470" s="3"/>
      <c r="DF470" s="3"/>
      <c r="DG470" s="3"/>
    </row>
    <row r="471" spans="1:111" ht="15" x14ac:dyDescent="0.2">
      <c r="A471" s="20">
        <v>52</v>
      </c>
      <c r="B471" s="21" t="str">
        <f t="shared" si="33"/>
        <v>52_2023</v>
      </c>
      <c r="C471" s="22">
        <f t="shared" si="34"/>
        <v>45289</v>
      </c>
      <c r="D471" s="23">
        <f t="shared" si="35"/>
        <v>45285</v>
      </c>
      <c r="E471" s="24">
        <v>548181</v>
      </c>
      <c r="F471" s="24">
        <v>561336</v>
      </c>
      <c r="G471" s="25">
        <v>0.97656483817179018</v>
      </c>
      <c r="H471" s="26">
        <v>153753.85431126822</v>
      </c>
      <c r="I471" s="26">
        <v>159126.04780488327</v>
      </c>
      <c r="J471" s="28">
        <v>0.96623938338365378</v>
      </c>
      <c r="K471" s="29">
        <v>287989.63366757863</v>
      </c>
      <c r="L471" s="30">
        <v>293044.7015101561</v>
      </c>
      <c r="M471" s="31">
        <v>0.9827498404969377</v>
      </c>
      <c r="N471" s="32">
        <v>61128.206393468514</v>
      </c>
      <c r="O471" s="33">
        <v>61219.189390920452</v>
      </c>
      <c r="P471" s="34">
        <v>0.99851381571110065</v>
      </c>
      <c r="Q471" s="26">
        <v>45309.798048446093</v>
      </c>
      <c r="R471" s="27">
        <v>47946.438270424936</v>
      </c>
      <c r="S471" s="28">
        <v>0.94500863219270204</v>
      </c>
      <c r="T471" s="3"/>
      <c r="U471" s="3"/>
      <c r="DD471" s="3"/>
      <c r="DE471" s="3"/>
      <c r="DF471" s="3"/>
      <c r="DG471" s="3"/>
    </row>
    <row r="472" spans="1:111" ht="15" x14ac:dyDescent="0.2">
      <c r="A472" s="20">
        <v>1</v>
      </c>
      <c r="B472" s="21" t="str">
        <f t="shared" si="33"/>
        <v>1_2024</v>
      </c>
      <c r="C472" s="22">
        <f t="shared" si="34"/>
        <v>45296</v>
      </c>
      <c r="D472" s="23">
        <f t="shared" si="35"/>
        <v>45292</v>
      </c>
      <c r="E472" s="24">
        <v>552573</v>
      </c>
      <c r="F472" s="24">
        <v>561336</v>
      </c>
      <c r="G472" s="25">
        <v>0.98438902903074099</v>
      </c>
      <c r="H472" s="26">
        <v>153324.54208533608</v>
      </c>
      <c r="I472" s="26">
        <v>159126.04780488327</v>
      </c>
      <c r="J472" s="28">
        <v>0.96354144529083718</v>
      </c>
      <c r="K472" s="29">
        <v>291773.17396153044</v>
      </c>
      <c r="L472" s="30">
        <v>293044.7015101561</v>
      </c>
      <c r="M472" s="31">
        <v>0.99566097751615013</v>
      </c>
      <c r="N472" s="32">
        <v>61219.189390920452</v>
      </c>
      <c r="O472" s="33">
        <v>61219.189390920452</v>
      </c>
      <c r="P472" s="34">
        <v>1</v>
      </c>
      <c r="Q472" s="26">
        <v>46255.848550156312</v>
      </c>
      <c r="R472" s="27">
        <v>47946.438270424936</v>
      </c>
      <c r="S472" s="28">
        <v>0.96474003531329167</v>
      </c>
      <c r="T472" s="3"/>
      <c r="U472" s="3"/>
      <c r="DD472" s="3"/>
      <c r="DE472" s="3"/>
      <c r="DF472" s="3"/>
      <c r="DG472" s="3"/>
    </row>
    <row r="473" spans="1:111" ht="15" x14ac:dyDescent="0.2">
      <c r="A473" s="20">
        <v>2</v>
      </c>
      <c r="B473" s="21" t="str">
        <f t="shared" si="33"/>
        <v>2_2024</v>
      </c>
      <c r="C473" s="22">
        <f t="shared" si="34"/>
        <v>45303</v>
      </c>
      <c r="D473" s="23">
        <f t="shared" si="35"/>
        <v>45299</v>
      </c>
      <c r="E473" s="24">
        <v>550648</v>
      </c>
      <c r="F473" s="24">
        <v>561336</v>
      </c>
      <c r="G473" s="25">
        <v>0.98095971040517627</v>
      </c>
      <c r="H473" s="26">
        <v>152890.45109721762</v>
      </c>
      <c r="I473" s="26">
        <v>159126.04780488327</v>
      </c>
      <c r="J473" s="28">
        <v>0.960813475897349</v>
      </c>
      <c r="K473" s="29">
        <v>290500.18305889086</v>
      </c>
      <c r="L473" s="30">
        <v>293044.7015101561</v>
      </c>
      <c r="M473" s="31">
        <v>0.99131696141185122</v>
      </c>
      <c r="N473" s="32">
        <v>61023.886787278891</v>
      </c>
      <c r="O473" s="33">
        <v>61219.189390920452</v>
      </c>
      <c r="P473" s="34">
        <v>0.99680978128615128</v>
      </c>
      <c r="Q473" s="26">
        <v>46233.147331781453</v>
      </c>
      <c r="R473" s="27">
        <v>47946.438270424936</v>
      </c>
      <c r="S473" s="28">
        <v>0.964266564932722</v>
      </c>
      <c r="T473" s="3"/>
      <c r="U473" s="3"/>
      <c r="DD473" s="3"/>
      <c r="DE473" s="3"/>
      <c r="DF473" s="3"/>
      <c r="DG473" s="3"/>
    </row>
    <row r="474" spans="1:111" ht="15" x14ac:dyDescent="0.2">
      <c r="A474" s="20">
        <v>3</v>
      </c>
      <c r="B474" s="21" t="str">
        <f t="shared" si="33"/>
        <v>3_2024</v>
      </c>
      <c r="C474" s="22">
        <f t="shared" si="34"/>
        <v>45310</v>
      </c>
      <c r="D474" s="23">
        <f t="shared" si="35"/>
        <v>45306</v>
      </c>
      <c r="E474" s="24">
        <v>549726</v>
      </c>
      <c r="F474" s="24">
        <v>561336</v>
      </c>
      <c r="G474" s="25">
        <v>0.97931720039334735</v>
      </c>
      <c r="H474" s="26">
        <v>155299.19454721111</v>
      </c>
      <c r="I474" s="26">
        <v>159126.04780488327</v>
      </c>
      <c r="J474" s="28">
        <v>0.9759508056005729</v>
      </c>
      <c r="K474" s="29">
        <v>287955.35532487324</v>
      </c>
      <c r="L474" s="30">
        <v>293044.7015101561</v>
      </c>
      <c r="M474" s="31">
        <v>0.98263286741218736</v>
      </c>
      <c r="N474" s="32">
        <v>60293.421750436552</v>
      </c>
      <c r="O474" s="33">
        <v>61219.189390920452</v>
      </c>
      <c r="P474" s="34">
        <v>0.98487781936195973</v>
      </c>
      <c r="Q474" s="26">
        <v>46178.187138083602</v>
      </c>
      <c r="R474" s="27">
        <v>47946.438270424936</v>
      </c>
      <c r="S474" s="28">
        <v>0.96312028179511189</v>
      </c>
      <c r="T474" s="3"/>
      <c r="U474" s="3"/>
      <c r="DD474" s="3"/>
      <c r="DE474" s="3"/>
      <c r="DF474" s="3"/>
      <c r="DG474" s="3"/>
    </row>
    <row r="475" spans="1:111" ht="15" x14ac:dyDescent="0.2">
      <c r="A475" s="20">
        <v>4</v>
      </c>
      <c r="B475" s="21" t="str">
        <f t="shared" si="33"/>
        <v>4_2024</v>
      </c>
      <c r="C475" s="22">
        <f t="shared" si="34"/>
        <v>45317</v>
      </c>
      <c r="D475" s="23">
        <f t="shared" si="35"/>
        <v>45313</v>
      </c>
      <c r="E475" s="24">
        <v>554531</v>
      </c>
      <c r="F475" s="24">
        <v>561336</v>
      </c>
      <c r="G475" s="25">
        <v>0.98787713597560112</v>
      </c>
      <c r="H475" s="26">
        <v>154340.01607064548</v>
      </c>
      <c r="I475" s="26">
        <v>159126.04780488327</v>
      </c>
      <c r="J475" s="28">
        <v>0.96992301511751033</v>
      </c>
      <c r="K475" s="29">
        <v>292545.96774551959</v>
      </c>
      <c r="L475" s="30">
        <v>293044.7015101561</v>
      </c>
      <c r="M475" s="31">
        <v>0.99829809663144786</v>
      </c>
      <c r="N475" s="32">
        <v>61096.531090144585</v>
      </c>
      <c r="O475" s="33">
        <v>61219.189390920452</v>
      </c>
      <c r="P475" s="34">
        <v>0.99799640762976094</v>
      </c>
      <c r="Q475" s="26">
        <v>46548.654315042986</v>
      </c>
      <c r="R475" s="27">
        <v>47946.438270424936</v>
      </c>
      <c r="S475" s="28">
        <v>0.97084696995638664</v>
      </c>
      <c r="T475" s="3"/>
      <c r="U475" s="3"/>
      <c r="DD475" s="3"/>
      <c r="DE475" s="3"/>
      <c r="DF475" s="3"/>
      <c r="DG475" s="3"/>
    </row>
    <row r="476" spans="1:111" ht="15" x14ac:dyDescent="0.2">
      <c r="A476" s="20">
        <v>5</v>
      </c>
      <c r="B476" s="21" t="str">
        <f t="shared" si="33"/>
        <v>5_2024</v>
      </c>
      <c r="C476" s="22">
        <f t="shared" si="34"/>
        <v>45324</v>
      </c>
      <c r="D476" s="23">
        <f t="shared" si="35"/>
        <v>45320</v>
      </c>
      <c r="E476" s="24">
        <v>553184</v>
      </c>
      <c r="F476" s="24">
        <v>561336</v>
      </c>
      <c r="G476" s="25">
        <v>0.98547750366981635</v>
      </c>
      <c r="H476" s="26">
        <v>153192.89590798834</v>
      </c>
      <c r="I476" s="26">
        <v>159126.04780488327</v>
      </c>
      <c r="J476" s="28">
        <v>0.96271413776222214</v>
      </c>
      <c r="K476" s="29">
        <v>292289.25076482276</v>
      </c>
      <c r="L476" s="30">
        <v>293044.7015101561</v>
      </c>
      <c r="M476" s="31">
        <v>0.99742206311378345</v>
      </c>
      <c r="N476" s="32">
        <v>61054.825725229653</v>
      </c>
      <c r="O476" s="33">
        <v>61219.189390920452</v>
      </c>
      <c r="P476" s="34">
        <v>0.9973151610250629</v>
      </c>
      <c r="Q476" s="26">
        <v>46647.207486604646</v>
      </c>
      <c r="R476" s="27">
        <v>47946.438270424936</v>
      </c>
      <c r="S476" s="28">
        <v>0.97290245468302694</v>
      </c>
      <c r="T476" s="3"/>
      <c r="U476" s="3"/>
      <c r="DD476" s="3"/>
      <c r="DE476" s="3"/>
      <c r="DF476" s="3"/>
      <c r="DG476" s="3"/>
    </row>
    <row r="477" spans="1:111" ht="15" x14ac:dyDescent="0.2">
      <c r="A477" s="20">
        <v>6</v>
      </c>
      <c r="B477" s="21" t="str">
        <f t="shared" si="33"/>
        <v>6_2024</v>
      </c>
      <c r="C477" s="22">
        <f t="shared" si="34"/>
        <v>45331</v>
      </c>
      <c r="D477" s="23">
        <f t="shared" si="35"/>
        <v>45327</v>
      </c>
      <c r="E477" s="24">
        <v>554353</v>
      </c>
      <c r="F477" s="24">
        <v>561336</v>
      </c>
      <c r="G477" s="25">
        <v>0.98756003534425019</v>
      </c>
      <c r="H477" s="26">
        <v>153427.45131261324</v>
      </c>
      <c r="I477" s="26">
        <v>159126.04780488327</v>
      </c>
      <c r="J477" s="28">
        <v>0.9641881604496485</v>
      </c>
      <c r="K477" s="29">
        <v>292467.60765564651</v>
      </c>
      <c r="L477" s="30">
        <v>293044.7015101561</v>
      </c>
      <c r="M477" s="31">
        <v>0.99803069684749246</v>
      </c>
      <c r="N477" s="32">
        <v>60513.63391411776</v>
      </c>
      <c r="O477" s="33">
        <v>61219.189390920452</v>
      </c>
      <c r="P477" s="34">
        <v>0.98847492944904403</v>
      </c>
      <c r="Q477" s="26">
        <v>47944.129886027898</v>
      </c>
      <c r="R477" s="27">
        <v>47946.438270424936</v>
      </c>
      <c r="S477" s="28">
        <v>0.99995185493479166</v>
      </c>
      <c r="T477" s="3"/>
      <c r="U477" s="3"/>
      <c r="DD477" s="3"/>
      <c r="DE477" s="3"/>
      <c r="DF477" s="3"/>
      <c r="DG477" s="3"/>
    </row>
    <row r="478" spans="1:111" ht="15" x14ac:dyDescent="0.2">
      <c r="A478" s="20">
        <v>7</v>
      </c>
      <c r="B478" s="21" t="str">
        <f t="shared" si="33"/>
        <v>7_2024</v>
      </c>
      <c r="C478" s="22">
        <f t="shared" si="34"/>
        <v>45338</v>
      </c>
      <c r="D478" s="23">
        <f t="shared" si="35"/>
        <v>45334</v>
      </c>
      <c r="E478" s="24">
        <v>554346</v>
      </c>
      <c r="F478" s="24">
        <v>561336</v>
      </c>
      <c r="G478" s="25">
        <v>0.98754756509470265</v>
      </c>
      <c r="H478" s="26">
        <v>153736.80566947543</v>
      </c>
      <c r="I478" s="26">
        <v>159126.04780488327</v>
      </c>
      <c r="J478" s="28">
        <v>0.96613224415643117</v>
      </c>
      <c r="K478" s="29">
        <v>292068.87877157493</v>
      </c>
      <c r="L478" s="30">
        <v>293044.7015101561</v>
      </c>
      <c r="M478" s="31">
        <v>0.99667005499996275</v>
      </c>
      <c r="N478" s="32">
        <v>60615.555873981</v>
      </c>
      <c r="O478" s="33">
        <v>61219.189390920452</v>
      </c>
      <c r="P478" s="34">
        <v>0.99013979892669113</v>
      </c>
      <c r="Q478" s="26">
        <v>47924.321996189785</v>
      </c>
      <c r="R478" s="27">
        <v>47946.438270424936</v>
      </c>
      <c r="S478" s="28">
        <v>0.99953872956922452</v>
      </c>
      <c r="T478" s="3"/>
      <c r="U478" s="3"/>
      <c r="DD478" s="3"/>
      <c r="DE478" s="3"/>
      <c r="DF478" s="3"/>
      <c r="DG478" s="3"/>
    </row>
    <row r="479" spans="1:111" ht="15" x14ac:dyDescent="0.2">
      <c r="A479" s="20">
        <v>8</v>
      </c>
      <c r="B479" s="21" t="str">
        <f t="shared" si="33"/>
        <v>8_2024</v>
      </c>
      <c r="C479" s="22">
        <f t="shared" si="34"/>
        <v>45345</v>
      </c>
      <c r="D479" s="23">
        <f t="shared" si="35"/>
        <v>45341</v>
      </c>
      <c r="E479" s="24">
        <v>553223</v>
      </c>
      <c r="F479" s="24">
        <v>561336</v>
      </c>
      <c r="G479" s="25">
        <v>0.98554698077443814</v>
      </c>
      <c r="H479" s="26">
        <v>152716.25559912529</v>
      </c>
      <c r="I479" s="26">
        <v>159126.04780488327</v>
      </c>
      <c r="J479" s="28">
        <v>0.95971877455526622</v>
      </c>
      <c r="K479" s="29">
        <v>292340.95379242738</v>
      </c>
      <c r="L479" s="30">
        <v>293044.7015101561</v>
      </c>
      <c r="M479" s="31">
        <v>0.99759849704122927</v>
      </c>
      <c r="N479" s="32">
        <v>60224.625278558844</v>
      </c>
      <c r="O479" s="33">
        <v>61219.189390920452</v>
      </c>
      <c r="P479" s="34">
        <v>0.98375404636590769</v>
      </c>
      <c r="Q479" s="26">
        <v>47941.195547502619</v>
      </c>
      <c r="R479" s="27">
        <v>47946.438270424936</v>
      </c>
      <c r="S479" s="28">
        <v>0.99989065459059234</v>
      </c>
      <c r="T479" s="3"/>
      <c r="U479" s="3"/>
      <c r="DD479" s="3"/>
      <c r="DE479" s="3"/>
      <c r="DF479" s="3"/>
      <c r="DG479" s="3"/>
    </row>
    <row r="480" spans="1:111" ht="15" x14ac:dyDescent="0.2">
      <c r="A480" s="20">
        <v>9</v>
      </c>
      <c r="B480" s="21" t="str">
        <f t="shared" si="33"/>
        <v>9_2024</v>
      </c>
      <c r="C480" s="22">
        <f t="shared" si="34"/>
        <v>45352</v>
      </c>
      <c r="D480" s="23">
        <f t="shared" si="35"/>
        <v>45348</v>
      </c>
      <c r="E480" s="24">
        <v>552803</v>
      </c>
      <c r="F480" s="24">
        <v>561336</v>
      </c>
      <c r="G480" s="25">
        <v>0.98479876580158765</v>
      </c>
      <c r="H480" s="26">
        <v>152695.610973623</v>
      </c>
      <c r="I480" s="26">
        <v>159126.04780488327</v>
      </c>
      <c r="J480" s="28">
        <v>0.95958903699320719</v>
      </c>
      <c r="K480" s="29">
        <v>292096.9481415429</v>
      </c>
      <c r="L480" s="30">
        <v>293044.7015101561</v>
      </c>
      <c r="M480" s="31">
        <v>0.99676584028399384</v>
      </c>
      <c r="N480" s="32">
        <v>60093.883840885574</v>
      </c>
      <c r="O480" s="33">
        <v>61219.189390920452</v>
      </c>
      <c r="P480" s="34">
        <v>0.9816184179955546</v>
      </c>
      <c r="Q480" s="26">
        <v>47916.119694708716</v>
      </c>
      <c r="R480" s="27">
        <v>47946.438270424936</v>
      </c>
      <c r="S480" s="28">
        <v>0.99936765739416933</v>
      </c>
      <c r="T480" s="3"/>
      <c r="U480" s="3"/>
      <c r="DD480" s="3"/>
      <c r="DE480" s="3"/>
      <c r="DF480" s="3"/>
      <c r="DG480" s="3"/>
    </row>
    <row r="481" spans="1:111" ht="15" x14ac:dyDescent="0.2">
      <c r="A481" s="20">
        <v>10</v>
      </c>
      <c r="B481" s="21" t="str">
        <f t="shared" si="33"/>
        <v>10_2024</v>
      </c>
      <c r="C481" s="22">
        <f t="shared" si="34"/>
        <v>45359</v>
      </c>
      <c r="D481" s="23">
        <f t="shared" si="35"/>
        <v>45355</v>
      </c>
      <c r="E481" s="24">
        <v>549965</v>
      </c>
      <c r="F481" s="24">
        <v>561336</v>
      </c>
      <c r="G481" s="25">
        <v>0.97974297034218361</v>
      </c>
      <c r="H481" s="26">
        <v>152305.79706229712</v>
      </c>
      <c r="I481" s="26">
        <v>159126.04780488327</v>
      </c>
      <c r="J481" s="28">
        <v>0.95713931919588058</v>
      </c>
      <c r="K481" s="29">
        <v>289991.77318879589</v>
      </c>
      <c r="L481" s="30">
        <v>293044.7015101561</v>
      </c>
      <c r="M481" s="31">
        <v>0.98958203883015983</v>
      </c>
      <c r="N481" s="32">
        <v>59791.904768642038</v>
      </c>
      <c r="O481" s="33">
        <v>61219.189390920452</v>
      </c>
      <c r="P481" s="34">
        <v>0.97668566610439145</v>
      </c>
      <c r="Q481" s="26">
        <v>47875.474782769568</v>
      </c>
      <c r="R481" s="27">
        <v>47946.438270424936</v>
      </c>
      <c r="S481" s="28">
        <v>0.99851994245630671</v>
      </c>
      <c r="T481" s="3"/>
      <c r="U481" s="3"/>
      <c r="DD481" s="3"/>
      <c r="DE481" s="3"/>
      <c r="DF481" s="3"/>
      <c r="DG481" s="3"/>
    </row>
    <row r="482" spans="1:111" ht="15" x14ac:dyDescent="0.2">
      <c r="A482" s="20">
        <v>11</v>
      </c>
      <c r="B482" s="21" t="str">
        <f t="shared" si="33"/>
        <v>11_2024</v>
      </c>
      <c r="C482" s="22">
        <f t="shared" si="34"/>
        <v>45366</v>
      </c>
      <c r="D482" s="23">
        <f t="shared" si="35"/>
        <v>45362</v>
      </c>
      <c r="E482" s="24">
        <v>549446</v>
      </c>
      <c r="F482" s="24">
        <v>561336</v>
      </c>
      <c r="G482" s="25">
        <v>0.97881839041144703</v>
      </c>
      <c r="H482" s="26">
        <v>153331.11031338645</v>
      </c>
      <c r="I482" s="26">
        <v>159126.04780488327</v>
      </c>
      <c r="J482" s="28">
        <v>0.96358272217881991</v>
      </c>
      <c r="K482" s="29">
        <v>288297.93429547158</v>
      </c>
      <c r="L482" s="30">
        <v>293044.7015101561</v>
      </c>
      <c r="M482" s="31">
        <v>0.98380190056253247</v>
      </c>
      <c r="N482" s="32">
        <v>60153.477096316215</v>
      </c>
      <c r="O482" s="33">
        <v>61219.189390920452</v>
      </c>
      <c r="P482" s="34">
        <v>0.98259185877488453</v>
      </c>
      <c r="Q482" s="26">
        <v>47663.510458178789</v>
      </c>
      <c r="R482" s="27">
        <v>47946.438270424936</v>
      </c>
      <c r="S482" s="28">
        <v>0.99409908592896112</v>
      </c>
      <c r="T482" s="3"/>
      <c r="U482" s="3"/>
      <c r="DD482" s="3"/>
      <c r="DE482" s="3"/>
      <c r="DF482" s="3"/>
      <c r="DG482" s="3"/>
    </row>
    <row r="483" spans="1:111" ht="15" x14ac:dyDescent="0.2">
      <c r="A483" s="20">
        <v>12</v>
      </c>
      <c r="B483" s="21" t="str">
        <f t="shared" si="33"/>
        <v>12_2024</v>
      </c>
      <c r="C483" s="22">
        <f t="shared" si="34"/>
        <v>45373</v>
      </c>
      <c r="D483" s="23">
        <f t="shared" si="35"/>
        <v>45369</v>
      </c>
      <c r="E483" s="24">
        <v>551986</v>
      </c>
      <c r="F483" s="24">
        <v>561336</v>
      </c>
      <c r="G483" s="25">
        <v>0.98334330953297133</v>
      </c>
      <c r="H483" s="26">
        <v>152845.06419324275</v>
      </c>
      <c r="I483" s="26">
        <v>159126.04780488327</v>
      </c>
      <c r="J483" s="28">
        <v>0.96052824978508788</v>
      </c>
      <c r="K483" s="29">
        <v>290571.55955240648</v>
      </c>
      <c r="L483" s="30">
        <v>293044.7015101561</v>
      </c>
      <c r="M483" s="31">
        <v>0.99156053003175049</v>
      </c>
      <c r="N483" s="32">
        <v>60944.629652597396</v>
      </c>
      <c r="O483" s="33">
        <v>61219.189390920452</v>
      </c>
      <c r="P483" s="34">
        <v>0.99551513600466301</v>
      </c>
      <c r="Q483" s="26">
        <v>47624.679747729118</v>
      </c>
      <c r="R483" s="27">
        <v>47946.438270424936</v>
      </c>
      <c r="S483" s="28">
        <v>0.99328920907782448</v>
      </c>
      <c r="T483" s="3"/>
      <c r="U483" s="3"/>
      <c r="DD483" s="3"/>
      <c r="DE483" s="3"/>
      <c r="DF483" s="3"/>
      <c r="DG483" s="3"/>
    </row>
    <row r="484" spans="1:111" ht="15" x14ac:dyDescent="0.2">
      <c r="A484" s="20">
        <v>13</v>
      </c>
      <c r="B484" s="21" t="str">
        <f t="shared" si="33"/>
        <v>13_2024</v>
      </c>
      <c r="C484" s="22">
        <f t="shared" si="34"/>
        <v>45380</v>
      </c>
      <c r="D484" s="23">
        <f t="shared" si="35"/>
        <v>45376</v>
      </c>
      <c r="E484" s="24">
        <v>554073</v>
      </c>
      <c r="F484" s="24">
        <v>561336</v>
      </c>
      <c r="G484" s="25">
        <v>0.98706122536234986</v>
      </c>
      <c r="H484" s="26">
        <v>153950.75582080684</v>
      </c>
      <c r="I484" s="26">
        <v>159126.04780488327</v>
      </c>
      <c r="J484" s="28">
        <v>0.96747677670960408</v>
      </c>
      <c r="K484" s="29">
        <v>291366.80223698879</v>
      </c>
      <c r="L484" s="30">
        <v>293044.7015101561</v>
      </c>
      <c r="M484" s="31">
        <v>0.99427425486787324</v>
      </c>
      <c r="N484" s="32">
        <v>60964.963081734946</v>
      </c>
      <c r="O484" s="33">
        <v>61219.189390920452</v>
      </c>
      <c r="P484" s="34">
        <v>0.99584727743514989</v>
      </c>
      <c r="Q484" s="26">
        <v>47790.027348220647</v>
      </c>
      <c r="R484" s="27">
        <v>47946.438270424936</v>
      </c>
      <c r="S484" s="28">
        <v>0.99673779893050429</v>
      </c>
      <c r="T484" s="3"/>
      <c r="U484" s="3"/>
      <c r="DD484" s="3"/>
      <c r="DE484" s="3"/>
      <c r="DF484" s="3"/>
      <c r="DG484" s="3"/>
    </row>
    <row r="485" spans="1:111" ht="15" x14ac:dyDescent="0.2">
      <c r="A485" s="20">
        <v>14</v>
      </c>
      <c r="B485" s="21" t="str">
        <f t="shared" si="33"/>
        <v>14_2024</v>
      </c>
      <c r="C485" s="22">
        <f t="shared" si="34"/>
        <v>45387</v>
      </c>
      <c r="D485" s="23">
        <f t="shared" si="35"/>
        <v>45383</v>
      </c>
      <c r="E485" s="24">
        <v>554198</v>
      </c>
      <c r="F485" s="24">
        <v>561336</v>
      </c>
      <c r="G485" s="25">
        <v>0.98728390838998392</v>
      </c>
      <c r="H485" s="26">
        <v>154411.24008783721</v>
      </c>
      <c r="I485" s="26">
        <v>159126.04780488327</v>
      </c>
      <c r="J485" s="28">
        <v>0.97037061007870162</v>
      </c>
      <c r="K485" s="29">
        <v>290860.76450140955</v>
      </c>
      <c r="L485" s="30">
        <v>293044.7015101561</v>
      </c>
      <c r="M485" s="31">
        <v>0.99254742707343968</v>
      </c>
      <c r="N485" s="32">
        <v>61179.452642786076</v>
      </c>
      <c r="O485" s="33">
        <v>61219.189390920452</v>
      </c>
      <c r="P485" s="34">
        <v>0.99935091025330913</v>
      </c>
      <c r="Q485" s="26">
        <v>47746.285078132816</v>
      </c>
      <c r="R485" s="27">
        <v>47946.438270424936</v>
      </c>
      <c r="S485" s="28">
        <v>0.99582548361229195</v>
      </c>
      <c r="T485" s="3"/>
      <c r="U485" s="3"/>
      <c r="DD485" s="3"/>
      <c r="DE485" s="3"/>
      <c r="DF485" s="3"/>
      <c r="DG485" s="3"/>
    </row>
    <row r="486" spans="1:111" ht="15" x14ac:dyDescent="0.2">
      <c r="A486" s="20">
        <v>15</v>
      </c>
      <c r="B486" s="21" t="str">
        <f t="shared" si="33"/>
        <v>15_2024</v>
      </c>
      <c r="C486" s="22">
        <f t="shared" si="34"/>
        <v>45394</v>
      </c>
      <c r="D486" s="23">
        <f t="shared" si="35"/>
        <v>45390</v>
      </c>
      <c r="E486" s="24">
        <v>555474</v>
      </c>
      <c r="F486" s="24">
        <v>561336</v>
      </c>
      <c r="G486" s="25">
        <v>0.98955705673607253</v>
      </c>
      <c r="H486" s="26">
        <v>153948.14108731566</v>
      </c>
      <c r="I486" s="26">
        <v>159126.04780488327</v>
      </c>
      <c r="J486" s="28">
        <v>0.96746034487127686</v>
      </c>
      <c r="K486" s="29">
        <v>292545.96774551959</v>
      </c>
      <c r="L486" s="30">
        <v>293044.7015101561</v>
      </c>
      <c r="M486" s="31">
        <v>0.99829809663144786</v>
      </c>
      <c r="N486" s="32">
        <v>61178.120831271852</v>
      </c>
      <c r="O486" s="33">
        <v>61219.189390920452</v>
      </c>
      <c r="P486" s="34">
        <v>0.9993291554485253</v>
      </c>
      <c r="Q486" s="26">
        <v>47801.589460990537</v>
      </c>
      <c r="R486" s="27">
        <v>47946.438270424936</v>
      </c>
      <c r="S486" s="28">
        <v>0.99697894536779919</v>
      </c>
      <c r="T486" s="3"/>
      <c r="U486" s="3"/>
      <c r="DD486" s="3"/>
      <c r="DE486" s="3"/>
      <c r="DF486" s="3"/>
      <c r="DG486" s="3"/>
    </row>
    <row r="487" spans="1:111" ht="15" x14ac:dyDescent="0.2">
      <c r="A487" s="20">
        <v>16</v>
      </c>
      <c r="B487" s="21" t="str">
        <f t="shared" si="33"/>
        <v>16_2024</v>
      </c>
      <c r="C487" s="22">
        <f t="shared" si="34"/>
        <v>45401</v>
      </c>
      <c r="D487" s="23">
        <f t="shared" si="35"/>
        <v>45397</v>
      </c>
      <c r="E487" s="24">
        <v>553584</v>
      </c>
      <c r="F487" s="24">
        <v>561336</v>
      </c>
      <c r="G487" s="25">
        <v>0.98619008935824537</v>
      </c>
      <c r="H487" s="26">
        <v>152849.90772557794</v>
      </c>
      <c r="I487" s="26">
        <v>159126.04780488327</v>
      </c>
      <c r="J487" s="28">
        <v>0.96055868812250655</v>
      </c>
      <c r="K487" s="29">
        <v>292377.11302287533</v>
      </c>
      <c r="L487" s="30">
        <v>293044.7015101561</v>
      </c>
      <c r="M487" s="31">
        <v>0.99772188855884281</v>
      </c>
      <c r="N487" s="32">
        <v>60909.014470874303</v>
      </c>
      <c r="O487" s="33">
        <v>61219.189390920452</v>
      </c>
      <c r="P487" s="34">
        <v>0.99493337100454726</v>
      </c>
      <c r="Q487" s="26">
        <v>47447.88367945599</v>
      </c>
      <c r="R487" s="27">
        <v>47946.438270424936</v>
      </c>
      <c r="S487" s="28">
        <v>0.98960184303666054</v>
      </c>
      <c r="T487" s="3"/>
      <c r="U487" s="3"/>
      <c r="DD487" s="3"/>
      <c r="DE487" s="3"/>
      <c r="DF487" s="3"/>
      <c r="DG487" s="3"/>
    </row>
    <row r="488" spans="1:111" ht="15" x14ac:dyDescent="0.2">
      <c r="A488" s="20">
        <v>17</v>
      </c>
      <c r="B488" s="21" t="str">
        <f t="shared" si="33"/>
        <v>17_2024</v>
      </c>
      <c r="C488" s="22">
        <f t="shared" si="34"/>
        <v>45408</v>
      </c>
      <c r="D488" s="23">
        <f t="shared" si="35"/>
        <v>45404</v>
      </c>
      <c r="E488" s="24">
        <v>546506</v>
      </c>
      <c r="F488" s="24">
        <v>561336</v>
      </c>
      <c r="G488" s="25">
        <v>0.97358088560149358</v>
      </c>
      <c r="H488" s="26">
        <v>151682.66522310968</v>
      </c>
      <c r="I488" s="26">
        <v>159126.04780488327</v>
      </c>
      <c r="J488" s="28">
        <v>0.95322335541884062</v>
      </c>
      <c r="K488" s="29">
        <v>286888.72487208596</v>
      </c>
      <c r="L488" s="30">
        <v>293044.7015101561</v>
      </c>
      <c r="M488" s="31">
        <v>0.97899304574917634</v>
      </c>
      <c r="N488" s="32">
        <v>60543.579103630567</v>
      </c>
      <c r="O488" s="33">
        <v>61219.189390920452</v>
      </c>
      <c r="P488" s="34">
        <v>0.98896407655815699</v>
      </c>
      <c r="Q488" s="26">
        <v>47391.085155861845</v>
      </c>
      <c r="R488" s="27">
        <v>47946.438270424936</v>
      </c>
      <c r="S488" s="28">
        <v>0.98841721857563603</v>
      </c>
      <c r="T488" s="3"/>
      <c r="U488" s="3"/>
      <c r="DD488" s="3"/>
      <c r="DE488" s="3"/>
      <c r="DF488" s="3"/>
      <c r="DG488" s="3"/>
    </row>
    <row r="489" spans="1:111" ht="15" x14ac:dyDescent="0.2">
      <c r="A489" s="20">
        <v>18</v>
      </c>
      <c r="B489" s="21" t="str">
        <f t="shared" si="33"/>
        <v>18_2024</v>
      </c>
      <c r="C489" s="22">
        <f t="shared" si="34"/>
        <v>45415</v>
      </c>
      <c r="D489" s="23">
        <f t="shared" si="35"/>
        <v>45411</v>
      </c>
      <c r="E489" s="24">
        <v>528227</v>
      </c>
      <c r="F489" s="24">
        <v>561336</v>
      </c>
      <c r="G489" s="25">
        <v>0.94101750110450777</v>
      </c>
      <c r="H489" s="26">
        <v>151525.64675233918</v>
      </c>
      <c r="I489" s="26">
        <v>159126.04780488327</v>
      </c>
      <c r="J489" s="28">
        <v>0.95223660012053124</v>
      </c>
      <c r="K489" s="29">
        <v>269639.04500767653</v>
      </c>
      <c r="L489" s="30">
        <v>293044.7015101561</v>
      </c>
      <c r="M489" s="31">
        <v>0.92012939875089872</v>
      </c>
      <c r="N489" s="32">
        <v>59846.973139085989</v>
      </c>
      <c r="O489" s="33">
        <v>61219.189390920452</v>
      </c>
      <c r="P489" s="34">
        <v>0.9775851940300605</v>
      </c>
      <c r="Q489" s="26">
        <v>47215.788597556602</v>
      </c>
      <c r="R489" s="27">
        <v>47946.438270424936</v>
      </c>
      <c r="S489" s="28">
        <v>0.9847611272239376</v>
      </c>
      <c r="T489" s="3"/>
      <c r="U489" s="3"/>
      <c r="DD489" s="3"/>
      <c r="DE489" s="3"/>
      <c r="DF489" s="3"/>
      <c r="DG489" s="3"/>
    </row>
    <row r="490" spans="1:111" ht="15" x14ac:dyDescent="0.2">
      <c r="A490" s="20">
        <v>19</v>
      </c>
      <c r="B490" s="21" t="str">
        <f t="shared" si="33"/>
        <v>19_2024</v>
      </c>
      <c r="C490" s="22">
        <f t="shared" si="34"/>
        <v>45422</v>
      </c>
      <c r="D490" s="23">
        <f t="shared" si="35"/>
        <v>45418</v>
      </c>
      <c r="E490" s="24">
        <v>515735</v>
      </c>
      <c r="F490" s="24">
        <v>561336</v>
      </c>
      <c r="G490" s="25">
        <v>0.91876345005486915</v>
      </c>
      <c r="H490" s="26">
        <v>150420.69578198661</v>
      </c>
      <c r="I490" s="26">
        <v>159126.04780488327</v>
      </c>
      <c r="J490" s="28">
        <v>0.945292727727575</v>
      </c>
      <c r="K490" s="29">
        <v>259595.0266460444</v>
      </c>
      <c r="L490" s="30">
        <v>293044.7015101561</v>
      </c>
      <c r="M490" s="31">
        <v>0.8858547017170606</v>
      </c>
      <c r="N490" s="32">
        <v>58809.728946638133</v>
      </c>
      <c r="O490" s="33">
        <v>61219.189390920452</v>
      </c>
      <c r="P490" s="34">
        <v>0.9606420720650759</v>
      </c>
      <c r="Q490" s="26">
        <v>46909.869802704583</v>
      </c>
      <c r="R490" s="27">
        <v>47946.438270424936</v>
      </c>
      <c r="S490" s="28">
        <v>0.97838069927376137</v>
      </c>
      <c r="T490" s="3"/>
      <c r="U490" s="3"/>
      <c r="DD490" s="3"/>
      <c r="DE490" s="3"/>
      <c r="DF490" s="3"/>
      <c r="DG490" s="3"/>
    </row>
    <row r="491" spans="1:111" ht="15" x14ac:dyDescent="0.2">
      <c r="A491" s="20">
        <v>20</v>
      </c>
      <c r="B491" s="21" t="str">
        <f t="shared" si="33"/>
        <v>20_2024</v>
      </c>
      <c r="C491" s="22">
        <f t="shared" si="34"/>
        <v>45429</v>
      </c>
      <c r="D491" s="23">
        <f t="shared" si="35"/>
        <v>45425</v>
      </c>
      <c r="E491" s="24">
        <v>519295</v>
      </c>
      <c r="F491" s="24">
        <v>561336</v>
      </c>
      <c r="G491" s="25">
        <v>0.92510546268188754</v>
      </c>
      <c r="H491" s="26">
        <v>149359.00013457675</v>
      </c>
      <c r="I491" s="26">
        <v>159126.04780488327</v>
      </c>
      <c r="J491" s="28">
        <v>0.93862068589623582</v>
      </c>
      <c r="K491" s="29">
        <v>266057.18029305758</v>
      </c>
      <c r="L491" s="30">
        <v>293044.7015101561</v>
      </c>
      <c r="M491" s="31">
        <v>0.9079064692928317</v>
      </c>
      <c r="N491" s="32">
        <v>58249.82640389906</v>
      </c>
      <c r="O491" s="33">
        <v>61219.189390920452</v>
      </c>
      <c r="P491" s="34">
        <v>0.95149620541264823</v>
      </c>
      <c r="Q491" s="26">
        <v>45628.919373076234</v>
      </c>
      <c r="R491" s="27">
        <v>47946.438270424936</v>
      </c>
      <c r="S491" s="28">
        <v>0.95166442011234376</v>
      </c>
      <c r="T491" s="3"/>
      <c r="U491" s="3"/>
      <c r="DD491" s="3"/>
      <c r="DE491" s="3"/>
      <c r="DF491" s="3"/>
      <c r="DG491" s="3"/>
    </row>
    <row r="492" spans="1:111" ht="15" x14ac:dyDescent="0.2">
      <c r="A492" s="20">
        <v>21</v>
      </c>
      <c r="B492" s="21" t="str">
        <f t="shared" si="33"/>
        <v>21_2024</v>
      </c>
      <c r="C492" s="22">
        <f t="shared" si="34"/>
        <v>45436</v>
      </c>
      <c r="D492" s="23">
        <f t="shared" si="35"/>
        <v>45432</v>
      </c>
      <c r="E492" s="24">
        <v>526144</v>
      </c>
      <c r="F492" s="24">
        <v>561336</v>
      </c>
      <c r="G492" s="25">
        <v>0.93730671113201358</v>
      </c>
      <c r="H492" s="26">
        <v>151746.61202694371</v>
      </c>
      <c r="I492" s="26">
        <v>159126.04780488327</v>
      </c>
      <c r="J492" s="28">
        <v>0.95362521799706823</v>
      </c>
      <c r="K492" s="29">
        <v>272234.30704775953</v>
      </c>
      <c r="L492" s="30">
        <v>293044.7015101561</v>
      </c>
      <c r="M492" s="31">
        <v>0.92898559723088758</v>
      </c>
      <c r="N492" s="32">
        <v>57349.217002062251</v>
      </c>
      <c r="O492" s="33">
        <v>61219.189390920452</v>
      </c>
      <c r="P492" s="34">
        <v>0.93678497825010132</v>
      </c>
      <c r="Q492" s="26">
        <v>44814.243321602858</v>
      </c>
      <c r="R492" s="27">
        <v>47946.438270424936</v>
      </c>
      <c r="S492" s="28">
        <v>0.93467304221523106</v>
      </c>
      <c r="T492" s="3"/>
      <c r="U492" s="3"/>
      <c r="DD492" s="3"/>
      <c r="DE492" s="3"/>
      <c r="DF492" s="3"/>
      <c r="DG492" s="3"/>
    </row>
    <row r="493" spans="1:111" ht="15" x14ac:dyDescent="0.2">
      <c r="A493" s="20">
        <v>22</v>
      </c>
      <c r="B493" s="21" t="str">
        <f t="shared" si="33"/>
        <v>22_2024</v>
      </c>
      <c r="C493" s="22">
        <f t="shared" si="34"/>
        <v>45443</v>
      </c>
      <c r="D493" s="23">
        <f t="shared" si="35"/>
        <v>45439</v>
      </c>
      <c r="E493" s="24">
        <v>524143</v>
      </c>
      <c r="F493" s="24">
        <v>561439</v>
      </c>
      <c r="G493" s="25">
        <v>0.93357069957733607</v>
      </c>
      <c r="H493" s="26">
        <v>152027.08815097957</v>
      </c>
      <c r="I493" s="26">
        <v>159126.04780488327</v>
      </c>
      <c r="J493" s="28">
        <v>0.95538782146711587</v>
      </c>
      <c r="K493" s="29">
        <v>270611.86377172027</v>
      </c>
      <c r="L493" s="30">
        <v>293044.7015101561</v>
      </c>
      <c r="M493" s="31">
        <v>0.9234490928420408</v>
      </c>
      <c r="N493" s="32">
        <v>57241.999958555127</v>
      </c>
      <c r="O493" s="33">
        <v>61219.189390920452</v>
      </c>
      <c r="P493" s="34">
        <v>0.93503361491821402</v>
      </c>
      <c r="Q493" s="26">
        <v>44262.137925508578</v>
      </c>
      <c r="R493" s="27">
        <v>48048.902140424943</v>
      </c>
      <c r="S493" s="28">
        <v>0.92118937069884788</v>
      </c>
      <c r="T493" s="3"/>
      <c r="U493" s="3"/>
      <c r="DD493" s="3"/>
      <c r="DE493" s="3"/>
      <c r="DF493" s="3"/>
      <c r="DG493" s="3"/>
    </row>
    <row r="494" spans="1:111" ht="15" x14ac:dyDescent="0.2">
      <c r="A494" s="20">
        <v>23</v>
      </c>
      <c r="B494" s="21" t="str">
        <f t="shared" si="33"/>
        <v>23_2024</v>
      </c>
      <c r="C494" s="22">
        <f t="shared" si="34"/>
        <v>45450</v>
      </c>
      <c r="D494" s="23">
        <f t="shared" si="35"/>
        <v>45446</v>
      </c>
      <c r="E494" s="24">
        <v>518515</v>
      </c>
      <c r="F494" s="24">
        <v>561439</v>
      </c>
      <c r="G494" s="25">
        <v>0.9235464582973395</v>
      </c>
      <c r="H494" s="26">
        <v>150266.63806687423</v>
      </c>
      <c r="I494" s="26">
        <v>159126.04780488327</v>
      </c>
      <c r="J494" s="28">
        <v>0.94432457878378129</v>
      </c>
      <c r="K494" s="29">
        <v>267075.4044101499</v>
      </c>
      <c r="L494" s="30">
        <v>293044.7015101561</v>
      </c>
      <c r="M494" s="31">
        <v>0.91138110682029794</v>
      </c>
      <c r="N494" s="32">
        <v>56752.988857116776</v>
      </c>
      <c r="O494" s="33">
        <v>61219.189390920452</v>
      </c>
      <c r="P494" s="34">
        <v>0.92704574205835422</v>
      </c>
      <c r="Q494" s="26">
        <v>44419.63372871204</v>
      </c>
      <c r="R494" s="27">
        <v>48048.902140424943</v>
      </c>
      <c r="S494" s="28">
        <v>0.9244671938370993</v>
      </c>
      <c r="T494" s="3"/>
      <c r="U494" s="3"/>
      <c r="DD494" s="3"/>
      <c r="DE494" s="3"/>
      <c r="DF494" s="3"/>
      <c r="DG494" s="3"/>
    </row>
    <row r="495" spans="1:111" ht="15" x14ac:dyDescent="0.2">
      <c r="A495" s="20">
        <v>24</v>
      </c>
      <c r="B495" s="21" t="str">
        <f t="shared" si="33"/>
        <v>24_2024</v>
      </c>
      <c r="C495" s="22">
        <f t="shared" si="34"/>
        <v>45457</v>
      </c>
      <c r="D495" s="23">
        <f t="shared" si="35"/>
        <v>45453</v>
      </c>
      <c r="E495" s="24">
        <v>513257</v>
      </c>
      <c r="F495" s="24">
        <v>561439</v>
      </c>
      <c r="G495" s="25">
        <v>0.91418123785486938</v>
      </c>
      <c r="H495" s="26">
        <v>149320.08260159663</v>
      </c>
      <c r="I495" s="26">
        <v>159126.04780488327</v>
      </c>
      <c r="J495" s="28">
        <v>0.93837611542196731</v>
      </c>
      <c r="K495" s="29">
        <v>263225.22843617399</v>
      </c>
      <c r="L495" s="30">
        <v>293044.7015101561</v>
      </c>
      <c r="M495" s="31">
        <v>0.89824257896384918</v>
      </c>
      <c r="N495" s="32">
        <v>55327.07692882917</v>
      </c>
      <c r="O495" s="33">
        <v>61219.189390920452</v>
      </c>
      <c r="P495" s="34">
        <v>0.90375383077246119</v>
      </c>
      <c r="Q495" s="26">
        <v>45384.5914410564</v>
      </c>
      <c r="R495" s="27">
        <v>48048.902140424943</v>
      </c>
      <c r="S495" s="28">
        <v>0.94455001923702686</v>
      </c>
      <c r="T495" s="3"/>
      <c r="U495" s="3"/>
      <c r="DD495" s="3"/>
      <c r="DE495" s="3"/>
      <c r="DF495" s="3"/>
      <c r="DG495" s="3"/>
    </row>
    <row r="496" spans="1:111" ht="15" x14ac:dyDescent="0.2">
      <c r="A496" s="20">
        <v>25</v>
      </c>
      <c r="B496" s="21" t="str">
        <f t="shared" ref="B496:B532" si="36">A496&amp;"_"&amp;YEAR(D496)</f>
        <v>25_2024</v>
      </c>
      <c r="C496" s="22">
        <f t="shared" ref="C496:C547" si="37">D496+4</f>
        <v>45464</v>
      </c>
      <c r="D496" s="23">
        <f t="shared" ref="D496:D547" si="38">D495+7</f>
        <v>45460</v>
      </c>
      <c r="E496" s="24">
        <v>503937</v>
      </c>
      <c r="F496" s="24">
        <v>561439</v>
      </c>
      <c r="G496" s="25">
        <v>0.89758103729879823</v>
      </c>
      <c r="H496" s="26">
        <v>148445.99843871401</v>
      </c>
      <c r="I496" s="26">
        <v>159126.04780488327</v>
      </c>
      <c r="J496" s="28">
        <v>0.93288308536849418</v>
      </c>
      <c r="K496" s="29">
        <v>255744.4807401592</v>
      </c>
      <c r="L496" s="30">
        <v>293044.7015101561</v>
      </c>
      <c r="M496" s="31">
        <v>0.87271491148696245</v>
      </c>
      <c r="N496" s="32">
        <v>54660.987632718105</v>
      </c>
      <c r="O496" s="33">
        <v>61219.189390920452</v>
      </c>
      <c r="P496" s="34">
        <v>0.8928734303173409</v>
      </c>
      <c r="Q496" s="26">
        <v>45085.7044302699</v>
      </c>
      <c r="R496" s="27">
        <v>48048.902140424943</v>
      </c>
      <c r="S496" s="28">
        <v>0.9383295438989433</v>
      </c>
      <c r="T496" s="3"/>
      <c r="U496" s="3"/>
      <c r="DD496" s="3"/>
      <c r="DE496" s="3"/>
      <c r="DF496" s="3"/>
      <c r="DG496" s="3"/>
    </row>
    <row r="497" spans="1:111" ht="15" x14ac:dyDescent="0.2">
      <c r="A497" s="20">
        <v>26</v>
      </c>
      <c r="B497" s="21" t="str">
        <f t="shared" si="36"/>
        <v>26_2024</v>
      </c>
      <c r="C497" s="22">
        <f t="shared" si="37"/>
        <v>45471</v>
      </c>
      <c r="D497" s="23">
        <f t="shared" si="38"/>
        <v>45467</v>
      </c>
      <c r="E497" s="24">
        <v>501281</v>
      </c>
      <c r="F497" s="24">
        <v>561435</v>
      </c>
      <c r="G497" s="25">
        <v>0.89285669756962072</v>
      </c>
      <c r="H497" s="26">
        <v>146124.97646889495</v>
      </c>
      <c r="I497" s="26">
        <v>159126.04780488327</v>
      </c>
      <c r="J497" s="28">
        <v>0.91829702606621677</v>
      </c>
      <c r="K497" s="29">
        <v>257449.43691398064</v>
      </c>
      <c r="L497" s="30">
        <v>293044.7015101561</v>
      </c>
      <c r="M497" s="31">
        <v>0.87853298690356352</v>
      </c>
      <c r="N497" s="32">
        <v>53807.659203390387</v>
      </c>
      <c r="O497" s="33">
        <v>61219.189390920452</v>
      </c>
      <c r="P497" s="34">
        <v>0.8789345259016238</v>
      </c>
      <c r="Q497" s="26">
        <v>43898.592595075024</v>
      </c>
      <c r="R497" s="27">
        <v>48045.126059176946</v>
      </c>
      <c r="S497" s="28">
        <v>0.91369502373675415</v>
      </c>
      <c r="T497" s="3"/>
      <c r="U497" s="3"/>
      <c r="DD497" s="3"/>
      <c r="DE497" s="3"/>
      <c r="DF497" s="3"/>
      <c r="DG497" s="3"/>
    </row>
    <row r="498" spans="1:111" ht="15" x14ac:dyDescent="0.2">
      <c r="A498" s="20">
        <v>27</v>
      </c>
      <c r="B498" s="21" t="str">
        <f t="shared" si="36"/>
        <v>27_2024</v>
      </c>
      <c r="C498" s="22">
        <f t="shared" si="37"/>
        <v>45478</v>
      </c>
      <c r="D498" s="23">
        <f t="shared" si="38"/>
        <v>45474</v>
      </c>
      <c r="E498" s="24">
        <v>497780</v>
      </c>
      <c r="F498" s="24">
        <v>561435</v>
      </c>
      <c r="G498" s="25">
        <v>0.88662089110938935</v>
      </c>
      <c r="H498" s="26">
        <v>144556.029819638</v>
      </c>
      <c r="I498" s="26">
        <v>159126.04780488327</v>
      </c>
      <c r="J498" s="28">
        <v>0.90843725344633275</v>
      </c>
      <c r="K498" s="29">
        <v>255484.86731926096</v>
      </c>
      <c r="L498" s="30">
        <v>293044.7015101561</v>
      </c>
      <c r="M498" s="31">
        <v>0.87182899401580405</v>
      </c>
      <c r="N498" s="32">
        <v>52723.043151022255</v>
      </c>
      <c r="O498" s="33">
        <v>61219.189390920452</v>
      </c>
      <c r="P498" s="34">
        <v>0.861217596566898</v>
      </c>
      <c r="Q498" s="26">
        <v>45015.633012896964</v>
      </c>
      <c r="R498" s="27">
        <v>48045.126059176946</v>
      </c>
      <c r="S498" s="28">
        <v>0.93694484134460232</v>
      </c>
      <c r="T498" s="3"/>
      <c r="U498" s="3"/>
      <c r="DD498" s="3"/>
      <c r="DE498" s="3"/>
      <c r="DF498" s="3"/>
      <c r="DG498" s="3"/>
    </row>
    <row r="499" spans="1:111" ht="15" x14ac:dyDescent="0.2">
      <c r="A499" s="20">
        <v>28</v>
      </c>
      <c r="B499" s="21" t="str">
        <f t="shared" si="36"/>
        <v>28_2024</v>
      </c>
      <c r="C499" s="22">
        <f t="shared" si="37"/>
        <v>45485</v>
      </c>
      <c r="D499" s="23">
        <f t="shared" si="38"/>
        <v>45481</v>
      </c>
      <c r="E499" s="24">
        <v>479313</v>
      </c>
      <c r="F499" s="24">
        <v>561435</v>
      </c>
      <c r="G499" s="25">
        <v>0.85372839242298748</v>
      </c>
      <c r="H499" s="26">
        <v>142333.38824613881</v>
      </c>
      <c r="I499" s="26">
        <v>159126.04780488327</v>
      </c>
      <c r="J499" s="28">
        <v>0.8944694486515794</v>
      </c>
      <c r="K499" s="29">
        <v>240829.45144042335</v>
      </c>
      <c r="L499" s="30">
        <v>293044.7015101561</v>
      </c>
      <c r="M499" s="31">
        <v>0.82181813968773254</v>
      </c>
      <c r="N499" s="32">
        <v>52096.250638488556</v>
      </c>
      <c r="O499" s="33">
        <v>61219.189390920452</v>
      </c>
      <c r="P499" s="34">
        <v>0.8509790991485271</v>
      </c>
      <c r="Q499" s="26">
        <v>44053.531395969912</v>
      </c>
      <c r="R499" s="27">
        <v>48045.126059176946</v>
      </c>
      <c r="S499" s="28">
        <v>0.91691988364666577</v>
      </c>
      <c r="T499" s="3"/>
      <c r="U499" s="3"/>
      <c r="DD499" s="3"/>
      <c r="DE499" s="3"/>
      <c r="DF499" s="3"/>
      <c r="DG499" s="3"/>
    </row>
    <row r="500" spans="1:111" ht="15" x14ac:dyDescent="0.2">
      <c r="A500" s="20">
        <v>29</v>
      </c>
      <c r="B500" s="21" t="str">
        <f t="shared" si="36"/>
        <v>29_2024</v>
      </c>
      <c r="C500" s="22">
        <f t="shared" si="37"/>
        <v>45492</v>
      </c>
      <c r="D500" s="23">
        <f t="shared" si="38"/>
        <v>45488</v>
      </c>
      <c r="E500" s="24">
        <v>468555</v>
      </c>
      <c r="F500" s="24">
        <v>561435</v>
      </c>
      <c r="G500" s="25">
        <v>0.83456677976969729</v>
      </c>
      <c r="H500" s="26">
        <v>139946.22495247953</v>
      </c>
      <c r="I500" s="26">
        <v>159126.04780488327</v>
      </c>
      <c r="J500" s="28">
        <v>0.87946773569138348</v>
      </c>
      <c r="K500" s="29">
        <v>234527.57150375229</v>
      </c>
      <c r="L500" s="30">
        <v>293044.7015101561</v>
      </c>
      <c r="M500" s="31">
        <v>0.8003132979206049</v>
      </c>
      <c r="N500" s="32">
        <v>50994.226716125391</v>
      </c>
      <c r="O500" s="33">
        <v>61219.189390920452</v>
      </c>
      <c r="P500" s="34">
        <v>0.83297781665316295</v>
      </c>
      <c r="Q500" s="26">
        <v>43087.028746457181</v>
      </c>
      <c r="R500" s="27">
        <v>48045.126059176946</v>
      </c>
      <c r="S500" s="28">
        <v>0.89680332388736161</v>
      </c>
      <c r="T500" s="3"/>
      <c r="U500" s="3"/>
      <c r="DD500" s="3"/>
      <c r="DE500" s="3"/>
      <c r="DF500" s="3"/>
      <c r="DG500" s="3"/>
    </row>
    <row r="501" spans="1:111" ht="15" x14ac:dyDescent="0.2">
      <c r="A501" s="20">
        <v>30</v>
      </c>
      <c r="B501" s="21" t="str">
        <f t="shared" si="36"/>
        <v>30_2024</v>
      </c>
      <c r="C501" s="22">
        <f t="shared" si="37"/>
        <v>45499</v>
      </c>
      <c r="D501" s="23">
        <f t="shared" si="38"/>
        <v>45495</v>
      </c>
      <c r="E501" s="24">
        <v>463586</v>
      </c>
      <c r="F501" s="24">
        <v>561435</v>
      </c>
      <c r="G501" s="25">
        <v>0.82571624497938323</v>
      </c>
      <c r="H501" s="26">
        <v>138944.94336308297</v>
      </c>
      <c r="I501" s="26">
        <v>159126.04780488327</v>
      </c>
      <c r="J501" s="28">
        <v>0.87317535551096004</v>
      </c>
      <c r="K501" s="29">
        <v>232475.56389290985</v>
      </c>
      <c r="L501" s="30">
        <v>293044.7015101561</v>
      </c>
      <c r="M501" s="31">
        <v>0.79331092729159247</v>
      </c>
      <c r="N501" s="32">
        <v>49823.65405667985</v>
      </c>
      <c r="O501" s="33">
        <v>61219.189390920452</v>
      </c>
      <c r="P501" s="34">
        <v>0.81385680784707193</v>
      </c>
      <c r="Q501" s="26">
        <v>42341.916821776198</v>
      </c>
      <c r="R501" s="27">
        <v>48045.126059176946</v>
      </c>
      <c r="S501" s="28">
        <v>0.88129473881749976</v>
      </c>
      <c r="T501" s="3"/>
      <c r="U501" s="3"/>
      <c r="DD501" s="3"/>
      <c r="DE501" s="3"/>
      <c r="DF501" s="3"/>
      <c r="DG501" s="3"/>
    </row>
    <row r="502" spans="1:111" ht="15" x14ac:dyDescent="0.2">
      <c r="A502" s="20">
        <v>31</v>
      </c>
      <c r="B502" s="21" t="str">
        <f t="shared" si="36"/>
        <v>31_2024</v>
      </c>
      <c r="C502" s="22">
        <f t="shared" si="37"/>
        <v>45506</v>
      </c>
      <c r="D502" s="23">
        <f t="shared" si="38"/>
        <v>45502</v>
      </c>
      <c r="E502" s="24">
        <v>457891</v>
      </c>
      <c r="F502" s="24">
        <v>561435</v>
      </c>
      <c r="G502" s="25">
        <v>0.81557259522473657</v>
      </c>
      <c r="H502" s="26">
        <v>137520.29820122759</v>
      </c>
      <c r="I502" s="26">
        <v>159126.04780488327</v>
      </c>
      <c r="J502" s="28">
        <v>0.86422242051692155</v>
      </c>
      <c r="K502" s="29">
        <v>230432.25772954087</v>
      </c>
      <c r="L502" s="30">
        <v>293044.7015101561</v>
      </c>
      <c r="M502" s="31">
        <v>0.78633824990538093</v>
      </c>
      <c r="N502" s="32">
        <v>48597.195741435949</v>
      </c>
      <c r="O502" s="33">
        <v>61219.189390920452</v>
      </c>
      <c r="P502" s="34">
        <v>0.79382292096542373</v>
      </c>
      <c r="Q502" s="26">
        <v>41341.744376693518</v>
      </c>
      <c r="R502" s="27">
        <v>48045.126059176946</v>
      </c>
      <c r="S502" s="28">
        <v>0.86047738381980921</v>
      </c>
      <c r="T502" s="3"/>
      <c r="U502" s="3"/>
      <c r="DD502" s="3"/>
      <c r="DE502" s="3"/>
      <c r="DF502" s="3"/>
      <c r="DG502" s="3"/>
    </row>
    <row r="503" spans="1:111" ht="15" x14ac:dyDescent="0.2">
      <c r="A503" s="20">
        <v>32</v>
      </c>
      <c r="B503" s="21" t="str">
        <f t="shared" si="36"/>
        <v>32_2024</v>
      </c>
      <c r="C503" s="22">
        <f t="shared" si="37"/>
        <v>45513</v>
      </c>
      <c r="D503" s="23">
        <f t="shared" si="38"/>
        <v>45509</v>
      </c>
      <c r="E503" s="24">
        <v>469536</v>
      </c>
      <c r="F503" s="24">
        <v>561439</v>
      </c>
      <c r="G503" s="25">
        <v>0.836308129645429</v>
      </c>
      <c r="H503" s="26">
        <v>140769.62456140353</v>
      </c>
      <c r="I503" s="26">
        <v>159126.04780488327</v>
      </c>
      <c r="J503" s="28">
        <v>0.88464224747171516</v>
      </c>
      <c r="K503" s="29">
        <v>240019.57876838179</v>
      </c>
      <c r="L503" s="30">
        <v>293044.7015101561</v>
      </c>
      <c r="M503" s="31">
        <v>0.81905449077045811</v>
      </c>
      <c r="N503" s="32">
        <v>47642.945667035921</v>
      </c>
      <c r="O503" s="33">
        <v>61219.189390920452</v>
      </c>
      <c r="P503" s="34">
        <v>0.77823548696157596</v>
      </c>
      <c r="Q503" s="26">
        <v>41104.003262089027</v>
      </c>
      <c r="R503" s="27">
        <v>48049.345241647607</v>
      </c>
      <c r="S503" s="28">
        <v>0.85545397248121946</v>
      </c>
      <c r="T503" s="3"/>
      <c r="U503" s="3"/>
      <c r="DD503" s="3"/>
      <c r="DE503" s="3"/>
      <c r="DF503" s="3"/>
      <c r="DG503" s="3"/>
    </row>
    <row r="504" spans="1:111" ht="15" x14ac:dyDescent="0.2">
      <c r="A504" s="20">
        <v>33</v>
      </c>
      <c r="B504" s="21" t="str">
        <f t="shared" si="36"/>
        <v>33_2024</v>
      </c>
      <c r="C504" s="22">
        <f t="shared" si="37"/>
        <v>45520</v>
      </c>
      <c r="D504" s="23">
        <f t="shared" si="38"/>
        <v>45516</v>
      </c>
      <c r="E504" s="24">
        <v>475760</v>
      </c>
      <c r="F504" s="24">
        <v>561439</v>
      </c>
      <c r="G504" s="25">
        <v>0.8473939288150627</v>
      </c>
      <c r="H504" s="26">
        <v>142051.54359735904</v>
      </c>
      <c r="I504" s="26">
        <v>159126.04780488327</v>
      </c>
      <c r="J504" s="28">
        <v>0.89269824492555361</v>
      </c>
      <c r="K504" s="29">
        <v>245871.14239522131</v>
      </c>
      <c r="L504" s="30">
        <v>293044.7015101561</v>
      </c>
      <c r="M504" s="31">
        <v>0.83902265124797049</v>
      </c>
      <c r="N504" s="32">
        <v>47389.204875650539</v>
      </c>
      <c r="O504" s="33">
        <v>61219.189390920452</v>
      </c>
      <c r="P504" s="34">
        <v>0.77409069520739082</v>
      </c>
      <c r="Q504" s="26">
        <v>40448.608187294034</v>
      </c>
      <c r="R504" s="27">
        <v>48049.345241647607</v>
      </c>
      <c r="S504" s="28">
        <v>0.84181393073873767</v>
      </c>
      <c r="T504" s="3"/>
      <c r="U504" s="3"/>
      <c r="DD504" s="3"/>
      <c r="DE504" s="3"/>
      <c r="DF504" s="3"/>
      <c r="DG504" s="3"/>
    </row>
    <row r="505" spans="1:111" ht="15" x14ac:dyDescent="0.2">
      <c r="A505" s="20">
        <v>34</v>
      </c>
      <c r="B505" s="21" t="str">
        <f t="shared" si="36"/>
        <v>34_2024</v>
      </c>
      <c r="C505" s="22">
        <f t="shared" si="37"/>
        <v>45527</v>
      </c>
      <c r="D505" s="23">
        <f t="shared" si="38"/>
        <v>45523</v>
      </c>
      <c r="E505" s="24">
        <v>506140</v>
      </c>
      <c r="F505" s="24">
        <v>561439</v>
      </c>
      <c r="G505" s="25">
        <v>0.90150488298817855</v>
      </c>
      <c r="H505" s="26">
        <v>146520.22343885966</v>
      </c>
      <c r="I505" s="26">
        <v>159126.04780488327</v>
      </c>
      <c r="J505" s="28">
        <v>0.92078088697658977</v>
      </c>
      <c r="K505" s="29">
        <v>271116.81617889623</v>
      </c>
      <c r="L505" s="30">
        <v>293044.7015101561</v>
      </c>
      <c r="M505" s="31">
        <v>0.9251722170090152</v>
      </c>
      <c r="N505" s="32">
        <v>48357.6645635967</v>
      </c>
      <c r="O505" s="33">
        <v>61219.189390920452</v>
      </c>
      <c r="P505" s="34">
        <v>0.78991023966038876</v>
      </c>
      <c r="Q505" s="26">
        <v>40145.079724417716</v>
      </c>
      <c r="R505" s="27">
        <v>48049.345241647607</v>
      </c>
      <c r="S505" s="28">
        <v>0.83549691515091173</v>
      </c>
      <c r="T505" s="3"/>
      <c r="U505" s="3"/>
      <c r="DD505" s="3"/>
      <c r="DE505" s="3"/>
      <c r="DF505" s="3"/>
      <c r="DG505" s="3"/>
    </row>
    <row r="506" spans="1:111" ht="15" x14ac:dyDescent="0.2">
      <c r="A506" s="20">
        <v>35</v>
      </c>
      <c r="B506" s="21" t="str">
        <f t="shared" si="36"/>
        <v>35_2024</v>
      </c>
      <c r="C506" s="22">
        <f t="shared" si="37"/>
        <v>45534</v>
      </c>
      <c r="D506" s="23">
        <f t="shared" si="38"/>
        <v>45530</v>
      </c>
      <c r="E506" s="24">
        <v>522908</v>
      </c>
      <c r="F506" s="24">
        <v>561439</v>
      </c>
      <c r="G506" s="25">
        <v>0.93137099488991681</v>
      </c>
      <c r="H506" s="26">
        <v>148654.81173673656</v>
      </c>
      <c r="I506" s="26">
        <v>159126.04780488327</v>
      </c>
      <c r="J506" s="28">
        <v>0.93419533625955253</v>
      </c>
      <c r="K506" s="29">
        <v>284450.58477938559</v>
      </c>
      <c r="L506" s="30">
        <v>293044.7015101561</v>
      </c>
      <c r="M506" s="31">
        <v>0.97067301784853233</v>
      </c>
      <c r="N506" s="32">
        <v>49661.755499604275</v>
      </c>
      <c r="O506" s="33">
        <v>61219.189390920452</v>
      </c>
      <c r="P506" s="34">
        <v>0.81121223579889012</v>
      </c>
      <c r="Q506" s="26">
        <v>40140.542821607138</v>
      </c>
      <c r="R506" s="27">
        <v>48049.345241647607</v>
      </c>
      <c r="S506" s="28">
        <v>0.83540249341034978</v>
      </c>
      <c r="T506" s="3"/>
      <c r="U506" s="3"/>
      <c r="DD506" s="3"/>
      <c r="DE506" s="3"/>
      <c r="DF506" s="3"/>
      <c r="DG506" s="3"/>
    </row>
    <row r="507" spans="1:111" ht="15" x14ac:dyDescent="0.2">
      <c r="A507" s="20">
        <v>36</v>
      </c>
      <c r="B507" s="21" t="str">
        <f t="shared" si="36"/>
        <v>36_2024</v>
      </c>
      <c r="C507" s="22">
        <f t="shared" si="37"/>
        <v>45541</v>
      </c>
      <c r="D507" s="23">
        <f t="shared" si="38"/>
        <v>45537</v>
      </c>
      <c r="E507" s="24">
        <v>519825</v>
      </c>
      <c r="F507" s="24">
        <v>561439</v>
      </c>
      <c r="G507" s="25">
        <v>0.9258797482896628</v>
      </c>
      <c r="H507" s="26">
        <v>146905.86947186841</v>
      </c>
      <c r="I507" s="26">
        <v>159126.04780488327</v>
      </c>
      <c r="J507" s="28">
        <v>0.92320441246678253</v>
      </c>
      <c r="K507" s="29">
        <v>282708.82074042037</v>
      </c>
      <c r="L507" s="30">
        <v>293044.7015101561</v>
      </c>
      <c r="M507" s="31">
        <v>0.96472933748171685</v>
      </c>
      <c r="N507" s="32">
        <v>50681.97379997182</v>
      </c>
      <c r="O507" s="33">
        <v>61219.189390920452</v>
      </c>
      <c r="P507" s="34">
        <v>0.82787724411601848</v>
      </c>
      <c r="Q507" s="26">
        <v>39528.04231382109</v>
      </c>
      <c r="R507" s="27">
        <v>48049.345241647607</v>
      </c>
      <c r="S507" s="28">
        <v>0.82265517074225336</v>
      </c>
      <c r="T507" s="3"/>
      <c r="U507" s="3"/>
      <c r="DD507" s="3"/>
      <c r="DE507" s="3"/>
      <c r="DF507" s="3"/>
      <c r="DG507" s="3"/>
    </row>
    <row r="508" spans="1:111" ht="15" x14ac:dyDescent="0.2">
      <c r="A508" s="20">
        <v>37</v>
      </c>
      <c r="B508" s="21" t="str">
        <f t="shared" si="36"/>
        <v>37_2024</v>
      </c>
      <c r="C508" s="22">
        <f t="shared" si="37"/>
        <v>45548</v>
      </c>
      <c r="D508" s="23">
        <f t="shared" si="38"/>
        <v>45544</v>
      </c>
      <c r="E508" s="24">
        <v>520754</v>
      </c>
      <c r="F508" s="24">
        <v>561439</v>
      </c>
      <c r="G508" s="25">
        <v>0.92753442493307381</v>
      </c>
      <c r="H508" s="26">
        <v>146402.91685528256</v>
      </c>
      <c r="I508" s="26">
        <v>159126.04780488327</v>
      </c>
      <c r="J508" s="28">
        <v>0.92004369413358689</v>
      </c>
      <c r="K508" s="29">
        <v>284455.03394624504</v>
      </c>
      <c r="L508" s="30">
        <v>293044.7015101561</v>
      </c>
      <c r="M508" s="31">
        <v>0.97068820040203541</v>
      </c>
      <c r="N508" s="32">
        <v>49293.61591841749</v>
      </c>
      <c r="O508" s="33">
        <v>61219.189390920452</v>
      </c>
      <c r="P508" s="34">
        <v>0.80519876870059193</v>
      </c>
      <c r="Q508" s="26">
        <v>40602.337386778439</v>
      </c>
      <c r="R508" s="27">
        <v>48049.345241647607</v>
      </c>
      <c r="S508" s="28">
        <v>0.845013333326042</v>
      </c>
      <c r="T508" s="3"/>
      <c r="U508" s="3"/>
      <c r="DD508" s="3"/>
      <c r="DE508" s="3"/>
      <c r="DF508" s="3"/>
      <c r="DG508" s="3"/>
    </row>
    <row r="509" spans="1:111" ht="15" x14ac:dyDescent="0.2">
      <c r="A509" s="20">
        <v>38</v>
      </c>
      <c r="B509" s="21" t="str">
        <f t="shared" si="36"/>
        <v>38_2024</v>
      </c>
      <c r="C509" s="22">
        <f t="shared" si="37"/>
        <v>45555</v>
      </c>
      <c r="D509" s="23">
        <f t="shared" si="38"/>
        <v>45551</v>
      </c>
      <c r="E509" s="24">
        <v>503120</v>
      </c>
      <c r="F509" s="24">
        <v>561439</v>
      </c>
      <c r="G509" s="25">
        <v>0.89612584804404394</v>
      </c>
      <c r="H509" s="26">
        <v>143927.35787090947</v>
      </c>
      <c r="I509" s="26">
        <v>159126.04780488327</v>
      </c>
      <c r="J509" s="28">
        <v>0.90448647381345082</v>
      </c>
      <c r="K509" s="29">
        <v>270835.92389327119</v>
      </c>
      <c r="L509" s="30">
        <v>293044.7015101561</v>
      </c>
      <c r="M509" s="31">
        <v>0.92421368650436009</v>
      </c>
      <c r="N509" s="32">
        <v>47876.404112301039</v>
      </c>
      <c r="O509" s="33">
        <v>61219.189390920452</v>
      </c>
      <c r="P509" s="34">
        <v>0.78204897171346233</v>
      </c>
      <c r="Q509" s="26">
        <v>40480.57058441703</v>
      </c>
      <c r="R509" s="27">
        <v>48049.345241647607</v>
      </c>
      <c r="S509" s="28">
        <v>0.84247913016991105</v>
      </c>
      <c r="T509" s="3"/>
      <c r="U509" s="3"/>
      <c r="DD509" s="3"/>
      <c r="DE509" s="3"/>
      <c r="DF509" s="3"/>
      <c r="DG509" s="3"/>
    </row>
    <row r="510" spans="1:111" ht="15" x14ac:dyDescent="0.2">
      <c r="A510" s="20">
        <v>39</v>
      </c>
      <c r="B510" s="21" t="str">
        <f t="shared" si="36"/>
        <v>39_2024</v>
      </c>
      <c r="C510" s="22">
        <f t="shared" si="37"/>
        <v>45562</v>
      </c>
      <c r="D510" s="23">
        <f t="shared" si="38"/>
        <v>45558</v>
      </c>
      <c r="E510" s="24">
        <v>487358</v>
      </c>
      <c r="F510" s="24">
        <v>561439</v>
      </c>
      <c r="G510" s="25">
        <v>0.8680515603654182</v>
      </c>
      <c r="H510" s="26">
        <v>142433.01617251523</v>
      </c>
      <c r="I510" s="26">
        <v>159126.04780488327</v>
      </c>
      <c r="J510" s="28">
        <v>0.89509554304499128</v>
      </c>
      <c r="K510" s="29">
        <v>258319.13067663327</v>
      </c>
      <c r="L510" s="30">
        <v>293044.7015101561</v>
      </c>
      <c r="M510" s="31">
        <v>0.88150077222153989</v>
      </c>
      <c r="N510" s="32">
        <v>46579.538569223048</v>
      </c>
      <c r="O510" s="33">
        <v>61219.189390920452</v>
      </c>
      <c r="P510" s="34">
        <v>0.76086500054395301</v>
      </c>
      <c r="Q510" s="26">
        <v>40026.660270384396</v>
      </c>
      <c r="R510" s="27">
        <v>48049.345241647607</v>
      </c>
      <c r="S510" s="28">
        <v>0.83303237680105979</v>
      </c>
      <c r="T510" s="3"/>
      <c r="U510" s="3"/>
      <c r="DD510" s="3"/>
      <c r="DE510" s="3"/>
      <c r="DF510" s="3"/>
      <c r="DG510" s="3"/>
    </row>
    <row r="511" spans="1:111" ht="15" x14ac:dyDescent="0.2">
      <c r="A511" s="20">
        <v>40</v>
      </c>
      <c r="B511" s="21" t="str">
        <f t="shared" si="36"/>
        <v>40_2024</v>
      </c>
      <c r="C511" s="22">
        <f t="shared" si="37"/>
        <v>45569</v>
      </c>
      <c r="D511" s="23">
        <f t="shared" si="38"/>
        <v>45565</v>
      </c>
      <c r="E511" s="24">
        <v>472099</v>
      </c>
      <c r="F511" s="24">
        <v>561439</v>
      </c>
      <c r="G511" s="25">
        <v>0.84087318479834849</v>
      </c>
      <c r="H511" s="26">
        <v>140194.65159935298</v>
      </c>
      <c r="I511" s="26">
        <v>159126.04780488327</v>
      </c>
      <c r="J511" s="28">
        <v>0.88102892979065539</v>
      </c>
      <c r="K511" s="29">
        <v>247283.80795190914</v>
      </c>
      <c r="L511" s="30">
        <v>293044.7015101561</v>
      </c>
      <c r="M511" s="31">
        <v>0.84384329993879448</v>
      </c>
      <c r="N511" s="32">
        <v>45421.575152565027</v>
      </c>
      <c r="O511" s="33">
        <v>61219.189390920452</v>
      </c>
      <c r="P511" s="34">
        <v>0.74194996053478612</v>
      </c>
      <c r="Q511" s="26">
        <v>39198.830188809021</v>
      </c>
      <c r="R511" s="27">
        <v>48049.345241647607</v>
      </c>
      <c r="S511" s="28">
        <v>0.8158036283672967</v>
      </c>
      <c r="T511" s="3"/>
      <c r="U511" s="3"/>
      <c r="DD511" s="3"/>
      <c r="DE511" s="3"/>
      <c r="DF511" s="3"/>
      <c r="DG511" s="3"/>
    </row>
    <row r="512" spans="1:111" ht="15" x14ac:dyDescent="0.2">
      <c r="A512" s="20">
        <v>41</v>
      </c>
      <c r="B512" s="21" t="str">
        <f t="shared" si="36"/>
        <v>41_2024</v>
      </c>
      <c r="C512" s="22">
        <f t="shared" si="37"/>
        <v>45576</v>
      </c>
      <c r="D512" s="23">
        <f t="shared" si="38"/>
        <v>45572</v>
      </c>
      <c r="E512" s="24">
        <v>464125</v>
      </c>
      <c r="F512" s="24">
        <v>561439</v>
      </c>
      <c r="G512" s="25">
        <v>0.82667039518095464</v>
      </c>
      <c r="H512" s="26">
        <v>140262.71915322504</v>
      </c>
      <c r="I512" s="26">
        <v>159126.04780488327</v>
      </c>
      <c r="J512" s="28">
        <v>0.88145668850653536</v>
      </c>
      <c r="K512" s="29">
        <v>240247.42047974828</v>
      </c>
      <c r="L512" s="30">
        <v>293044.7015101561</v>
      </c>
      <c r="M512" s="31">
        <v>0.81983198891388931</v>
      </c>
      <c r="N512" s="32">
        <v>44223.389911097212</v>
      </c>
      <c r="O512" s="33">
        <v>61219.189390920452</v>
      </c>
      <c r="P512" s="34">
        <v>0.72237790717392414</v>
      </c>
      <c r="Q512" s="26">
        <v>39391.970172291076</v>
      </c>
      <c r="R512" s="27">
        <v>48049.345241647607</v>
      </c>
      <c r="S512" s="28">
        <v>0.81982324575252274</v>
      </c>
      <c r="T512" s="3"/>
      <c r="U512" s="3"/>
      <c r="DD512" s="3"/>
      <c r="DE512" s="3"/>
      <c r="DF512" s="3"/>
      <c r="DG512" s="3"/>
    </row>
    <row r="513" spans="1:111" ht="15" x14ac:dyDescent="0.2">
      <c r="A513" s="20">
        <v>42</v>
      </c>
      <c r="B513" s="21" t="str">
        <f t="shared" si="36"/>
        <v>42_2024</v>
      </c>
      <c r="C513" s="22">
        <f t="shared" si="37"/>
        <v>45583</v>
      </c>
      <c r="D513" s="23">
        <f t="shared" si="38"/>
        <v>45579</v>
      </c>
      <c r="E513" s="24">
        <v>489315</v>
      </c>
      <c r="F513" s="24">
        <v>561439</v>
      </c>
      <c r="G513" s="25">
        <v>0.87153724625471329</v>
      </c>
      <c r="H513" s="26">
        <v>143350.37744361171</v>
      </c>
      <c r="I513" s="26">
        <v>159126.04780488327</v>
      </c>
      <c r="J513" s="28">
        <v>0.90086054056583287</v>
      </c>
      <c r="K513" s="29">
        <v>260013.14775154859</v>
      </c>
      <c r="L513" s="30">
        <v>293044.7015101561</v>
      </c>
      <c r="M513" s="31">
        <v>0.8872815185246995</v>
      </c>
      <c r="N513" s="32">
        <v>44997.109362070791</v>
      </c>
      <c r="O513" s="33">
        <v>61219.189390920452</v>
      </c>
      <c r="P513" s="34">
        <v>0.73501641903060555</v>
      </c>
      <c r="Q513" s="26">
        <v>40953.934829082966</v>
      </c>
      <c r="R513" s="27">
        <v>48049.345241647607</v>
      </c>
      <c r="S513" s="28">
        <v>0.85233075753934373</v>
      </c>
      <c r="T513" s="3"/>
      <c r="U513" s="3"/>
      <c r="DD513" s="3"/>
      <c r="DE513" s="3"/>
      <c r="DF513" s="3"/>
      <c r="DG513" s="3"/>
    </row>
    <row r="514" spans="1:111" ht="15" x14ac:dyDescent="0.2">
      <c r="A514" s="20">
        <v>43</v>
      </c>
      <c r="B514" s="21" t="str">
        <f t="shared" si="36"/>
        <v>43_2024</v>
      </c>
      <c r="C514" s="22">
        <f t="shared" si="37"/>
        <v>45590</v>
      </c>
      <c r="D514" s="23">
        <f t="shared" si="38"/>
        <v>45586</v>
      </c>
      <c r="E514" s="24">
        <v>501396</v>
      </c>
      <c r="F514" s="24">
        <v>561439</v>
      </c>
      <c r="G514" s="25">
        <v>0.89305516716865052</v>
      </c>
      <c r="H514" s="26">
        <v>145261.75038303967</v>
      </c>
      <c r="I514" s="26">
        <v>159126.04780488327</v>
      </c>
      <c r="J514" s="28">
        <v>0.91287223171128029</v>
      </c>
      <c r="K514" s="29">
        <v>269561.9206046983</v>
      </c>
      <c r="L514" s="30">
        <v>293044.7015101561</v>
      </c>
      <c r="M514" s="31">
        <v>0.91986621568503624</v>
      </c>
      <c r="N514" s="32">
        <v>45478.746104307327</v>
      </c>
      <c r="O514" s="33">
        <v>61219.189390920452</v>
      </c>
      <c r="P514" s="34">
        <v>0.74288383359503252</v>
      </c>
      <c r="Q514" s="26">
        <v>41093.301956792478</v>
      </c>
      <c r="R514" s="27">
        <v>48049.345241647607</v>
      </c>
      <c r="S514" s="28">
        <v>0.8552312575775568</v>
      </c>
      <c r="T514" s="3"/>
      <c r="U514" s="3"/>
      <c r="DD514" s="3"/>
      <c r="DE514" s="3"/>
      <c r="DF514" s="3"/>
      <c r="DG514" s="3"/>
    </row>
    <row r="515" spans="1:111" ht="15" x14ac:dyDescent="0.2">
      <c r="A515" s="20">
        <v>44</v>
      </c>
      <c r="B515" s="21" t="str">
        <f t="shared" si="36"/>
        <v>44_2024</v>
      </c>
      <c r="C515" s="22">
        <f t="shared" si="37"/>
        <v>45597</v>
      </c>
      <c r="D515" s="23">
        <f t="shared" si="38"/>
        <v>45593</v>
      </c>
      <c r="E515" s="24">
        <v>491962</v>
      </c>
      <c r="F515" s="24">
        <v>561439</v>
      </c>
      <c r="G515" s="25">
        <v>0.87625191694912541</v>
      </c>
      <c r="H515" s="26">
        <v>143856.58702404459</v>
      </c>
      <c r="I515" s="26">
        <v>159126.04780488327</v>
      </c>
      <c r="J515" s="28">
        <v>0.90404172672244243</v>
      </c>
      <c r="K515" s="29">
        <v>262245.01697403012</v>
      </c>
      <c r="L515" s="30">
        <v>293044.7015101561</v>
      </c>
      <c r="M515" s="31">
        <v>0.89489765766995599</v>
      </c>
      <c r="N515" s="32">
        <v>44857.830762721824</v>
      </c>
      <c r="O515" s="33">
        <v>61219.189390920452</v>
      </c>
      <c r="P515" s="34">
        <v>0.73274133828003252</v>
      </c>
      <c r="Q515" s="26">
        <v>41002.739362101333</v>
      </c>
      <c r="R515" s="27">
        <v>48049.345241647607</v>
      </c>
      <c r="S515" s="28">
        <v>0.85334647446062373</v>
      </c>
      <c r="T515" s="3"/>
      <c r="U515" s="3"/>
      <c r="DD515" s="3"/>
      <c r="DE515" s="3"/>
      <c r="DF515" s="3"/>
      <c r="DG515" s="3"/>
    </row>
    <row r="516" spans="1:111" ht="15" x14ac:dyDescent="0.2">
      <c r="A516" s="20">
        <v>45</v>
      </c>
      <c r="B516" s="21" t="str">
        <f t="shared" si="36"/>
        <v>45_2024</v>
      </c>
      <c r="C516" s="22">
        <f t="shared" si="37"/>
        <v>45604</v>
      </c>
      <c r="D516" s="23">
        <f t="shared" si="38"/>
        <v>45600</v>
      </c>
      <c r="E516" s="24">
        <v>474807</v>
      </c>
      <c r="F516" s="24">
        <v>561439</v>
      </c>
      <c r="G516" s="25">
        <v>0.84569650487408254</v>
      </c>
      <c r="H516" s="26">
        <v>142325.13456301834</v>
      </c>
      <c r="I516" s="26">
        <v>159126.04780488327</v>
      </c>
      <c r="J516" s="28">
        <v>0.89441757981404879</v>
      </c>
      <c r="K516" s="29">
        <v>248560.77156333989</v>
      </c>
      <c r="L516" s="30">
        <v>293044.7015101561</v>
      </c>
      <c r="M516" s="31">
        <v>0.84820087270789801</v>
      </c>
      <c r="N516" s="32">
        <v>43819.398622601504</v>
      </c>
      <c r="O516" s="33">
        <v>61219.189390920452</v>
      </c>
      <c r="P516" s="34">
        <v>0.71577881148979172</v>
      </c>
      <c r="Q516" s="26">
        <v>40101.68085523101</v>
      </c>
      <c r="R516" s="27">
        <v>48049.345241647607</v>
      </c>
      <c r="S516" s="28">
        <v>0.83459370057080773</v>
      </c>
      <c r="T516" s="3"/>
      <c r="U516" s="3"/>
      <c r="DD516" s="3"/>
      <c r="DE516" s="3"/>
      <c r="DF516" s="3"/>
      <c r="DG516" s="3"/>
    </row>
    <row r="517" spans="1:111" ht="15" x14ac:dyDescent="0.2">
      <c r="A517" s="20">
        <v>46</v>
      </c>
      <c r="B517" s="21" t="str">
        <f t="shared" si="36"/>
        <v>46_2024</v>
      </c>
      <c r="C517" s="22">
        <f t="shared" si="37"/>
        <v>45611</v>
      </c>
      <c r="D517" s="23">
        <f t="shared" si="38"/>
        <v>45607</v>
      </c>
      <c r="E517" s="24">
        <v>466140</v>
      </c>
      <c r="F517" s="24">
        <v>561439</v>
      </c>
      <c r="G517" s="25">
        <v>0.83025938703937563</v>
      </c>
      <c r="H517" s="26">
        <v>141272.57870272908</v>
      </c>
      <c r="I517" s="26">
        <v>159126.04780488327</v>
      </c>
      <c r="J517" s="28">
        <v>0.88780297538687247</v>
      </c>
      <c r="K517" s="29">
        <v>242913.40646092009</v>
      </c>
      <c r="L517" s="30">
        <v>293044.7015101561</v>
      </c>
      <c r="M517" s="31">
        <v>0.8289295292121206</v>
      </c>
      <c r="N517" s="32">
        <v>42709.241000204362</v>
      </c>
      <c r="O517" s="33">
        <v>61219.189390920452</v>
      </c>
      <c r="P517" s="34">
        <v>0.69764466705824535</v>
      </c>
      <c r="Q517" s="26">
        <v>39244.317440391307</v>
      </c>
      <c r="R517" s="27">
        <v>48049.345241647607</v>
      </c>
      <c r="S517" s="28">
        <v>0.81675030623259381</v>
      </c>
      <c r="T517" s="3"/>
      <c r="U517" s="3"/>
      <c r="DD517" s="3"/>
      <c r="DE517" s="3"/>
      <c r="DF517" s="3"/>
      <c r="DG517" s="3"/>
    </row>
    <row r="518" spans="1:111" ht="15" x14ac:dyDescent="0.2">
      <c r="A518" s="20">
        <v>47</v>
      </c>
      <c r="B518" s="21" t="str">
        <f t="shared" si="36"/>
        <v>47_2024</v>
      </c>
      <c r="C518" s="22">
        <f t="shared" si="37"/>
        <v>45618</v>
      </c>
      <c r="D518" s="23">
        <f t="shared" si="38"/>
        <v>45614</v>
      </c>
      <c r="E518" s="24">
        <v>481262</v>
      </c>
      <c r="F518" s="24">
        <v>561439</v>
      </c>
      <c r="G518" s="25">
        <v>0.85719374678282056</v>
      </c>
      <c r="H518" s="26">
        <v>141785.56599968832</v>
      </c>
      <c r="I518" s="26">
        <v>159126.04780488327</v>
      </c>
      <c r="J518" s="28">
        <v>0.8910267549253944</v>
      </c>
      <c r="K518" s="29">
        <v>257814.06750324066</v>
      </c>
      <c r="L518" s="30">
        <v>293044.7015101561</v>
      </c>
      <c r="M518" s="31">
        <v>0.87977727007053752</v>
      </c>
      <c r="N518" s="32">
        <v>41450.786938648977</v>
      </c>
      <c r="O518" s="33">
        <v>61219.189390920452</v>
      </c>
      <c r="P518" s="34">
        <v>0.67708813773997201</v>
      </c>
      <c r="Q518" s="26">
        <v>40211.957128123671</v>
      </c>
      <c r="R518" s="27">
        <v>48049.345241647607</v>
      </c>
      <c r="S518" s="28">
        <v>0.83688876353863939</v>
      </c>
      <c r="T518" s="3"/>
      <c r="U518" s="3"/>
      <c r="DD518" s="3"/>
      <c r="DE518" s="3"/>
      <c r="DF518" s="3"/>
      <c r="DG518" s="3"/>
    </row>
    <row r="519" spans="1:111" ht="15" x14ac:dyDescent="0.2">
      <c r="A519" s="20">
        <v>48</v>
      </c>
      <c r="B519" s="21" t="str">
        <f t="shared" si="36"/>
        <v>48_2024</v>
      </c>
      <c r="C519" s="22">
        <f t="shared" si="37"/>
        <v>45625</v>
      </c>
      <c r="D519" s="23">
        <f t="shared" si="38"/>
        <v>45621</v>
      </c>
      <c r="E519" s="24">
        <v>498461</v>
      </c>
      <c r="F519" s="24">
        <v>561439</v>
      </c>
      <c r="G519" s="25">
        <v>0.8878275289034071</v>
      </c>
      <c r="H519" s="26">
        <v>143589.41776269063</v>
      </c>
      <c r="I519" s="26">
        <v>159126.04780488327</v>
      </c>
      <c r="J519" s="28">
        <v>0.90236274791891202</v>
      </c>
      <c r="K519" s="29">
        <v>271337.98107452347</v>
      </c>
      <c r="L519" s="30">
        <v>293044.7015101561</v>
      </c>
      <c r="M519" s="31">
        <v>0.92592693086150091</v>
      </c>
      <c r="N519" s="32">
        <v>42290.101636882748</v>
      </c>
      <c r="O519" s="33">
        <v>61219.189390920452</v>
      </c>
      <c r="P519" s="34">
        <v>0.69079813139693225</v>
      </c>
      <c r="Q519" s="26">
        <v>41243.601596314329</v>
      </c>
      <c r="R519" s="27">
        <v>48049.345241647607</v>
      </c>
      <c r="S519" s="28">
        <v>0.85835928437513276</v>
      </c>
      <c r="T519" s="3"/>
      <c r="U519" s="3"/>
      <c r="DD519" s="3"/>
      <c r="DE519" s="3"/>
      <c r="DF519" s="3"/>
      <c r="DG519" s="3"/>
    </row>
    <row r="520" spans="1:111" ht="15" x14ac:dyDescent="0.2">
      <c r="A520" s="20">
        <v>49</v>
      </c>
      <c r="B520" s="21" t="str">
        <f t="shared" si="36"/>
        <v>49_2024</v>
      </c>
      <c r="C520" s="22">
        <f t="shared" si="37"/>
        <v>45632</v>
      </c>
      <c r="D520" s="23">
        <f t="shared" si="38"/>
        <v>45628</v>
      </c>
      <c r="E520" s="24">
        <v>509516</v>
      </c>
      <c r="F520" s="24">
        <v>561439</v>
      </c>
      <c r="G520" s="25">
        <v>0.90751800284625761</v>
      </c>
      <c r="H520" s="26">
        <v>144814.99123184476</v>
      </c>
      <c r="I520" s="26">
        <v>159126.04780488327</v>
      </c>
      <c r="J520" s="28">
        <v>0.9100646514479741</v>
      </c>
      <c r="K520" s="29">
        <v>279616.60331118607</v>
      </c>
      <c r="L520" s="30">
        <v>293044.7015101561</v>
      </c>
      <c r="M520" s="31">
        <v>0.95417730424822356</v>
      </c>
      <c r="N520" s="32">
        <v>43233.770393818108</v>
      </c>
      <c r="O520" s="33">
        <v>61219.189390920452</v>
      </c>
      <c r="P520" s="34">
        <v>0.70621272225192511</v>
      </c>
      <c r="Q520" s="26">
        <v>41850.742321508573</v>
      </c>
      <c r="R520" s="27">
        <v>48049.345241647607</v>
      </c>
      <c r="S520" s="28">
        <v>0.87099505957957801</v>
      </c>
      <c r="T520" s="3"/>
      <c r="U520" s="3"/>
      <c r="DD520" s="3"/>
      <c r="DE520" s="3"/>
      <c r="DF520" s="3"/>
      <c r="DG520" s="3"/>
    </row>
    <row r="521" spans="1:111" ht="15" x14ac:dyDescent="0.2">
      <c r="A521" s="20">
        <v>50</v>
      </c>
      <c r="B521" s="21" t="str">
        <f t="shared" si="36"/>
        <v>50_2024</v>
      </c>
      <c r="C521" s="22">
        <f t="shared" si="37"/>
        <v>45639</v>
      </c>
      <c r="D521" s="23">
        <f t="shared" si="38"/>
        <v>45635</v>
      </c>
      <c r="E521" s="24">
        <v>515816</v>
      </c>
      <c r="F521" s="24">
        <v>561439</v>
      </c>
      <c r="G521" s="25">
        <v>0.91873916845819403</v>
      </c>
      <c r="H521" s="26">
        <v>146001.81154770794</v>
      </c>
      <c r="I521" s="26">
        <v>159126.04780488327</v>
      </c>
      <c r="J521" s="28">
        <v>0.91752301751836396</v>
      </c>
      <c r="K521" s="29">
        <v>280963.96285420173</v>
      </c>
      <c r="L521" s="30">
        <v>293044.7015101561</v>
      </c>
      <c r="M521" s="31">
        <v>0.95877509951997653</v>
      </c>
      <c r="N521" s="32">
        <v>46295.810575445728</v>
      </c>
      <c r="O521" s="33">
        <v>61219.189390920452</v>
      </c>
      <c r="P521" s="34">
        <v>0.75623037541088312</v>
      </c>
      <c r="Q521" s="26">
        <v>42554.391492879491</v>
      </c>
      <c r="R521" s="27">
        <v>48049.345241647607</v>
      </c>
      <c r="S521" s="28">
        <v>0.88563936259415943</v>
      </c>
      <c r="T521" s="3"/>
      <c r="U521" s="3"/>
      <c r="DD521" s="3"/>
      <c r="DE521" s="3"/>
      <c r="DF521" s="3"/>
      <c r="DG521" s="3"/>
    </row>
    <row r="522" spans="1:111" ht="15" x14ac:dyDescent="0.2">
      <c r="A522" s="20">
        <v>51</v>
      </c>
      <c r="B522" s="21" t="str">
        <f t="shared" si="36"/>
        <v>51_2024</v>
      </c>
      <c r="C522" s="22">
        <f t="shared" si="37"/>
        <v>45646</v>
      </c>
      <c r="D522" s="23">
        <f t="shared" si="38"/>
        <v>45642</v>
      </c>
      <c r="E522" s="24">
        <v>518212</v>
      </c>
      <c r="F522" s="24">
        <v>561439</v>
      </c>
      <c r="G522" s="25">
        <v>0.9230067736655273</v>
      </c>
      <c r="H522" s="26">
        <v>146052.7774459029</v>
      </c>
      <c r="I522" s="26">
        <v>159126.04780488327</v>
      </c>
      <c r="J522" s="28">
        <v>0.9178433038504763</v>
      </c>
      <c r="K522" s="29">
        <v>283447.18738225126</v>
      </c>
      <c r="L522" s="30">
        <v>293044.7015101561</v>
      </c>
      <c r="M522" s="31">
        <v>0.96724897574177016</v>
      </c>
      <c r="N522" s="32">
        <v>45572.771694119685</v>
      </c>
      <c r="O522" s="33">
        <v>61219.189390920452</v>
      </c>
      <c r="P522" s="34">
        <v>0.74441971786184213</v>
      </c>
      <c r="Q522" s="26">
        <v>43138.766919785427</v>
      </c>
      <c r="R522" s="27">
        <v>48049.345241647607</v>
      </c>
      <c r="S522" s="28">
        <v>0.89780134781928622</v>
      </c>
      <c r="T522" s="3"/>
      <c r="U522" s="3"/>
      <c r="DD522" s="3"/>
      <c r="DE522" s="3"/>
      <c r="DF522" s="3"/>
      <c r="DG522" s="3"/>
    </row>
    <row r="523" spans="1:111" ht="15" x14ac:dyDescent="0.2">
      <c r="A523" s="20">
        <v>52</v>
      </c>
      <c r="B523" s="21" t="str">
        <f t="shared" si="36"/>
        <v>52_2024</v>
      </c>
      <c r="C523" s="22">
        <f t="shared" si="37"/>
        <v>45653</v>
      </c>
      <c r="D523" s="23">
        <f t="shared" si="38"/>
        <v>45649</v>
      </c>
      <c r="E523" s="24">
        <v>525409</v>
      </c>
      <c r="F523" s="24">
        <v>561439</v>
      </c>
      <c r="G523" s="25">
        <v>0.93582561952411569</v>
      </c>
      <c r="H523" s="26">
        <v>146247.84396056508</v>
      </c>
      <c r="I523" s="26">
        <v>159126.04780488327</v>
      </c>
      <c r="J523" s="28">
        <v>0.91906916546994777</v>
      </c>
      <c r="K523" s="29">
        <v>288796.82474353403</v>
      </c>
      <c r="L523" s="30">
        <v>293044.7015101561</v>
      </c>
      <c r="M523" s="31">
        <v>0.98550433860523201</v>
      </c>
      <c r="N523" s="32">
        <v>46040.609383898656</v>
      </c>
      <c r="O523" s="33">
        <v>61219.189390920452</v>
      </c>
      <c r="P523" s="34">
        <v>0.75206172838882834</v>
      </c>
      <c r="Q523" s="26">
        <v>44323.563832942957</v>
      </c>
      <c r="R523" s="27">
        <v>48049.345241647607</v>
      </c>
      <c r="S523" s="28">
        <v>0.92245926786375299</v>
      </c>
      <c r="T523" s="3"/>
      <c r="U523" s="3"/>
      <c r="DD523" s="3"/>
      <c r="DE523" s="3"/>
      <c r="DF523" s="3"/>
      <c r="DG523" s="3"/>
    </row>
    <row r="524" spans="1:111" ht="15" x14ac:dyDescent="0.2">
      <c r="A524" s="20">
        <v>1</v>
      </c>
      <c r="B524" s="21" t="s">
        <v>29</v>
      </c>
      <c r="C524" s="22">
        <f t="shared" si="37"/>
        <v>45660</v>
      </c>
      <c r="D524" s="23">
        <f t="shared" si="38"/>
        <v>45656</v>
      </c>
      <c r="E524" s="24">
        <v>528665</v>
      </c>
      <c r="F524" s="24">
        <v>561439</v>
      </c>
      <c r="G524" s="25">
        <v>0.94162500289434825</v>
      </c>
      <c r="H524" s="26">
        <v>145919.47710279989</v>
      </c>
      <c r="I524" s="26">
        <v>159126.04780488327</v>
      </c>
      <c r="J524" s="28">
        <v>0.91700560100457607</v>
      </c>
      <c r="K524" s="29">
        <v>289788.24251651682</v>
      </c>
      <c r="L524" s="30">
        <v>293044.7015101561</v>
      </c>
      <c r="M524" s="31">
        <v>0.98888750085956967</v>
      </c>
      <c r="N524" s="32">
        <v>47465.252055024328</v>
      </c>
      <c r="O524" s="33">
        <v>61219.189390920452</v>
      </c>
      <c r="P524" s="34">
        <v>0.7753329066794864</v>
      </c>
      <c r="Q524" s="26">
        <v>45492.348468288656</v>
      </c>
      <c r="R524" s="27">
        <v>48049.345241647607</v>
      </c>
      <c r="S524" s="28">
        <v>0.94678394137319832</v>
      </c>
      <c r="T524" s="3"/>
      <c r="U524" s="3"/>
      <c r="DD524" s="3"/>
      <c r="DE524" s="3"/>
      <c r="DF524" s="3"/>
      <c r="DG524" s="3"/>
    </row>
    <row r="525" spans="1:111" ht="15" x14ac:dyDescent="0.2">
      <c r="A525" s="20">
        <v>2</v>
      </c>
      <c r="B525" s="21" t="str">
        <f t="shared" si="36"/>
        <v>2_2025</v>
      </c>
      <c r="C525" s="22">
        <f t="shared" si="37"/>
        <v>45667</v>
      </c>
      <c r="D525" s="23">
        <f t="shared" si="38"/>
        <v>45663</v>
      </c>
      <c r="E525" s="24">
        <v>528684</v>
      </c>
      <c r="F525" s="24">
        <v>561439</v>
      </c>
      <c r="G525" s="25">
        <v>0.94165884450492399</v>
      </c>
      <c r="H525" s="26">
        <v>144896.34219924593</v>
      </c>
      <c r="I525" s="26">
        <v>159126.04780488327</v>
      </c>
      <c r="J525" s="28">
        <v>0.9105758874682448</v>
      </c>
      <c r="K525" s="29">
        <v>287830.94875926897</v>
      </c>
      <c r="L525" s="30">
        <v>293044.7015101561</v>
      </c>
      <c r="M525" s="31">
        <v>0.98220833639366645</v>
      </c>
      <c r="N525" s="32">
        <v>48247.643857436611</v>
      </c>
      <c r="O525" s="33">
        <v>61219.189390920452</v>
      </c>
      <c r="P525" s="34">
        <v>0.78811307920702922</v>
      </c>
      <c r="Q525" s="26">
        <v>47709.312249053793</v>
      </c>
      <c r="R525" s="27">
        <v>48049.345241647607</v>
      </c>
      <c r="S525" s="28">
        <v>0.99292325439849938</v>
      </c>
      <c r="T525" s="3"/>
      <c r="U525" s="3"/>
      <c r="DD525" s="3"/>
      <c r="DE525" s="3"/>
      <c r="DF525" s="3"/>
      <c r="DG525" s="3"/>
    </row>
    <row r="526" spans="1:111" ht="15" x14ac:dyDescent="0.2">
      <c r="A526" s="20">
        <v>3</v>
      </c>
      <c r="B526" s="21" t="str">
        <f t="shared" si="36"/>
        <v>3_2025</v>
      </c>
      <c r="C526" s="22">
        <f t="shared" si="37"/>
        <v>45674</v>
      </c>
      <c r="D526" s="23">
        <f t="shared" si="38"/>
        <v>45670</v>
      </c>
      <c r="E526" s="24">
        <v>527468</v>
      </c>
      <c r="F526" s="24">
        <v>561439</v>
      </c>
      <c r="G526" s="25">
        <v>0.93949298142808035</v>
      </c>
      <c r="H526" s="26">
        <v>145407.26901714221</v>
      </c>
      <c r="I526" s="26">
        <v>159126.04780488327</v>
      </c>
      <c r="J526" s="28">
        <v>0.91378671828409441</v>
      </c>
      <c r="K526" s="29">
        <v>285958.65945429762</v>
      </c>
      <c r="L526" s="30">
        <v>293044.7015101561</v>
      </c>
      <c r="M526" s="31">
        <v>0.97581924525732167</v>
      </c>
      <c r="N526" s="32">
        <v>48201.672165330536</v>
      </c>
      <c r="O526" s="33">
        <v>61219.189390920452</v>
      </c>
      <c r="P526" s="34">
        <v>0.787362143224971</v>
      </c>
      <c r="Q526" s="26">
        <v>47900.103039480899</v>
      </c>
      <c r="R526" s="27">
        <v>48049.345241647607</v>
      </c>
      <c r="S526" s="28">
        <v>0.99689398052322786</v>
      </c>
      <c r="T526" s="3"/>
      <c r="U526" s="3"/>
      <c r="DD526" s="3"/>
      <c r="DE526" s="3"/>
      <c r="DF526" s="3"/>
      <c r="DG526" s="3"/>
    </row>
    <row r="527" spans="1:111" ht="15" x14ac:dyDescent="0.2">
      <c r="A527" s="20">
        <v>4</v>
      </c>
      <c r="B527" s="21" t="str">
        <f t="shared" si="36"/>
        <v>4_2025</v>
      </c>
      <c r="C527" s="22">
        <f t="shared" si="37"/>
        <v>45681</v>
      </c>
      <c r="D527" s="23">
        <f t="shared" si="38"/>
        <v>45677</v>
      </c>
      <c r="E527" s="24">
        <v>525413</v>
      </c>
      <c r="F527" s="24">
        <v>561439</v>
      </c>
      <c r="G527" s="25">
        <v>0.93583274407371064</v>
      </c>
      <c r="H527" s="26">
        <v>146135.0174241577</v>
      </c>
      <c r="I527" s="26">
        <v>159126.04780488327</v>
      </c>
      <c r="J527" s="28">
        <v>0.91836012670499501</v>
      </c>
      <c r="K527" s="29">
        <v>282793.72852342267</v>
      </c>
      <c r="L527" s="30">
        <v>293044.7015101561</v>
      </c>
      <c r="M527" s="31">
        <v>0.96501908093233979</v>
      </c>
      <c r="N527" s="32">
        <v>48602.019465942765</v>
      </c>
      <c r="O527" s="33">
        <v>61219.189390920452</v>
      </c>
      <c r="P527" s="34">
        <v>0.79390171528718467</v>
      </c>
      <c r="Q527" s="26">
        <v>47881.923904811221</v>
      </c>
      <c r="R527" s="27">
        <v>48049.345241647607</v>
      </c>
      <c r="S527" s="28">
        <v>0.99651563749736027</v>
      </c>
      <c r="T527" s="3"/>
      <c r="U527" s="3"/>
      <c r="DD527" s="3"/>
      <c r="DE527" s="3"/>
      <c r="DF527" s="3"/>
      <c r="DG527" s="3"/>
    </row>
    <row r="528" spans="1:111" ht="15" x14ac:dyDescent="0.2">
      <c r="A528" s="20">
        <v>5</v>
      </c>
      <c r="B528" s="21" t="str">
        <f t="shared" si="36"/>
        <v>5_2025</v>
      </c>
      <c r="C528" s="22">
        <f t="shared" si="37"/>
        <v>45688</v>
      </c>
      <c r="D528" s="23">
        <f t="shared" si="38"/>
        <v>45684</v>
      </c>
      <c r="E528" s="24">
        <v>531674</v>
      </c>
      <c r="F528" s="24">
        <v>561439</v>
      </c>
      <c r="G528" s="25">
        <v>0.94698444532709702</v>
      </c>
      <c r="H528" s="26">
        <v>145647.60855312305</v>
      </c>
      <c r="I528" s="26">
        <v>159126.04780488327</v>
      </c>
      <c r="J528" s="28">
        <v>0.91529709034006057</v>
      </c>
      <c r="K528" s="29">
        <v>288590.28524207987</v>
      </c>
      <c r="L528" s="30">
        <v>293044.7015101561</v>
      </c>
      <c r="M528" s="31">
        <v>0.98479953315954483</v>
      </c>
      <c r="N528" s="32">
        <v>49491.28507581359</v>
      </c>
      <c r="O528" s="33">
        <v>61219.189390920452</v>
      </c>
      <c r="P528" s="34">
        <v>0.80842764447243309</v>
      </c>
      <c r="Q528" s="26">
        <v>47945.236893558482</v>
      </c>
      <c r="R528" s="27">
        <v>48049.345241647607</v>
      </c>
      <c r="S528" s="28">
        <v>0.99783330350152433</v>
      </c>
      <c r="T528" s="3"/>
      <c r="U528" s="3"/>
      <c r="DD528" s="3"/>
      <c r="DE528" s="3"/>
      <c r="DF528" s="3"/>
      <c r="DG528" s="3"/>
    </row>
    <row r="529" spans="1:111" ht="15" x14ac:dyDescent="0.2">
      <c r="A529" s="20">
        <v>6</v>
      </c>
      <c r="B529" s="21" t="str">
        <f t="shared" si="36"/>
        <v>6_2025</v>
      </c>
      <c r="C529" s="22">
        <f t="shared" si="37"/>
        <v>45695</v>
      </c>
      <c r="D529" s="23">
        <f t="shared" si="38"/>
        <v>45691</v>
      </c>
      <c r="E529" s="24">
        <v>537935</v>
      </c>
      <c r="F529" s="24">
        <v>561439</v>
      </c>
      <c r="G529" s="25">
        <v>0.95813614658048341</v>
      </c>
      <c r="H529" s="26">
        <v>148845.08141660664</v>
      </c>
      <c r="I529" s="26">
        <v>159126.04780488327</v>
      </c>
      <c r="J529" s="28">
        <v>0.93539105300420133</v>
      </c>
      <c r="K529" s="29">
        <v>290113.21523735422</v>
      </c>
      <c r="L529" s="30">
        <v>293044.7015101561</v>
      </c>
      <c r="M529" s="31">
        <v>0.98999645358644961</v>
      </c>
      <c r="N529" s="32">
        <v>51080.507014671028</v>
      </c>
      <c r="O529" s="33">
        <v>61219.189390920452</v>
      </c>
      <c r="P529" s="34">
        <v>0.83438718354292496</v>
      </c>
      <c r="Q529" s="26">
        <v>47896.198062291543</v>
      </c>
      <c r="R529" s="27">
        <v>48049.345241647607</v>
      </c>
      <c r="S529" s="28">
        <v>0.99681271037959285</v>
      </c>
      <c r="T529" s="3"/>
      <c r="U529" s="3"/>
      <c r="DD529" s="3"/>
      <c r="DE529" s="3"/>
      <c r="DF529" s="3"/>
      <c r="DG529" s="3"/>
    </row>
    <row r="530" spans="1:111" ht="15" x14ac:dyDescent="0.2">
      <c r="A530" s="20">
        <v>7</v>
      </c>
      <c r="B530" s="21" t="str">
        <f t="shared" si="36"/>
        <v>7_2025</v>
      </c>
      <c r="C530" s="22">
        <f t="shared" si="37"/>
        <v>45702</v>
      </c>
      <c r="D530" s="23">
        <f t="shared" si="38"/>
        <v>45698</v>
      </c>
      <c r="E530" s="24">
        <v>534036</v>
      </c>
      <c r="F530" s="24">
        <v>561515</v>
      </c>
      <c r="G530" s="25">
        <v>0.95106274988201567</v>
      </c>
      <c r="H530" s="26">
        <v>147343.22211232517</v>
      </c>
      <c r="I530" s="26">
        <v>159126.04780488327</v>
      </c>
      <c r="J530" s="28">
        <v>0.92595287914769342</v>
      </c>
      <c r="K530" s="29">
        <v>288162.18301562301</v>
      </c>
      <c r="L530" s="30">
        <v>293044.7015101561</v>
      </c>
      <c r="M530" s="31">
        <v>0.98333865628905126</v>
      </c>
      <c r="N530" s="32">
        <v>51017.160079649388</v>
      </c>
      <c r="O530" s="33">
        <v>61219.189390920452</v>
      </c>
      <c r="P530" s="34">
        <v>0.83335242735533266</v>
      </c>
      <c r="Q530" s="26">
        <v>47512.948482329324</v>
      </c>
      <c r="R530" s="27">
        <v>48124.64524164761</v>
      </c>
      <c r="S530" s="28">
        <v>0.98728932429014737</v>
      </c>
      <c r="T530" s="3"/>
      <c r="U530" s="3"/>
      <c r="DD530" s="3"/>
      <c r="DE530" s="3"/>
      <c r="DF530" s="3"/>
      <c r="DG530" s="3"/>
    </row>
    <row r="531" spans="1:111" ht="15" x14ac:dyDescent="0.2">
      <c r="A531" s="20">
        <v>8</v>
      </c>
      <c r="B531" s="21" t="str">
        <f t="shared" si="36"/>
        <v>8_2025</v>
      </c>
      <c r="C531" s="22">
        <f t="shared" si="37"/>
        <v>45709</v>
      </c>
      <c r="D531" s="23">
        <f t="shared" si="38"/>
        <v>45705</v>
      </c>
      <c r="E531" s="24">
        <v>538446</v>
      </c>
      <c r="F531" s="24">
        <v>561515</v>
      </c>
      <c r="G531" s="25">
        <v>0.95891650267579676</v>
      </c>
      <c r="H531" s="26">
        <v>151790.57483242144</v>
      </c>
      <c r="I531" s="26">
        <v>159126.04780488327</v>
      </c>
      <c r="J531" s="28">
        <v>0.95390149460975471</v>
      </c>
      <c r="K531" s="29">
        <v>287247.98317284673</v>
      </c>
      <c r="L531" s="30">
        <v>293044.7015101561</v>
      </c>
      <c r="M531" s="31">
        <v>0.98021899625744136</v>
      </c>
      <c r="N531" s="32">
        <v>51858.758897763873</v>
      </c>
      <c r="O531" s="33">
        <v>61219.189390920452</v>
      </c>
      <c r="P531" s="34">
        <v>0.84709973153377227</v>
      </c>
      <c r="Q531" s="26">
        <v>47548.242313611321</v>
      </c>
      <c r="R531" s="27">
        <v>48124.64524164761</v>
      </c>
      <c r="S531" s="28">
        <v>0.9880227080087135</v>
      </c>
      <c r="T531" s="3"/>
      <c r="U531" s="3"/>
      <c r="DD531" s="3"/>
      <c r="DE531" s="3"/>
      <c r="DF531" s="3"/>
      <c r="DG531" s="3"/>
    </row>
    <row r="532" spans="1:111" ht="15" x14ac:dyDescent="0.2">
      <c r="A532" s="20">
        <v>9</v>
      </c>
      <c r="B532" s="21" t="str">
        <f t="shared" si="36"/>
        <v>9_2025</v>
      </c>
      <c r="C532" s="22">
        <f t="shared" si="37"/>
        <v>45716</v>
      </c>
      <c r="D532" s="23">
        <f t="shared" si="38"/>
        <v>45712</v>
      </c>
      <c r="E532" s="24">
        <v>540378</v>
      </c>
      <c r="F532" s="24">
        <v>561515</v>
      </c>
      <c r="G532" s="25">
        <v>0.96235719437592937</v>
      </c>
      <c r="H532" s="26">
        <v>150565.38508109009</v>
      </c>
      <c r="I532" s="26">
        <v>159126.04780488327</v>
      </c>
      <c r="J532" s="28">
        <v>0.94620200248868069</v>
      </c>
      <c r="K532" s="29">
        <v>289655.65481073002</v>
      </c>
      <c r="L532" s="30">
        <v>293044.7015101561</v>
      </c>
      <c r="M532" s="31">
        <v>0.98843505212016736</v>
      </c>
      <c r="N532" s="32">
        <v>52834.379695151089</v>
      </c>
      <c r="O532" s="33">
        <v>61219.189390920452</v>
      </c>
      <c r="P532" s="34">
        <v>0.8630362509012095</v>
      </c>
      <c r="Q532" s="26">
        <v>47322.671145385066</v>
      </c>
      <c r="R532" s="27">
        <v>48124.64524164761</v>
      </c>
      <c r="S532" s="28">
        <v>0.98333548035033602</v>
      </c>
      <c r="T532" s="3"/>
      <c r="U532" s="3"/>
      <c r="DD532" s="3"/>
      <c r="DE532" s="3"/>
      <c r="DF532" s="3"/>
      <c r="DG532" s="3"/>
    </row>
    <row r="533" spans="1:111" ht="15" x14ac:dyDescent="0.2">
      <c r="A533" s="20">
        <v>10</v>
      </c>
      <c r="B533" s="21" t="str">
        <f>A533&amp;"_"&amp;YEAR(D533)</f>
        <v>10_2025</v>
      </c>
      <c r="C533" s="22">
        <f t="shared" si="37"/>
        <v>45723</v>
      </c>
      <c r="D533" s="23">
        <f t="shared" si="38"/>
        <v>45719</v>
      </c>
      <c r="E533" s="24">
        <v>539670</v>
      </c>
      <c r="F533" s="24">
        <v>561515</v>
      </c>
      <c r="G533" s="25">
        <v>0.96109631977774412</v>
      </c>
      <c r="H533" s="26">
        <v>150017.45053273989</v>
      </c>
      <c r="I533" s="26">
        <v>159126.04780488327</v>
      </c>
      <c r="J533" s="28">
        <v>0.9427586030207189</v>
      </c>
      <c r="K533" s="29">
        <v>289897.11368023511</v>
      </c>
      <c r="L533" s="30">
        <v>293044.7015101561</v>
      </c>
      <c r="M533" s="31">
        <v>0.98925901811668859</v>
      </c>
      <c r="N533" s="32">
        <v>52489.553816848289</v>
      </c>
      <c r="O533" s="33">
        <v>61219.189390920452</v>
      </c>
      <c r="P533" s="34">
        <v>0.85740360725248554</v>
      </c>
      <c r="Q533" s="26">
        <v>47266.021962463848</v>
      </c>
      <c r="R533" s="27">
        <v>48124.64524164761</v>
      </c>
      <c r="S533" s="28">
        <v>0.98215834579408601</v>
      </c>
      <c r="T533" s="3"/>
      <c r="U533" s="3"/>
      <c r="DD533" s="3"/>
      <c r="DE533" s="3"/>
      <c r="DF533" s="3"/>
      <c r="DG533" s="3"/>
    </row>
    <row r="534" spans="1:111" ht="15" x14ac:dyDescent="0.2">
      <c r="A534" s="20">
        <v>11</v>
      </c>
      <c r="B534" s="21" t="str">
        <f t="shared" ref="B534:B547" si="39">A534&amp;"_"&amp;YEAR(D534)</f>
        <v>11_2025</v>
      </c>
      <c r="C534" s="22">
        <f t="shared" si="37"/>
        <v>45730</v>
      </c>
      <c r="D534" s="23">
        <f t="shared" si="38"/>
        <v>45726</v>
      </c>
      <c r="E534" s="24">
        <v>526425</v>
      </c>
      <c r="F534" s="24">
        <v>561515</v>
      </c>
      <c r="G534" s="25">
        <v>0.93750834795152405</v>
      </c>
      <c r="H534" s="26">
        <v>148100.36315704189</v>
      </c>
      <c r="I534" s="26">
        <v>159126.04780488327</v>
      </c>
      <c r="J534" s="28">
        <v>0.93071100049338984</v>
      </c>
      <c r="K534" s="29">
        <v>279592.1770117518</v>
      </c>
      <c r="L534" s="30">
        <v>293044.7015101561</v>
      </c>
      <c r="M534" s="31">
        <v>0.95409395075536596</v>
      </c>
      <c r="N534" s="32">
        <v>52125.994661321638</v>
      </c>
      <c r="O534" s="33">
        <v>61219.189390920452</v>
      </c>
      <c r="P534" s="34">
        <v>0.85146496025072416</v>
      </c>
      <c r="Q534" s="26">
        <v>46606.571227569417</v>
      </c>
      <c r="R534" s="27">
        <v>48124.64524164761</v>
      </c>
      <c r="S534" s="28">
        <v>0.96845537236782719</v>
      </c>
      <c r="T534" s="3"/>
      <c r="U534" s="3"/>
      <c r="DD534" s="3"/>
      <c r="DE534" s="3"/>
      <c r="DF534" s="3"/>
      <c r="DG534" s="3"/>
    </row>
    <row r="535" spans="1:111" ht="15" x14ac:dyDescent="0.2">
      <c r="A535" s="20">
        <v>12</v>
      </c>
      <c r="B535" s="21" t="str">
        <f t="shared" si="39"/>
        <v>12_2025</v>
      </c>
      <c r="C535" s="22">
        <f t="shared" si="37"/>
        <v>45737</v>
      </c>
      <c r="D535" s="23">
        <f t="shared" si="38"/>
        <v>45733</v>
      </c>
      <c r="E535" s="24">
        <v>505752</v>
      </c>
      <c r="F535" s="24">
        <v>561515</v>
      </c>
      <c r="G535" s="25">
        <v>0.90069187822230934</v>
      </c>
      <c r="H535" s="26">
        <v>146228.65298384766</v>
      </c>
      <c r="I535" s="26">
        <v>159126.04780488327</v>
      </c>
      <c r="J535" s="28">
        <v>0.91894856311111239</v>
      </c>
      <c r="K535" s="29">
        <v>262139.42217011534</v>
      </c>
      <c r="L535" s="30">
        <v>293044.7015101561</v>
      </c>
      <c r="M535" s="31">
        <v>0.89453732082246962</v>
      </c>
      <c r="N535" s="32">
        <v>51721.470877658576</v>
      </c>
      <c r="O535" s="33">
        <v>61219.189390920452</v>
      </c>
      <c r="P535" s="34">
        <v>0.84485716639249553</v>
      </c>
      <c r="Q535" s="26">
        <v>45662.243253875968</v>
      </c>
      <c r="R535" s="27">
        <v>48124.64524164761</v>
      </c>
      <c r="S535" s="28">
        <v>0.94883282826486892</v>
      </c>
      <c r="T535" s="3"/>
      <c r="U535" s="3"/>
      <c r="DD535" s="3"/>
      <c r="DE535" s="3"/>
      <c r="DF535" s="3"/>
      <c r="DG535" s="3"/>
    </row>
    <row r="536" spans="1:111" ht="15" x14ac:dyDescent="0.2">
      <c r="A536" s="20">
        <v>13</v>
      </c>
      <c r="B536" s="21" t="str">
        <f t="shared" si="39"/>
        <v>13_2025</v>
      </c>
      <c r="C536" s="22">
        <f t="shared" si="37"/>
        <v>45744</v>
      </c>
      <c r="D536" s="23">
        <f t="shared" si="38"/>
        <v>45740</v>
      </c>
      <c r="E536" s="24">
        <v>516996</v>
      </c>
      <c r="F536" s="24">
        <v>561515</v>
      </c>
      <c r="G536" s="25">
        <v>0.92071627650196342</v>
      </c>
      <c r="H536" s="26">
        <v>143973.01965047509</v>
      </c>
      <c r="I536" s="26">
        <v>159126.04780488327</v>
      </c>
      <c r="J536" s="28">
        <v>0.90477342733360366</v>
      </c>
      <c r="K536" s="29">
        <v>276356.45741886133</v>
      </c>
      <c r="L536" s="30">
        <v>293044.7015101561</v>
      </c>
      <c r="M536" s="31">
        <v>0.94305222375530173</v>
      </c>
      <c r="N536" s="32">
        <v>50931.861755793776</v>
      </c>
      <c r="O536" s="33">
        <v>61219.189390920452</v>
      </c>
      <c r="P536" s="34">
        <v>0.83195910077416979</v>
      </c>
      <c r="Q536" s="26">
        <v>45734.299276798753</v>
      </c>
      <c r="R536" s="27">
        <v>48124.64524164761</v>
      </c>
      <c r="S536" s="28">
        <v>0.95033010731099943</v>
      </c>
      <c r="T536" s="3"/>
      <c r="U536" s="3"/>
      <c r="DD536" s="3"/>
      <c r="DE536" s="3"/>
      <c r="DF536" s="3"/>
      <c r="DG536" s="3"/>
    </row>
    <row r="537" spans="1:111" ht="15" x14ac:dyDescent="0.2">
      <c r="A537" s="20">
        <v>14</v>
      </c>
      <c r="B537" s="21" t="str">
        <f t="shared" si="39"/>
        <v>14_2025</v>
      </c>
      <c r="C537" s="22">
        <f t="shared" si="37"/>
        <v>45751</v>
      </c>
      <c r="D537" s="23">
        <f t="shared" si="38"/>
        <v>45747</v>
      </c>
      <c r="E537" s="24">
        <v>512529</v>
      </c>
      <c r="F537" s="24">
        <v>561515</v>
      </c>
      <c r="G537" s="25">
        <v>0.91276101261765041</v>
      </c>
      <c r="H537" s="26">
        <v>141612.69049288885</v>
      </c>
      <c r="I537" s="26">
        <v>159126.04780488327</v>
      </c>
      <c r="J537" s="28">
        <v>0.88994034883924911</v>
      </c>
      <c r="K537" s="29">
        <v>274200.50816448638</v>
      </c>
      <c r="L537" s="30">
        <v>293044.7015101561</v>
      </c>
      <c r="M537" s="31">
        <v>0.93569515760373978</v>
      </c>
      <c r="N537" s="32">
        <v>51360.920082222896</v>
      </c>
      <c r="O537" s="33">
        <v>61219.189390920452</v>
      </c>
      <c r="P537" s="34">
        <v>0.83896766019316715</v>
      </c>
      <c r="Q537" s="26">
        <v>45354.86562774724</v>
      </c>
      <c r="R537" s="27">
        <v>48124.64524164761</v>
      </c>
      <c r="S537" s="28">
        <v>0.94244571362567942</v>
      </c>
      <c r="T537" s="3"/>
      <c r="U537" s="3"/>
      <c r="DD537" s="3"/>
      <c r="DE537" s="3"/>
      <c r="DF537" s="3"/>
      <c r="DG537" s="3"/>
    </row>
    <row r="538" spans="1:111" ht="15" x14ac:dyDescent="0.2">
      <c r="A538" s="20">
        <v>15</v>
      </c>
      <c r="B538" s="21" t="str">
        <f t="shared" si="39"/>
        <v>15_2025</v>
      </c>
      <c r="C538" s="22">
        <f t="shared" si="37"/>
        <v>45758</v>
      </c>
      <c r="D538" s="23">
        <f t="shared" si="38"/>
        <v>45754</v>
      </c>
      <c r="E538" s="24">
        <v>493869</v>
      </c>
      <c r="F538" s="24">
        <v>561515</v>
      </c>
      <c r="G538" s="25">
        <v>0.87952948719090318</v>
      </c>
      <c r="H538" s="26">
        <v>138738.9915227411</v>
      </c>
      <c r="I538" s="26">
        <v>159126.04780488327</v>
      </c>
      <c r="J538" s="28">
        <v>0.87188108695353062</v>
      </c>
      <c r="K538" s="29">
        <v>260870.74684682483</v>
      </c>
      <c r="L538" s="30">
        <v>293044.7015101561</v>
      </c>
      <c r="M538" s="31">
        <v>0.89020803141115246</v>
      </c>
      <c r="N538" s="32">
        <v>50137.764403129346</v>
      </c>
      <c r="O538" s="33">
        <v>61219.189390920452</v>
      </c>
      <c r="P538" s="34">
        <v>0.81898772103907314</v>
      </c>
      <c r="Q538" s="26">
        <v>44121.430610996475</v>
      </c>
      <c r="R538" s="27">
        <v>48124.64524164761</v>
      </c>
      <c r="S538" s="28">
        <v>0.91681570616157582</v>
      </c>
      <c r="T538" s="3"/>
      <c r="U538" s="3"/>
      <c r="DD538" s="3"/>
      <c r="DE538" s="3"/>
      <c r="DF538" s="3"/>
      <c r="DG538" s="3"/>
    </row>
    <row r="539" spans="1:111" ht="15" x14ac:dyDescent="0.2">
      <c r="A539" s="20">
        <v>16</v>
      </c>
      <c r="B539" s="21" t="str">
        <f t="shared" si="39"/>
        <v>16_2025</v>
      </c>
      <c r="C539" s="22">
        <f t="shared" si="37"/>
        <v>45765</v>
      </c>
      <c r="D539" s="23">
        <f t="shared" si="38"/>
        <v>45761</v>
      </c>
      <c r="E539" s="24">
        <v>496749</v>
      </c>
      <c r="F539" s="24">
        <v>561515</v>
      </c>
      <c r="G539" s="25">
        <v>0.88465846860725006</v>
      </c>
      <c r="H539" s="26">
        <v>137663.80863428509</v>
      </c>
      <c r="I539" s="26">
        <v>159126.04780488327</v>
      </c>
      <c r="J539" s="28">
        <v>0.86512428689918386</v>
      </c>
      <c r="K539" s="29">
        <v>266283.82435792737</v>
      </c>
      <c r="L539" s="30">
        <v>293044.7015101561</v>
      </c>
      <c r="M539" s="31">
        <v>0.908679880529076</v>
      </c>
      <c r="N539" s="32">
        <v>49434.400299946872</v>
      </c>
      <c r="O539" s="33">
        <v>61219.189390920452</v>
      </c>
      <c r="P539" s="34">
        <v>0.80749844602285104</v>
      </c>
      <c r="Q539" s="26">
        <v>43367.19601751562</v>
      </c>
      <c r="R539" s="27">
        <v>48124.64524164761</v>
      </c>
      <c r="S539" s="28">
        <v>0.90114318349270994</v>
      </c>
      <c r="T539" s="3"/>
      <c r="U539" s="3"/>
      <c r="DD539" s="3"/>
      <c r="DE539" s="3"/>
      <c r="DF539" s="3"/>
      <c r="DG539" s="3"/>
    </row>
    <row r="540" spans="1:111" ht="15" x14ac:dyDescent="0.2">
      <c r="A540" s="20">
        <v>17</v>
      </c>
      <c r="B540" s="21" t="str">
        <f t="shared" si="39"/>
        <v>17_2025</v>
      </c>
      <c r="C540" s="22">
        <f t="shared" si="37"/>
        <v>45772</v>
      </c>
      <c r="D540" s="23">
        <f t="shared" si="38"/>
        <v>45768</v>
      </c>
      <c r="E540" s="24">
        <v>490194</v>
      </c>
      <c r="F540" s="24">
        <v>561515</v>
      </c>
      <c r="G540" s="25">
        <v>0.87298469319608563</v>
      </c>
      <c r="H540" s="26">
        <v>135717.54055560337</v>
      </c>
      <c r="I540" s="26">
        <v>159126.04780488327</v>
      </c>
      <c r="J540" s="28">
        <v>0.85289330331396851</v>
      </c>
      <c r="K540" s="29">
        <v>263306.39233328059</v>
      </c>
      <c r="L540" s="30">
        <v>293044.7015101561</v>
      </c>
      <c r="M540" s="31">
        <v>0.89851954659605104</v>
      </c>
      <c r="N540" s="32">
        <v>48412.496477106506</v>
      </c>
      <c r="O540" s="33">
        <v>61219.189390920452</v>
      </c>
      <c r="P540" s="34">
        <v>0.79080590512174709</v>
      </c>
      <c r="Q540" s="26">
        <v>42757.213328172416</v>
      </c>
      <c r="R540" s="27">
        <v>48124.64524164761</v>
      </c>
      <c r="S540" s="28">
        <v>0.88846812508385709</v>
      </c>
      <c r="T540" s="3"/>
      <c r="U540" s="3"/>
      <c r="DD540" s="3"/>
      <c r="DE540" s="3"/>
      <c r="DF540" s="3"/>
      <c r="DG540" s="3"/>
    </row>
    <row r="541" spans="1:111" ht="15" x14ac:dyDescent="0.2">
      <c r="A541" s="20">
        <v>18</v>
      </c>
      <c r="B541" s="21" t="str">
        <f t="shared" si="39"/>
        <v>18_2025</v>
      </c>
      <c r="C541" s="22">
        <f t="shared" si="37"/>
        <v>45779</v>
      </c>
      <c r="D541" s="23">
        <f t="shared" si="38"/>
        <v>45775</v>
      </c>
      <c r="E541" s="24">
        <v>474901</v>
      </c>
      <c r="F541" s="24">
        <v>561515</v>
      </c>
      <c r="G541" s="25">
        <v>0.84574944569601884</v>
      </c>
      <c r="H541" s="26">
        <v>133318.46779618776</v>
      </c>
      <c r="I541" s="26">
        <v>159126.04780488327</v>
      </c>
      <c r="J541" s="28">
        <v>0.83781674738544265</v>
      </c>
      <c r="K541" s="29">
        <v>252365.87557103421</v>
      </c>
      <c r="L541" s="30">
        <v>293044.7015101561</v>
      </c>
      <c r="M541" s="31">
        <v>0.86118559479325008</v>
      </c>
      <c r="N541" s="32">
        <v>46899.213003753444</v>
      </c>
      <c r="O541" s="33">
        <v>61219.189390920452</v>
      </c>
      <c r="P541" s="34">
        <v>0.76608680170974575</v>
      </c>
      <c r="Q541" s="26">
        <v>42317.340398420529</v>
      </c>
      <c r="R541" s="27">
        <v>48124.64524164761</v>
      </c>
      <c r="S541" s="28">
        <v>0.87932784098320227</v>
      </c>
      <c r="T541" s="3"/>
      <c r="U541" s="3"/>
      <c r="DD541" s="3"/>
      <c r="DE541" s="3"/>
      <c r="DF541" s="3"/>
      <c r="DG541" s="3"/>
    </row>
    <row r="542" spans="1:111" ht="15" x14ac:dyDescent="0.2">
      <c r="A542" s="20">
        <v>19</v>
      </c>
      <c r="B542" s="21" t="str">
        <f t="shared" si="39"/>
        <v>19_2025</v>
      </c>
      <c r="C542" s="22">
        <f t="shared" si="37"/>
        <v>45786</v>
      </c>
      <c r="D542" s="23">
        <f t="shared" si="38"/>
        <v>45782</v>
      </c>
      <c r="E542" s="24">
        <v>451224</v>
      </c>
      <c r="F542" s="24">
        <v>561432</v>
      </c>
      <c r="G542" s="25">
        <v>0.80370196212542211</v>
      </c>
      <c r="H542" s="26">
        <v>129066.33639726132</v>
      </c>
      <c r="I542" s="26">
        <v>159043.04780488327</v>
      </c>
      <c r="J542" s="28">
        <v>0.81151825357120988</v>
      </c>
      <c r="K542" s="29">
        <v>235158.30933621852</v>
      </c>
      <c r="L542" s="30">
        <v>293044.7015101561</v>
      </c>
      <c r="M542" s="31">
        <v>0.80246565839399286</v>
      </c>
      <c r="N542" s="32">
        <v>45784.000138309806</v>
      </c>
      <c r="O542" s="33">
        <v>61219.189390920452</v>
      </c>
      <c r="P542" s="34">
        <v>0.74787008115955433</v>
      </c>
      <c r="Q542" s="26">
        <v>41215.706559320824</v>
      </c>
      <c r="R542" s="27">
        <v>48124.64524164761</v>
      </c>
      <c r="S542" s="28">
        <v>0.85643657947741691</v>
      </c>
      <c r="T542" s="3"/>
      <c r="U542" s="3"/>
      <c r="DD542" s="3"/>
      <c r="DE542" s="3"/>
      <c r="DF542" s="3"/>
      <c r="DG542" s="3"/>
    </row>
    <row r="543" spans="1:111" ht="15" x14ac:dyDescent="0.2">
      <c r="A543" s="20">
        <v>20</v>
      </c>
      <c r="B543" s="21" t="str">
        <f t="shared" si="39"/>
        <v>20_2025</v>
      </c>
      <c r="C543" s="22">
        <f t="shared" si="37"/>
        <v>45793</v>
      </c>
      <c r="D543" s="23">
        <f t="shared" si="38"/>
        <v>45789</v>
      </c>
      <c r="E543" s="24">
        <v>433097</v>
      </c>
      <c r="F543" s="24">
        <v>561432</v>
      </c>
      <c r="G543" s="25">
        <v>0.77141488194474128</v>
      </c>
      <c r="H543" s="26">
        <v>125429.89527106863</v>
      </c>
      <c r="I543" s="26">
        <v>159043.04780488327</v>
      </c>
      <c r="J543" s="28">
        <v>0.78865374502221663</v>
      </c>
      <c r="K543" s="29">
        <v>223126.72881510144</v>
      </c>
      <c r="L543" s="30">
        <v>293044.7015101561</v>
      </c>
      <c r="M543" s="31">
        <v>0.76140850752549261</v>
      </c>
      <c r="N543" s="32">
        <v>44550.195174980661</v>
      </c>
      <c r="O543" s="33">
        <v>61219.189390920452</v>
      </c>
      <c r="P543" s="34">
        <v>0.72771618863656495</v>
      </c>
      <c r="Q543" s="26">
        <v>39990.406923357579</v>
      </c>
      <c r="R543" s="27">
        <v>48124.64524164761</v>
      </c>
      <c r="S543" s="28">
        <v>0.83097562013297566</v>
      </c>
      <c r="T543" s="3"/>
      <c r="U543" s="3"/>
      <c r="DD543" s="3"/>
      <c r="DE543" s="3"/>
      <c r="DF543" s="3"/>
      <c r="DG543" s="3"/>
    </row>
    <row r="544" spans="1:111" ht="15" x14ac:dyDescent="0.2">
      <c r="A544" s="20">
        <v>21</v>
      </c>
      <c r="B544" s="21" t="str">
        <f t="shared" si="39"/>
        <v>21_2025</v>
      </c>
      <c r="C544" s="22">
        <f t="shared" si="37"/>
        <v>45800</v>
      </c>
      <c r="D544" s="23">
        <f t="shared" si="38"/>
        <v>45796</v>
      </c>
      <c r="E544" s="24">
        <v>417274</v>
      </c>
      <c r="F544" s="24">
        <v>561432</v>
      </c>
      <c r="G544" s="25">
        <v>0.74323159349663004</v>
      </c>
      <c r="H544" s="26">
        <v>122269.50985834801</v>
      </c>
      <c r="I544" s="26">
        <v>159043.04780488327</v>
      </c>
      <c r="J544" s="28">
        <v>0.76878248716882192</v>
      </c>
      <c r="K544" s="29">
        <v>212652.3459692121</v>
      </c>
      <c r="L544" s="30">
        <v>293044.7015101561</v>
      </c>
      <c r="M544" s="31">
        <v>0.72566521378255378</v>
      </c>
      <c r="N544" s="32">
        <v>43260.191421754382</v>
      </c>
      <c r="O544" s="33">
        <v>61219.189390920452</v>
      </c>
      <c r="P544" s="34">
        <v>0.70664430307158543</v>
      </c>
      <c r="Q544" s="26">
        <v>39091.923081675071</v>
      </c>
      <c r="R544" s="27">
        <v>48124.64524164761</v>
      </c>
      <c r="S544" s="28">
        <v>0.81230568839278383</v>
      </c>
      <c r="T544" s="3"/>
      <c r="U544" s="3"/>
      <c r="DD544" s="3"/>
      <c r="DE544" s="3"/>
      <c r="DF544" s="3"/>
      <c r="DG544" s="3"/>
    </row>
    <row r="545" spans="1:111" ht="15" x14ac:dyDescent="0.2">
      <c r="A545" s="20">
        <v>22</v>
      </c>
      <c r="B545" s="21" t="str">
        <f t="shared" si="39"/>
        <v>22_2025</v>
      </c>
      <c r="C545" s="22">
        <f t="shared" si="37"/>
        <v>45807</v>
      </c>
      <c r="D545" s="23">
        <f t="shared" si="38"/>
        <v>45803</v>
      </c>
      <c r="E545" s="24">
        <v>442160</v>
      </c>
      <c r="F545" s="24">
        <v>561432</v>
      </c>
      <c r="G545" s="25">
        <v>0.78755753145527863</v>
      </c>
      <c r="H545" s="26">
        <v>123365.44406720928</v>
      </c>
      <c r="I545" s="26">
        <v>159043.04780488327</v>
      </c>
      <c r="J545" s="28">
        <v>0.77567328952697201</v>
      </c>
      <c r="K545" s="29">
        <v>237501.26139907932</v>
      </c>
      <c r="L545" s="30">
        <v>293044.7015101561</v>
      </c>
      <c r="M545" s="31">
        <v>0.81046086202943413</v>
      </c>
      <c r="N545" s="32">
        <v>42414.406915722924</v>
      </c>
      <c r="O545" s="33">
        <v>61219.189390920452</v>
      </c>
      <c r="P545" s="34">
        <v>0.69282862673796686</v>
      </c>
      <c r="Q545" s="26">
        <v>38879.18361084356</v>
      </c>
      <c r="R545" s="27">
        <v>48124.64524164761</v>
      </c>
      <c r="S545" s="28">
        <v>0.80788509537306841</v>
      </c>
      <c r="T545" s="3"/>
      <c r="U545" s="3"/>
      <c r="DD545" s="3"/>
      <c r="DE545" s="3"/>
      <c r="DF545" s="3"/>
      <c r="DG545" s="3"/>
    </row>
    <row r="546" spans="1:111" ht="15" x14ac:dyDescent="0.2">
      <c r="A546" s="20">
        <v>23</v>
      </c>
      <c r="B546" s="21" t="str">
        <f t="shared" si="39"/>
        <v>23_2025</v>
      </c>
      <c r="C546" s="22">
        <f t="shared" si="37"/>
        <v>45814</v>
      </c>
      <c r="D546" s="23">
        <f t="shared" si="38"/>
        <v>45810</v>
      </c>
      <c r="E546" s="24">
        <v>448603</v>
      </c>
      <c r="F546" s="24">
        <v>561432</v>
      </c>
      <c r="G546" s="25">
        <f t="shared" ref="G546:G547" si="40">IF(D546&gt;IssueDate,NA(),E546/F546)</f>
        <v>0.799033542797703</v>
      </c>
      <c r="H546" s="26">
        <v>123416.23045870052</v>
      </c>
      <c r="I546" s="26">
        <v>159043.04780488327</v>
      </c>
      <c r="J546" s="28">
        <f t="shared" ref="J546:J547" si="41">IF(D546&gt;IssueDate,NA(),H546/I546)</f>
        <v>0.77599261433992173</v>
      </c>
      <c r="K546" s="29">
        <v>244724.68057908697</v>
      </c>
      <c r="L546" s="30">
        <v>293044.7015101561</v>
      </c>
      <c r="M546" s="31">
        <f t="shared" ref="M546:M547" si="42">IF(D546&gt;IssueDate,NA(),K546/L546)</f>
        <v>0.83511040915580415</v>
      </c>
      <c r="N546" s="32">
        <v>42227.645572278889</v>
      </c>
      <c r="O546" s="33">
        <v>61219.189390920452</v>
      </c>
      <c r="P546" s="34">
        <f t="shared" ref="P546:P547" si="43">IF(D546&gt;IssueDate,NA(),N546/O546)</f>
        <v>0.68977792735265719</v>
      </c>
      <c r="Q546" s="26">
        <v>38234.842383748626</v>
      </c>
      <c r="R546" s="27">
        <v>48124.64524164761</v>
      </c>
      <c r="S546" s="28">
        <f t="shared" ref="S546:S547" si="44">IF(D546&gt;IssueDate,NA(),Q546/R546)</f>
        <v>0.79449608805967387</v>
      </c>
      <c r="T546" s="3"/>
      <c r="U546" s="3"/>
      <c r="DD546" s="3"/>
      <c r="DE546" s="3"/>
      <c r="DF546" s="3"/>
      <c r="DG546" s="3"/>
    </row>
    <row r="547" spans="1:111" ht="15" x14ac:dyDescent="0.2">
      <c r="A547" s="20">
        <v>24</v>
      </c>
      <c r="B547" s="21" t="str">
        <f t="shared" si="39"/>
        <v>24_2025</v>
      </c>
      <c r="C547" s="22">
        <f t="shared" si="37"/>
        <v>45821</v>
      </c>
      <c r="D547" s="23">
        <f t="shared" si="38"/>
        <v>45817</v>
      </c>
      <c r="E547" s="24">
        <v>448527</v>
      </c>
      <c r="F547" s="24">
        <v>561432</v>
      </c>
      <c r="G547" s="25">
        <f t="shared" si="40"/>
        <v>0.79889817466763557</v>
      </c>
      <c r="H547" s="26">
        <v>123264.88272357261</v>
      </c>
      <c r="I547" s="26">
        <v>159043.04780488327</v>
      </c>
      <c r="J547" s="28">
        <f t="shared" si="41"/>
        <v>0.77504099943303439</v>
      </c>
      <c r="K547" s="29">
        <v>244799.46287689483</v>
      </c>
      <c r="L547" s="30">
        <v>293044.7015101561</v>
      </c>
      <c r="M547" s="31">
        <f t="shared" si="42"/>
        <v>0.83536559990800852</v>
      </c>
      <c r="N547" s="32">
        <v>42227.645572278889</v>
      </c>
      <c r="O547" s="33">
        <v>61219.189390920452</v>
      </c>
      <c r="P547" s="34">
        <f t="shared" si="43"/>
        <v>0.68977792735265719</v>
      </c>
      <c r="Q547" s="26">
        <v>38234.842383748626</v>
      </c>
      <c r="R547" s="27">
        <v>48124.64524164761</v>
      </c>
      <c r="S547" s="28">
        <f t="shared" si="44"/>
        <v>0.79449608805967387</v>
      </c>
      <c r="T547" s="3"/>
      <c r="U547" s="3"/>
      <c r="DD547" s="3"/>
      <c r="DE547" s="3"/>
      <c r="DF547" s="3"/>
      <c r="DG547" s="3"/>
    </row>
    <row r="548" spans="1:111" customFormat="1" ht="15" x14ac:dyDescent="0.2"/>
    <row r="549" spans="1:111" customFormat="1" ht="15" x14ac:dyDescent="0.2"/>
    <row r="550" spans="1:111" customFormat="1" ht="15" x14ac:dyDescent="0.2"/>
    <row r="551" spans="1:111" customFormat="1" ht="15" x14ac:dyDescent="0.2"/>
    <row r="552" spans="1:111" customFormat="1" ht="15" x14ac:dyDescent="0.2"/>
    <row r="553" spans="1:111" customFormat="1" ht="15" x14ac:dyDescent="0.2"/>
    <row r="554" spans="1:111" customFormat="1" ht="15" x14ac:dyDescent="0.2"/>
    <row r="555" spans="1:111" customFormat="1" ht="15" x14ac:dyDescent="0.2"/>
    <row r="556" spans="1:111" customFormat="1" ht="15" x14ac:dyDescent="0.2"/>
    <row r="557" spans="1:111" customFormat="1" ht="15" x14ac:dyDescent="0.2"/>
    <row r="558" spans="1:111" customFormat="1" ht="15" x14ac:dyDescent="0.2"/>
    <row r="559" spans="1:111" customFormat="1" ht="15" x14ac:dyDescent="0.2"/>
    <row r="560" spans="1:111" customFormat="1" ht="15" x14ac:dyDescent="0.2"/>
    <row r="561" customFormat="1" ht="15" x14ac:dyDescent="0.2"/>
    <row r="562" customFormat="1" ht="15" x14ac:dyDescent="0.2"/>
    <row r="563" customFormat="1" ht="15" x14ac:dyDescent="0.2"/>
    <row r="564" customFormat="1" ht="15" x14ac:dyDescent="0.2"/>
    <row r="565" customFormat="1" ht="15" x14ac:dyDescent="0.2"/>
    <row r="566" customFormat="1" ht="15" x14ac:dyDescent="0.2"/>
    <row r="567" customFormat="1" ht="15" x14ac:dyDescent="0.2"/>
    <row r="568" customFormat="1" ht="15" x14ac:dyDescent="0.2"/>
    <row r="569" customFormat="1" ht="15" x14ac:dyDescent="0.2"/>
    <row r="570" customFormat="1" ht="15" x14ac:dyDescent="0.2"/>
    <row r="571" customFormat="1" ht="15" x14ac:dyDescent="0.2"/>
    <row r="572" customFormat="1" ht="15" x14ac:dyDescent="0.2"/>
    <row r="573" customFormat="1" ht="15" x14ac:dyDescent="0.2"/>
    <row r="574" customFormat="1" ht="15" x14ac:dyDescent="0.2"/>
    <row r="575" customFormat="1" ht="15" x14ac:dyDescent="0.2"/>
    <row r="576" customFormat="1" ht="15" x14ac:dyDescent="0.2"/>
    <row r="577" spans="1:111" customFormat="1" ht="15" x14ac:dyDescent="0.2"/>
    <row r="578" spans="1:111" customFormat="1" ht="15" x14ac:dyDescent="0.2"/>
    <row r="579" spans="1:111" customFormat="1" ht="15" x14ac:dyDescent="0.2"/>
    <row r="580" spans="1:111" customFormat="1" ht="15" x14ac:dyDescent="0.2"/>
    <row r="581" spans="1:111" customFormat="1" ht="15" x14ac:dyDescent="0.2"/>
    <row r="582" spans="1:111" customFormat="1" ht="15" x14ac:dyDescent="0.2"/>
    <row r="583" spans="1:111" customFormat="1" ht="15" x14ac:dyDescent="0.2"/>
    <row r="584" spans="1:111" customFormat="1" ht="15" x14ac:dyDescent="0.2"/>
    <row r="585" spans="1:111" customFormat="1" ht="15" x14ac:dyDescent="0.2"/>
    <row r="586" spans="1:111" customFormat="1" ht="15" x14ac:dyDescent="0.2"/>
    <row r="587" spans="1:111" customFormat="1" ht="15" x14ac:dyDescent="0.2"/>
    <row r="588" spans="1:111" customFormat="1" ht="15" x14ac:dyDescent="0.2"/>
    <row r="589" spans="1:111" customFormat="1" ht="15" x14ac:dyDescent="0.2"/>
    <row r="590" spans="1:111" customFormat="1" ht="15" x14ac:dyDescent="0.2"/>
    <row r="591" spans="1:111" customFormat="1" ht="15" x14ac:dyDescent="0.2"/>
    <row r="592" spans="1:111" ht="1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DD592" s="3"/>
      <c r="DE592" s="3"/>
      <c r="DF592" s="3"/>
      <c r="DG592" s="3"/>
    </row>
    <row r="593" spans="1:111" ht="15" x14ac:dyDescent="0.2">
      <c r="A593" s="3"/>
      <c r="B593" s="3"/>
      <c r="C593" s="3"/>
      <c r="D593" s="3"/>
      <c r="E593" s="3"/>
      <c r="F593" s="3"/>
      <c r="G593" s="35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DD593" s="3"/>
      <c r="DE593" s="3"/>
      <c r="DF593" s="3"/>
      <c r="DG593" s="3"/>
    </row>
    <row r="594" spans="1:111" ht="15" x14ac:dyDescent="0.2">
      <c r="A594" s="3"/>
      <c r="B594" s="3"/>
      <c r="C594" s="3"/>
      <c r="D594" s="3"/>
      <c r="E594" s="3"/>
      <c r="F594" s="3"/>
      <c r="G594" s="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DD594" s="3"/>
      <c r="DE594" s="3"/>
      <c r="DF594" s="3"/>
      <c r="DG594" s="3"/>
    </row>
    <row r="595" spans="1:111" ht="1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DD595" s="3"/>
      <c r="DE595" s="3"/>
      <c r="DF595" s="3"/>
      <c r="DG595" s="3"/>
    </row>
    <row r="596" spans="1:111" ht="1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DD596" s="3"/>
      <c r="DE596" s="3"/>
      <c r="DF596" s="3"/>
      <c r="DG596" s="3"/>
    </row>
    <row r="597" spans="1:111" ht="1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DD597" s="3"/>
      <c r="DE597" s="3"/>
      <c r="DF597" s="3"/>
      <c r="DG597" s="3"/>
    </row>
    <row r="598" spans="1:111" ht="1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DD598" s="3"/>
      <c r="DE598" s="3"/>
      <c r="DF598" s="3"/>
      <c r="DG598" s="3"/>
    </row>
    <row r="599" spans="1:111" ht="15" x14ac:dyDescent="0.2">
      <c r="A599" s="3"/>
      <c r="B599" s="3"/>
      <c r="C599" s="3"/>
      <c r="D599" s="3"/>
      <c r="E599" s="3"/>
      <c r="F599" s="3"/>
      <c r="G599" s="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DD599" s="3"/>
      <c r="DE599" s="3"/>
      <c r="DF599" s="3"/>
      <c r="DG599" s="3"/>
    </row>
    <row r="600" spans="1:111" ht="1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DD600" s="3"/>
      <c r="DE600" s="3"/>
      <c r="DF600" s="3"/>
      <c r="DG600" s="3"/>
    </row>
    <row r="601" spans="1:111" ht="1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DD601" s="3"/>
      <c r="DE601" s="3"/>
      <c r="DF601" s="3"/>
      <c r="DG601" s="3"/>
    </row>
    <row r="602" spans="1:111" ht="1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DD602" s="3"/>
      <c r="DE602" s="3"/>
      <c r="DF602" s="3"/>
      <c r="DG602" s="3"/>
    </row>
    <row r="603" spans="1:111" ht="15" x14ac:dyDescent="0.2">
      <c r="A603" s="3"/>
      <c r="B603" s="3"/>
      <c r="C603" s="3"/>
      <c r="D603" s="3"/>
      <c r="E603" s="3"/>
      <c r="F603" s="3"/>
      <c r="G603" s="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DD603" s="3"/>
      <c r="DE603" s="3"/>
      <c r="DF603" s="3"/>
      <c r="DG603" s="3"/>
    </row>
    <row r="604" spans="1:111" ht="1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DD604" s="3"/>
      <c r="DE604" s="3"/>
      <c r="DF604" s="3"/>
      <c r="DG604" s="3"/>
    </row>
    <row r="605" spans="1:111" ht="1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DD605" s="3"/>
      <c r="DE605" s="3"/>
      <c r="DF605" s="3"/>
      <c r="DG605" s="3"/>
    </row>
    <row r="606" spans="1:111" ht="15" x14ac:dyDescent="0.2">
      <c r="A606" s="3"/>
      <c r="B606" s="3"/>
      <c r="C606" s="3"/>
      <c r="D606" s="3"/>
      <c r="E606" s="3"/>
      <c r="F606" s="3"/>
      <c r="G606" s="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DD606" s="3"/>
      <c r="DE606" s="3"/>
      <c r="DF606" s="3"/>
      <c r="DG606" s="3"/>
    </row>
    <row r="607" spans="1:111" ht="1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DD607" s="3"/>
      <c r="DE607" s="3"/>
      <c r="DF607" s="3"/>
      <c r="DG607" s="3"/>
    </row>
  </sheetData>
  <sheetProtection algorithmName="SHA-512" hashValue="dSJBTBp4F4S/HQJE+OSIrLkMepgNVbgRMr57CKzm6Ar09ndmCZfuR6bbslgZUV+xv7VcwZyW/4y8PRznGLNMeg==" saltValue="/ua3TA159o9Yt1Px890bkA==" spinCount="100000" sheet="1" objects="1" scenarios="1"/>
  <pageMargins left="0.7" right="0.7" top="0.75" bottom="0.75" header="0.3" footer="0.3"/>
  <pageSetup paperSize="9" orientation="portrait" r:id="rId1"/>
  <headerFooter>
    <oddFooter>&amp;L&amp;1#&amp;"Arial"&amp;11&amp;K000000SW Internal General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f0c9d78-2328-4dce-bdc5-825230e66d71">
      <Terms xmlns="http://schemas.microsoft.com/office/infopath/2007/PartnerControls"/>
    </lcf76f155ced4ddcb4097134ff3c332f>
    <TaxCatchAll xmlns="7aba0b23-d6f3-43d7-9394-29073cefb17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883D85D98CD247B91AEDDC6E737353" ma:contentTypeVersion="18" ma:contentTypeDescription="Create a new document." ma:contentTypeScope="" ma:versionID="250f60afeb71b020d38d301e6e4b991a">
  <xsd:schema xmlns:xsd="http://www.w3.org/2001/XMLSchema" xmlns:xs="http://www.w3.org/2001/XMLSchema" xmlns:p="http://schemas.microsoft.com/office/2006/metadata/properties" xmlns:ns2="6f0c9d78-2328-4dce-bdc5-825230e66d71" xmlns:ns3="8fd569b4-8366-4116-8696-e05dd31175ef" xmlns:ns4="7aba0b23-d6f3-43d7-9394-29073cefb175" targetNamespace="http://schemas.microsoft.com/office/2006/metadata/properties" ma:root="true" ma:fieldsID="348c912d5268a81c4e57b8f8352d9d2f" ns2:_="" ns3:_="" ns4:_="">
    <xsd:import namespace="6f0c9d78-2328-4dce-bdc5-825230e66d71"/>
    <xsd:import namespace="8fd569b4-8366-4116-8696-e05dd31175ef"/>
    <xsd:import namespace="7aba0b23-d6f3-43d7-9394-29073cefb1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0c9d78-2328-4dce-bdc5-825230e66d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a012005-f5cd-43f9-a578-e007a94ea0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d569b4-8366-4116-8696-e05dd31175e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a0b23-d6f3-43d7-9394-29073cefb175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f4e8aeb9-d39a-4c29-8472-ffa41b857ee4}" ma:internalName="TaxCatchAll" ma:showField="CatchAllData" ma:web="c58181e6-7c89-4c62-b375-2e7126bf07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F80948-7DA0-4163-B284-B318854F6F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ACB55A-713E-4963-8E7F-5F9EA14FBBB0}">
  <ds:schemaRefs>
    <ds:schemaRef ds:uri="http://schemas.microsoft.com/office/2006/documentManagement/types"/>
    <ds:schemaRef ds:uri="7aba0b23-d6f3-43d7-9394-29073cefb175"/>
    <ds:schemaRef ds:uri="http://purl.org/dc/elements/1.1/"/>
    <ds:schemaRef ds:uri="http://purl.org/dc/terms/"/>
    <ds:schemaRef ds:uri="8fd569b4-8366-4116-8696-e05dd31175ef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6f0c9d78-2328-4dce-bdc5-825230e66d71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067E95F-07E1-4780-A8EE-7E7ED1088C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0c9d78-2328-4dce-bdc5-825230e66d71"/>
    <ds:schemaRef ds:uri="8fd569b4-8366-4116-8696-e05dd31175ef"/>
    <ds:schemaRef ds:uri="7aba0b23-d6f3-43d7-9394-29073cefb1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 Res Storage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Mohammed Afjal Khan</cp:lastModifiedBy>
  <dcterms:created xsi:type="dcterms:W3CDTF">2023-08-11T10:57:50Z</dcterms:created>
  <dcterms:modified xsi:type="dcterms:W3CDTF">2025-06-24T13:08:59Z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e536a47-2c6d-41d9-b3a1-69669c96975a_Enabled">
    <vt:lpwstr>true</vt:lpwstr>
  </property>
  <property fmtid="{D5CDD505-2E9C-101B-9397-08002B2CF9AE}" pid="3" name="MSIP_Label_5e536a47-2c6d-41d9-b3a1-69669c96975a_SetDate">
    <vt:lpwstr>2023-08-11T11:03:08Z</vt:lpwstr>
  </property>
  <property fmtid="{D5CDD505-2E9C-101B-9397-08002B2CF9AE}" pid="4" name="MSIP_Label_5e536a47-2c6d-41d9-b3a1-69669c96975a_Method">
    <vt:lpwstr>Privileged</vt:lpwstr>
  </property>
  <property fmtid="{D5CDD505-2E9C-101B-9397-08002B2CF9AE}" pid="5" name="MSIP_Label_5e536a47-2c6d-41d9-b3a1-69669c96975a_Name">
    <vt:lpwstr>5e536a47-2c6d-41d9-b3a1-69669c96975a</vt:lpwstr>
  </property>
  <property fmtid="{D5CDD505-2E9C-101B-9397-08002B2CF9AE}" pid="6" name="MSIP_Label_5e536a47-2c6d-41d9-b3a1-69669c96975a_SiteId">
    <vt:lpwstr>f90bd2e7-b5c0-4b25-9e27-226ff8b6c17b</vt:lpwstr>
  </property>
  <property fmtid="{D5CDD505-2E9C-101B-9397-08002B2CF9AE}" pid="7" name="MSIP_Label_5e536a47-2c6d-41d9-b3a1-69669c96975a_ActionId">
    <vt:lpwstr>346dcdf9-b4c4-4607-838c-c20387e80b74</vt:lpwstr>
  </property>
  <property fmtid="{D5CDD505-2E9C-101B-9397-08002B2CF9AE}" pid="8" name="MSIP_Label_5e536a47-2c6d-41d9-b3a1-69669c96975a_ContentBits">
    <vt:lpwstr>2</vt:lpwstr>
  </property>
  <property fmtid="{D5CDD505-2E9C-101B-9397-08002B2CF9AE}" pid="9" name="ContentTypeId">
    <vt:lpwstr>0x01010095883D85D98CD247B91AEDDC6E737353</vt:lpwstr>
  </property>
  <property fmtid="{D5CDD505-2E9C-101B-9397-08002B2CF9AE}" pid="10" name="MediaServiceImageTags">
    <vt:lpwstr/>
  </property>
</Properties>
</file>