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3_Term1\Image-Pro\Activity4\"/>
    </mc:Choice>
  </mc:AlternateContent>
  <xr:revisionPtr revIDLastSave="0" documentId="13_ncr:1_{A3EFF7C7-B7DD-4035-A5B0-1882F090F99B}" xr6:coauthVersionLast="47" xr6:coauthVersionMax="47" xr10:uidLastSave="{00000000-0000-0000-0000-000000000000}"/>
  <bookViews>
    <workbookView xWindow="-108" yWindow="-108" windowWidth="23256" windowHeight="12576" xr2:uid="{BA863CBB-36AD-49AF-99DA-2602D025CD64}"/>
  </bookViews>
  <sheets>
    <sheet name="4.1" sheetId="1" r:id="rId1"/>
    <sheet name="4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2" l="1"/>
  <c r="O14" i="2"/>
  <c r="N8" i="2"/>
  <c r="N11" i="2"/>
  <c r="O8" i="2"/>
  <c r="N14" i="2"/>
  <c r="N13" i="2"/>
  <c r="O11" i="2"/>
  <c r="C16" i="1"/>
  <c r="B15" i="1"/>
  <c r="M9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B27" i="1"/>
  <c r="B28" i="1"/>
  <c r="B29" i="1"/>
  <c r="B30" i="1"/>
  <c r="B31" i="1"/>
  <c r="B32" i="1"/>
  <c r="B33" i="1"/>
  <c r="B34" i="1"/>
  <c r="B26" i="1"/>
  <c r="I16" i="1"/>
  <c r="B17" i="1"/>
  <c r="C17" i="1"/>
  <c r="B18" i="1"/>
  <c r="D18" i="1"/>
  <c r="G18" i="1"/>
  <c r="C19" i="1"/>
  <c r="G19" i="1"/>
  <c r="H19" i="1"/>
  <c r="F20" i="1"/>
  <c r="G20" i="1"/>
  <c r="H20" i="1"/>
  <c r="I20" i="1"/>
  <c r="G21" i="1"/>
  <c r="H21" i="1"/>
  <c r="I21" i="1"/>
  <c r="C22" i="1"/>
  <c r="H22" i="1"/>
  <c r="C23" i="1"/>
  <c r="D23" i="1"/>
  <c r="E23" i="1"/>
  <c r="C15" i="1"/>
  <c r="E15" i="1"/>
  <c r="F15" i="1"/>
  <c r="G15" i="1"/>
  <c r="S9" i="1"/>
  <c r="T9" i="1"/>
  <c r="S10" i="1"/>
  <c r="T10" i="1"/>
  <c r="S11" i="1"/>
  <c r="T11" i="1"/>
  <c r="R10" i="1"/>
  <c r="R11" i="1"/>
  <c r="R9" i="1"/>
  <c r="M10" i="1"/>
  <c r="N9" i="1"/>
  <c r="O9" i="1"/>
  <c r="N10" i="1"/>
  <c r="O10" i="1"/>
  <c r="N11" i="1"/>
  <c r="O11" i="1"/>
  <c r="M11" i="1"/>
  <c r="F19" i="1" l="1"/>
  <c r="C18" i="1"/>
  <c r="J16" i="1"/>
  <c r="D15" i="1"/>
  <c r="G22" i="1"/>
  <c r="F21" i="1"/>
  <c r="E20" i="1"/>
  <c r="B19" i="1"/>
  <c r="J17" i="1"/>
  <c r="E16" i="1"/>
  <c r="H23" i="1"/>
  <c r="F22" i="1"/>
  <c r="E21" i="1"/>
  <c r="B20" i="1"/>
  <c r="J18" i="1"/>
  <c r="I17" i="1"/>
  <c r="J15" i="1"/>
  <c r="G23" i="1"/>
  <c r="E22" i="1"/>
  <c r="D21" i="1"/>
  <c r="J19" i="1"/>
  <c r="I18" i="1"/>
  <c r="H17" i="1"/>
  <c r="B16" i="1"/>
  <c r="H15" i="1"/>
  <c r="F23" i="1"/>
  <c r="D22" i="1"/>
  <c r="J20" i="1"/>
  <c r="I19" i="1"/>
  <c r="H18" i="1"/>
  <c r="E17" i="1"/>
  <c r="J23" i="1"/>
  <c r="J22" i="1"/>
  <c r="B22" i="1"/>
  <c r="C21" i="1"/>
  <c r="D20" i="1"/>
  <c r="E19" i="1"/>
  <c r="F18" i="1"/>
  <c r="G17" i="1"/>
  <c r="H16" i="1"/>
  <c r="I15" i="1"/>
  <c r="I23" i="1"/>
  <c r="I22" i="1"/>
  <c r="J21" i="1"/>
  <c r="B21" i="1"/>
  <c r="C20" i="1"/>
  <c r="D19" i="1"/>
  <c r="E18" i="1"/>
  <c r="F17" i="1"/>
  <c r="F16" i="1"/>
  <c r="D17" i="1"/>
  <c r="B23" i="1"/>
  <c r="G16" i="1"/>
  <c r="D16" i="1"/>
</calcChain>
</file>

<file path=xl/sharedStrings.xml><?xml version="1.0" encoding="utf-8"?>
<sst xmlns="http://schemas.openxmlformats.org/spreadsheetml/2006/main" count="17" uniqueCount="16">
  <si>
    <t>y =</t>
  </si>
  <si>
    <t>x =</t>
  </si>
  <si>
    <t>sigma =</t>
  </si>
  <si>
    <t>Batch=</t>
  </si>
  <si>
    <t>Training img =</t>
  </si>
  <si>
    <t>validation =</t>
  </si>
  <si>
    <t>test img =</t>
  </si>
  <si>
    <t>Train 1 epoch =</t>
  </si>
  <si>
    <t>Batch 64</t>
  </si>
  <si>
    <t>Batch 128</t>
  </si>
  <si>
    <t>300 epoch =</t>
  </si>
  <si>
    <t>10 epoch</t>
  </si>
  <si>
    <t>100 epoch</t>
  </si>
  <si>
    <t>จำนวนของพารามิเตอร์ที่เปลี่ยน</t>
  </si>
  <si>
    <t>g3(x,y)</t>
  </si>
  <si>
    <t>g2(x,y)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</si>
</sst>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94" formatCode="0.00000"/>
    <numFmt numFmtId="200" formatCode="_-* #,##0_-;\-* #,##0_-;_-* &quot;-&quot;??_-;_-@_-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94" fontId="0" fillId="0" borderId="1" xfId="0" applyNumberFormat="1" applyBorder="1" applyAlignment="1">
      <alignment horizontal="center"/>
    </xf>
    <xf numFmtId="194" fontId="0" fillId="0" borderId="1" xfId="0" applyNumberFormat="1" applyBorder="1"/>
    <xf numFmtId="0" fontId="4" fillId="0" borderId="1" xfId="0" applyFont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3" fontId="0" fillId="0" borderId="0" xfId="0" applyNumberFormat="1"/>
    <xf numFmtId="20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200" fontId="0" fillId="0" borderId="1" xfId="1" applyNumberFormat="1" applyFont="1" applyBorder="1"/>
    <xf numFmtId="200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480059</xdr:colOff>
      <xdr:row>12</xdr:row>
      <xdr:rowOff>83820</xdr:rowOff>
    </xdr:from>
    <xdr:to>
      <xdr:col>20</xdr:col>
      <xdr:colOff>464820</xdr:colOff>
      <xdr:row>34</xdr:row>
      <xdr:rowOff>50342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EC747A-441C-C1D1-50F5-ABC837E4C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5659" y="2186940"/>
          <a:ext cx="6812281" cy="3822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0</xdr:row>
      <xdr:rowOff>121920</xdr:rowOff>
    </xdr:from>
    <xdr:to>
      <xdr:col>10</xdr:col>
      <xdr:colOff>666641</xdr:colOff>
      <xdr:row>18</xdr:row>
      <xdr:rowOff>83820</xdr:rowOff>
    </xdr:to>
    <xdr:pic>
      <xdr:nvPicPr>
        <xdr:cNvPr id="2" name="Picture 1" descr="ไม่มีคำอธิบาย">
          <a:extLst>
            <a:ext uri="{FF2B5EF4-FFF2-40B4-BE49-F238E27FC236}">
              <a16:creationId xmlns:a16="http://schemas.microsoft.com/office/drawing/2014/main" id="{F47AD482-5A67-9421-187C-3FE49CCCA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121920"/>
          <a:ext cx="7151261" cy="3116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B66F-193C-4100-9060-4D9CF74D9FE7}">
  <dimension ref="A1:T34"/>
  <sheetViews>
    <sheetView tabSelected="1" zoomScale="85" zoomScaleNormal="85" workbookViewId="0">
      <selection activeCell="C25" sqref="C25"/>
    </sheetView>
  </sheetViews>
  <sheetFormatPr defaultRowHeight="13.8" x14ac:dyDescent="0.25"/>
  <cols>
    <col min="13" max="13" width="10.3984375" bestFit="1" customWidth="1"/>
  </cols>
  <sheetData>
    <row r="1" spans="1:20" x14ac:dyDescent="0.25">
      <c r="A1" s="3">
        <v>0</v>
      </c>
      <c r="B1" s="3">
        <v>0</v>
      </c>
      <c r="C1" s="7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</row>
    <row r="2" spans="1:20" x14ac:dyDescent="0.25">
      <c r="A2" s="3">
        <v>0</v>
      </c>
      <c r="B2" s="3">
        <v>255</v>
      </c>
      <c r="C2" s="3">
        <v>255</v>
      </c>
      <c r="D2" s="3">
        <v>255</v>
      </c>
      <c r="E2" s="3">
        <v>255</v>
      </c>
      <c r="F2" s="3">
        <v>255</v>
      </c>
      <c r="G2" s="3">
        <v>255</v>
      </c>
      <c r="H2" s="3">
        <v>255</v>
      </c>
      <c r="I2" s="3">
        <v>255</v>
      </c>
      <c r="J2" s="3">
        <v>255</v>
      </c>
      <c r="K2" s="3">
        <v>0</v>
      </c>
    </row>
    <row r="3" spans="1:20" x14ac:dyDescent="0.25">
      <c r="A3" s="3">
        <v>0</v>
      </c>
      <c r="B3" s="3">
        <v>255</v>
      </c>
      <c r="C3" s="3">
        <v>255</v>
      </c>
      <c r="D3" s="3">
        <v>255</v>
      </c>
      <c r="E3" s="3">
        <v>255</v>
      </c>
      <c r="F3" s="3">
        <v>255</v>
      </c>
      <c r="G3" s="3">
        <v>255</v>
      </c>
      <c r="H3" s="3">
        <v>255</v>
      </c>
      <c r="I3" s="3">
        <v>255</v>
      </c>
      <c r="J3" s="3">
        <v>255</v>
      </c>
      <c r="K3" s="3">
        <v>0</v>
      </c>
      <c r="L3" s="1" t="s">
        <v>1</v>
      </c>
      <c r="M3" s="3">
        <v>-1</v>
      </c>
      <c r="N3" s="3">
        <v>-1</v>
      </c>
      <c r="O3" s="3">
        <v>-1</v>
      </c>
      <c r="Q3" s="1" t="s">
        <v>0</v>
      </c>
      <c r="R3" s="3">
        <v>-1</v>
      </c>
      <c r="S3" s="3">
        <v>0</v>
      </c>
      <c r="T3" s="3">
        <v>1</v>
      </c>
    </row>
    <row r="4" spans="1:20" x14ac:dyDescent="0.25">
      <c r="A4" s="3">
        <v>0</v>
      </c>
      <c r="B4" s="3">
        <v>255</v>
      </c>
      <c r="C4" s="3">
        <v>255</v>
      </c>
      <c r="D4" s="4">
        <v>0</v>
      </c>
      <c r="E4" s="3">
        <v>255</v>
      </c>
      <c r="F4" s="3">
        <v>255</v>
      </c>
      <c r="G4" s="3">
        <v>255</v>
      </c>
      <c r="H4" s="4">
        <v>0</v>
      </c>
      <c r="I4" s="3">
        <v>255</v>
      </c>
      <c r="J4" s="3">
        <v>255</v>
      </c>
      <c r="K4" s="3">
        <v>0</v>
      </c>
      <c r="M4" s="3">
        <v>0</v>
      </c>
      <c r="N4" s="3">
        <v>0</v>
      </c>
      <c r="O4" s="3">
        <v>0</v>
      </c>
      <c r="R4" s="3">
        <v>-1</v>
      </c>
      <c r="S4" s="3">
        <v>0</v>
      </c>
      <c r="T4" s="3">
        <v>1</v>
      </c>
    </row>
    <row r="5" spans="1:20" x14ac:dyDescent="0.25">
      <c r="A5" s="3">
        <v>0</v>
      </c>
      <c r="B5" s="3">
        <v>255</v>
      </c>
      <c r="C5" s="3">
        <v>255</v>
      </c>
      <c r="D5" s="4">
        <v>0</v>
      </c>
      <c r="E5" s="3">
        <v>255</v>
      </c>
      <c r="F5" s="3">
        <v>255</v>
      </c>
      <c r="G5" s="3">
        <v>255</v>
      </c>
      <c r="H5" s="3">
        <v>255</v>
      </c>
      <c r="I5" s="3">
        <v>255</v>
      </c>
      <c r="J5" s="3">
        <v>255</v>
      </c>
      <c r="K5" s="3">
        <v>0</v>
      </c>
      <c r="M5" s="3">
        <v>1</v>
      </c>
      <c r="N5" s="3">
        <v>1</v>
      </c>
      <c r="O5" s="3">
        <v>1</v>
      </c>
      <c r="R5" s="3">
        <v>-1</v>
      </c>
      <c r="S5" s="3">
        <v>0</v>
      </c>
      <c r="T5" s="3">
        <v>1</v>
      </c>
    </row>
    <row r="6" spans="1:20" x14ac:dyDescent="0.25">
      <c r="A6" s="3">
        <v>0</v>
      </c>
      <c r="B6" s="3">
        <v>255</v>
      </c>
      <c r="C6" s="3">
        <v>255</v>
      </c>
      <c r="D6" s="4">
        <v>0</v>
      </c>
      <c r="E6" s="3">
        <v>255</v>
      </c>
      <c r="F6" s="3">
        <v>255</v>
      </c>
      <c r="G6" s="3">
        <v>255</v>
      </c>
      <c r="H6" s="3">
        <v>255</v>
      </c>
      <c r="I6" s="3">
        <v>255</v>
      </c>
      <c r="J6" s="3">
        <v>255</v>
      </c>
      <c r="K6" s="3">
        <v>0</v>
      </c>
    </row>
    <row r="7" spans="1:20" x14ac:dyDescent="0.25">
      <c r="A7" s="3">
        <v>0</v>
      </c>
      <c r="B7" s="3">
        <v>255</v>
      </c>
      <c r="C7" s="3">
        <v>255</v>
      </c>
      <c r="D7" s="3">
        <v>255</v>
      </c>
      <c r="E7" s="3">
        <v>128</v>
      </c>
      <c r="F7" s="3">
        <v>128</v>
      </c>
      <c r="G7" s="3">
        <v>255</v>
      </c>
      <c r="H7" s="4">
        <v>0</v>
      </c>
      <c r="I7" s="4">
        <v>0</v>
      </c>
      <c r="J7" s="3">
        <v>255</v>
      </c>
      <c r="K7" s="3">
        <v>0</v>
      </c>
      <c r="L7" s="1" t="s">
        <v>2</v>
      </c>
      <c r="M7" s="2">
        <v>0.5</v>
      </c>
      <c r="Q7" s="1" t="s">
        <v>2</v>
      </c>
      <c r="R7" s="2">
        <v>1</v>
      </c>
    </row>
    <row r="8" spans="1:20" x14ac:dyDescent="0.25">
      <c r="A8" s="3">
        <v>0</v>
      </c>
      <c r="B8" s="3">
        <v>255</v>
      </c>
      <c r="C8" s="3">
        <v>255</v>
      </c>
      <c r="D8" s="3">
        <v>255</v>
      </c>
      <c r="E8" s="3">
        <v>128</v>
      </c>
      <c r="F8" s="3">
        <v>128</v>
      </c>
      <c r="G8" s="3">
        <v>255</v>
      </c>
      <c r="H8" s="4">
        <v>0</v>
      </c>
      <c r="I8" s="4">
        <v>0</v>
      </c>
      <c r="J8" s="3">
        <v>255</v>
      </c>
      <c r="K8" s="3">
        <v>0</v>
      </c>
    </row>
    <row r="9" spans="1:20" x14ac:dyDescent="0.25">
      <c r="A9" s="3">
        <v>0</v>
      </c>
      <c r="B9" s="3">
        <v>255</v>
      </c>
      <c r="C9" s="3">
        <v>255</v>
      </c>
      <c r="D9" s="3">
        <v>255</v>
      </c>
      <c r="E9" s="3">
        <v>128</v>
      </c>
      <c r="F9" s="3">
        <v>128</v>
      </c>
      <c r="G9" s="3">
        <v>255</v>
      </c>
      <c r="H9" s="3">
        <v>255</v>
      </c>
      <c r="I9" s="3">
        <v>255</v>
      </c>
      <c r="J9" s="3">
        <v>255</v>
      </c>
      <c r="K9" s="3">
        <v>0</v>
      </c>
      <c r="M9" s="5">
        <f>(1/(2*PI()*($M$7^2))*(EXP(-(M3^2+R3^2)/(2*$M$7^2))))</f>
        <v>1.1660097860112774E-2</v>
      </c>
      <c r="N9" s="5">
        <f t="shared" ref="N9:O11" si="0">(1/(2*PI()*($M$7^2))*(EXP(-(N3^2+S3^2)/(2*$M$7^2))))</f>
        <v>8.6157117207394537E-2</v>
      </c>
      <c r="O9" s="5">
        <f t="shared" si="0"/>
        <v>1.1660097860112774E-2</v>
      </c>
      <c r="R9" s="6">
        <f>(1/(2*PI()*($R$7^2))*(EXP(-(M3^2+R3^2)/(2*$R$7^2))))</f>
        <v>5.8549831524319168E-2</v>
      </c>
      <c r="S9" s="6">
        <f t="shared" ref="S9:T11" si="1">(1/(2*PI()*($R$7^2))*(EXP(-(N3^2+S3^2)/(2*$R$7^2))))</f>
        <v>9.6532352630053914E-2</v>
      </c>
      <c r="T9" s="6">
        <f t="shared" si="1"/>
        <v>5.8549831524319168E-2</v>
      </c>
    </row>
    <row r="10" spans="1:20" x14ac:dyDescent="0.25">
      <c r="A10" s="3">
        <v>0</v>
      </c>
      <c r="B10" s="3">
        <v>255</v>
      </c>
      <c r="C10" s="3">
        <v>255</v>
      </c>
      <c r="D10" s="3">
        <v>255</v>
      </c>
      <c r="E10" s="3">
        <v>255</v>
      </c>
      <c r="F10" s="3">
        <v>255</v>
      </c>
      <c r="G10" s="3">
        <v>255</v>
      </c>
      <c r="H10" s="3">
        <v>255</v>
      </c>
      <c r="I10" s="3">
        <v>255</v>
      </c>
      <c r="J10" s="3">
        <v>255</v>
      </c>
      <c r="K10" s="3">
        <v>0</v>
      </c>
      <c r="M10" s="5">
        <f>(1/(2*PI()*($M$7^2))*(EXP(-(M4^2+R4^2)/(2*$M$7^2))))</f>
        <v>8.6157117207394537E-2</v>
      </c>
      <c r="N10" s="5">
        <f t="shared" si="0"/>
        <v>0.63661977236758138</v>
      </c>
      <c r="O10" s="5">
        <f t="shared" si="0"/>
        <v>8.6157117207394537E-2</v>
      </c>
      <c r="R10" s="6">
        <f t="shared" ref="R10:R11" si="2">(1/(2*PI()*($R$7^2))*(EXP(-(M4^2+R4^2)/(2*$R$7^2))))</f>
        <v>9.6532352630053914E-2</v>
      </c>
      <c r="S10" s="6">
        <f t="shared" si="1"/>
        <v>0.15915494309189535</v>
      </c>
      <c r="T10" s="6">
        <f t="shared" si="1"/>
        <v>9.6532352630053914E-2</v>
      </c>
    </row>
    <row r="11" spans="1:20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M11" s="5">
        <f t="shared" ref="M10:M11" si="3">(1/(2*PI()*($M$7^2))*(EXP(-(M5^2+R5^2)/(2*$M$7^2))))</f>
        <v>1.1660097860112774E-2</v>
      </c>
      <c r="N11" s="5">
        <f t="shared" si="0"/>
        <v>8.6157117207394537E-2</v>
      </c>
      <c r="O11" s="5">
        <f t="shared" si="0"/>
        <v>1.1660097860112774E-2</v>
      </c>
      <c r="R11" s="6">
        <f t="shared" si="2"/>
        <v>5.8549831524319168E-2</v>
      </c>
      <c r="S11" s="6">
        <f t="shared" si="1"/>
        <v>9.6532352630053914E-2</v>
      </c>
      <c r="T11" s="6">
        <f t="shared" si="1"/>
        <v>5.8549831524319168E-2</v>
      </c>
    </row>
    <row r="14" spans="1:20" x14ac:dyDescent="0.25">
      <c r="B14" t="s">
        <v>14</v>
      </c>
    </row>
    <row r="15" spans="1:20" x14ac:dyDescent="0.25">
      <c r="B15" s="9">
        <f>SUMPRODUCT(A1:C3,$M$9:$O$11)</f>
        <v>209.25149668383318</v>
      </c>
      <c r="C15" s="9">
        <f>SUMPRODUCT(B1:D3,$M$9:$O$11)</f>
        <v>234.19488652604753</v>
      </c>
      <c r="D15" s="9">
        <f>SUMPRODUCT(C1:E3,$M$9:$O$11)</f>
        <v>234.19488652604753</v>
      </c>
      <c r="E15" s="9">
        <f t="shared" ref="C15:K15" si="4">SUMPRODUCT(D1:F3,$M$9:$O$11)</f>
        <v>234.19488652604753</v>
      </c>
      <c r="F15" s="9">
        <f t="shared" si="4"/>
        <v>234.19488652604753</v>
      </c>
      <c r="G15" s="9">
        <f t="shared" si="4"/>
        <v>234.19488652604753</v>
      </c>
      <c r="H15" s="9">
        <f t="shared" si="4"/>
        <v>234.19488652604753</v>
      </c>
      <c r="I15" s="9">
        <f t="shared" si="4"/>
        <v>234.19488652604753</v>
      </c>
      <c r="J15" s="9">
        <f>SUMPRODUCT(I1:K3,$M$9:$O$11)</f>
        <v>209.25149668383318</v>
      </c>
      <c r="K15" s="8"/>
    </row>
    <row r="16" spans="1:20" x14ac:dyDescent="0.25">
      <c r="B16" s="9">
        <f t="shared" ref="B16:J16" si="5">SUMPRODUCT(A2:C4,$M$9:$O$11)</f>
        <v>234.19488652604755</v>
      </c>
      <c r="C16" s="9">
        <f t="shared" si="5"/>
        <v>259.13827636826193</v>
      </c>
      <c r="D16" s="9">
        <f t="shared" si="5"/>
        <v>240.14153643470505</v>
      </c>
      <c r="E16" s="9">
        <f t="shared" si="5"/>
        <v>259.13827636826193</v>
      </c>
      <c r="F16" s="9">
        <f t="shared" si="5"/>
        <v>262.11160132259067</v>
      </c>
      <c r="G16" s="9">
        <f t="shared" si="5"/>
        <v>259.13827636826193</v>
      </c>
      <c r="H16" s="9">
        <f t="shared" si="5"/>
        <v>240.14153643470505</v>
      </c>
      <c r="I16" s="9">
        <f t="shared" si="5"/>
        <v>259.13827636826193</v>
      </c>
      <c r="J16" s="9">
        <f t="shared" si="5"/>
        <v>234.19488652604755</v>
      </c>
    </row>
    <row r="17" spans="2:10" x14ac:dyDescent="0.25">
      <c r="B17" s="9">
        <f t="shared" ref="B17:J17" si="6">SUMPRODUCT(A3:C5,$M$9:$O$11)</f>
        <v>234.19488652604755</v>
      </c>
      <c r="C17" s="9">
        <f t="shared" si="6"/>
        <v>237.1682114803763</v>
      </c>
      <c r="D17" s="10">
        <f t="shared" si="6"/>
        <v>77.80349448097185</v>
      </c>
      <c r="E17" s="9">
        <f t="shared" si="6"/>
        <v>237.1682114803763</v>
      </c>
      <c r="F17" s="9">
        <f t="shared" si="6"/>
        <v>262.11160132259067</v>
      </c>
      <c r="G17" s="9">
        <f t="shared" si="6"/>
        <v>240.14153643470505</v>
      </c>
      <c r="H17" s="10">
        <f t="shared" si="6"/>
        <v>99.773559368857448</v>
      </c>
      <c r="I17" s="9">
        <f t="shared" si="6"/>
        <v>240.14153643470505</v>
      </c>
      <c r="J17" s="9">
        <f t="shared" si="6"/>
        <v>234.19488652604755</v>
      </c>
    </row>
    <row r="18" spans="2:10" x14ac:dyDescent="0.25">
      <c r="B18" s="9">
        <f t="shared" ref="B18:J18" si="7">SUMPRODUCT(A4:C6,$M$9:$O$11)</f>
        <v>234.19488652604755</v>
      </c>
      <c r="C18" s="9">
        <f t="shared" si="7"/>
        <v>234.19488652604755</v>
      </c>
      <c r="D18" s="10">
        <f t="shared" si="7"/>
        <v>55.833429593086244</v>
      </c>
      <c r="E18" s="9">
        <f t="shared" si="7"/>
        <v>234.19488652604755</v>
      </c>
      <c r="F18" s="9">
        <f t="shared" si="7"/>
        <v>262.11160132259067</v>
      </c>
      <c r="G18" s="9">
        <f t="shared" si="7"/>
        <v>259.13827636826193</v>
      </c>
      <c r="H18" s="9">
        <f t="shared" si="7"/>
        <v>240.14153643470505</v>
      </c>
      <c r="I18" s="9">
        <f t="shared" si="7"/>
        <v>259.13827636826193</v>
      </c>
      <c r="J18" s="9">
        <f t="shared" si="7"/>
        <v>234.19488652604755</v>
      </c>
    </row>
    <row r="19" spans="2:10" x14ac:dyDescent="0.25">
      <c r="B19" s="9">
        <f t="shared" ref="B19:J19" si="8">SUMPRODUCT(A5:C7,$M$9:$O$11)</f>
        <v>234.19488652604755</v>
      </c>
      <c r="C19" s="9">
        <f t="shared" si="8"/>
        <v>237.1682114803763</v>
      </c>
      <c r="D19" s="10">
        <f t="shared" si="8"/>
        <v>76.322662052737527</v>
      </c>
      <c r="E19" s="9">
        <f t="shared" si="8"/>
        <v>224.74542516680287</v>
      </c>
      <c r="F19" s="9">
        <f t="shared" si="8"/>
        <v>249.68881500901722</v>
      </c>
      <c r="G19" s="9">
        <f t="shared" si="8"/>
        <v>257.65744394002758</v>
      </c>
      <c r="H19" s="9">
        <f t="shared" si="8"/>
        <v>237.1682114803763</v>
      </c>
      <c r="I19" s="9">
        <f t="shared" si="8"/>
        <v>237.1682114803763</v>
      </c>
      <c r="J19" s="9">
        <f t="shared" si="8"/>
        <v>231.22156157171881</v>
      </c>
    </row>
    <row r="20" spans="2:10" x14ac:dyDescent="0.25">
      <c r="B20" s="9">
        <f t="shared" ref="B20:J20" si="9">SUMPRODUCT(A6:C8,$M$9:$O$11)</f>
        <v>234.19488652604755</v>
      </c>
      <c r="C20" s="9">
        <f t="shared" si="9"/>
        <v>259.13827636826193</v>
      </c>
      <c r="D20" s="9">
        <f t="shared" si="9"/>
        <v>227.71875012113162</v>
      </c>
      <c r="E20" s="9">
        <f t="shared" si="9"/>
        <v>154.92282507866653</v>
      </c>
      <c r="F20" s="9">
        <f t="shared" si="9"/>
        <v>157.89615003299531</v>
      </c>
      <c r="G20" s="9">
        <f t="shared" si="9"/>
        <v>224.74542516680287</v>
      </c>
      <c r="H20" s="10">
        <f t="shared" si="9"/>
        <v>52.860104638757484</v>
      </c>
      <c r="I20" s="10">
        <f t="shared" si="9"/>
        <v>52.860104638757484</v>
      </c>
      <c r="J20" s="9">
        <f t="shared" si="9"/>
        <v>209.25149668383321</v>
      </c>
    </row>
    <row r="21" spans="2:10" x14ac:dyDescent="0.25">
      <c r="B21" s="9">
        <f t="shared" ref="B21:J21" si="10">SUMPRODUCT(A7:C9,$M$9:$O$11)</f>
        <v>234.19488652604755</v>
      </c>
      <c r="C21" s="9">
        <f t="shared" si="10"/>
        <v>262.11160132259067</v>
      </c>
      <c r="D21" s="9">
        <f t="shared" si="10"/>
        <v>248.2079825807829</v>
      </c>
      <c r="E21" s="9">
        <f t="shared" si="10"/>
        <v>145.47336371942188</v>
      </c>
      <c r="F21" s="9">
        <f t="shared" si="10"/>
        <v>145.47336371942188</v>
      </c>
      <c r="G21" s="9">
        <f t="shared" si="10"/>
        <v>223.26459273856855</v>
      </c>
      <c r="H21" s="10">
        <f t="shared" si="10"/>
        <v>52.860104638757484</v>
      </c>
      <c r="I21" s="10">
        <f t="shared" si="10"/>
        <v>52.860104638757484</v>
      </c>
      <c r="J21" s="9">
        <f t="shared" si="10"/>
        <v>209.25149668383318</v>
      </c>
    </row>
    <row r="22" spans="2:10" x14ac:dyDescent="0.25">
      <c r="B22" s="9">
        <f t="shared" ref="B22:J22" si="11">SUMPRODUCT(A8:C10,$M$9:$O$11)</f>
        <v>234.19488652604755</v>
      </c>
      <c r="C22" s="9">
        <f t="shared" si="11"/>
        <v>262.11160132259067</v>
      </c>
      <c r="D22" s="9">
        <f t="shared" si="11"/>
        <v>249.68881500901722</v>
      </c>
      <c r="E22" s="9">
        <f t="shared" si="11"/>
        <v>157.89615003299531</v>
      </c>
      <c r="F22" s="9">
        <f t="shared" si="11"/>
        <v>157.89615003299531</v>
      </c>
      <c r="G22" s="9">
        <f t="shared" si="11"/>
        <v>246.71549005468847</v>
      </c>
      <c r="H22" s="9">
        <f t="shared" si="11"/>
        <v>237.1682114803763</v>
      </c>
      <c r="I22" s="9">
        <f t="shared" si="11"/>
        <v>237.1682114803763</v>
      </c>
      <c r="J22" s="9">
        <f t="shared" si="11"/>
        <v>231.22156157171878</v>
      </c>
    </row>
    <row r="23" spans="2:10" x14ac:dyDescent="0.25">
      <c r="B23" s="9">
        <f>SUMPRODUCT(A9:C11,$M$9:$O$11)</f>
        <v>209.25149668383321</v>
      </c>
      <c r="C23" s="9">
        <f t="shared" ref="B23:J23" si="12">SUMPRODUCT(B9:D11,$M$9:$O$11)</f>
        <v>234.19488652604755</v>
      </c>
      <c r="D23" s="9">
        <f t="shared" si="12"/>
        <v>232.71405409781323</v>
      </c>
      <c r="E23" s="9">
        <f t="shared" si="12"/>
        <v>221.77210021247413</v>
      </c>
      <c r="F23" s="9">
        <f t="shared" si="12"/>
        <v>221.77210021247413</v>
      </c>
      <c r="G23" s="9">
        <f t="shared" si="12"/>
        <v>232.71405409781323</v>
      </c>
      <c r="H23" s="9">
        <f t="shared" si="12"/>
        <v>234.19488652604755</v>
      </c>
      <c r="I23" s="9">
        <f t="shared" si="12"/>
        <v>234.19488652604755</v>
      </c>
      <c r="J23" s="9">
        <f t="shared" si="12"/>
        <v>209.25149668383321</v>
      </c>
    </row>
    <row r="24" spans="2:10" x14ac:dyDescent="0.25">
      <c r="B24" s="8"/>
      <c r="C24" s="8"/>
      <c r="D24" s="8"/>
      <c r="E24" s="8"/>
      <c r="F24" s="8"/>
      <c r="G24" s="8"/>
      <c r="H24" s="8"/>
      <c r="I24" s="8"/>
      <c r="J24" s="8"/>
    </row>
    <row r="25" spans="2:10" x14ac:dyDescent="0.25">
      <c r="B25" s="8" t="s">
        <v>15</v>
      </c>
      <c r="C25" s="8"/>
      <c r="D25" s="8"/>
      <c r="E25" s="8"/>
      <c r="F25" s="8"/>
      <c r="G25" s="8"/>
      <c r="H25" s="8"/>
      <c r="I25" s="8"/>
      <c r="J25" s="8"/>
    </row>
    <row r="26" spans="2:10" x14ac:dyDescent="0.25">
      <c r="B26" s="9">
        <f>SUMPRODUCT(A1:C3,$R$9:$T$11)</f>
        <v>104.74621736846218</v>
      </c>
      <c r="C26" s="9">
        <f t="shared" ref="C26:J26" si="13">SUMPRODUCT(B1:D3,$R$9:$T$11)</f>
        <v>144.29217432782733</v>
      </c>
      <c r="D26" s="9">
        <f t="shared" si="13"/>
        <v>144.29217432782733</v>
      </c>
      <c r="E26" s="9">
        <f t="shared" si="13"/>
        <v>144.29217432782733</v>
      </c>
      <c r="F26" s="9">
        <f t="shared" si="13"/>
        <v>144.29217432782733</v>
      </c>
      <c r="G26" s="9">
        <f t="shared" si="13"/>
        <v>144.29217432782733</v>
      </c>
      <c r="H26" s="9">
        <f t="shared" si="13"/>
        <v>144.29217432782733</v>
      </c>
      <c r="I26" s="9">
        <f t="shared" si="13"/>
        <v>144.29217432782733</v>
      </c>
      <c r="J26" s="9">
        <f t="shared" si="13"/>
        <v>104.74621736846218</v>
      </c>
    </row>
    <row r="27" spans="2:10" x14ac:dyDescent="0.25">
      <c r="B27" s="9">
        <f t="shared" ref="B27:J34" si="14">SUMPRODUCT(A2:C4,$R$9:$T$11)</f>
        <v>144.29217432782733</v>
      </c>
      <c r="C27" s="9">
        <f t="shared" si="14"/>
        <v>183.83813128719245</v>
      </c>
      <c r="D27" s="9">
        <f t="shared" si="14"/>
        <v>174.15258840523009</v>
      </c>
      <c r="E27" s="9">
        <f t="shared" si="14"/>
        <v>183.83813128719245</v>
      </c>
      <c r="F27" s="9">
        <f t="shared" si="14"/>
        <v>198.76833832589384</v>
      </c>
      <c r="G27" s="9">
        <f t="shared" si="14"/>
        <v>183.83813128719245</v>
      </c>
      <c r="H27" s="9">
        <f t="shared" si="14"/>
        <v>174.15258840523009</v>
      </c>
      <c r="I27" s="9">
        <f t="shared" si="14"/>
        <v>183.83813128719245</v>
      </c>
      <c r="J27" s="9">
        <f t="shared" si="14"/>
        <v>144.29217432782733</v>
      </c>
    </row>
    <row r="28" spans="2:10" x14ac:dyDescent="0.25">
      <c r="B28" s="9">
        <f t="shared" si="14"/>
        <v>144.29217432782733</v>
      </c>
      <c r="C28" s="9">
        <f t="shared" si="14"/>
        <v>159.22238136652871</v>
      </c>
      <c r="D28" s="10">
        <f t="shared" si="14"/>
        <v>133.5680779167968</v>
      </c>
      <c r="E28" s="9">
        <f t="shared" si="14"/>
        <v>159.22238136652871</v>
      </c>
      <c r="F28" s="9">
        <f t="shared" si="14"/>
        <v>198.76833832589384</v>
      </c>
      <c r="G28" s="9">
        <f t="shared" si="14"/>
        <v>174.15258840523009</v>
      </c>
      <c r="H28" s="10">
        <f t="shared" si="14"/>
        <v>158.18382783746054</v>
      </c>
      <c r="I28" s="9">
        <f t="shared" si="14"/>
        <v>174.15258840523009</v>
      </c>
      <c r="J28" s="9">
        <f t="shared" si="14"/>
        <v>144.29217432782733</v>
      </c>
    </row>
    <row r="29" spans="2:10" x14ac:dyDescent="0.25">
      <c r="B29" s="9">
        <f t="shared" si="14"/>
        <v>144.29217432782733</v>
      </c>
      <c r="C29" s="9">
        <f t="shared" si="14"/>
        <v>144.29217432782733</v>
      </c>
      <c r="D29" s="10">
        <f t="shared" si="14"/>
        <v>108.95232799613304</v>
      </c>
      <c r="E29" s="9">
        <f t="shared" si="14"/>
        <v>144.29217432782733</v>
      </c>
      <c r="F29" s="9">
        <f t="shared" si="14"/>
        <v>198.76833832589384</v>
      </c>
      <c r="G29" s="9">
        <f t="shared" si="14"/>
        <v>183.83813128719245</v>
      </c>
      <c r="H29" s="9">
        <f t="shared" si="14"/>
        <v>174.15258840523009</v>
      </c>
      <c r="I29" s="9">
        <f t="shared" si="14"/>
        <v>183.83813128719245</v>
      </c>
      <c r="J29" s="9">
        <f t="shared" si="14"/>
        <v>144.29217432782733</v>
      </c>
    </row>
    <row r="30" spans="2:10" x14ac:dyDescent="0.25">
      <c r="B30" s="9">
        <f t="shared" si="14"/>
        <v>144.29217432782733</v>
      </c>
      <c r="C30" s="9">
        <f t="shared" si="14"/>
        <v>159.22238136652871</v>
      </c>
      <c r="D30" s="10">
        <f t="shared" si="14"/>
        <v>126.13224931320825</v>
      </c>
      <c r="E30" s="9">
        <f t="shared" si="14"/>
        <v>139.52694397892333</v>
      </c>
      <c r="F30" s="9">
        <f t="shared" si="14"/>
        <v>179.07290093828846</v>
      </c>
      <c r="G30" s="9">
        <f t="shared" si="14"/>
        <v>176.40230268360392</v>
      </c>
      <c r="H30" s="9">
        <f t="shared" si="14"/>
        <v>159.22238136652871</v>
      </c>
      <c r="I30" s="9">
        <f t="shared" si="14"/>
        <v>159.22238136652871</v>
      </c>
      <c r="J30" s="9">
        <f t="shared" si="14"/>
        <v>129.36196728912594</v>
      </c>
    </row>
    <row r="31" spans="2:10" x14ac:dyDescent="0.25">
      <c r="B31" s="9">
        <f t="shared" si="14"/>
        <v>144.29217432782733</v>
      </c>
      <c r="C31" s="9">
        <f t="shared" si="14"/>
        <v>183.83813128719245</v>
      </c>
      <c r="D31" s="9">
        <f t="shared" si="14"/>
        <v>154.45715101762471</v>
      </c>
      <c r="E31" s="9">
        <f t="shared" si="14"/>
        <v>131.67040734289952</v>
      </c>
      <c r="F31" s="9">
        <f t="shared" si="14"/>
        <v>146.60061438160091</v>
      </c>
      <c r="G31" s="9">
        <f t="shared" si="14"/>
        <v>139.52694397892333</v>
      </c>
      <c r="H31" s="10">
        <f t="shared" si="14"/>
        <v>94.022120957431653</v>
      </c>
      <c r="I31" s="10">
        <f t="shared" si="14"/>
        <v>94.022120957431653</v>
      </c>
      <c r="J31" s="9">
        <f t="shared" si="14"/>
        <v>104.7462173684622</v>
      </c>
    </row>
    <row r="32" spans="2:10" x14ac:dyDescent="0.25">
      <c r="B32" s="9">
        <f t="shared" si="14"/>
        <v>144.29217432782733</v>
      </c>
      <c r="C32" s="9">
        <f t="shared" si="14"/>
        <v>198.76833832589384</v>
      </c>
      <c r="D32" s="9">
        <f t="shared" si="14"/>
        <v>171.63707233469992</v>
      </c>
      <c r="E32" s="9">
        <f t="shared" si="14"/>
        <v>126.90517699399552</v>
      </c>
      <c r="F32" s="9">
        <f t="shared" si="14"/>
        <v>126.90517699399552</v>
      </c>
      <c r="G32" s="9">
        <f t="shared" si="14"/>
        <v>132.09111537533479</v>
      </c>
      <c r="H32" s="10">
        <f t="shared" si="14"/>
        <v>94.022120957431653</v>
      </c>
      <c r="I32" s="10">
        <f t="shared" si="14"/>
        <v>94.022120957431653</v>
      </c>
      <c r="J32" s="9">
        <f t="shared" si="14"/>
        <v>104.74621736846218</v>
      </c>
    </row>
    <row r="33" spans="2:10" x14ac:dyDescent="0.25">
      <c r="B33" s="9">
        <f t="shared" si="14"/>
        <v>144.29217432782733</v>
      </c>
      <c r="C33" s="9">
        <f t="shared" si="14"/>
        <v>198.76833832589384</v>
      </c>
      <c r="D33" s="9">
        <f t="shared" si="14"/>
        <v>179.07290093828846</v>
      </c>
      <c r="E33" s="9">
        <f t="shared" si="14"/>
        <v>146.60061438160091</v>
      </c>
      <c r="F33" s="9">
        <f t="shared" si="14"/>
        <v>146.60061438160091</v>
      </c>
      <c r="G33" s="9">
        <f t="shared" si="14"/>
        <v>164.14269389958707</v>
      </c>
      <c r="H33" s="9">
        <f t="shared" si="14"/>
        <v>159.22238136652871</v>
      </c>
      <c r="I33" s="9">
        <f t="shared" si="14"/>
        <v>159.22238136652871</v>
      </c>
      <c r="J33" s="9">
        <f t="shared" si="14"/>
        <v>129.36196728912594</v>
      </c>
    </row>
    <row r="34" spans="2:10" x14ac:dyDescent="0.25">
      <c r="B34" s="9">
        <f t="shared" si="14"/>
        <v>104.7462173684622</v>
      </c>
      <c r="C34" s="9">
        <f t="shared" si="14"/>
        <v>144.29217432782733</v>
      </c>
      <c r="D34" s="9">
        <f t="shared" si="14"/>
        <v>136.85634572423879</v>
      </c>
      <c r="E34" s="9">
        <f t="shared" si="14"/>
        <v>124.59673694022194</v>
      </c>
      <c r="F34" s="9">
        <f t="shared" si="14"/>
        <v>124.59673694022194</v>
      </c>
      <c r="G34" s="9">
        <f t="shared" si="14"/>
        <v>136.85634572423879</v>
      </c>
      <c r="H34" s="9">
        <f t="shared" si="14"/>
        <v>144.29217432782733</v>
      </c>
      <c r="I34" s="9">
        <f t="shared" si="14"/>
        <v>144.29217432782733</v>
      </c>
      <c r="J34" s="9">
        <f t="shared" si="14"/>
        <v>104.7462173684622</v>
      </c>
    </row>
  </sheetData>
  <conditionalFormatting sqref="D4:D6">
    <cfRule type="colorScale" priority="5">
      <colorScale>
        <cfvo type="num" val="0"/>
        <cfvo type="num" val="255"/>
        <color theme="1"/>
        <color theme="0"/>
      </colorScale>
    </cfRule>
  </conditionalFormatting>
  <conditionalFormatting sqref="E7:F9">
    <cfRule type="colorScale" priority="4">
      <colorScale>
        <cfvo type="num" val="0"/>
        <cfvo type="num" val="255"/>
        <color theme="1"/>
        <color theme="0"/>
      </colorScale>
    </cfRule>
  </conditionalFormatting>
  <conditionalFormatting sqref="H7:I8 H4">
    <cfRule type="colorScale" priority="3">
      <colorScale>
        <cfvo type="num" val="0"/>
        <cfvo type="num" val="255"/>
        <color theme="1"/>
        <color theme="0"/>
      </colorScale>
    </cfRule>
  </conditionalFormatting>
  <conditionalFormatting sqref="B15:J23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B26:J34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59D4-AF16-4ED8-9EB1-F6479B09877C}">
  <dimension ref="M3:R14"/>
  <sheetViews>
    <sheetView workbookViewId="0">
      <selection activeCell="M16" sqref="M16"/>
    </sheetView>
  </sheetViews>
  <sheetFormatPr defaultRowHeight="13.8" x14ac:dyDescent="0.25"/>
  <cols>
    <col min="13" max="13" width="15.09765625" customWidth="1"/>
    <col min="14" max="14" width="15.8984375" customWidth="1"/>
    <col min="15" max="15" width="15.19921875" customWidth="1"/>
  </cols>
  <sheetData>
    <row r="3" spans="13:18" x14ac:dyDescent="0.25">
      <c r="M3" s="1" t="s">
        <v>4</v>
      </c>
      <c r="N3" s="11">
        <v>1281167</v>
      </c>
      <c r="P3" s="13" t="s">
        <v>3</v>
      </c>
      <c r="Q3" s="3">
        <v>64</v>
      </c>
      <c r="R3" s="3">
        <v>128</v>
      </c>
    </row>
    <row r="4" spans="13:18" x14ac:dyDescent="0.25">
      <c r="M4" s="1" t="s">
        <v>5</v>
      </c>
      <c r="N4" s="11">
        <v>50000</v>
      </c>
    </row>
    <row r="5" spans="13:18" x14ac:dyDescent="0.25">
      <c r="M5" s="1" t="s">
        <v>6</v>
      </c>
      <c r="N5" s="11">
        <v>100000</v>
      </c>
    </row>
    <row r="7" spans="13:18" x14ac:dyDescent="0.25">
      <c r="N7" s="3" t="s">
        <v>8</v>
      </c>
      <c r="O7" s="3" t="s">
        <v>9</v>
      </c>
    </row>
    <row r="8" spans="13:18" x14ac:dyDescent="0.25">
      <c r="M8" s="1" t="s">
        <v>7</v>
      </c>
      <c r="N8" s="12">
        <f>N3/Q3</f>
        <v>20018.234375</v>
      </c>
      <c r="O8" s="12">
        <f>N3/R3</f>
        <v>10009.1171875</v>
      </c>
    </row>
    <row r="10" spans="13:18" x14ac:dyDescent="0.25">
      <c r="N10" s="16" t="s">
        <v>13</v>
      </c>
      <c r="O10" s="16"/>
    </row>
    <row r="11" spans="13:18" x14ac:dyDescent="0.25">
      <c r="M11" s="13" t="s">
        <v>10</v>
      </c>
      <c r="N11" s="14">
        <f>300*N8</f>
        <v>6005470.3125</v>
      </c>
      <c r="O11" s="14">
        <f>300*O8</f>
        <v>3002735.15625</v>
      </c>
    </row>
    <row r="13" spans="13:18" x14ac:dyDescent="0.25">
      <c r="M13" s="13" t="s">
        <v>11</v>
      </c>
      <c r="N13" s="14">
        <f>10*N8</f>
        <v>200182.34375</v>
      </c>
      <c r="O13" s="15">
        <f>10*O8</f>
        <v>100091.171875</v>
      </c>
    </row>
    <row r="14" spans="13:18" x14ac:dyDescent="0.25">
      <c r="M14" s="13" t="s">
        <v>12</v>
      </c>
      <c r="N14" s="14">
        <f>100*N8</f>
        <v>2001823.4375</v>
      </c>
      <c r="O14" s="15">
        <f>100*O8</f>
        <v>1000911.71875</v>
      </c>
    </row>
  </sheetData>
  <mergeCells count="1">
    <mergeCell ref="N10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4.1</vt:lpstr>
      <vt:lpstr>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Chidsanupong Boonma</dc:creator>
  <cp:lastModifiedBy>Chidsanupong Boonma</cp:lastModifiedBy>
  <dcterms:created xsi:type="dcterms:W3CDTF">2023-09-05T02:35:50Z</dcterms:created>
  <dcterms:modified xsi:type="dcterms:W3CDTF">2023-09-11T12:45:16Z</dcterms:modified>
</cp:coreProperties>
</file>