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DTFiles\Misc\Technology\GitHub\finance-probs\supporting\"/>
    </mc:Choice>
  </mc:AlternateContent>
  <xr:revisionPtr revIDLastSave="0" documentId="13_ncr:1_{A28E3CFA-4C79-4273-BC15-F4DA70637122}" xr6:coauthVersionLast="45" xr6:coauthVersionMax="45" xr10:uidLastSave="{00000000-0000-0000-0000-000000000000}"/>
  <bookViews>
    <workbookView xWindow="31635" yWindow="225" windowWidth="23820" windowHeight="11505" xr2:uid="{9E08E4B3-E083-4924-9AF2-8C6895BD4880}"/>
  </bookViews>
  <sheets>
    <sheet name="Sheet1" sheetId="1" r:id="rId1"/>
  </sheets>
  <definedNames>
    <definedName name="_xlnm._FilterDatabase" localSheetId="0" hidden="1">Sheet1!$A$2:$T$24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" l="1"/>
  <c r="K17" i="1"/>
  <c r="K22" i="1"/>
  <c r="K23" i="1"/>
  <c r="K18" i="1"/>
  <c r="K21" i="1"/>
  <c r="K15" i="1"/>
  <c r="K24" i="1"/>
  <c r="K19" i="1"/>
  <c r="K14" i="1"/>
  <c r="G20" i="1" l="1"/>
  <c r="F20" i="1"/>
  <c r="G17" i="1"/>
  <c r="F17" i="1"/>
  <c r="G22" i="1"/>
  <c r="F22" i="1"/>
  <c r="G23" i="1"/>
  <c r="H23" i="1" s="1"/>
  <c r="F23" i="1"/>
  <c r="G18" i="1"/>
  <c r="F18" i="1"/>
  <c r="E20" i="1"/>
  <c r="L20" i="1"/>
  <c r="J20" i="1" s="1"/>
  <c r="E17" i="1"/>
  <c r="L17" i="1"/>
  <c r="J17" i="1" s="1"/>
  <c r="E22" i="1"/>
  <c r="L22" i="1"/>
  <c r="J22" i="1" s="1"/>
  <c r="E23" i="1"/>
  <c r="L23" i="1"/>
  <c r="J23" i="1" s="1"/>
  <c r="E18" i="1"/>
  <c r="H18" i="1" s="1"/>
  <c r="L18" i="1"/>
  <c r="H17" i="1" l="1"/>
  <c r="M18" i="1"/>
  <c r="N18" i="1" s="1"/>
  <c r="Q18" i="1" s="1"/>
  <c r="J18" i="1"/>
  <c r="H20" i="1"/>
  <c r="H22" i="1"/>
  <c r="M20" i="1"/>
  <c r="N20" i="1" s="1"/>
  <c r="Q20" i="1" s="1"/>
  <c r="M17" i="1"/>
  <c r="N17" i="1" s="1"/>
  <c r="Q17" i="1" s="1"/>
  <c r="M22" i="1"/>
  <c r="N22" i="1" s="1"/>
  <c r="Q22" i="1" s="1"/>
  <c r="M23" i="1"/>
  <c r="N23" i="1" s="1"/>
  <c r="Q23" i="1" s="1"/>
  <c r="P18" i="1"/>
  <c r="S18" i="1" s="1"/>
  <c r="O18" i="1"/>
  <c r="R18" i="1" s="1"/>
  <c r="G21" i="1"/>
  <c r="F21" i="1"/>
  <c r="G15" i="1"/>
  <c r="F15" i="1"/>
  <c r="G24" i="1"/>
  <c r="H24" i="1" s="1"/>
  <c r="F24" i="1"/>
  <c r="G19" i="1"/>
  <c r="F19" i="1"/>
  <c r="G14" i="1"/>
  <c r="F14" i="1"/>
  <c r="E21" i="1"/>
  <c r="H21" i="1" s="1"/>
  <c r="L21" i="1"/>
  <c r="J21" i="1" s="1"/>
  <c r="E15" i="1"/>
  <c r="L15" i="1"/>
  <c r="J15" i="1" s="1"/>
  <c r="E24" i="1"/>
  <c r="L24" i="1"/>
  <c r="E19" i="1"/>
  <c r="L19" i="1"/>
  <c r="J19" i="1" s="1"/>
  <c r="E14" i="1"/>
  <c r="L14" i="1"/>
  <c r="J14" i="1" s="1"/>
  <c r="H19" i="1" l="1"/>
  <c r="H14" i="1"/>
  <c r="H15" i="1"/>
  <c r="M24" i="1"/>
  <c r="N24" i="1" s="1"/>
  <c r="Q24" i="1" s="1"/>
  <c r="J24" i="1"/>
  <c r="P20" i="1"/>
  <c r="S20" i="1" s="1"/>
  <c r="O20" i="1"/>
  <c r="R20" i="1" s="1"/>
  <c r="P17" i="1"/>
  <c r="S17" i="1" s="1"/>
  <c r="O17" i="1"/>
  <c r="R17" i="1" s="1"/>
  <c r="O22" i="1"/>
  <c r="R22" i="1" s="1"/>
  <c r="P22" i="1"/>
  <c r="S22" i="1" s="1"/>
  <c r="O23" i="1"/>
  <c r="R23" i="1" s="1"/>
  <c r="P23" i="1"/>
  <c r="S23" i="1" s="1"/>
  <c r="M21" i="1"/>
  <c r="N21" i="1" s="1"/>
  <c r="Q21" i="1" s="1"/>
  <c r="M15" i="1"/>
  <c r="N15" i="1" s="1"/>
  <c r="Q15" i="1" s="1"/>
  <c r="O24" i="1"/>
  <c r="R24" i="1" s="1"/>
  <c r="M19" i="1"/>
  <c r="N19" i="1" s="1"/>
  <c r="Q19" i="1" s="1"/>
  <c r="M14" i="1"/>
  <c r="N14" i="1" s="1"/>
  <c r="Q14" i="1" s="1"/>
  <c r="K16" i="1"/>
  <c r="G16" i="1"/>
  <c r="F16" i="1"/>
  <c r="E16" i="1"/>
  <c r="L16" i="1"/>
  <c r="J16" i="1" s="1"/>
  <c r="P24" i="1" l="1"/>
  <c r="S24" i="1" s="1"/>
  <c r="H16" i="1"/>
  <c r="O21" i="1"/>
  <c r="R21" i="1" s="1"/>
  <c r="P21" i="1"/>
  <c r="S21" i="1" s="1"/>
  <c r="P15" i="1"/>
  <c r="S15" i="1" s="1"/>
  <c r="O15" i="1"/>
  <c r="R15" i="1" s="1"/>
  <c r="P19" i="1"/>
  <c r="S19" i="1" s="1"/>
  <c r="O19" i="1"/>
  <c r="R19" i="1" s="1"/>
  <c r="O14" i="1"/>
  <c r="R14" i="1" s="1"/>
  <c r="P14" i="1"/>
  <c r="S14" i="1" s="1"/>
  <c r="M16" i="1"/>
  <c r="N16" i="1" s="1"/>
  <c r="Q16" i="1" s="1"/>
  <c r="K10" i="1"/>
  <c r="K4" i="1"/>
  <c r="K13" i="1"/>
  <c r="K5" i="1"/>
  <c r="K12" i="1"/>
  <c r="K9" i="1"/>
  <c r="K7" i="1"/>
  <c r="K6" i="1"/>
  <c r="K11" i="1"/>
  <c r="K8" i="1"/>
  <c r="K3" i="1"/>
  <c r="L10" i="1"/>
  <c r="M10" i="1" s="1"/>
  <c r="L4" i="1"/>
  <c r="M4" i="1" s="1"/>
  <c r="N4" i="1" s="1"/>
  <c r="Q4" i="1" s="1"/>
  <c r="L13" i="1"/>
  <c r="M13" i="1" s="1"/>
  <c r="L5" i="1"/>
  <c r="M5" i="1" s="1"/>
  <c r="N5" i="1" s="1"/>
  <c r="Q5" i="1" s="1"/>
  <c r="L12" i="1"/>
  <c r="M12" i="1" s="1"/>
  <c r="N12" i="1" s="1"/>
  <c r="Q12" i="1" s="1"/>
  <c r="L9" i="1"/>
  <c r="M9" i="1" s="1"/>
  <c r="N9" i="1" s="1"/>
  <c r="Q9" i="1" s="1"/>
  <c r="L7" i="1"/>
  <c r="M7" i="1" s="1"/>
  <c r="L6" i="1"/>
  <c r="M6" i="1" s="1"/>
  <c r="N6" i="1" s="1"/>
  <c r="Q6" i="1" s="1"/>
  <c r="L3" i="1"/>
  <c r="M3" i="1" s="1"/>
  <c r="N3" i="1" s="1"/>
  <c r="Q3" i="1" s="1"/>
  <c r="L11" i="1"/>
  <c r="M11" i="1" s="1"/>
  <c r="N11" i="1" s="1"/>
  <c r="Q11" i="1" s="1"/>
  <c r="L8" i="1"/>
  <c r="M8" i="1" s="1"/>
  <c r="N8" i="1" s="1"/>
  <c r="Q8" i="1" s="1"/>
  <c r="G3" i="1"/>
  <c r="F3" i="1"/>
  <c r="E3" i="1"/>
  <c r="G10" i="1"/>
  <c r="G4" i="1"/>
  <c r="G13" i="1"/>
  <c r="G5" i="1"/>
  <c r="G12" i="1"/>
  <c r="G9" i="1"/>
  <c r="G7" i="1"/>
  <c r="G6" i="1"/>
  <c r="G11" i="1"/>
  <c r="G8" i="1"/>
  <c r="F10" i="1"/>
  <c r="F4" i="1"/>
  <c r="F13" i="1"/>
  <c r="F5" i="1"/>
  <c r="F12" i="1"/>
  <c r="F9" i="1"/>
  <c r="F7" i="1"/>
  <c r="F6" i="1"/>
  <c r="F11" i="1"/>
  <c r="F8" i="1"/>
  <c r="E10" i="1"/>
  <c r="E4" i="1"/>
  <c r="E13" i="1"/>
  <c r="E5" i="1"/>
  <c r="E12" i="1"/>
  <c r="E9" i="1"/>
  <c r="E7" i="1"/>
  <c r="E6" i="1"/>
  <c r="E11" i="1"/>
  <c r="E8" i="1"/>
  <c r="H13" i="1" l="1"/>
  <c r="J3" i="1"/>
  <c r="J4" i="1"/>
  <c r="O13" i="1"/>
  <c r="R13" i="1" s="1"/>
  <c r="N13" i="1"/>
  <c r="Q13" i="1" s="1"/>
  <c r="J6" i="1"/>
  <c r="J7" i="1"/>
  <c r="O10" i="1"/>
  <c r="R10" i="1" s="1"/>
  <c r="N10" i="1"/>
  <c r="Q10" i="1" s="1"/>
  <c r="P7" i="1"/>
  <c r="S7" i="1" s="1"/>
  <c r="N7" i="1"/>
  <c r="Q7" i="1" s="1"/>
  <c r="O16" i="1"/>
  <c r="R16" i="1" s="1"/>
  <c r="P16" i="1"/>
  <c r="S16" i="1" s="1"/>
  <c r="J8" i="1"/>
  <c r="J9" i="1"/>
  <c r="H5" i="1"/>
  <c r="J10" i="1"/>
  <c r="J11" i="1"/>
  <c r="J12" i="1"/>
  <c r="J5" i="1"/>
  <c r="J13" i="1"/>
  <c r="P9" i="1"/>
  <c r="S9" i="1" s="1"/>
  <c r="H7" i="1"/>
  <c r="H4" i="1"/>
  <c r="O9" i="1"/>
  <c r="R9" i="1" s="1"/>
  <c r="P5" i="1"/>
  <c r="S5" i="1" s="1"/>
  <c r="O5" i="1"/>
  <c r="R5" i="1" s="1"/>
  <c r="H9" i="1"/>
  <c r="P6" i="1"/>
  <c r="S6" i="1" s="1"/>
  <c r="H6" i="1"/>
  <c r="H3" i="1"/>
  <c r="H8" i="1"/>
  <c r="O3" i="1"/>
  <c r="R3" i="1" s="1"/>
  <c r="P3" i="1"/>
  <c r="S3" i="1" s="1"/>
  <c r="O8" i="1"/>
  <c r="R8" i="1" s="1"/>
  <c r="P8" i="1"/>
  <c r="S8" i="1" s="1"/>
  <c r="O12" i="1"/>
  <c r="R12" i="1" s="1"/>
  <c r="P12" i="1"/>
  <c r="S12" i="1" s="1"/>
  <c r="H12" i="1"/>
  <c r="P13" i="1"/>
  <c r="S13" i="1" s="1"/>
  <c r="P11" i="1"/>
  <c r="S11" i="1" s="1"/>
  <c r="P4" i="1"/>
  <c r="S4" i="1" s="1"/>
  <c r="P10" i="1"/>
  <c r="S10" i="1" s="1"/>
  <c r="O11" i="1"/>
  <c r="R11" i="1" s="1"/>
  <c r="H11" i="1"/>
  <c r="H10" i="1"/>
  <c r="O7" i="1"/>
  <c r="R7" i="1" s="1"/>
  <c r="O6" i="1"/>
  <c r="R6" i="1" s="1"/>
  <c r="O4" i="1"/>
  <c r="R4" i="1" s="1"/>
</calcChain>
</file>

<file path=xl/sharedStrings.xml><?xml version="1.0" encoding="utf-8"?>
<sst xmlns="http://schemas.openxmlformats.org/spreadsheetml/2006/main" count="98" uniqueCount="78">
  <si>
    <t>F_dma5T2u7ZAapr1P</t>
  </si>
  <si>
    <t>F_cZVZP7TRc4VOZRH</t>
  </si>
  <si>
    <t>F_bjW6tJJWxCI3e6x</t>
  </si>
  <si>
    <t>F_e3fYkny7coym4oB</t>
  </si>
  <si>
    <t>F_6rloY2dkYUUn2BL</t>
  </si>
  <si>
    <t>F_bJg4LdPpNWYWbKR</t>
  </si>
  <si>
    <t>F_1RY609XzQFVotOR</t>
  </si>
  <si>
    <t>F_afnUA72vJjV9X1z</t>
  </si>
  <si>
    <t>F_eeMeDjnwXA1A66V</t>
  </si>
  <si>
    <t>F_3kleBXKimHTUnMF</t>
  </si>
  <si>
    <t>F_5irC4Iqs39gYE6x</t>
  </si>
  <si>
    <t>QID139951468</t>
  </si>
  <si>
    <t>QID139951467</t>
  </si>
  <si>
    <t>StemName</t>
  </si>
  <si>
    <t>QID</t>
  </si>
  <si>
    <t>StemHTML</t>
  </si>
  <si>
    <t>QuesID</t>
  </si>
  <si>
    <t>SolutionHTML</t>
  </si>
  <si>
    <t>SolutionTime</t>
  </si>
  <si>
    <t>StemTime</t>
  </si>
  <si>
    <t>LabelSolution</t>
  </si>
  <si>
    <t>LabelStem</t>
  </si>
  <si>
    <t>QID139980657</t>
  </si>
  <si>
    <t>Order</t>
  </si>
  <si>
    <t>QuesNum</t>
  </si>
  <si>
    <t>Filename</t>
  </si>
  <si>
    <t>JSONKeyVal1</t>
  </si>
  <si>
    <t>JSONKeyVal2</t>
  </si>
  <si>
    <t>JSONKeyVal3</t>
  </si>
  <si>
    <t>JSONKeyValue</t>
  </si>
  <si>
    <t>EDValue</t>
  </si>
  <si>
    <t>EDKey</t>
  </si>
  <si>
    <t>QID139980659</t>
  </si>
  <si>
    <t>QID139980655</t>
  </si>
  <si>
    <t>QID139980637</t>
  </si>
  <si>
    <t>QID139980639</t>
  </si>
  <si>
    <t>QID139980635</t>
  </si>
  <si>
    <t>QID139980643</t>
  </si>
  <si>
    <t>QID139980641</t>
  </si>
  <si>
    <t>QID139980633</t>
  </si>
  <si>
    <t>q_alg_fraction_exponent.pg</t>
  </si>
  <si>
    <t>PGName</t>
  </si>
  <si>
    <t>F_7Tyogd90ZYZD9yZ</t>
  </si>
  <si>
    <t>QID1310021642</t>
  </si>
  <si>
    <t>F_02o2KhYhkWnc2Q5</t>
  </si>
  <si>
    <t>F_0dZ0a4zrFoGrcdn</t>
  </si>
  <si>
    <t>F_3laoel8SO0sj4C9</t>
  </si>
  <si>
    <t>F_6lKvEvCmARyBphr</t>
  </si>
  <si>
    <t>F_eJpvDWRXfxRxEot</t>
  </si>
  <si>
    <t>F_e4pwsIvxlPCD39P</t>
  </si>
  <si>
    <t>F_4HibTsfKVTNyrFX</t>
  </si>
  <si>
    <t>F_etFvejDvQuUIk7j</t>
  </si>
  <si>
    <t>F_77jSlMA3kQgzAPz</t>
  </si>
  <si>
    <t>F_6KKswvBOMvzbXgN</t>
  </si>
  <si>
    <t>QID1310025258</t>
  </si>
  <si>
    <t>QID1310025281</t>
  </si>
  <si>
    <t>QID1310025462</t>
  </si>
  <si>
    <t>QID1310025464</t>
  </si>
  <si>
    <t>QID1310025466</t>
  </si>
  <si>
    <t>QID1310025468</t>
  </si>
  <si>
    <t>QID1310025470</t>
  </si>
  <si>
    <t>QID1310025472</t>
  </si>
  <si>
    <t>QID1310025474</t>
  </si>
  <si>
    <t>QID1310025476</t>
  </si>
  <si>
    <t>fv_basic2.pg</t>
  </si>
  <si>
    <t>pv_basic.pg</t>
  </si>
  <si>
    <t>pv_pensionprob.pg</t>
  </si>
  <si>
    <t>pv_two_offers.pg</t>
  </si>
  <si>
    <t>pv_find_rate.pg</t>
  </si>
  <si>
    <t>fv_find_n.pg</t>
  </si>
  <si>
    <t>fv_basic.pg</t>
  </si>
  <si>
    <t>fv_basic3.pg</t>
  </si>
  <si>
    <t>pv_basic2.pg</t>
  </si>
  <si>
    <t>pv_basic3.pg</t>
  </si>
  <si>
    <t>pv_basic4.pg</t>
  </si>
  <si>
    <t>Algebra</t>
  </si>
  <si>
    <t>PS</t>
  </si>
  <si>
    <t>BasicTVM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</si>
</sst>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3125-DA28-4C8B-9518-E940AD9ED3D5}">
  <sheetPr filterMode="1"/>
  <dimension ref="A2:T24"/>
  <sheetViews>
    <sheetView tabSelected="1" zoomScale="85" zoomScaleNormal="85"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3" max="8" width="9.140625" customWidth="1"/>
    <col min="9" max="9" width="13.42578125" customWidth="1"/>
    <col min="10" max="10" width="9.140625" customWidth="1"/>
    <col min="11" max="11" width="16.85546875" customWidth="1"/>
    <col min="12" max="12" width="9.140625" customWidth="1"/>
    <col min="13" max="13" width="16" customWidth="1"/>
    <col min="14" max="14" width="16.85546875" customWidth="1"/>
    <col min="15" max="15" width="17.42578125" customWidth="1"/>
    <col min="16" max="16" width="9.140625" customWidth="1"/>
    <col min="17" max="17" width="35.140625" customWidth="1"/>
    <col min="18" max="19" width="9.140625" customWidth="1"/>
    <col min="20" max="20" width="9.140625" style="4"/>
  </cols>
  <sheetData>
    <row r="2" spans="1:20" s="1" customFormat="1" x14ac:dyDescent="0.25">
      <c r="A2" s="1" t="s">
        <v>76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14</v>
      </c>
      <c r="J2" s="1" t="s">
        <v>31</v>
      </c>
      <c r="K2" s="1" t="s">
        <v>30</v>
      </c>
      <c r="L2" s="1" t="s">
        <v>16</v>
      </c>
      <c r="M2" s="1" t="s">
        <v>13</v>
      </c>
      <c r="N2" s="1" t="s">
        <v>15</v>
      </c>
      <c r="O2" s="1" t="s">
        <v>21</v>
      </c>
      <c r="P2" s="1" t="s">
        <v>19</v>
      </c>
      <c r="Q2" s="1" t="s">
        <v>17</v>
      </c>
      <c r="R2" s="1" t="s">
        <v>20</v>
      </c>
      <c r="S2" s="1" t="s">
        <v>18</v>
      </c>
      <c r="T2" s="3" t="s">
        <v>41</v>
      </c>
    </row>
    <row r="3" spans="1:20" hidden="1" x14ac:dyDescent="0.25">
      <c r="A3" t="s">
        <v>75</v>
      </c>
      <c r="B3">
        <v>1</v>
      </c>
      <c r="C3">
        <v>433</v>
      </c>
      <c r="D3" t="s">
        <v>10</v>
      </c>
      <c r="E3" s="2" t="str">
        <f>""""&amp;C3&amp;""""</f>
        <v>"433"</v>
      </c>
      <c r="F3" s="2" t="str">
        <f>":{""filename"":"""</f>
        <v>:{"filename":"</v>
      </c>
      <c r="G3" s="2" t="str">
        <f>D3&amp;"""},"</f>
        <v>F_5irC4Iqs39gYE6x"},</v>
      </c>
      <c r="H3" s="2" t="str">
        <f>_xlfn.TEXTJOIN("",TRUE,E3:G3)</f>
        <v>"433":{"filename":"F_5irC4Iqs39gYE6x"},</v>
      </c>
      <c r="I3" t="s">
        <v>12</v>
      </c>
      <c r="J3" s="2" t="str">
        <f>L3&amp;"_stuResponse"</f>
        <v>q433z_stuResponse</v>
      </c>
      <c r="K3" s="2" t="str">
        <f>"${q://"&amp;I3&amp;"/ChoiceTextEntryValue}"</f>
        <v>${q://QID139951467/ChoiceTextEntryValue}</v>
      </c>
      <c r="L3" s="2" t="str">
        <f>"q"&amp;C3&amp;"z"</f>
        <v>q433z</v>
      </c>
      <c r="M3" s="2" t="str">
        <f>L3&amp;"-stem"</f>
        <v>q433z-stem</v>
      </c>
      <c r="N3" s="2" t="str">
        <f>"&lt;div id=""kxAutoRender""&gt;&lt;div id=""divQues"&amp;C3&amp;"-stem""&gt;"&amp;M3&amp;"&lt;/div&gt;"</f>
        <v>&lt;div id="kxAutoRender"&gt;&lt;div id="divQues433-stem"&gt;q433z-stem&lt;/div&gt;</v>
      </c>
      <c r="O3" s="2" t="str">
        <f>"lbl_"&amp;M3</f>
        <v>lbl_q433z-stem</v>
      </c>
      <c r="P3" s="2" t="str">
        <f>M3&amp;"_time"</f>
        <v>q433z-stem_time</v>
      </c>
      <c r="Q3" s="2" t="str">
        <f>N3&amp;"&lt;hr&gt;"&amp;SUBSTITUTE(N3,"stem", "solution")&amp;"&lt;hr&gt;"&amp;"&lt;div&gt;Your answer:${q://"&amp;I3&amp;"/ChoiceTextEntryValue}&lt;/div&gt;"</f>
        <v>&lt;div id="kxAutoRender"&gt;&lt;div id="divQues433-stem"&gt;q433z-stem&lt;/div&gt;&lt;hr&gt;&lt;div id="kxAutoRender"&gt;&lt;div id="divQues433-solution"&gt;q433z-solution&lt;/div&gt;&lt;hr&gt;&lt;div&gt;Your answer:${q://QID139951467/ChoiceTextEntryValue}&lt;/div&gt;</v>
      </c>
      <c r="R3" s="2" t="str">
        <f>SUBSTITUTE(O3,"stem","solution")</f>
        <v>lbl_q433z-solution</v>
      </c>
      <c r="S3" s="2" t="str">
        <f>SUBSTITUTE(P3,"stem","solution")</f>
        <v>q433z-solution_time</v>
      </c>
    </row>
    <row r="4" spans="1:20" hidden="1" x14ac:dyDescent="0.25">
      <c r="A4" t="s">
        <v>75</v>
      </c>
      <c r="B4">
        <v>2</v>
      </c>
      <c r="C4">
        <v>460</v>
      </c>
      <c r="D4" t="s">
        <v>8</v>
      </c>
      <c r="E4" s="2" t="str">
        <f>""""&amp;C4&amp;""""</f>
        <v>"460"</v>
      </c>
      <c r="F4" s="2" t="str">
        <f>":{""filename"":"""</f>
        <v>:{"filename":"</v>
      </c>
      <c r="G4" s="2" t="str">
        <f>D4&amp;"""},"</f>
        <v>F_eeMeDjnwXA1A66V"},</v>
      </c>
      <c r="H4" s="2" t="str">
        <f>_xlfn.TEXTJOIN("",TRUE,E4:G4)</f>
        <v>"460":{"filename":"F_eeMeDjnwXA1A66V"},</v>
      </c>
      <c r="I4" t="s">
        <v>22</v>
      </c>
      <c r="J4" s="2" t="str">
        <f>L4&amp;"_stuResponse"</f>
        <v>q460z_stuResponse</v>
      </c>
      <c r="K4" s="2" t="str">
        <f>"${q://"&amp;I4&amp;"/ChoiceTextEntryValue}"</f>
        <v>${q://QID139980657/ChoiceTextEntryValue}</v>
      </c>
      <c r="L4" s="2" t="str">
        <f>"q"&amp;C4&amp;"z"</f>
        <v>q460z</v>
      </c>
      <c r="M4" s="2" t="str">
        <f>L4&amp;"-stem"</f>
        <v>q460z-stem</v>
      </c>
      <c r="N4" s="2" t="str">
        <f>"&lt;div id=""kxAutoRender""&gt;&lt;div id=""divQues"&amp;C4&amp;"-stem""&gt;"&amp;M4&amp;"&lt;/div&gt;"</f>
        <v>&lt;div id="kxAutoRender"&gt;&lt;div id="divQues460-stem"&gt;q460z-stem&lt;/div&gt;</v>
      </c>
      <c r="O4" s="2" t="str">
        <f>"lbl_"&amp;M4</f>
        <v>lbl_q460z-stem</v>
      </c>
      <c r="P4" s="2" t="str">
        <f>M4&amp;"_time"</f>
        <v>q460z-stem_time</v>
      </c>
      <c r="Q4" s="2" t="str">
        <f>N4&amp;"&lt;hr&gt;"&amp;SUBSTITUTE(N4,"stem", "solution")&amp;"&lt;hr&gt;"&amp;"&lt;div&gt;Your answer:${q://"&amp;I4&amp;"/ChoiceTextEntryValue}&lt;/div&gt;"</f>
        <v>&lt;div id="kxAutoRender"&gt;&lt;div id="divQues460-stem"&gt;q460z-stem&lt;/div&gt;&lt;hr&gt;&lt;div id="kxAutoRender"&gt;&lt;div id="divQues460-solution"&gt;q460z-solution&lt;/div&gt;&lt;hr&gt;&lt;div&gt;Your answer:${q://QID139980657/ChoiceTextEntryValue}&lt;/div&gt;</v>
      </c>
      <c r="R4" s="2" t="str">
        <f>SUBSTITUTE(O4,"stem","solution")</f>
        <v>lbl_q460z-solution</v>
      </c>
      <c r="S4" s="2" t="str">
        <f>SUBSTITUTE(P4,"stem","solution")</f>
        <v>q460z-solution_time</v>
      </c>
      <c r="T4" s="4" t="s">
        <v>40</v>
      </c>
    </row>
    <row r="5" spans="1:20" hidden="1" x14ac:dyDescent="0.25">
      <c r="A5" t="s">
        <v>75</v>
      </c>
      <c r="B5">
        <v>3</v>
      </c>
      <c r="C5">
        <v>458</v>
      </c>
      <c r="D5" t="s">
        <v>6</v>
      </c>
      <c r="E5" s="2" t="str">
        <f>""""&amp;C5&amp;""""</f>
        <v>"458"</v>
      </c>
      <c r="F5" s="2" t="str">
        <f>":{""filename"":"""</f>
        <v>:{"filename":"</v>
      </c>
      <c r="G5" s="2" t="str">
        <f>D5&amp;"""},"</f>
        <v>F_1RY609XzQFVotOR"},</v>
      </c>
      <c r="H5" s="2" t="str">
        <f>_xlfn.TEXTJOIN("",TRUE,E5:G5)</f>
        <v>"458":{"filename":"F_1RY609XzQFVotOR"},</v>
      </c>
      <c r="I5" t="s">
        <v>33</v>
      </c>
      <c r="J5" s="2" t="str">
        <f>L5&amp;"_stuResponse"</f>
        <v>q458z_stuResponse</v>
      </c>
      <c r="K5" s="2" t="str">
        <f>"${q://"&amp;I5&amp;"/ChoiceTextEntryValue}"</f>
        <v>${q://QID139980655/ChoiceTextEntryValue}</v>
      </c>
      <c r="L5" s="2" t="str">
        <f>"q"&amp;C5&amp;"z"</f>
        <v>q458z</v>
      </c>
      <c r="M5" s="2" t="str">
        <f>L5&amp;"-stem"</f>
        <v>q458z-stem</v>
      </c>
      <c r="N5" s="2" t="str">
        <f>"&lt;div id=""kxAutoRender""&gt;&lt;div id=""divQues"&amp;C5&amp;"-stem""&gt;"&amp;M5&amp;"&lt;/div&gt;"</f>
        <v>&lt;div id="kxAutoRender"&gt;&lt;div id="divQues458-stem"&gt;q458z-stem&lt;/div&gt;</v>
      </c>
      <c r="O5" s="2" t="str">
        <f>"lbl_"&amp;M5</f>
        <v>lbl_q458z-stem</v>
      </c>
      <c r="P5" s="2" t="str">
        <f>M5&amp;"_time"</f>
        <v>q458z-stem_time</v>
      </c>
      <c r="Q5" s="2" t="str">
        <f>N5&amp;"&lt;hr&gt;"&amp;SUBSTITUTE(N5,"stem", "solution")&amp;"&lt;hr&gt;"&amp;"&lt;div&gt;Your answer:${q://"&amp;I5&amp;"/ChoiceTextEntryValue}&lt;/div&gt;"</f>
        <v>&lt;div id="kxAutoRender"&gt;&lt;div id="divQues458-stem"&gt;q458z-stem&lt;/div&gt;&lt;hr&gt;&lt;div id="kxAutoRender"&gt;&lt;div id="divQues458-solution"&gt;q458z-solution&lt;/div&gt;&lt;hr&gt;&lt;div&gt;Your answer:${q://QID139980655/ChoiceTextEntryValue}&lt;/div&gt;</v>
      </c>
      <c r="R5" s="2" t="str">
        <f>SUBSTITUTE(O5,"stem","solution")</f>
        <v>lbl_q458z-solution</v>
      </c>
      <c r="S5" s="2" t="str">
        <f>SUBSTITUTE(P5,"stem","solution")</f>
        <v>q458z-solution_time</v>
      </c>
    </row>
    <row r="6" spans="1:20" hidden="1" x14ac:dyDescent="0.25">
      <c r="A6" t="s">
        <v>75</v>
      </c>
      <c r="B6">
        <v>4</v>
      </c>
      <c r="C6">
        <v>454</v>
      </c>
      <c r="D6" t="s">
        <v>2</v>
      </c>
      <c r="E6" s="2" t="str">
        <f>""""&amp;C6&amp;""""</f>
        <v>"454"</v>
      </c>
      <c r="F6" s="2" t="str">
        <f>":{""filename"":"""</f>
        <v>:{"filename":"</v>
      </c>
      <c r="G6" s="2" t="str">
        <f>D6&amp;"""},"</f>
        <v>F_bjW6tJJWxCI3e6x"},</v>
      </c>
      <c r="H6" s="2" t="str">
        <f>_xlfn.TEXTJOIN("",TRUE,E6:G6)</f>
        <v>"454":{"filename":"F_bjW6tJJWxCI3e6x"},</v>
      </c>
      <c r="I6" t="s">
        <v>11</v>
      </c>
      <c r="J6" s="2" t="str">
        <f>L6&amp;"_stuResponse"</f>
        <v>q454z_stuResponse</v>
      </c>
      <c r="K6" s="2" t="str">
        <f>"${q://"&amp;I6&amp;"/ChoiceTextEntryValue}"</f>
        <v>${q://QID139951468/ChoiceTextEntryValue}</v>
      </c>
      <c r="L6" s="2" t="str">
        <f>"q"&amp;C6&amp;"z"</f>
        <v>q454z</v>
      </c>
      <c r="M6" s="2" t="str">
        <f>L6&amp;"-stem"</f>
        <v>q454z-stem</v>
      </c>
      <c r="N6" s="2" t="str">
        <f>"&lt;div id=""kxAutoRender""&gt;&lt;div id=""divQues"&amp;C6&amp;"-stem""&gt;"&amp;M6&amp;"&lt;/div&gt;"</f>
        <v>&lt;div id="kxAutoRender"&gt;&lt;div id="divQues454-stem"&gt;q454z-stem&lt;/div&gt;</v>
      </c>
      <c r="O6" s="2" t="str">
        <f>"lbl_"&amp;M6</f>
        <v>lbl_q454z-stem</v>
      </c>
      <c r="P6" s="2" t="str">
        <f>M6&amp;"_time"</f>
        <v>q454z-stem_time</v>
      </c>
      <c r="Q6" s="2" t="str">
        <f>N6&amp;"&lt;hr&gt;"&amp;SUBSTITUTE(N6,"stem", "solution")&amp;"&lt;hr&gt;"&amp;"&lt;div&gt;Your answer:${q://"&amp;I6&amp;"/ChoiceTextEntryValue}&lt;/div&gt;"</f>
        <v>&lt;div id="kxAutoRender"&gt;&lt;div id="divQues454-stem"&gt;q454z-stem&lt;/div&gt;&lt;hr&gt;&lt;div id="kxAutoRender"&gt;&lt;div id="divQues454-solution"&gt;q454z-solution&lt;/div&gt;&lt;hr&gt;&lt;div&gt;Your answer:${q://QID139951468/ChoiceTextEntryValue}&lt;/div&gt;</v>
      </c>
      <c r="R6" s="2" t="str">
        <f>SUBSTITUTE(O6,"stem","solution")</f>
        <v>lbl_q454z-solution</v>
      </c>
      <c r="S6" s="2" t="str">
        <f>SUBSTITUTE(P6,"stem","solution")</f>
        <v>q454z-solution_time</v>
      </c>
    </row>
    <row r="7" spans="1:20" hidden="1" x14ac:dyDescent="0.25">
      <c r="A7" t="s">
        <v>75</v>
      </c>
      <c r="B7">
        <v>5</v>
      </c>
      <c r="C7">
        <v>455</v>
      </c>
      <c r="D7" t="s">
        <v>3</v>
      </c>
      <c r="E7" s="2" t="str">
        <f>""""&amp;C7&amp;""""</f>
        <v>"455"</v>
      </c>
      <c r="F7" s="2" t="str">
        <f>":{""filename"":"""</f>
        <v>:{"filename":"</v>
      </c>
      <c r="G7" s="2" t="str">
        <f>D7&amp;"""},"</f>
        <v>F_e3fYkny7coym4oB"},</v>
      </c>
      <c r="H7" s="2" t="str">
        <f>_xlfn.TEXTJOIN("",TRUE,E7:G7)</f>
        <v>"455":{"filename":"F_e3fYkny7coym4oB"},</v>
      </c>
      <c r="I7" t="s">
        <v>32</v>
      </c>
      <c r="J7" s="2" t="str">
        <f>L7&amp;"_stuResponse"</f>
        <v>q455z_stuResponse</v>
      </c>
      <c r="K7" s="2" t="str">
        <f>"${q://"&amp;I7&amp;"/ChoiceTextEntryValue}"</f>
        <v>${q://QID139980659/ChoiceTextEntryValue}</v>
      </c>
      <c r="L7" s="2" t="str">
        <f>"q"&amp;C7&amp;"z"</f>
        <v>q455z</v>
      </c>
      <c r="M7" s="2" t="str">
        <f>L7&amp;"-stem"</f>
        <v>q455z-stem</v>
      </c>
      <c r="N7" s="2" t="str">
        <f>"&lt;div id=""kxAutoRender""&gt;&lt;div id=""divQues"&amp;C7&amp;"-stem""&gt;"&amp;M7&amp;"&lt;/div&gt;"</f>
        <v>&lt;div id="kxAutoRender"&gt;&lt;div id="divQues455-stem"&gt;q455z-stem&lt;/div&gt;</v>
      </c>
      <c r="O7" s="2" t="str">
        <f>"lbl_"&amp;M7</f>
        <v>lbl_q455z-stem</v>
      </c>
      <c r="P7" s="2" t="str">
        <f>M7&amp;"_time"</f>
        <v>q455z-stem_time</v>
      </c>
      <c r="Q7" s="2" t="str">
        <f>N7&amp;"&lt;hr&gt;"&amp;SUBSTITUTE(N7,"stem", "solution")&amp;"&lt;hr&gt;"&amp;"&lt;div&gt;Your answer:${q://"&amp;I7&amp;"/ChoiceTextEntryValue}&lt;/div&gt;"</f>
        <v>&lt;div id="kxAutoRender"&gt;&lt;div id="divQues455-stem"&gt;q455z-stem&lt;/div&gt;&lt;hr&gt;&lt;div id="kxAutoRender"&gt;&lt;div id="divQues455-solution"&gt;q455z-solution&lt;/div&gt;&lt;hr&gt;&lt;div&gt;Your answer:${q://QID139980659/ChoiceTextEntryValue}&lt;/div&gt;</v>
      </c>
      <c r="R7" s="2" t="str">
        <f>SUBSTITUTE(O7,"stem","solution")</f>
        <v>lbl_q455z-solution</v>
      </c>
      <c r="S7" s="2" t="str">
        <f>SUBSTITUTE(P7,"stem","solution")</f>
        <v>q455z-solution_time</v>
      </c>
    </row>
    <row r="8" spans="1:20" hidden="1" x14ac:dyDescent="0.25">
      <c r="A8" t="s">
        <v>75</v>
      </c>
      <c r="B8">
        <v>6</v>
      </c>
      <c r="C8">
        <v>205</v>
      </c>
      <c r="D8" t="s">
        <v>0</v>
      </c>
      <c r="E8" s="2" t="str">
        <f>""""&amp;C8&amp;""""</f>
        <v>"205"</v>
      </c>
      <c r="F8" s="2" t="str">
        <f>":{""filename"":"""</f>
        <v>:{"filename":"</v>
      </c>
      <c r="G8" s="2" t="str">
        <f>D8&amp;"""},"</f>
        <v>F_dma5T2u7ZAapr1P"},</v>
      </c>
      <c r="H8" s="2" t="str">
        <f>_xlfn.TEXTJOIN("",TRUE,E8:G8)</f>
        <v>"205":{"filename":"F_dma5T2u7ZAapr1P"},</v>
      </c>
      <c r="I8" t="s">
        <v>34</v>
      </c>
      <c r="J8" s="2" t="str">
        <f>L8&amp;"_stuResponse"</f>
        <v>q205z_stuResponse</v>
      </c>
      <c r="K8" s="2" t="str">
        <f>"${q://"&amp;I8&amp;"/ChoiceTextEntryValue}"</f>
        <v>${q://QID139980637/ChoiceTextEntryValue}</v>
      </c>
      <c r="L8" s="2" t="str">
        <f>"q"&amp;C8&amp;"z"</f>
        <v>q205z</v>
      </c>
      <c r="M8" s="2" t="str">
        <f>L8&amp;"-stem"</f>
        <v>q205z-stem</v>
      </c>
      <c r="N8" s="2" t="str">
        <f>"&lt;div id=""kxAutoRender""&gt;&lt;div id=""divQues"&amp;C8&amp;"-stem""&gt;"&amp;M8&amp;"&lt;/div&gt;"</f>
        <v>&lt;div id="kxAutoRender"&gt;&lt;div id="divQues205-stem"&gt;q205z-stem&lt;/div&gt;</v>
      </c>
      <c r="O8" s="2" t="str">
        <f>"lbl_"&amp;M8</f>
        <v>lbl_q205z-stem</v>
      </c>
      <c r="P8" s="2" t="str">
        <f>M8&amp;"_time"</f>
        <v>q205z-stem_time</v>
      </c>
      <c r="Q8" s="2" t="str">
        <f>N8&amp;"&lt;hr&gt;"&amp;SUBSTITUTE(N8,"stem", "solution")&amp;"&lt;hr&gt;"&amp;"&lt;div&gt;Your answer:${q://"&amp;I8&amp;"/ChoiceTextEntryValue}&lt;/div&gt;"</f>
        <v>&lt;div id="kxAutoRender"&gt;&lt;div id="divQues205-stem"&gt;q205z-stem&lt;/div&gt;&lt;hr&gt;&lt;div id="kxAutoRender"&gt;&lt;div id="divQues205-solution"&gt;q205z-solution&lt;/div&gt;&lt;hr&gt;&lt;div&gt;Your answer:${q://QID139980637/ChoiceTextEntryValue}&lt;/div&gt;</v>
      </c>
      <c r="R8" s="2" t="str">
        <f>SUBSTITUTE(O8,"stem","solution")</f>
        <v>lbl_q205z-solution</v>
      </c>
      <c r="S8" s="2" t="str">
        <f>SUBSTITUTE(P8,"stem","solution")</f>
        <v>q205z-solution_time</v>
      </c>
    </row>
    <row r="9" spans="1:20" hidden="1" x14ac:dyDescent="0.25">
      <c r="A9" t="s">
        <v>75</v>
      </c>
      <c r="B9">
        <v>7</v>
      </c>
      <c r="C9">
        <v>456</v>
      </c>
      <c r="D9" t="s">
        <v>4</v>
      </c>
      <c r="E9" s="2" t="str">
        <f>""""&amp;C9&amp;""""</f>
        <v>"456"</v>
      </c>
      <c r="F9" s="2" t="str">
        <f>":{""filename"":"""</f>
        <v>:{"filename":"</v>
      </c>
      <c r="G9" s="2" t="str">
        <f>D9&amp;"""},"</f>
        <v>F_6rloY2dkYUUn2BL"},</v>
      </c>
      <c r="H9" s="2" t="str">
        <f>_xlfn.TEXTJOIN("",TRUE,E9:G9)</f>
        <v>"456":{"filename":"F_6rloY2dkYUUn2BL"},</v>
      </c>
      <c r="I9" t="s">
        <v>35</v>
      </c>
      <c r="J9" s="2" t="str">
        <f>L9&amp;"_stuResponse"</f>
        <v>q456z_stuResponse</v>
      </c>
      <c r="K9" s="2" t="str">
        <f>"${q://"&amp;I9&amp;"/ChoiceTextEntryValue}"</f>
        <v>${q://QID139980639/ChoiceTextEntryValue}</v>
      </c>
      <c r="L9" s="2" t="str">
        <f>"q"&amp;C9&amp;"z"</f>
        <v>q456z</v>
      </c>
      <c r="M9" s="2" t="str">
        <f>L9&amp;"-stem"</f>
        <v>q456z-stem</v>
      </c>
      <c r="N9" s="2" t="str">
        <f>"&lt;div id=""kxAutoRender""&gt;&lt;div id=""divQues"&amp;C9&amp;"-stem""&gt;"&amp;M9&amp;"&lt;/div&gt;"</f>
        <v>&lt;div id="kxAutoRender"&gt;&lt;div id="divQues456-stem"&gt;q456z-stem&lt;/div&gt;</v>
      </c>
      <c r="O9" s="2" t="str">
        <f>"lbl_"&amp;M9</f>
        <v>lbl_q456z-stem</v>
      </c>
      <c r="P9" s="2" t="str">
        <f>M9&amp;"_time"</f>
        <v>q456z-stem_time</v>
      </c>
      <c r="Q9" s="2" t="str">
        <f>N9&amp;"&lt;hr&gt;"&amp;SUBSTITUTE(N9,"stem", "solution")&amp;"&lt;hr&gt;"&amp;"&lt;div&gt;Your answer:${q://"&amp;I9&amp;"/ChoiceTextEntryValue}&lt;/div&gt;"</f>
        <v>&lt;div id="kxAutoRender"&gt;&lt;div id="divQues456-stem"&gt;q456z-stem&lt;/div&gt;&lt;hr&gt;&lt;div id="kxAutoRender"&gt;&lt;div id="divQues456-solution"&gt;q456z-solution&lt;/div&gt;&lt;hr&gt;&lt;div&gt;Your answer:${q://QID139980639/ChoiceTextEntryValue}&lt;/div&gt;</v>
      </c>
      <c r="R9" s="2" t="str">
        <f>SUBSTITUTE(O9,"stem","solution")</f>
        <v>lbl_q456z-solution</v>
      </c>
      <c r="S9" s="2" t="str">
        <f>SUBSTITUTE(P9,"stem","solution")</f>
        <v>q456z-solution_time</v>
      </c>
    </row>
    <row r="10" spans="1:20" hidden="1" x14ac:dyDescent="0.25">
      <c r="A10" t="s">
        <v>75</v>
      </c>
      <c r="B10">
        <v>8</v>
      </c>
      <c r="C10">
        <v>461</v>
      </c>
      <c r="D10" t="s">
        <v>9</v>
      </c>
      <c r="E10" s="2" t="str">
        <f>""""&amp;C10&amp;""""</f>
        <v>"461"</v>
      </c>
      <c r="F10" s="2" t="str">
        <f>":{""filename"":"""</f>
        <v>:{"filename":"</v>
      </c>
      <c r="G10" s="2" t="str">
        <f>D10&amp;"""},"</f>
        <v>F_3kleBXKimHTUnMF"},</v>
      </c>
      <c r="H10" s="2" t="str">
        <f>_xlfn.TEXTJOIN("",TRUE,E10:G10)</f>
        <v>"461":{"filename":"F_3kleBXKimHTUnMF"},</v>
      </c>
      <c r="I10" t="s">
        <v>36</v>
      </c>
      <c r="J10" s="2" t="str">
        <f>L10&amp;"_stuResponse"</f>
        <v>q461z_stuResponse</v>
      </c>
      <c r="K10" s="2" t="str">
        <f>"${q://"&amp;I10&amp;"/ChoiceTextEntryValue}"</f>
        <v>${q://QID139980635/ChoiceTextEntryValue}</v>
      </c>
      <c r="L10" s="2" t="str">
        <f>"q"&amp;C10&amp;"z"</f>
        <v>q461z</v>
      </c>
      <c r="M10" s="2" t="str">
        <f>L10&amp;"-stem"</f>
        <v>q461z-stem</v>
      </c>
      <c r="N10" s="2" t="str">
        <f>"&lt;div id=""kxAutoRender""&gt;&lt;div id=""divQues"&amp;C10&amp;"-stem""&gt;"&amp;M10&amp;"&lt;/div&gt;"</f>
        <v>&lt;div id="kxAutoRender"&gt;&lt;div id="divQues461-stem"&gt;q461z-stem&lt;/div&gt;</v>
      </c>
      <c r="O10" s="2" t="str">
        <f>"lbl_"&amp;M10</f>
        <v>lbl_q461z-stem</v>
      </c>
      <c r="P10" s="2" t="str">
        <f>M10&amp;"_time"</f>
        <v>q461z-stem_time</v>
      </c>
      <c r="Q10" s="2" t="str">
        <f>N10&amp;"&lt;hr&gt;"&amp;SUBSTITUTE(N10,"stem", "solution")&amp;"&lt;hr&gt;"&amp;"&lt;div&gt;Your answer:${q://"&amp;I10&amp;"/ChoiceTextEntryValue}&lt;/div&gt;"</f>
        <v>&lt;div id="kxAutoRender"&gt;&lt;div id="divQues461-stem"&gt;q461z-stem&lt;/div&gt;&lt;hr&gt;&lt;div id="kxAutoRender"&gt;&lt;div id="divQues461-solution"&gt;q461z-solution&lt;/div&gt;&lt;hr&gt;&lt;div&gt;Your answer:${q://QID139980635/ChoiceTextEntryValue}&lt;/div&gt;</v>
      </c>
      <c r="R10" s="2" t="str">
        <f>SUBSTITUTE(O10,"stem","solution")</f>
        <v>lbl_q461z-solution</v>
      </c>
      <c r="S10" s="2" t="str">
        <f>SUBSTITUTE(P10,"stem","solution")</f>
        <v>q461z-solution_time</v>
      </c>
    </row>
    <row r="11" spans="1:20" hidden="1" x14ac:dyDescent="0.25">
      <c r="A11" t="s">
        <v>75</v>
      </c>
      <c r="B11">
        <v>9</v>
      </c>
      <c r="C11">
        <v>354</v>
      </c>
      <c r="D11" t="s">
        <v>1</v>
      </c>
      <c r="E11" s="2" t="str">
        <f>""""&amp;C11&amp;""""</f>
        <v>"354"</v>
      </c>
      <c r="F11" s="2" t="str">
        <f>":{""filename"":"""</f>
        <v>:{"filename":"</v>
      </c>
      <c r="G11" s="2" t="str">
        <f>D11&amp;"""},"</f>
        <v>F_cZVZP7TRc4VOZRH"},</v>
      </c>
      <c r="H11" s="2" t="str">
        <f>_xlfn.TEXTJOIN("",TRUE,E11:G11)</f>
        <v>"354":{"filename":"F_cZVZP7TRc4VOZRH"},</v>
      </c>
      <c r="I11" t="s">
        <v>37</v>
      </c>
      <c r="J11" s="2" t="str">
        <f>L11&amp;"_stuResponse"</f>
        <v>q354z_stuResponse</v>
      </c>
      <c r="K11" s="2" t="str">
        <f>"${q://"&amp;I11&amp;"/ChoiceTextEntryValue}"</f>
        <v>${q://QID139980643/ChoiceTextEntryValue}</v>
      </c>
      <c r="L11" s="2" t="str">
        <f>"q"&amp;C11&amp;"z"</f>
        <v>q354z</v>
      </c>
      <c r="M11" s="2" t="str">
        <f>L11&amp;"-stem"</f>
        <v>q354z-stem</v>
      </c>
      <c r="N11" s="2" t="str">
        <f>"&lt;div id=""kxAutoRender""&gt;&lt;div id=""divQues"&amp;C11&amp;"-stem""&gt;"&amp;M11&amp;"&lt;/div&gt;"</f>
        <v>&lt;div id="kxAutoRender"&gt;&lt;div id="divQues354-stem"&gt;q354z-stem&lt;/div&gt;</v>
      </c>
      <c r="O11" s="2" t="str">
        <f>"lbl_"&amp;M11</f>
        <v>lbl_q354z-stem</v>
      </c>
      <c r="P11" s="2" t="str">
        <f>M11&amp;"_time"</f>
        <v>q354z-stem_time</v>
      </c>
      <c r="Q11" s="2" t="str">
        <f>N11&amp;"&lt;hr&gt;"&amp;SUBSTITUTE(N11,"stem", "solution")&amp;"&lt;hr&gt;"&amp;"&lt;div&gt;Your answer:${q://"&amp;I11&amp;"/ChoiceTextEntryValue}&lt;/div&gt;"</f>
        <v>&lt;div id="kxAutoRender"&gt;&lt;div id="divQues354-stem"&gt;q354z-stem&lt;/div&gt;&lt;hr&gt;&lt;div id="kxAutoRender"&gt;&lt;div id="divQues354-solution"&gt;q354z-solution&lt;/div&gt;&lt;hr&gt;&lt;div&gt;Your answer:${q://QID139980643/ChoiceTextEntryValue}&lt;/div&gt;</v>
      </c>
      <c r="R11" s="2" t="str">
        <f>SUBSTITUTE(O11,"stem","solution")</f>
        <v>lbl_q354z-solution</v>
      </c>
      <c r="S11" s="2" t="str">
        <f>SUBSTITUTE(P11,"stem","solution")</f>
        <v>q354z-solution_time</v>
      </c>
    </row>
    <row r="12" spans="1:20" hidden="1" x14ac:dyDescent="0.25">
      <c r="A12" t="s">
        <v>75</v>
      </c>
      <c r="B12">
        <v>10</v>
      </c>
      <c r="C12">
        <v>457</v>
      </c>
      <c r="D12" t="s">
        <v>5</v>
      </c>
      <c r="E12" s="2" t="str">
        <f>""""&amp;C12&amp;""""</f>
        <v>"457"</v>
      </c>
      <c r="F12" s="2" t="str">
        <f>":{""filename"":"""</f>
        <v>:{"filename":"</v>
      </c>
      <c r="G12" s="2" t="str">
        <f>D12&amp;"""},"</f>
        <v>F_bJg4LdPpNWYWbKR"},</v>
      </c>
      <c r="H12" s="2" t="str">
        <f>_xlfn.TEXTJOIN("",TRUE,E12:G12)</f>
        <v>"457":{"filename":"F_bJg4LdPpNWYWbKR"},</v>
      </c>
      <c r="I12" t="s">
        <v>38</v>
      </c>
      <c r="J12" s="2" t="str">
        <f>L12&amp;"_stuResponse"</f>
        <v>q457z_stuResponse</v>
      </c>
      <c r="K12" s="2" t="str">
        <f>"${q://"&amp;I12&amp;"/ChoiceTextEntryValue}"</f>
        <v>${q://QID139980641/ChoiceTextEntryValue}</v>
      </c>
      <c r="L12" s="2" t="str">
        <f>"q"&amp;C12&amp;"z"</f>
        <v>q457z</v>
      </c>
      <c r="M12" s="2" t="str">
        <f>L12&amp;"-stem"</f>
        <v>q457z-stem</v>
      </c>
      <c r="N12" s="2" t="str">
        <f>"&lt;div id=""kxAutoRender""&gt;&lt;div id=""divQues"&amp;C12&amp;"-stem""&gt;"&amp;M12&amp;"&lt;/div&gt;"</f>
        <v>&lt;div id="kxAutoRender"&gt;&lt;div id="divQues457-stem"&gt;q457z-stem&lt;/div&gt;</v>
      </c>
      <c r="O12" s="2" t="str">
        <f>"lbl_"&amp;M12</f>
        <v>lbl_q457z-stem</v>
      </c>
      <c r="P12" s="2" t="str">
        <f>M12&amp;"_time"</f>
        <v>q457z-stem_time</v>
      </c>
      <c r="Q12" s="2" t="str">
        <f>N12&amp;"&lt;hr&gt;"&amp;SUBSTITUTE(N12,"stem", "solution")&amp;"&lt;hr&gt;"&amp;"&lt;div&gt;Your answer:${q://"&amp;I12&amp;"/ChoiceTextEntryValue}&lt;/div&gt;"</f>
        <v>&lt;div id="kxAutoRender"&gt;&lt;div id="divQues457-stem"&gt;q457z-stem&lt;/div&gt;&lt;hr&gt;&lt;div id="kxAutoRender"&gt;&lt;div id="divQues457-solution"&gt;q457z-solution&lt;/div&gt;&lt;hr&gt;&lt;div&gt;Your answer:${q://QID139980641/ChoiceTextEntryValue}&lt;/div&gt;</v>
      </c>
      <c r="R12" s="2" t="str">
        <f>SUBSTITUTE(O12,"stem","solution")</f>
        <v>lbl_q457z-solution</v>
      </c>
      <c r="S12" s="2" t="str">
        <f>SUBSTITUTE(P12,"stem","solution")</f>
        <v>q457z-solution_time</v>
      </c>
    </row>
    <row r="13" spans="1:20" hidden="1" x14ac:dyDescent="0.25">
      <c r="A13" t="s">
        <v>75</v>
      </c>
      <c r="B13">
        <v>11</v>
      </c>
      <c r="C13">
        <v>459</v>
      </c>
      <c r="D13" t="s">
        <v>7</v>
      </c>
      <c r="E13" s="2" t="str">
        <f>""""&amp;C13&amp;""""</f>
        <v>"459"</v>
      </c>
      <c r="F13" s="2" t="str">
        <f>":{""filename"":"""</f>
        <v>:{"filename":"</v>
      </c>
      <c r="G13" s="2" t="str">
        <f>D13&amp;"""},"</f>
        <v>F_afnUA72vJjV9X1z"},</v>
      </c>
      <c r="H13" s="2" t="str">
        <f>_xlfn.TEXTJOIN("",TRUE,E13:G13)</f>
        <v>"459":{"filename":"F_afnUA72vJjV9X1z"},</v>
      </c>
      <c r="I13" t="s">
        <v>39</v>
      </c>
      <c r="J13" s="2" t="str">
        <f>L13&amp;"_stuResponse"</f>
        <v>q459z_stuResponse</v>
      </c>
      <c r="K13" s="2" t="str">
        <f>"${q://"&amp;I13&amp;"/ChoiceTextEntryValue}"</f>
        <v>${q://QID139980633/ChoiceTextEntryValue}</v>
      </c>
      <c r="L13" s="2" t="str">
        <f>"q"&amp;C13&amp;"z"</f>
        <v>q459z</v>
      </c>
      <c r="M13" s="2" t="str">
        <f>L13&amp;"-stem"</f>
        <v>q459z-stem</v>
      </c>
      <c r="N13" s="2" t="str">
        <f>"&lt;div id=""kxAutoRender""&gt;&lt;div id=""divQues"&amp;C13&amp;"-stem""&gt;"&amp;M13&amp;"&lt;/div&gt;"</f>
        <v>&lt;div id="kxAutoRender"&gt;&lt;div id="divQues459-stem"&gt;q459z-stem&lt;/div&gt;</v>
      </c>
      <c r="O13" s="2" t="str">
        <f>"lbl_"&amp;M13</f>
        <v>lbl_q459z-stem</v>
      </c>
      <c r="P13" s="2" t="str">
        <f>M13&amp;"_time"</f>
        <v>q459z-stem_time</v>
      </c>
      <c r="Q13" s="2" t="str">
        <f>N13&amp;"&lt;hr&gt;"&amp;SUBSTITUTE(N13,"stem", "solution")&amp;"&lt;hr&gt;"&amp;"&lt;div&gt;Your answer:${q://"&amp;I13&amp;"/ChoiceTextEntryValue}&lt;/div&gt;"</f>
        <v>&lt;div id="kxAutoRender"&gt;&lt;div id="divQues459-stem"&gt;q459z-stem&lt;/div&gt;&lt;hr&gt;&lt;div id="kxAutoRender"&gt;&lt;div id="divQues459-solution"&gt;q459z-solution&lt;/div&gt;&lt;hr&gt;&lt;div&gt;Your answer:${q://QID139980633/ChoiceTextEntryValue}&lt;/div&gt;</v>
      </c>
      <c r="R13" s="2" t="str">
        <f>SUBSTITUTE(O13,"stem","solution")</f>
        <v>lbl_q459z-solution</v>
      </c>
      <c r="S13" s="2" t="str">
        <f>SUBSTITUTE(P13,"stem","solution")</f>
        <v>q459z-solution_time</v>
      </c>
    </row>
    <row r="14" spans="1:20" x14ac:dyDescent="0.25">
      <c r="A14" t="s">
        <v>77</v>
      </c>
      <c r="B14">
        <v>1</v>
      </c>
      <c r="C14">
        <v>497</v>
      </c>
      <c r="D14" t="s">
        <v>44</v>
      </c>
      <c r="E14" s="2" t="str">
        <f>""""&amp;C14&amp;""""</f>
        <v>"497"</v>
      </c>
      <c r="F14" s="2" t="str">
        <f>":{""filename"":"""</f>
        <v>:{"filename":"</v>
      </c>
      <c r="G14" s="2" t="str">
        <f>D14&amp;"""},"</f>
        <v>F_02o2KhYhkWnc2Q5"},</v>
      </c>
      <c r="H14" s="2" t="str">
        <f>_xlfn.TEXTJOIN("",TRUE,E14:G14)</f>
        <v>"497":{"filename":"F_02o2KhYhkWnc2Q5"},</v>
      </c>
      <c r="I14" t="s">
        <v>54</v>
      </c>
      <c r="J14" s="2" t="str">
        <f>L14&amp;"_stuResponse"</f>
        <v>q497z_stuResponse</v>
      </c>
      <c r="K14" s="2" t="str">
        <f>"${q://"&amp;I14&amp;"/ChoiceTextEntryValue}"</f>
        <v>${q://QID1310025258/ChoiceTextEntryValue}</v>
      </c>
      <c r="L14" s="2" t="str">
        <f>"q"&amp;C14&amp;"z"</f>
        <v>q497z</v>
      </c>
      <c r="M14" s="2" t="str">
        <f>L14&amp;"-stem"</f>
        <v>q497z-stem</v>
      </c>
      <c r="N14" s="2" t="str">
        <f>"&lt;div id=""kxAutoRender""&gt;&lt;div id=""divQues"&amp;C14&amp;"-stem""&gt;"&amp;M14&amp;"&lt;/div&gt;"</f>
        <v>&lt;div id="kxAutoRender"&gt;&lt;div id="divQues497-stem"&gt;q497z-stem&lt;/div&gt;</v>
      </c>
      <c r="O14" s="2" t="str">
        <f>"lbl_"&amp;M14</f>
        <v>lbl_q497z-stem</v>
      </c>
      <c r="P14" s="2" t="str">
        <f>M14&amp;"_time"</f>
        <v>q497z-stem_time</v>
      </c>
      <c r="Q14" s="2" t="str">
        <f>N14&amp;"&lt;hr&gt;"&amp;SUBSTITUTE(N14,"stem", "solution")&amp;"&lt;hr&gt;"&amp;"&lt;div&gt;Your answer:${q://"&amp;I14&amp;"/ChoiceTextEntryValue}&lt;/div&gt;"</f>
        <v>&lt;div id="kxAutoRender"&gt;&lt;div id="divQues497-stem"&gt;q497z-stem&lt;/div&gt;&lt;hr&gt;&lt;div id="kxAutoRender"&gt;&lt;div id="divQues497-solution"&gt;q497z-solution&lt;/div&gt;&lt;hr&gt;&lt;div&gt;Your answer:${q://QID1310025258/ChoiceTextEntryValue}&lt;/div&gt;</v>
      </c>
      <c r="R14" s="2" t="str">
        <f>SUBSTITUTE(O14,"stem","solution")</f>
        <v>lbl_q497z-solution</v>
      </c>
      <c r="S14" s="2" t="str">
        <f>SUBSTITUTE(P14,"stem","solution")</f>
        <v>q497z-solution_time</v>
      </c>
      <c r="T14" s="4" t="s">
        <v>65</v>
      </c>
    </row>
    <row r="15" spans="1:20" x14ac:dyDescent="0.25">
      <c r="A15" t="s">
        <v>77</v>
      </c>
      <c r="B15">
        <v>2</v>
      </c>
      <c r="C15">
        <v>500</v>
      </c>
      <c r="D15" t="s">
        <v>48</v>
      </c>
      <c r="E15" s="2" t="str">
        <f>""""&amp;C15&amp;""""</f>
        <v>"500"</v>
      </c>
      <c r="F15" s="2" t="str">
        <f>":{""filename"":"""</f>
        <v>:{"filename":"</v>
      </c>
      <c r="G15" s="2" t="str">
        <f>D15&amp;"""},"</f>
        <v>F_eJpvDWRXfxRxEot"},</v>
      </c>
      <c r="H15" s="2" t="str">
        <f>_xlfn.TEXTJOIN("",TRUE,E15:G15)</f>
        <v>"500":{"filename":"F_eJpvDWRXfxRxEot"},</v>
      </c>
      <c r="I15" t="s">
        <v>57</v>
      </c>
      <c r="J15" s="2" t="str">
        <f>L15&amp;"_stuResponse"</f>
        <v>q500z_stuResponse</v>
      </c>
      <c r="K15" s="2" t="str">
        <f>"${q://"&amp;I15&amp;"/ChoiceTextEntryValue}"</f>
        <v>${q://QID1310025464/ChoiceTextEntryValue}</v>
      </c>
      <c r="L15" s="2" t="str">
        <f>"q"&amp;C15&amp;"z"</f>
        <v>q500z</v>
      </c>
      <c r="M15" s="2" t="str">
        <f>L15&amp;"-stem"</f>
        <v>q500z-stem</v>
      </c>
      <c r="N15" s="2" t="str">
        <f>"&lt;div id=""kxAutoRender""&gt;&lt;div id=""divQues"&amp;C15&amp;"-stem""&gt;"&amp;M15&amp;"&lt;/div&gt;"</f>
        <v>&lt;div id="kxAutoRender"&gt;&lt;div id="divQues500-stem"&gt;q500z-stem&lt;/div&gt;</v>
      </c>
      <c r="O15" s="2" t="str">
        <f>"lbl_"&amp;M15</f>
        <v>lbl_q500z-stem</v>
      </c>
      <c r="P15" s="2" t="str">
        <f>M15&amp;"_time"</f>
        <v>q500z-stem_time</v>
      </c>
      <c r="Q15" s="2" t="str">
        <f>N15&amp;"&lt;hr&gt;"&amp;SUBSTITUTE(N15,"stem", "solution")&amp;"&lt;hr&gt;"&amp;"&lt;div&gt;Your answer:${q://"&amp;I15&amp;"/ChoiceTextEntryValue}&lt;/div&gt;"</f>
        <v>&lt;div id="kxAutoRender"&gt;&lt;div id="divQues500-stem"&gt;q500z-stem&lt;/div&gt;&lt;hr&gt;&lt;div id="kxAutoRender"&gt;&lt;div id="divQues500-solution"&gt;q500z-solution&lt;/div&gt;&lt;hr&gt;&lt;div&gt;Your answer:${q://QID1310025464/ChoiceTextEntryValue}&lt;/div&gt;</v>
      </c>
      <c r="R15" s="2" t="str">
        <f>SUBSTITUTE(O15,"stem","solution")</f>
        <v>lbl_q500z-solution</v>
      </c>
      <c r="S15" s="2" t="str">
        <f>SUBSTITUTE(P15,"stem","solution")</f>
        <v>q500z-solution_time</v>
      </c>
      <c r="T15" s="4" t="s">
        <v>68</v>
      </c>
    </row>
    <row r="16" spans="1:20" x14ac:dyDescent="0.25">
      <c r="A16" t="s">
        <v>77</v>
      </c>
      <c r="B16">
        <v>3</v>
      </c>
      <c r="C16">
        <v>496</v>
      </c>
      <c r="D16" t="s">
        <v>42</v>
      </c>
      <c r="E16" s="2" t="str">
        <f>""""&amp;C16&amp;""""</f>
        <v>"496"</v>
      </c>
      <c r="F16" s="2" t="str">
        <f>":{""filename"":"""</f>
        <v>:{"filename":"</v>
      </c>
      <c r="G16" s="2" t="str">
        <f>D16&amp;"""},"</f>
        <v>F_7Tyogd90ZYZD9yZ"},</v>
      </c>
      <c r="H16" s="2" t="str">
        <f>_xlfn.TEXTJOIN("",TRUE,E16:G16)</f>
        <v>"496":{"filename":"F_7Tyogd90ZYZD9yZ"},</v>
      </c>
      <c r="I16" t="s">
        <v>43</v>
      </c>
      <c r="J16" s="2" t="str">
        <f>L16&amp;"_stuResponse"</f>
        <v>q496z_stuResponse</v>
      </c>
      <c r="K16" s="2" t="str">
        <f>"${q://"&amp;I16&amp;"/ChoiceTextEntryValue}"</f>
        <v>${q://QID1310021642/ChoiceTextEntryValue}</v>
      </c>
      <c r="L16" s="2" t="str">
        <f>"q"&amp;C16&amp;"z"</f>
        <v>q496z</v>
      </c>
      <c r="M16" s="2" t="str">
        <f>L16&amp;"-stem"</f>
        <v>q496z-stem</v>
      </c>
      <c r="N16" s="2" t="str">
        <f>"&lt;div id=""kxAutoRender""&gt;&lt;div id=""divQues"&amp;C16&amp;"-stem""&gt;"&amp;M16&amp;"&lt;/div&gt;"</f>
        <v>&lt;div id="kxAutoRender"&gt;&lt;div id="divQues496-stem"&gt;q496z-stem&lt;/div&gt;</v>
      </c>
      <c r="O16" s="2" t="str">
        <f>"lbl_"&amp;M16</f>
        <v>lbl_q496z-stem</v>
      </c>
      <c r="P16" s="2" t="str">
        <f>M16&amp;"_time"</f>
        <v>q496z-stem_time</v>
      </c>
      <c r="Q16" s="2" t="str">
        <f>N16&amp;"&lt;hr&gt;"&amp;SUBSTITUTE(N16,"stem", "solution")&amp;"&lt;hr&gt;"&amp;"&lt;div&gt;Your answer:${q://"&amp;I16&amp;"/ChoiceTextEntryValue}&lt;/div&gt;"</f>
        <v>&lt;div id="kxAutoRender"&gt;&lt;div id="divQues496-stem"&gt;q496z-stem&lt;/div&gt;&lt;hr&gt;&lt;div id="kxAutoRender"&gt;&lt;div id="divQues496-solution"&gt;q496z-solution&lt;/div&gt;&lt;hr&gt;&lt;div&gt;Your answer:${q://QID1310021642/ChoiceTextEntryValue}&lt;/div&gt;</v>
      </c>
      <c r="R16" s="2" t="str">
        <f>SUBSTITUTE(O16,"stem","solution")</f>
        <v>lbl_q496z-solution</v>
      </c>
      <c r="S16" s="2" t="str">
        <f>SUBSTITUTE(P16,"stem","solution")</f>
        <v>q496z-solution_time</v>
      </c>
      <c r="T16" s="4" t="s">
        <v>70</v>
      </c>
    </row>
    <row r="17" spans="1:20" x14ac:dyDescent="0.25">
      <c r="A17" t="s">
        <v>77</v>
      </c>
      <c r="B17">
        <v>4</v>
      </c>
      <c r="C17">
        <v>505</v>
      </c>
      <c r="D17" t="s">
        <v>50</v>
      </c>
      <c r="E17" s="2" t="str">
        <f>""""&amp;C17&amp;""""</f>
        <v>"505"</v>
      </c>
      <c r="F17" s="2" t="str">
        <f>":{""filename"":"""</f>
        <v>:{"filename":"</v>
      </c>
      <c r="G17" s="2" t="str">
        <f>D17&amp;"""},"</f>
        <v>F_4HibTsfKVTNyrFX"},</v>
      </c>
      <c r="H17" s="2" t="str">
        <f>_xlfn.TEXTJOIN("",TRUE,E17:G17)</f>
        <v>"505":{"filename":"F_4HibTsfKVTNyrFX"},</v>
      </c>
      <c r="I17" t="s">
        <v>62</v>
      </c>
      <c r="J17" s="2" t="str">
        <f>L17&amp;"_stuResponse"</f>
        <v>q505z_stuResponse</v>
      </c>
      <c r="K17" s="2" t="str">
        <f>"${q://"&amp;I17&amp;"/ChoiceTextEntryValue}"</f>
        <v>${q://QID1310025474/ChoiceTextEntryValue}</v>
      </c>
      <c r="L17" s="2" t="str">
        <f>"q"&amp;C17&amp;"z"</f>
        <v>q505z</v>
      </c>
      <c r="M17" s="2" t="str">
        <f>L17&amp;"-stem"</f>
        <v>q505z-stem</v>
      </c>
      <c r="N17" s="2" t="str">
        <f>"&lt;div id=""kxAutoRender""&gt;&lt;div id=""divQues"&amp;C17&amp;"-stem""&gt;"&amp;M17&amp;"&lt;/div&gt;"</f>
        <v>&lt;div id="kxAutoRender"&gt;&lt;div id="divQues505-stem"&gt;q505z-stem&lt;/div&gt;</v>
      </c>
      <c r="O17" s="2" t="str">
        <f>"lbl_"&amp;M17</f>
        <v>lbl_q505z-stem</v>
      </c>
      <c r="P17" s="2" t="str">
        <f>M17&amp;"_time"</f>
        <v>q505z-stem_time</v>
      </c>
      <c r="Q17" s="2" t="str">
        <f>N17&amp;"&lt;hr&gt;"&amp;SUBSTITUTE(N17,"stem", "solution")&amp;"&lt;hr&gt;"&amp;"&lt;div&gt;Your answer:${q://"&amp;I17&amp;"/ChoiceTextEntryValue}&lt;/div&gt;"</f>
        <v>&lt;div id="kxAutoRender"&gt;&lt;div id="divQues505-stem"&gt;q505z-stem&lt;/div&gt;&lt;hr&gt;&lt;div id="kxAutoRender"&gt;&lt;div id="divQues505-solution"&gt;q505z-solution&lt;/div&gt;&lt;hr&gt;&lt;div&gt;Your answer:${q://QID1310025474/ChoiceTextEntryValue}&lt;/div&gt;</v>
      </c>
      <c r="R17" s="2" t="str">
        <f>SUBSTITUTE(O17,"stem","solution")</f>
        <v>lbl_q505z-solution</v>
      </c>
      <c r="S17" s="2" t="str">
        <f>SUBSTITUTE(P17,"stem","solution")</f>
        <v>q505z-solution_time</v>
      </c>
      <c r="T17" s="4" t="s">
        <v>73</v>
      </c>
    </row>
    <row r="18" spans="1:20" x14ac:dyDescent="0.25">
      <c r="A18" t="s">
        <v>77</v>
      </c>
      <c r="B18">
        <v>5</v>
      </c>
      <c r="C18">
        <v>502</v>
      </c>
      <c r="D18" t="s">
        <v>52</v>
      </c>
      <c r="E18" s="2" t="str">
        <f>""""&amp;C18&amp;""""</f>
        <v>"502"</v>
      </c>
      <c r="F18" s="2" t="str">
        <f>":{""filename"":"""</f>
        <v>:{"filename":"</v>
      </c>
      <c r="G18" s="2" t="str">
        <f>D18&amp;"""},"</f>
        <v>F_77jSlMA3kQgzAPz"},</v>
      </c>
      <c r="H18" s="2" t="str">
        <f>_xlfn.TEXTJOIN("",TRUE,E18:G18)</f>
        <v>"502":{"filename":"F_77jSlMA3kQgzAPz"},</v>
      </c>
      <c r="I18" t="s">
        <v>59</v>
      </c>
      <c r="J18" s="2" t="str">
        <f>L18&amp;"_stuResponse"</f>
        <v>q502z_stuResponse</v>
      </c>
      <c r="K18" s="2" t="str">
        <f>"${q://"&amp;I18&amp;"/ChoiceTextEntryValue}"</f>
        <v>${q://QID1310025468/ChoiceTextEntryValue}</v>
      </c>
      <c r="L18" s="2" t="str">
        <f>"q"&amp;C18&amp;"z"</f>
        <v>q502z</v>
      </c>
      <c r="M18" s="2" t="str">
        <f>L18&amp;"-stem"</f>
        <v>q502z-stem</v>
      </c>
      <c r="N18" s="2" t="str">
        <f>"&lt;div id=""kxAutoRender""&gt;&lt;div id=""divQues"&amp;C18&amp;"-stem""&gt;"&amp;M18&amp;"&lt;/div&gt;"</f>
        <v>&lt;div id="kxAutoRender"&gt;&lt;div id="divQues502-stem"&gt;q502z-stem&lt;/div&gt;</v>
      </c>
      <c r="O18" s="2" t="str">
        <f>"lbl_"&amp;M18</f>
        <v>lbl_q502z-stem</v>
      </c>
      <c r="P18" s="2" t="str">
        <f>M18&amp;"_time"</f>
        <v>q502z-stem_time</v>
      </c>
      <c r="Q18" s="2" t="str">
        <f>N18&amp;"&lt;hr&gt;"&amp;SUBSTITUTE(N18,"stem", "solution")&amp;"&lt;hr&gt;"&amp;"&lt;div&gt;Your answer:${q://"&amp;I18&amp;"/ChoiceTextEntryValue}&lt;/div&gt;"</f>
        <v>&lt;div id="kxAutoRender"&gt;&lt;div id="divQues502-stem"&gt;q502z-stem&lt;/div&gt;&lt;hr&gt;&lt;div id="kxAutoRender"&gt;&lt;div id="divQues502-solution"&gt;q502z-solution&lt;/div&gt;&lt;hr&gt;&lt;div&gt;Your answer:${q://QID1310025468/ChoiceTextEntryValue}&lt;/div&gt;</v>
      </c>
      <c r="R18" s="2" t="str">
        <f>SUBSTITUTE(O18,"stem","solution")</f>
        <v>lbl_q502z-solution</v>
      </c>
      <c r="S18" s="2" t="str">
        <f>SUBSTITUTE(P18,"stem","solution")</f>
        <v>q502z-solution_time</v>
      </c>
      <c r="T18" s="4" t="s">
        <v>64</v>
      </c>
    </row>
    <row r="19" spans="1:20" x14ac:dyDescent="0.25">
      <c r="A19" t="s">
        <v>77</v>
      </c>
      <c r="B19">
        <v>6</v>
      </c>
      <c r="C19">
        <v>498</v>
      </c>
      <c r="D19" t="s">
        <v>45</v>
      </c>
      <c r="E19" s="2" t="str">
        <f>""""&amp;C19&amp;""""</f>
        <v>"498"</v>
      </c>
      <c r="F19" s="2" t="str">
        <f>":{""filename"":"""</f>
        <v>:{"filename":"</v>
      </c>
      <c r="G19" s="2" t="str">
        <f>D19&amp;"""},"</f>
        <v>F_0dZ0a4zrFoGrcdn"},</v>
      </c>
      <c r="H19" s="2" t="str">
        <f>_xlfn.TEXTJOIN("",TRUE,E19:G19)</f>
        <v>"498":{"filename":"F_0dZ0a4zrFoGrcdn"},</v>
      </c>
      <c r="I19" t="s">
        <v>55</v>
      </c>
      <c r="J19" s="2" t="str">
        <f>L19&amp;"_stuResponse"</f>
        <v>q498z_stuResponse</v>
      </c>
      <c r="K19" s="2" t="str">
        <f>"${q://"&amp;I19&amp;"/ChoiceTextEntryValue}"</f>
        <v>${q://QID1310025281/ChoiceTextEntryValue}</v>
      </c>
      <c r="L19" s="2" t="str">
        <f>"q"&amp;C19&amp;"z"</f>
        <v>q498z</v>
      </c>
      <c r="M19" s="2" t="str">
        <f>L19&amp;"-stem"</f>
        <v>q498z-stem</v>
      </c>
      <c r="N19" s="2" t="str">
        <f>"&lt;div id=""kxAutoRender""&gt;&lt;div id=""divQues"&amp;C19&amp;"-stem""&gt;"&amp;M19&amp;"&lt;/div&gt;"</f>
        <v>&lt;div id="kxAutoRender"&gt;&lt;div id="divQues498-stem"&gt;q498z-stem&lt;/div&gt;</v>
      </c>
      <c r="O19" s="2" t="str">
        <f>"lbl_"&amp;M19</f>
        <v>lbl_q498z-stem</v>
      </c>
      <c r="P19" s="2" t="str">
        <f>M19&amp;"_time"</f>
        <v>q498z-stem_time</v>
      </c>
      <c r="Q19" s="2" t="str">
        <f>N19&amp;"&lt;hr&gt;"&amp;SUBSTITUTE(N19,"stem", "solution")&amp;"&lt;hr&gt;"&amp;"&lt;div&gt;Your answer:${q://"&amp;I19&amp;"/ChoiceTextEntryValue}&lt;/div&gt;"</f>
        <v>&lt;div id="kxAutoRender"&gt;&lt;div id="divQues498-stem"&gt;q498z-stem&lt;/div&gt;&lt;hr&gt;&lt;div id="kxAutoRender"&gt;&lt;div id="divQues498-solution"&gt;q498z-solution&lt;/div&gt;&lt;hr&gt;&lt;div&gt;Your answer:${q://QID1310025281/ChoiceTextEntryValue}&lt;/div&gt;</v>
      </c>
      <c r="R19" s="2" t="str">
        <f>SUBSTITUTE(O19,"stem","solution")</f>
        <v>lbl_q498z-solution</v>
      </c>
      <c r="S19" s="2" t="str">
        <f>SUBSTITUTE(P19,"stem","solution")</f>
        <v>q498z-solution_time</v>
      </c>
      <c r="T19" s="4" t="s">
        <v>66</v>
      </c>
    </row>
    <row r="20" spans="1:20" x14ac:dyDescent="0.25">
      <c r="A20" t="s">
        <v>77</v>
      </c>
      <c r="B20">
        <v>7</v>
      </c>
      <c r="C20">
        <v>506</v>
      </c>
      <c r="D20" t="s">
        <v>51</v>
      </c>
      <c r="E20" s="2" t="str">
        <f>""""&amp;C20&amp;""""</f>
        <v>"506"</v>
      </c>
      <c r="F20" s="2" t="str">
        <f>":{""filename"":"""</f>
        <v>:{"filename":"</v>
      </c>
      <c r="G20" s="2" t="str">
        <f>D20&amp;"""},"</f>
        <v>F_etFvejDvQuUIk7j"},</v>
      </c>
      <c r="H20" s="2" t="str">
        <f>_xlfn.TEXTJOIN("",TRUE,E20:G20)</f>
        <v>"506":{"filename":"F_etFvejDvQuUIk7j"},</v>
      </c>
      <c r="I20" t="s">
        <v>63</v>
      </c>
      <c r="J20" s="2" t="str">
        <f>L20&amp;"_stuResponse"</f>
        <v>q506z_stuResponse</v>
      </c>
      <c r="K20" s="2" t="str">
        <f>"${q://"&amp;I20&amp;"/ChoiceTextEntryValue}"</f>
        <v>${q://QID1310025476/ChoiceTextEntryValue}</v>
      </c>
      <c r="L20" s="2" t="str">
        <f>"q"&amp;C20&amp;"z"</f>
        <v>q506z</v>
      </c>
      <c r="M20" s="2" t="str">
        <f>L20&amp;"-stem"</f>
        <v>q506z-stem</v>
      </c>
      <c r="N20" s="2" t="str">
        <f>"&lt;div id=""kxAutoRender""&gt;&lt;div id=""divQues"&amp;C20&amp;"-stem""&gt;"&amp;M20&amp;"&lt;/div&gt;"</f>
        <v>&lt;div id="kxAutoRender"&gt;&lt;div id="divQues506-stem"&gt;q506z-stem&lt;/div&gt;</v>
      </c>
      <c r="O20" s="2" t="str">
        <f>"lbl_"&amp;M20</f>
        <v>lbl_q506z-stem</v>
      </c>
      <c r="P20" s="2" t="str">
        <f>M20&amp;"_time"</f>
        <v>q506z-stem_time</v>
      </c>
      <c r="Q20" s="2" t="str">
        <f>N20&amp;"&lt;hr&gt;"&amp;SUBSTITUTE(N20,"stem", "solution")&amp;"&lt;hr&gt;"&amp;"&lt;div&gt;Your answer:${q://"&amp;I20&amp;"/ChoiceTextEntryValue}&lt;/div&gt;"</f>
        <v>&lt;div id="kxAutoRender"&gt;&lt;div id="divQues506-stem"&gt;q506z-stem&lt;/div&gt;&lt;hr&gt;&lt;div id="kxAutoRender"&gt;&lt;div id="divQues506-solution"&gt;q506z-solution&lt;/div&gt;&lt;hr&gt;&lt;div&gt;Your answer:${q://QID1310025476/ChoiceTextEntryValue}&lt;/div&gt;</v>
      </c>
      <c r="R20" s="2" t="str">
        <f>SUBSTITUTE(O20,"stem","solution")</f>
        <v>lbl_q506z-solution</v>
      </c>
      <c r="S20" s="2" t="str">
        <f>SUBSTITUTE(P20,"stem","solution")</f>
        <v>q506z-solution_time</v>
      </c>
      <c r="T20" s="4" t="s">
        <v>74</v>
      </c>
    </row>
    <row r="21" spans="1:20" x14ac:dyDescent="0.25">
      <c r="A21" t="s">
        <v>77</v>
      </c>
      <c r="B21">
        <v>8</v>
      </c>
      <c r="C21">
        <v>501</v>
      </c>
      <c r="D21" t="s">
        <v>47</v>
      </c>
      <c r="E21" s="2" t="str">
        <f>""""&amp;C21&amp;""""</f>
        <v>"501"</v>
      </c>
      <c r="F21" s="2" t="str">
        <f>":{""filename"":"""</f>
        <v>:{"filename":"</v>
      </c>
      <c r="G21" s="2" t="str">
        <f>D21&amp;"""},"</f>
        <v>F_6lKvEvCmARyBphr"},</v>
      </c>
      <c r="H21" s="2" t="str">
        <f>_xlfn.TEXTJOIN("",TRUE,E21:G21)</f>
        <v>"501":{"filename":"F_6lKvEvCmARyBphr"},</v>
      </c>
      <c r="I21" t="s">
        <v>58</v>
      </c>
      <c r="J21" s="2" t="str">
        <f>L21&amp;"_stuResponse"</f>
        <v>q501z_stuResponse</v>
      </c>
      <c r="K21" s="2" t="str">
        <f>"${q://"&amp;I21&amp;"/ChoiceTextEntryValue}"</f>
        <v>${q://QID1310025466/ChoiceTextEntryValue}</v>
      </c>
      <c r="L21" s="2" t="str">
        <f>"q"&amp;C21&amp;"z"</f>
        <v>q501z</v>
      </c>
      <c r="M21" s="2" t="str">
        <f>L21&amp;"-stem"</f>
        <v>q501z-stem</v>
      </c>
      <c r="N21" s="2" t="str">
        <f>"&lt;div id=""kxAutoRender""&gt;&lt;div id=""divQues"&amp;C21&amp;"-stem""&gt;"&amp;M21&amp;"&lt;/div&gt;"</f>
        <v>&lt;div id="kxAutoRender"&gt;&lt;div id="divQues501-stem"&gt;q501z-stem&lt;/div&gt;</v>
      </c>
      <c r="O21" s="2" t="str">
        <f>"lbl_"&amp;M21</f>
        <v>lbl_q501z-stem</v>
      </c>
      <c r="P21" s="2" t="str">
        <f>M21&amp;"_time"</f>
        <v>q501z-stem_time</v>
      </c>
      <c r="Q21" s="2" t="str">
        <f>N21&amp;"&lt;hr&gt;"&amp;SUBSTITUTE(N21,"stem", "solution")&amp;"&lt;hr&gt;"&amp;"&lt;div&gt;Your answer:${q://"&amp;I21&amp;"/ChoiceTextEntryValue}&lt;/div&gt;"</f>
        <v>&lt;div id="kxAutoRender"&gt;&lt;div id="divQues501-stem"&gt;q501z-stem&lt;/div&gt;&lt;hr&gt;&lt;div id="kxAutoRender"&gt;&lt;div id="divQues501-solution"&gt;q501z-solution&lt;/div&gt;&lt;hr&gt;&lt;div&gt;Your answer:${q://QID1310025466/ChoiceTextEntryValue}&lt;/div&gt;</v>
      </c>
      <c r="R21" s="2" t="str">
        <f>SUBSTITUTE(O21,"stem","solution")</f>
        <v>lbl_q501z-solution</v>
      </c>
      <c r="S21" s="2" t="str">
        <f>SUBSTITUTE(P21,"stem","solution")</f>
        <v>q501z-solution_time</v>
      </c>
      <c r="T21" s="4" t="s">
        <v>69</v>
      </c>
    </row>
    <row r="22" spans="1:20" x14ac:dyDescent="0.25">
      <c r="A22" t="s">
        <v>77</v>
      </c>
      <c r="B22">
        <v>9</v>
      </c>
      <c r="C22">
        <v>504</v>
      </c>
      <c r="D22" t="s">
        <v>49</v>
      </c>
      <c r="E22" s="2" t="str">
        <f>""""&amp;C22&amp;""""</f>
        <v>"504"</v>
      </c>
      <c r="F22" s="2" t="str">
        <f>":{""filename"":"""</f>
        <v>:{"filename":"</v>
      </c>
      <c r="G22" s="2" t="str">
        <f>D22&amp;"""},"</f>
        <v>F_e4pwsIvxlPCD39P"},</v>
      </c>
      <c r="H22" s="2" t="str">
        <f>_xlfn.TEXTJOIN("",TRUE,E22:G22)</f>
        <v>"504":{"filename":"F_e4pwsIvxlPCD39P"},</v>
      </c>
      <c r="I22" t="s">
        <v>61</v>
      </c>
      <c r="J22" s="2" t="str">
        <f>L22&amp;"_stuResponse"</f>
        <v>q504z_stuResponse</v>
      </c>
      <c r="K22" s="2" t="str">
        <f>"${q://"&amp;I22&amp;"/ChoiceTextEntryValue}"</f>
        <v>${q://QID1310025472/ChoiceTextEntryValue}</v>
      </c>
      <c r="L22" s="2" t="str">
        <f>"q"&amp;C22&amp;"z"</f>
        <v>q504z</v>
      </c>
      <c r="M22" s="2" t="str">
        <f>L22&amp;"-stem"</f>
        <v>q504z-stem</v>
      </c>
      <c r="N22" s="2" t="str">
        <f>"&lt;div id=""kxAutoRender""&gt;&lt;div id=""divQues"&amp;C22&amp;"-stem""&gt;"&amp;M22&amp;"&lt;/div&gt;"</f>
        <v>&lt;div id="kxAutoRender"&gt;&lt;div id="divQues504-stem"&gt;q504z-stem&lt;/div&gt;</v>
      </c>
      <c r="O22" s="2" t="str">
        <f>"lbl_"&amp;M22</f>
        <v>lbl_q504z-stem</v>
      </c>
      <c r="P22" s="2" t="str">
        <f>M22&amp;"_time"</f>
        <v>q504z-stem_time</v>
      </c>
      <c r="Q22" s="2" t="str">
        <f>N22&amp;"&lt;hr&gt;"&amp;SUBSTITUTE(N22,"stem", "solution")&amp;"&lt;hr&gt;"&amp;"&lt;div&gt;Your answer:${q://"&amp;I22&amp;"/ChoiceTextEntryValue}&lt;/div&gt;"</f>
        <v>&lt;div id="kxAutoRender"&gt;&lt;div id="divQues504-stem"&gt;q504z-stem&lt;/div&gt;&lt;hr&gt;&lt;div id="kxAutoRender"&gt;&lt;div id="divQues504-solution"&gt;q504z-solution&lt;/div&gt;&lt;hr&gt;&lt;div&gt;Your answer:${q://QID1310025472/ChoiceTextEntryValue}&lt;/div&gt;</v>
      </c>
      <c r="R22" s="2" t="str">
        <f>SUBSTITUTE(O22,"stem","solution")</f>
        <v>lbl_q504z-solution</v>
      </c>
      <c r="S22" s="2" t="str">
        <f>SUBSTITUTE(P22,"stem","solution")</f>
        <v>q504z-solution_time</v>
      </c>
      <c r="T22" s="4" t="s">
        <v>72</v>
      </c>
    </row>
    <row r="23" spans="1:20" x14ac:dyDescent="0.25">
      <c r="A23" t="s">
        <v>77</v>
      </c>
      <c r="B23">
        <v>10</v>
      </c>
      <c r="C23">
        <v>503</v>
      </c>
      <c r="D23" t="s">
        <v>53</v>
      </c>
      <c r="E23" s="2" t="str">
        <f>""""&amp;C23&amp;""""</f>
        <v>"503"</v>
      </c>
      <c r="F23" s="2" t="str">
        <f>":{""filename"":"""</f>
        <v>:{"filename":"</v>
      </c>
      <c r="G23" s="2" t="str">
        <f>D23&amp;"""},"</f>
        <v>F_6KKswvBOMvzbXgN"},</v>
      </c>
      <c r="H23" s="2" t="str">
        <f>_xlfn.TEXTJOIN("",TRUE,E23:G23)</f>
        <v>"503":{"filename":"F_6KKswvBOMvzbXgN"},</v>
      </c>
      <c r="I23" t="s">
        <v>60</v>
      </c>
      <c r="J23" s="2" t="str">
        <f>L23&amp;"_stuResponse"</f>
        <v>q503z_stuResponse</v>
      </c>
      <c r="K23" s="2" t="str">
        <f>"${q://"&amp;I23&amp;"/ChoiceTextEntryValue}"</f>
        <v>${q://QID1310025470/ChoiceTextEntryValue}</v>
      </c>
      <c r="L23" s="2" t="str">
        <f>"q"&amp;C23&amp;"z"</f>
        <v>q503z</v>
      </c>
      <c r="M23" s="2" t="str">
        <f>L23&amp;"-stem"</f>
        <v>q503z-stem</v>
      </c>
      <c r="N23" s="2" t="str">
        <f>"&lt;div id=""kxAutoRender""&gt;&lt;div id=""divQues"&amp;C23&amp;"-stem""&gt;"&amp;M23&amp;"&lt;/div&gt;"</f>
        <v>&lt;div id="kxAutoRender"&gt;&lt;div id="divQues503-stem"&gt;q503z-stem&lt;/div&gt;</v>
      </c>
      <c r="O23" s="2" t="str">
        <f>"lbl_"&amp;M23</f>
        <v>lbl_q503z-stem</v>
      </c>
      <c r="P23" s="2" t="str">
        <f>M23&amp;"_time"</f>
        <v>q503z-stem_time</v>
      </c>
      <c r="Q23" s="2" t="str">
        <f>N23&amp;"&lt;hr&gt;"&amp;SUBSTITUTE(N23,"stem", "solution")&amp;"&lt;hr&gt;"&amp;"&lt;div&gt;Your answer:${q://"&amp;I23&amp;"/ChoiceTextEntryValue}&lt;/div&gt;"</f>
        <v>&lt;div id="kxAutoRender"&gt;&lt;div id="divQues503-stem"&gt;q503z-stem&lt;/div&gt;&lt;hr&gt;&lt;div id="kxAutoRender"&gt;&lt;div id="divQues503-solution"&gt;q503z-solution&lt;/div&gt;&lt;hr&gt;&lt;div&gt;Your answer:${q://QID1310025470/ChoiceTextEntryValue}&lt;/div&gt;</v>
      </c>
      <c r="R23" s="2" t="str">
        <f>SUBSTITUTE(O23,"stem","solution")</f>
        <v>lbl_q503z-solution</v>
      </c>
      <c r="S23" s="2" t="str">
        <f>SUBSTITUTE(P23,"stem","solution")</f>
        <v>q503z-solution_time</v>
      </c>
      <c r="T23" s="4" t="s">
        <v>71</v>
      </c>
    </row>
    <row r="24" spans="1:20" x14ac:dyDescent="0.25">
      <c r="A24" t="s">
        <v>77</v>
      </c>
      <c r="B24">
        <v>11</v>
      </c>
      <c r="C24">
        <v>499</v>
      </c>
      <c r="D24" t="s">
        <v>46</v>
      </c>
      <c r="E24" s="2" t="str">
        <f>""""&amp;C24&amp;""""</f>
        <v>"499"</v>
      </c>
      <c r="F24" s="2" t="str">
        <f>":{""filename"":"""</f>
        <v>:{"filename":"</v>
      </c>
      <c r="G24" s="2" t="str">
        <f>D24&amp;"""},"</f>
        <v>F_3laoel8SO0sj4C9"},</v>
      </c>
      <c r="H24" s="2" t="str">
        <f>_xlfn.TEXTJOIN("",TRUE,E24:G24)</f>
        <v>"499":{"filename":"F_3laoel8SO0sj4C9"},</v>
      </c>
      <c r="I24" t="s">
        <v>56</v>
      </c>
      <c r="J24" s="2" t="str">
        <f>L24&amp;"_stuResponse"</f>
        <v>q499z_stuResponse</v>
      </c>
      <c r="K24" s="2" t="str">
        <f>"${q://"&amp;I24&amp;"/ChoiceTextEntryValue}"</f>
        <v>${q://QID1310025462/ChoiceTextEntryValue}</v>
      </c>
      <c r="L24" s="2" t="str">
        <f>"q"&amp;C24&amp;"z"</f>
        <v>q499z</v>
      </c>
      <c r="M24" s="2" t="str">
        <f>L24&amp;"-stem"</f>
        <v>q499z-stem</v>
      </c>
      <c r="N24" s="2" t="str">
        <f>"&lt;div id=""kxAutoRender""&gt;&lt;div id=""divQues"&amp;C24&amp;"-stem""&gt;"&amp;M24&amp;"&lt;/div&gt;"</f>
        <v>&lt;div id="kxAutoRender"&gt;&lt;div id="divQues499-stem"&gt;q499z-stem&lt;/div&gt;</v>
      </c>
      <c r="O24" s="2" t="str">
        <f>"lbl_"&amp;M24</f>
        <v>lbl_q499z-stem</v>
      </c>
      <c r="P24" s="2" t="str">
        <f>M24&amp;"_time"</f>
        <v>q499z-stem_time</v>
      </c>
      <c r="Q24" s="2" t="str">
        <f>N24&amp;"&lt;hr&gt;"&amp;SUBSTITUTE(N24,"stem", "solution")&amp;"&lt;hr&gt;"&amp;"&lt;div&gt;Your answer:${q://"&amp;I24&amp;"/ChoiceTextEntryValue}&lt;/div&gt;"</f>
        <v>&lt;div id="kxAutoRender"&gt;&lt;div id="divQues499-stem"&gt;q499z-stem&lt;/div&gt;&lt;hr&gt;&lt;div id="kxAutoRender"&gt;&lt;div id="divQues499-solution"&gt;q499z-solution&lt;/div&gt;&lt;hr&gt;&lt;div&gt;Your answer:${q://QID1310025462/ChoiceTextEntryValue}&lt;/div&gt;</v>
      </c>
      <c r="R24" s="2" t="str">
        <f>SUBSTITUTE(O24,"stem","solution")</f>
        <v>lbl_q499z-solution</v>
      </c>
      <c r="S24" s="2" t="str">
        <f>SUBSTITUTE(P24,"stem","solution")</f>
        <v>q499z-solution_time</v>
      </c>
      <c r="T24" s="4" t="s">
        <v>67</v>
      </c>
    </row>
  </sheetData>
  <autoFilter ref="A2:T24" xr:uid="{605F4218-6713-4317-8670-A2D7F98EEE5E}">
    <filterColumn colId="0">
      <filters>
        <filter val="BasicTVM"/>
      </filters>
    </filterColumn>
    <sortState xmlns:xlrd2="http://schemas.microsoft.com/office/spreadsheetml/2017/richdata2" ref="A3:T24">
      <sortCondition ref="A3:A24"/>
      <sortCondition ref="B3:B24"/>
    </sortState>
  </autoFilter>
  <sortState xmlns:xlrd2="http://schemas.microsoft.com/office/spreadsheetml/2017/richdata2" ref="B3:S13">
    <sortCondition ref="B3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Tyler</dc:creator>
  <cp:lastModifiedBy>David Tyler</cp:lastModifiedBy>
  <dcterms:created xsi:type="dcterms:W3CDTF">2020-09-03T18:25:54Z</dcterms:created>
  <dcterms:modified xsi:type="dcterms:W3CDTF">2020-09-15T17:08:55Z</dcterms:modified>
</cp:coreProperties>
</file>