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F10\Documents\"/>
    </mc:Choice>
  </mc:AlternateContent>
  <xr:revisionPtr revIDLastSave="0" documentId="13_ncr:1_{38D32244-D508-47E0-9D6F-D5984B80FFF5}" xr6:coauthVersionLast="47" xr6:coauthVersionMax="47" xr10:uidLastSave="{00000000-0000-0000-0000-000000000000}"/>
  <bookViews>
    <workbookView xWindow="1125" yWindow="1215" windowWidth="16890" windowHeight="15300" xr2:uid="{00000000-000D-0000-FFFF-FFFF00000000}"/>
  </bookViews>
  <sheets>
    <sheet name="Shorts Restored" sheetId="1" r:id="rId1"/>
    <sheet name="Misc and Post-Golden Shorts" sheetId="2" r:id="rId2"/>
  </sheets>
  <definedNames>
    <definedName name="_xlnm._FilterDatabase" localSheetId="1" hidden="1">'Misc and Post-Golden Shorts'!$A$1:$L$56</definedName>
    <definedName name="_xlnm._FilterDatabase" localSheetId="0" hidden="1">'Shorts Restored'!$A$1:$L$1056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GRg3hNkh8qWr55yHO6ATxCxplk6eM2LyTHUx1iKqtY="/>
    </ext>
  </extLst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4" i="2"/>
  <c r="B5" i="2"/>
  <c r="B6" i="2"/>
  <c r="B7" i="2"/>
  <c r="B3" i="2"/>
  <c r="B1048" i="1"/>
  <c r="B1047" i="1"/>
  <c r="B1046" i="1"/>
  <c r="B1045" i="1"/>
  <c r="B1044" i="1"/>
  <c r="B1043" i="1"/>
  <c r="B1041" i="1"/>
  <c r="B1040" i="1"/>
  <c r="B1039" i="1"/>
  <c r="B1038" i="1"/>
  <c r="B1037" i="1"/>
  <c r="B1036" i="1"/>
  <c r="B1035" i="1"/>
  <c r="B1034" i="1"/>
  <c r="B1033" i="1"/>
  <c r="B1032" i="1"/>
  <c r="B1031" i="1"/>
  <c r="B1029" i="1"/>
  <c r="B1028" i="1"/>
  <c r="B1027" i="1"/>
  <c r="B1026" i="1"/>
  <c r="B1025" i="1"/>
  <c r="B1024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6" i="1"/>
  <c r="B975" i="1"/>
  <c r="B974" i="1"/>
  <c r="B973" i="1"/>
  <c r="B972" i="1"/>
  <c r="B971" i="1"/>
  <c r="B970" i="1"/>
  <c r="B969" i="1"/>
  <c r="B968" i="1"/>
  <c r="B967" i="1"/>
  <c r="B966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1" i="1"/>
  <c r="B70" i="1"/>
  <c r="B69" i="1"/>
  <c r="B68" i="1"/>
  <c r="B67" i="1"/>
  <c r="B66" i="1"/>
  <c r="B65" i="1"/>
  <c r="B63" i="1"/>
  <c r="B64" i="1"/>
  <c r="B61" i="1"/>
  <c r="B62" i="1"/>
  <c r="B60" i="1"/>
  <c r="B59" i="1"/>
  <c r="B58" i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7" i="1"/>
  <c r="B10" i="1"/>
  <c r="B9" i="1"/>
  <c r="B6" i="1"/>
  <c r="B5" i="1"/>
  <c r="B4" i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3" i="2"/>
  <c r="C11" i="2"/>
  <c r="C12" i="2"/>
  <c r="C13" i="2"/>
  <c r="C14" i="2"/>
  <c r="C15" i="2"/>
  <c r="C16" i="2"/>
  <c r="C17" i="2"/>
  <c r="C18" i="2"/>
  <c r="C19" i="2"/>
  <c r="C20" i="2"/>
  <c r="C21" i="2"/>
  <c r="C10" i="2"/>
  <c r="C4" i="2"/>
  <c r="C5" i="2"/>
  <c r="C6" i="2"/>
  <c r="C7" i="2"/>
  <c r="C3" i="2"/>
  <c r="C1048" i="1"/>
  <c r="C1047" i="1"/>
  <c r="C1046" i="1"/>
  <c r="C1045" i="1"/>
  <c r="C1044" i="1"/>
  <c r="C1043" i="1"/>
  <c r="C1041" i="1"/>
  <c r="C1040" i="1"/>
  <c r="C1039" i="1"/>
  <c r="C1038" i="1"/>
  <c r="C1037" i="1"/>
  <c r="C1036" i="1"/>
  <c r="C1035" i="1"/>
  <c r="C1034" i="1"/>
  <c r="C1033" i="1"/>
  <c r="C1032" i="1"/>
  <c r="C1031" i="1"/>
  <c r="C1029" i="1"/>
  <c r="C1028" i="1"/>
  <c r="C1027" i="1"/>
  <c r="C1026" i="1"/>
  <c r="C1025" i="1"/>
  <c r="C1024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6" i="1"/>
  <c r="C975" i="1"/>
  <c r="C974" i="1"/>
  <c r="C973" i="1"/>
  <c r="C972" i="1"/>
  <c r="C971" i="1"/>
  <c r="C970" i="1"/>
  <c r="C969" i="1"/>
  <c r="C968" i="1"/>
  <c r="C967" i="1"/>
  <c r="C966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8" i="1"/>
  <c r="C77" i="1"/>
  <c r="C76" i="1"/>
  <c r="C75" i="1"/>
  <c r="C74" i="1"/>
  <c r="C71" i="1"/>
  <c r="C70" i="1"/>
  <c r="C69" i="1"/>
  <c r="C68" i="1"/>
  <c r="C67" i="1"/>
  <c r="C66" i="1"/>
  <c r="C65" i="1"/>
  <c r="C63" i="1"/>
  <c r="C64" i="1"/>
  <c r="C61" i="1"/>
  <c r="C62" i="1"/>
  <c r="C60" i="1"/>
  <c r="C59" i="1"/>
  <c r="C58" i="1"/>
  <c r="C57" i="1"/>
  <c r="C56" i="1"/>
  <c r="C55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8" i="1"/>
  <c r="C7" i="1"/>
  <c r="C10" i="1"/>
  <c r="C9" i="1"/>
  <c r="C6" i="1"/>
  <c r="C5" i="1"/>
  <c r="C4" i="1"/>
  <c r="F1051" i="1"/>
  <c r="F1050" i="1"/>
  <c r="F1055" i="1" s="1"/>
  <c r="E1051" i="1"/>
  <c r="E1050" i="1"/>
  <c r="E1055" i="1" s="1"/>
  <c r="I54" i="2" l="1"/>
  <c r="H54" i="2"/>
  <c r="I53" i="2"/>
  <c r="H53" i="2"/>
  <c r="I52" i="2"/>
  <c r="I56" i="2" s="1"/>
  <c r="H52" i="2"/>
  <c r="H56" i="2" s="1"/>
  <c r="I51" i="2"/>
  <c r="H51" i="2"/>
  <c r="G51" i="2"/>
  <c r="J50" i="2"/>
  <c r="I50" i="2"/>
  <c r="I55" i="2" s="1"/>
  <c r="H50" i="2"/>
  <c r="H55" i="2" s="1"/>
  <c r="G50" i="2"/>
  <c r="G55" i="2" s="1"/>
  <c r="V47" i="2"/>
  <c r="U47" i="2"/>
  <c r="T47" i="2"/>
  <c r="S47" i="2"/>
  <c r="R47" i="2"/>
  <c r="Q47" i="2"/>
  <c r="V46" i="2"/>
  <c r="U46" i="2"/>
  <c r="T46" i="2"/>
  <c r="S46" i="2"/>
  <c r="R46" i="2"/>
  <c r="Q46" i="2"/>
  <c r="I1054" i="1"/>
  <c r="H1054" i="1"/>
  <c r="I1053" i="1"/>
  <c r="H1053" i="1"/>
  <c r="I1052" i="1"/>
  <c r="I1056" i="1" s="1"/>
  <c r="H1052" i="1"/>
  <c r="H1056" i="1" s="1"/>
  <c r="I1051" i="1"/>
  <c r="H1051" i="1"/>
  <c r="G1051" i="1"/>
  <c r="J1050" i="1"/>
  <c r="I1050" i="1"/>
  <c r="I1055" i="1" s="1"/>
  <c r="H1050" i="1"/>
  <c r="H1055" i="1" s="1"/>
  <c r="G1050" i="1"/>
  <c r="G1055" i="1" s="1"/>
  <c r="V48" i="1"/>
  <c r="U48" i="1"/>
  <c r="T48" i="1"/>
  <c r="S48" i="1"/>
  <c r="R48" i="1"/>
  <c r="Q48" i="1"/>
  <c r="V47" i="1"/>
  <c r="U47" i="1"/>
  <c r="T47" i="1"/>
  <c r="S47" i="1"/>
  <c r="R47" i="1"/>
  <c r="Q47" i="1"/>
  <c r="W46" i="2" l="1"/>
  <c r="Y47" i="2"/>
  <c r="AA46" i="2"/>
  <c r="Z47" i="2"/>
  <c r="X47" i="2"/>
  <c r="AA47" i="2"/>
  <c r="W47" i="2"/>
  <c r="Z46" i="2"/>
  <c r="W48" i="1"/>
  <c r="X47" i="1"/>
  <c r="X48" i="1"/>
  <c r="Y47" i="1"/>
  <c r="W47" i="1"/>
  <c r="Y48" i="1"/>
  <c r="Z48" i="1"/>
  <c r="AA48" i="1"/>
  <c r="AA47" i="1"/>
  <c r="Z47" i="1"/>
  <c r="X46" i="2"/>
  <c r="Y46" i="2"/>
</calcChain>
</file>

<file path=xl/sharedStrings.xml><?xml version="1.0" encoding="utf-8"?>
<sst xmlns="http://schemas.openxmlformats.org/spreadsheetml/2006/main" count="8819" uniqueCount="1087">
  <si>
    <t>Short Name</t>
  </si>
  <si>
    <t>RS</t>
  </si>
  <si>
    <t>RSHM</t>
  </si>
  <si>
    <t>HD</t>
  </si>
  <si>
    <t>PD</t>
  </si>
  <si>
    <t>Harman-Ising Productions</t>
  </si>
  <si>
    <t>Sinkin' in the Bathtub</t>
  </si>
  <si>
    <t>✗</t>
  </si>
  <si>
    <t>✓</t>
  </si>
  <si>
    <t>⭕</t>
  </si>
  <si>
    <t>Congo Jazz</t>
  </si>
  <si>
    <t>Hold Anything</t>
  </si>
  <si>
    <t>Box Car Blues</t>
  </si>
  <si>
    <t>The Booze Hangs High</t>
  </si>
  <si>
    <t>-</t>
  </si>
  <si>
    <t>Ups 'n Downs</t>
  </si>
  <si>
    <t>Dumb Patrol</t>
  </si>
  <si>
    <t>Yodeling Yokels</t>
  </si>
  <si>
    <t>Bosko's Holiday</t>
  </si>
  <si>
    <t>The Tree's Knees</t>
  </si>
  <si>
    <t>🎵</t>
  </si>
  <si>
    <t>One More Time</t>
  </si>
  <si>
    <t>Bosko the Doughboy</t>
  </si>
  <si>
    <t>Bosko's Soda Fountain</t>
  </si>
  <si>
    <t>🚫</t>
  </si>
  <si>
    <t>Bosko's Fox Hunt</t>
  </si>
  <si>
    <t>Red-Headed Baby</t>
  </si>
  <si>
    <t>Bosko at the Zoo</t>
  </si>
  <si>
    <t>Pagan Moon</t>
  </si>
  <si>
    <t>Total</t>
  </si>
  <si>
    <t>Total RS</t>
  </si>
  <si>
    <t>Total RSHM (no -)</t>
  </si>
  <si>
    <t>Total HD (no -)</t>
  </si>
  <si>
    <t>Total RSHM (with -)</t>
  </si>
  <si>
    <t>Total HD (with -)</t>
  </si>
  <si>
    <t>% RS</t>
  </si>
  <si>
    <t>% RSHM (no -)</t>
  </si>
  <si>
    <t>% HD (no -)</t>
  </si>
  <si>
    <t>% RSHM (with -)</t>
  </si>
  <si>
    <t>% HD (with -)</t>
  </si>
  <si>
    <t>Battling Bosko</t>
  </si>
  <si>
    <t>Freddy the Freshman</t>
  </si>
  <si>
    <t>Big-Hearted Bosko</t>
  </si>
  <si>
    <t>Crosby, Columbo, and Vallee</t>
  </si>
  <si>
    <t>Bosko's Party</t>
  </si>
  <si>
    <t>Goopy Geer</t>
  </si>
  <si>
    <t>Bosko and Bruno</t>
  </si>
  <si>
    <t>Bosko's Dog Race</t>
  </si>
  <si>
    <t>The Queen Was in the Parlor</t>
  </si>
  <si>
    <t>Bosko at the Beach</t>
  </si>
  <si>
    <t>I Love a Parade</t>
  </si>
  <si>
    <t>Bosko's Store</t>
  </si>
  <si>
    <t>Bosko the Lumberjack</t>
  </si>
  <si>
    <t>Ride Him, Bosko!</t>
  </si>
  <si>
    <t>I Wish I Had Wings</t>
  </si>
  <si>
    <t>Bosko the Drawback</t>
  </si>
  <si>
    <t>A Great Big Bunch of You</t>
  </si>
  <si>
    <t>Bosko's Dizzy Date</t>
  </si>
  <si>
    <t>Three's a Crowd</t>
  </si>
  <si>
    <t>Bosko's Woodland Daze</t>
  </si>
  <si>
    <t>The Shanty Where Santy Claus Lives</t>
  </si>
  <si>
    <t>Bosko in Dutch</t>
  </si>
  <si>
    <t>One Step Ahead of My Shadow</t>
  </si>
  <si>
    <t>Bosko in Person</t>
  </si>
  <si>
    <t>Young and Healthy</t>
  </si>
  <si>
    <t>Bosko the Speed King</t>
  </si>
  <si>
    <t>The Organ Grinder</t>
  </si>
  <si>
    <t>Bosko's Knight-Mare</t>
  </si>
  <si>
    <t>Wake Up the Gypsy in Me</t>
  </si>
  <si>
    <t>I Like Mountain Music</t>
  </si>
  <si>
    <t>Beau Bosko</t>
  </si>
  <si>
    <t>Shuffle Off to Buffalo</t>
  </si>
  <si>
    <t>Bosko's Mechanical Man</t>
  </si>
  <si>
    <t>Bosko the Musketeer</t>
  </si>
  <si>
    <t>We're in the Money</t>
  </si>
  <si>
    <t>Bosko's Picture Show</t>
  </si>
  <si>
    <t>Warner Bros. Pictures (Termite Terrace)</t>
  </si>
  <si>
    <t>Buddy's Day Out</t>
  </si>
  <si>
    <t>I've Got to Sing a Torch Song</t>
  </si>
  <si>
    <t>Buddy's Beer Garden</t>
  </si>
  <si>
    <t>Buddy's Show Boat</t>
  </si>
  <si>
    <t>Buddy the Gob</t>
  </si>
  <si>
    <t>Pettin' in the Park</t>
  </si>
  <si>
    <t>Honeymoon Hotel</t>
  </si>
  <si>
    <t>Buddy and Towser</t>
  </si>
  <si>
    <t>Buddy's Garage</t>
  </si>
  <si>
    <t>Beauty and the Beast</t>
  </si>
  <si>
    <t>Those Were Wonderful Days</t>
  </si>
  <si>
    <t>Buddy's Trolley Troubles</t>
  </si>
  <si>
    <t>Goin' to Heaven on a Mule</t>
  </si>
  <si>
    <t>Buddy of the Apes</t>
  </si>
  <si>
    <t>Buddy's Bearcats</t>
  </si>
  <si>
    <t>The Girl at the Ironing Board</t>
  </si>
  <si>
    <t>The Miller's Daughter</t>
  </si>
  <si>
    <t>Shake Your Powder Puff</t>
  </si>
  <si>
    <t>Buddy the Detective</t>
  </si>
  <si>
    <t>Buddy the Woodsman</t>
  </si>
  <si>
    <t>Rhythm in the Bow</t>
  </si>
  <si>
    <t>Buddy's Circus</t>
  </si>
  <si>
    <t>Those Beautiful Dames</t>
  </si>
  <si>
    <t>Buddy's Adventures</t>
  </si>
  <si>
    <t>Pop Goes Your Heart</t>
  </si>
  <si>
    <t>Viva Buddy</t>
  </si>
  <si>
    <t>Buddy the Dentist</t>
  </si>
  <si>
    <t>Buddy of the Legion</t>
  </si>
  <si>
    <t>Country Boy</t>
  </si>
  <si>
    <t>I Haven't Got a Hat</t>
  </si>
  <si>
    <t>Buddy's Pony Express</t>
  </si>
  <si>
    <t>Buddy's Theatre</t>
  </si>
  <si>
    <t>Along Flirtation Walk</t>
  </si>
  <si>
    <t>My Green Fedora</t>
  </si>
  <si>
    <t>Buddy's Lost World</t>
  </si>
  <si>
    <t>Into Your Dance</t>
  </si>
  <si>
    <t>Buddy's Bug Hunt</t>
  </si>
  <si>
    <t>Buddy in Africa</t>
  </si>
  <si>
    <t>The Country Mouse</t>
  </si>
  <si>
    <t>🎀</t>
  </si>
  <si>
    <t>Buddy Steps Out</t>
  </si>
  <si>
    <t>The Merry Old Soul</t>
  </si>
  <si>
    <t>Buddy the Gee Man</t>
  </si>
  <si>
    <t>The Lady in Red</t>
  </si>
  <si>
    <t>🎗️</t>
  </si>
  <si>
    <t>A Cartoonist's Nightmare</t>
  </si>
  <si>
    <t>Little Dutch Plate</t>
  </si>
  <si>
    <t>Hollywood Capers</t>
  </si>
  <si>
    <t>Gold Diggers of '49</t>
  </si>
  <si>
    <t>Billboard Frolics</t>
  </si>
  <si>
    <t>The Fire Alarm</t>
  </si>
  <si>
    <t>Plane Dippy</t>
  </si>
  <si>
    <t>I Wanna Play House</t>
  </si>
  <si>
    <t>Alpine Antics</t>
  </si>
  <si>
    <t>The Phantom Ship</t>
  </si>
  <si>
    <t>The Cat Came Back</t>
  </si>
  <si>
    <t>Boom Boom</t>
  </si>
  <si>
    <t>Page Miss Glory</t>
  </si>
  <si>
    <t>The Blow Out</t>
  </si>
  <si>
    <t>I'm a Big Shot Now</t>
  </si>
  <si>
    <t>Westward Whoa</t>
  </si>
  <si>
    <t>Let It Be Me</t>
  </si>
  <si>
    <t>Fish Tales</t>
  </si>
  <si>
    <t>Bingo Crosbyana</t>
  </si>
  <si>
    <t>When I Yoo Hoo</t>
  </si>
  <si>
    <t>Porky's Pet</t>
  </si>
  <si>
    <t>I Love to Singa</t>
  </si>
  <si>
    <t>Sunday Go to Meetin' Time</t>
  </si>
  <si>
    <t>Porky's Poultry Plant</t>
  </si>
  <si>
    <t>At Your Service Madame</t>
  </si>
  <si>
    <t>Porky's Moving Day</t>
  </si>
  <si>
    <t>Toy Town Hall</t>
  </si>
  <si>
    <t>Milk and Money</t>
  </si>
  <si>
    <t>Don't Look Now</t>
  </si>
  <si>
    <t>Little Beau Porky</t>
  </si>
  <si>
    <t>The Village Smithy</t>
  </si>
  <si>
    <t>Porky in the North Woods</t>
  </si>
  <si>
    <t>He Was Her Man</t>
  </si>
  <si>
    <t>Porky the Wrestler</t>
  </si>
  <si>
    <t>Porky's Road Race</t>
  </si>
  <si>
    <t>Picador Porky</t>
  </si>
  <si>
    <t>Porky's Romance</t>
  </si>
  <si>
    <t>She Was an Acrobat's Daughter</t>
  </si>
  <si>
    <t>Porky's Duck Hunt</t>
  </si>
  <si>
    <t>Ain't We Got Fun</t>
  </si>
  <si>
    <t>Porky and Gabby</t>
  </si>
  <si>
    <t>Clean Pastures</t>
  </si>
  <si>
    <t>Uncle Tom's Bungalow</t>
  </si>
  <si>
    <t>Porky's Building</t>
  </si>
  <si>
    <t>Streamlined Greta Green</t>
  </si>
  <si>
    <t>Sweet Sioux</t>
  </si>
  <si>
    <t>Porky's Super Service</t>
  </si>
  <si>
    <t>Egghead Rides Again</t>
  </si>
  <si>
    <t>Porky's Badtime Story</t>
  </si>
  <si>
    <t>Plenty of Money and You</t>
  </si>
  <si>
    <t>Porky's Railroad</t>
  </si>
  <si>
    <t>A Sunbonnet Blue</t>
  </si>
  <si>
    <t>Get Rich Quick Porky</t>
  </si>
  <si>
    <t>Speaking of the Weather</t>
  </si>
  <si>
    <t>Porky's Garden</t>
  </si>
  <si>
    <t>Dog Daze</t>
  </si>
  <si>
    <t>I Wanna Be a Sailor</t>
  </si>
  <si>
    <t>Rover's Rival</t>
  </si>
  <si>
    <t>The Lyin' Mouse</t>
  </si>
  <si>
    <t>The Case of the Stuttering Pig</t>
  </si>
  <si>
    <t>Little Red Walking Hood</t>
  </si>
  <si>
    <t>Porky's Double Trouble</t>
  </si>
  <si>
    <t>The Woods Are Full of Cuckoos</t>
  </si>
  <si>
    <t>Porky's Hero Agency</t>
  </si>
  <si>
    <t>September in the Rain</t>
  </si>
  <si>
    <t>Porky's Poppa</t>
  </si>
  <si>
    <t>My Little Buckaroo</t>
  </si>
  <si>
    <t>Porky at the Crocadero</t>
  </si>
  <si>
    <t>Jungle Jitters</t>
  </si>
  <si>
    <t>What Price Porky</t>
  </si>
  <si>
    <t>The Sneezing Weasel</t>
  </si>
  <si>
    <t>Porky's Phoney Express</t>
  </si>
  <si>
    <t>The Penguin Parade</t>
  </si>
  <si>
    <t>Porky's Hare Hunt</t>
  </si>
  <si>
    <t>Injun Trouble</t>
  </si>
  <si>
    <t>The Isle of Pingo Pongo</t>
  </si>
  <si>
    <t>Porky the Fireman</t>
  </si>
  <si>
    <t>Katnip Kollege</t>
  </si>
  <si>
    <t>Have You Got Any Castles?</t>
  </si>
  <si>
    <t>Porky's Party</t>
  </si>
  <si>
    <t>Love and Curses</t>
  </si>
  <si>
    <t>Cinderella Meets Fella</t>
  </si>
  <si>
    <t>Porky's Spring Planting</t>
  </si>
  <si>
    <t>A-Lad-In Bagdad</t>
  </si>
  <si>
    <t>Cracked Ice</t>
  </si>
  <si>
    <t>A Feud There Was</t>
  </si>
  <si>
    <t>Porky in Wackyland</t>
  </si>
  <si>
    <t>Little Pancho Vanilla</t>
  </si>
  <si>
    <t>Porky's Naughty Nephew</t>
  </si>
  <si>
    <t>Johnny Smith and Poker-Huntas</t>
  </si>
  <si>
    <t>Porky in Egypt</t>
  </si>
  <si>
    <t>You're an Education</t>
  </si>
  <si>
    <t>The Night Watchman</t>
  </si>
  <si>
    <t>The Daffy Doc</t>
  </si>
  <si>
    <t>Daffy Duck in Hollywood</t>
  </si>
  <si>
    <t>Count Me Out</t>
  </si>
  <si>
    <t>Porky the Gob</t>
  </si>
  <si>
    <t>The Mice Will Play</t>
  </si>
  <si>
    <t>The Lone Stranger and Porky</t>
  </si>
  <si>
    <t>Dog Gone Modern</t>
  </si>
  <si>
    <t>It's an Ill Wind</t>
  </si>
  <si>
    <t>Hamateur Night</t>
  </si>
  <si>
    <t>Robin Hood Makes Good</t>
  </si>
  <si>
    <t>Porky's Tire Trouble</t>
  </si>
  <si>
    <t>Gold Rush Daze</t>
  </si>
  <si>
    <t>A Day at the Zoo</t>
  </si>
  <si>
    <t>Porky's Movie Mystery</t>
  </si>
  <si>
    <t>Prest-O Change-O</t>
  </si>
  <si>
    <t>Chicken Jitters</t>
  </si>
  <si>
    <t>Bars and Stripes Forever</t>
  </si>
  <si>
    <t>Daffy Duck and the Dinosaur</t>
  </si>
  <si>
    <t>Porky and Teabiscuit</t>
  </si>
  <si>
    <t>Polar Pals</t>
  </si>
  <si>
    <t>Believe It or Else</t>
  </si>
  <si>
    <t>Hobo Gadget Band</t>
  </si>
  <si>
    <t>Scalp Trouble</t>
  </si>
  <si>
    <t>Old Glory</t>
  </si>
  <si>
    <t>Porky's Picnic</t>
  </si>
  <si>
    <t>Dangerous Dan McFoo</t>
  </si>
  <si>
    <t>Snowman's Land</t>
  </si>
  <si>
    <t>Wise Quacks</t>
  </si>
  <si>
    <t>Hare-um Scare-um</t>
  </si>
  <si>
    <t>Detouring America</t>
  </si>
  <si>
    <t>Porky's Hotel</t>
  </si>
  <si>
    <t>Little Brother Rat</t>
  </si>
  <si>
    <t>Sioux Me</t>
  </si>
  <si>
    <t>Jeepers Creepers</t>
  </si>
  <si>
    <t>Land of the Midnight Fun</t>
  </si>
  <si>
    <t>Naughty Neighbors</t>
  </si>
  <si>
    <t>The Little Lion Hunter</t>
  </si>
  <si>
    <t>The Good Egg</t>
  </si>
  <si>
    <t>Fresh Fish</t>
  </si>
  <si>
    <t>Pied Piper Porky</t>
  </si>
  <si>
    <t>Fagin's Freshman</t>
  </si>
  <si>
    <t>Porky the Giant Killer</t>
  </si>
  <si>
    <t>Sniffles and the Bookworm</t>
  </si>
  <si>
    <t>The Film Fan</t>
  </si>
  <si>
    <t>Screwball Football</t>
  </si>
  <si>
    <t>The Curious Puppy</t>
  </si>
  <si>
    <t>Porky's Last Stand</t>
  </si>
  <si>
    <t>The Early Worm Gets the Bird</t>
  </si>
  <si>
    <t>Africa Squeaks</t>
  </si>
  <si>
    <t>Mighty Hunters</t>
  </si>
  <si>
    <t>Busy Bakers</t>
  </si>
  <si>
    <t>Elmer's Candid Camera</t>
  </si>
  <si>
    <t>Pilgrim Porky</t>
  </si>
  <si>
    <t>Cross Country Detours</t>
  </si>
  <si>
    <t>Confederate Honey</t>
  </si>
  <si>
    <t>The Bear's Tale</t>
  </si>
  <si>
    <t>The Hardship of Miles Standish</t>
  </si>
  <si>
    <t>Porky's Poor Fish</t>
  </si>
  <si>
    <t>Sniffles Takes a Trip</t>
  </si>
  <si>
    <t>You Ought to Be in Pictures</t>
  </si>
  <si>
    <t>A Gander at Mother Goose</t>
  </si>
  <si>
    <t>The Chewin' Bruin</t>
  </si>
  <si>
    <t>Tom Thumb in Trouble</t>
  </si>
  <si>
    <t>Circus Today</t>
  </si>
  <si>
    <t>Porky's Baseball Broadcast</t>
  </si>
  <si>
    <t>Little Blabbermouse</t>
  </si>
  <si>
    <t>The Egg Collector</t>
  </si>
  <si>
    <t>A Wild Hare</t>
  </si>
  <si>
    <t>Ghost Wanted</t>
  </si>
  <si>
    <t>Patient Porky</t>
  </si>
  <si>
    <t>Ceiling Hero</t>
  </si>
  <si>
    <t>Malibu Beach Party</t>
  </si>
  <si>
    <t>Calling Dr. Porky</t>
  </si>
  <si>
    <t>Stage Fright</t>
  </si>
  <si>
    <t>Holiday Highlights</t>
  </si>
  <si>
    <t>Prehistoric Porky</t>
  </si>
  <si>
    <t>Good Night Elmer</t>
  </si>
  <si>
    <t>The Sour Puss</t>
  </si>
  <si>
    <t>Porky's Hired Hand</t>
  </si>
  <si>
    <t>Of Fox and Hounds</t>
  </si>
  <si>
    <t>The Timid Toreador</t>
  </si>
  <si>
    <t>Elmer's Pet Rabbit</t>
  </si>
  <si>
    <t>Porky's Snooze Reel</t>
  </si>
  <si>
    <t>Sniffles Bells the Cat</t>
  </si>
  <si>
    <t>The Haunted Mouse</t>
  </si>
  <si>
    <t>The Crackpot Quail</t>
  </si>
  <si>
    <t>The Cat's Tale</t>
  </si>
  <si>
    <t>Joe Glow, the Firefly</t>
  </si>
  <si>
    <t>Tortoise Beats Hare</t>
  </si>
  <si>
    <t>Porky's Bear Facts</t>
  </si>
  <si>
    <t>Goofy Groceries</t>
  </si>
  <si>
    <t>Toy Trouble</t>
  </si>
  <si>
    <t>Porky's Preview</t>
  </si>
  <si>
    <t>Porky's Ant</t>
  </si>
  <si>
    <t>Farm Frolics</t>
  </si>
  <si>
    <t>Hollywood Steps Out</t>
  </si>
  <si>
    <t>A Coy Decoy</t>
  </si>
  <si>
    <t>Hiawatha's Rabbit Hunt</t>
  </si>
  <si>
    <t>Porky's Prize Pony</t>
  </si>
  <si>
    <t>The Wacky Worm</t>
  </si>
  <si>
    <t>Meet John Doughboy</t>
  </si>
  <si>
    <t>The Heckling Hare</t>
  </si>
  <si>
    <t>Inki and the Lion</t>
  </si>
  <si>
    <t>Aviation Vacation</t>
  </si>
  <si>
    <t>Sport Chumpions</t>
  </si>
  <si>
    <t>The Henpecked Duck</t>
  </si>
  <si>
    <t>All This and Rabbit Stew</t>
  </si>
  <si>
    <t>Notes to You</t>
  </si>
  <si>
    <t>The Brave Little Bat</t>
  </si>
  <si>
    <t>The Bug Parade</t>
  </si>
  <si>
    <t>Robinson Crusoe Jr.</t>
  </si>
  <si>
    <t>Rookie Revue</t>
  </si>
  <si>
    <t>Saddle Silly</t>
  </si>
  <si>
    <t>The Cagey Canary</t>
  </si>
  <si>
    <t>Porky's Midnight Matinee</t>
  </si>
  <si>
    <t>Rhapsody in Rivets</t>
  </si>
  <si>
    <t>Wabbit Twouble</t>
  </si>
  <si>
    <t>Porky's Pooch</t>
  </si>
  <si>
    <t>Porky's Pastry Pirates</t>
  </si>
  <si>
    <t>The Bird Came C.O.D.</t>
  </si>
  <si>
    <t>Aloha Hooey</t>
  </si>
  <si>
    <t>Porky's Cafe</t>
  </si>
  <si>
    <t>Conrad the Sailor</t>
  </si>
  <si>
    <t>Crazy Cruise</t>
  </si>
  <si>
    <t>The Wabbit Who Came to Supper</t>
  </si>
  <si>
    <t>Saps in Chaps</t>
  </si>
  <si>
    <t>Horton Hatches the Egg</t>
  </si>
  <si>
    <t>Dog Tired</t>
  </si>
  <si>
    <t>Daffy's Southern Exposure</t>
  </si>
  <si>
    <t>The Wacky Wabbit</t>
  </si>
  <si>
    <t>The Draft Horse</t>
  </si>
  <si>
    <t>Lights Fantastic</t>
  </si>
  <si>
    <t>Nutty News</t>
  </si>
  <si>
    <t>Hold the Lion, Please</t>
  </si>
  <si>
    <t>Gopher Goofy</t>
  </si>
  <si>
    <t>Double Chaser</t>
  </si>
  <si>
    <t>Wacky Blackout</t>
  </si>
  <si>
    <t>Bugs Bunny Gets the Boid</t>
  </si>
  <si>
    <t>Foney Fables</t>
  </si>
  <si>
    <t>The Ducktators</t>
  </si>
  <si>
    <t>The Squawkin' Hawk</t>
  </si>
  <si>
    <t>Fresh Hare</t>
  </si>
  <si>
    <t>Fox Pop</t>
  </si>
  <si>
    <t>The Impatient Patient</t>
  </si>
  <si>
    <t>The Dover Boys</t>
  </si>
  <si>
    <t>The Hep Cat</t>
  </si>
  <si>
    <t>The Sheepish Wolf</t>
  </si>
  <si>
    <t>The Hare-Brained Hypnotist</t>
  </si>
  <si>
    <t>A Tale of Two Kitties</t>
  </si>
  <si>
    <t>Ding Dog Daddy</t>
  </si>
  <si>
    <t>My Favorite Duck</t>
  </si>
  <si>
    <t>Case of the Missing Hare</t>
  </si>
  <si>
    <t>Coal Black and de Sebben Dwarfs</t>
  </si>
  <si>
    <t>Confusions of a Nutzy Spy</t>
  </si>
  <si>
    <t>Pigs in a Polka</t>
  </si>
  <si>
    <t>The Fifth-Column Mouse</t>
  </si>
  <si>
    <t>Flop Goes the Weasel</t>
  </si>
  <si>
    <t>Hop and Go</t>
  </si>
  <si>
    <t>Super-Rabbit</t>
  </si>
  <si>
    <t>The Unbearable Bear</t>
  </si>
  <si>
    <t>Tokio Jokio</t>
  </si>
  <si>
    <t>Greetings Bait</t>
  </si>
  <si>
    <t>Yankee Doodle Daffy</t>
  </si>
  <si>
    <t>Jack-Wabbit and the Beanstalk</t>
  </si>
  <si>
    <t>The Aristo-cat</t>
  </si>
  <si>
    <t>Wackiki Wabbit</t>
  </si>
  <si>
    <t>Porky Pig's Feat</t>
  </si>
  <si>
    <t>Tin Pan Alley Cats</t>
  </si>
  <si>
    <t>Scrap Happy Daffy</t>
  </si>
  <si>
    <t>Hiss and Make Up</t>
  </si>
  <si>
    <t>A Corny Concerto</t>
  </si>
  <si>
    <t>Fin 'n' Catty</t>
  </si>
  <si>
    <t>Falling Hare</t>
  </si>
  <si>
    <t>An Itch in Time</t>
  </si>
  <si>
    <t>Puss n' Booty</t>
  </si>
  <si>
    <t>Little Red Riding Rabbit</t>
  </si>
  <si>
    <t>What's Cookin' Doc?</t>
  </si>
  <si>
    <t>Meatless Flyday</t>
  </si>
  <si>
    <t>Tom Turk and Daffy</t>
  </si>
  <si>
    <t>Bugs Bunny and the Three Bears</t>
  </si>
  <si>
    <t>I Got Plenty of Mutton</t>
  </si>
  <si>
    <t>The Weakly Reporter</t>
  </si>
  <si>
    <t>Tick Tock Tuckered</t>
  </si>
  <si>
    <t>Bugs Bunny Nips the Nips</t>
  </si>
  <si>
    <t>Swooner Crooner</t>
  </si>
  <si>
    <t>Russian Rhapsody</t>
  </si>
  <si>
    <t>Duck Soup to Nuts</t>
  </si>
  <si>
    <t>Angel Puss</t>
  </si>
  <si>
    <t>Slightly Daffy</t>
  </si>
  <si>
    <t>Hare Ribbin'</t>
  </si>
  <si>
    <t>Brother Brat</t>
  </si>
  <si>
    <t>Hare Force</t>
  </si>
  <si>
    <t>From Hand to Mouse</t>
  </si>
  <si>
    <t>Birdy and the Beast</t>
  </si>
  <si>
    <t>Buckaroo Bugs</t>
  </si>
  <si>
    <t>Goldilocks and the Jivin' Bears</t>
  </si>
  <si>
    <t>Plane Daffy</t>
  </si>
  <si>
    <t>Lost and Foundling</t>
  </si>
  <si>
    <t>Booby Hatched</t>
  </si>
  <si>
    <t>The Old Grey Hare</t>
  </si>
  <si>
    <t>The Stupid Cupid</t>
  </si>
  <si>
    <t>Stage Door Cartoon</t>
  </si>
  <si>
    <t>Odor-able Kitty</t>
  </si>
  <si>
    <t>Herr Meets Hare</t>
  </si>
  <si>
    <t>Draftee Daffy</t>
  </si>
  <si>
    <t>The Unruly Hare</t>
  </si>
  <si>
    <t>Trap Happy Porky</t>
  </si>
  <si>
    <t>Hare Trigger</t>
  </si>
  <si>
    <t>Ain't That Ducky</t>
  </si>
  <si>
    <t>A Gruesome Twosome</t>
  </si>
  <si>
    <t>Tale of Two Mice</t>
  </si>
  <si>
    <t>Wagon Heels</t>
  </si>
  <si>
    <t>Hare Conditioned</t>
  </si>
  <si>
    <t>Fresh Airedale</t>
  </si>
  <si>
    <t>The Bashful Buzzard</t>
  </si>
  <si>
    <t>Peck Up Your Troubles</t>
  </si>
  <si>
    <t>Hare Tonic</t>
  </si>
  <si>
    <t>Nasty Quacks</t>
  </si>
  <si>
    <t>Book Revue</t>
  </si>
  <si>
    <t>Baseball Bugs</t>
  </si>
  <si>
    <t>Quentin Quail</t>
  </si>
  <si>
    <t>Baby Bottleneck</t>
  </si>
  <si>
    <t>Hare Remover</t>
  </si>
  <si>
    <t>Daffy Doodles</t>
  </si>
  <si>
    <t>Hollywood Canine Canteen</t>
  </si>
  <si>
    <t>Hush My Mouse</t>
  </si>
  <si>
    <t>Hair-Raising Hare</t>
  </si>
  <si>
    <t>Kitty Kornered</t>
  </si>
  <si>
    <t>Hollywood Daffy</t>
  </si>
  <si>
    <t>Acrobatty Bunny</t>
  </si>
  <si>
    <t>The Eager Beaver</t>
  </si>
  <si>
    <t>The Great Piggy Bank Robbery</t>
  </si>
  <si>
    <t>Bacall to Arms</t>
  </si>
  <si>
    <t>Of Thee I Sting</t>
  </si>
  <si>
    <t>Walky Talky Hawky</t>
  </si>
  <si>
    <t>Racketeer Rabbit</t>
  </si>
  <si>
    <t>Fair and Worm-er</t>
  </si>
  <si>
    <t>The Big Snooze</t>
  </si>
  <si>
    <t>The Mouse-Merized Cat</t>
  </si>
  <si>
    <t>Mouse Menace</t>
  </si>
  <si>
    <t>Rhapsody Rabbit</t>
  </si>
  <si>
    <t>Roughly Squeaking</t>
  </si>
  <si>
    <t>One Meat Brawl</t>
  </si>
  <si>
    <t>The Goofy Gophers</t>
  </si>
  <si>
    <t>The Gay Anties</t>
  </si>
  <si>
    <t>A Hare Grows in Manhattan</t>
  </si>
  <si>
    <t>Birth of a Notion</t>
  </si>
  <si>
    <t>Tweetie Pie</t>
  </si>
  <si>
    <t>Rabbit Transit</t>
  </si>
  <si>
    <t>Hobo Bobo</t>
  </si>
  <si>
    <t>Along Came Daffy</t>
  </si>
  <si>
    <t>Inki at the Circus</t>
  </si>
  <si>
    <t>Easter Yeggs</t>
  </si>
  <si>
    <t>Crowing Pains</t>
  </si>
  <si>
    <t>A Pest in the House</t>
  </si>
  <si>
    <t>The Foxy Duckling</t>
  </si>
  <si>
    <t>Little Orphan Airedale</t>
  </si>
  <si>
    <t>Doggone Cats</t>
  </si>
  <si>
    <t>Slick Hare</t>
  </si>
  <si>
    <t>Mexican Joyride</t>
  </si>
  <si>
    <t>Catch as Cats Can</t>
  </si>
  <si>
    <t>A Horse Fly Fleas</t>
  </si>
  <si>
    <t>Gorilla My Dreams</t>
  </si>
  <si>
    <t>A Feather in His Hare</t>
  </si>
  <si>
    <t>What's Brewin', Bruin?</t>
  </si>
  <si>
    <t>Daffy Duck Slept Here</t>
  </si>
  <si>
    <t>Back Alley Oproar</t>
  </si>
  <si>
    <t>I Taw a Putty Tat</t>
  </si>
  <si>
    <t>Rabbit Punch</t>
  </si>
  <si>
    <t>Buccaneer Bunny</t>
  </si>
  <si>
    <t>Bone Sweet Bone</t>
  </si>
  <si>
    <t>Bugs Bunny Rides Again</t>
  </si>
  <si>
    <t>The Rattled Rooster</t>
  </si>
  <si>
    <t>The Up-Standing Sitter</t>
  </si>
  <si>
    <t>Haredevil Hare</t>
  </si>
  <si>
    <t>You Were Never Duckier</t>
  </si>
  <si>
    <t>Dough Ray Me-ow</t>
  </si>
  <si>
    <t>Hot Cross Bunny</t>
  </si>
  <si>
    <t>The Pest That Came to Dinner</t>
  </si>
  <si>
    <t>Hare Splitter</t>
  </si>
  <si>
    <t>Odor of the Day</t>
  </si>
  <si>
    <t>The Foghorn Leghorn</t>
  </si>
  <si>
    <t>Daffy Dilly</t>
  </si>
  <si>
    <t>The Stupor Salesman</t>
  </si>
  <si>
    <t>Riff Raffy Daffy</t>
  </si>
  <si>
    <t>Scaredy Cat</t>
  </si>
  <si>
    <t>Wise Quackers</t>
  </si>
  <si>
    <t>Hare Do</t>
  </si>
  <si>
    <t>Holiday for Drumsticks</t>
  </si>
  <si>
    <t>Awful Orphan</t>
  </si>
  <si>
    <t>Porky Chops</t>
  </si>
  <si>
    <t>Mississippi Hare</t>
  </si>
  <si>
    <t>Paying the Piper</t>
  </si>
  <si>
    <t>Daffy Duck Hunt</t>
  </si>
  <si>
    <t>Rebel Rabbit</t>
  </si>
  <si>
    <t>Mouse Wreckers</t>
  </si>
  <si>
    <t>High Diving Hare</t>
  </si>
  <si>
    <t>The Bee-Deviled Bruin</t>
  </si>
  <si>
    <t>Curtain Razor</t>
  </si>
  <si>
    <t>Bowery Bugs</t>
  </si>
  <si>
    <t>Mouse Mazurka</t>
  </si>
  <si>
    <t>Long-Haired Hare</t>
  </si>
  <si>
    <t>Henhouse Henery</t>
  </si>
  <si>
    <t>Knights Must Fall</t>
  </si>
  <si>
    <t>Bad Ol' Putty Tat</t>
  </si>
  <si>
    <t>Often an Orphan</t>
  </si>
  <si>
    <t>The Windblown Hare</t>
  </si>
  <si>
    <t>Fast and Furry-ous</t>
  </si>
  <si>
    <t>Each Dawn I Crow</t>
  </si>
  <si>
    <t>Frigid Hare</t>
  </si>
  <si>
    <t>Swallow the Leader</t>
  </si>
  <si>
    <t>Bye, Bye Bluebeard</t>
  </si>
  <si>
    <t>For Scent-imental Reasons</t>
  </si>
  <si>
    <t>Hippety Hopper</t>
  </si>
  <si>
    <t>Bear Feat</t>
  </si>
  <si>
    <t>Rabbit Hood</t>
  </si>
  <si>
    <t>A Ham in a Role</t>
  </si>
  <si>
    <t>Boobs in the Woods</t>
  </si>
  <si>
    <t>Mutiny on the Bunny</t>
  </si>
  <si>
    <t>The Lion's Busy</t>
  </si>
  <si>
    <t>The Scarlet Pumpernickel</t>
  </si>
  <si>
    <t>Homeless Hare</t>
  </si>
  <si>
    <t>Strife with Father</t>
  </si>
  <si>
    <t>The Hypo-Chondri-Cat</t>
  </si>
  <si>
    <t>Big House Bunny</t>
  </si>
  <si>
    <t>The Leghorn Blows at Midnight</t>
  </si>
  <si>
    <t>His Bitter Half</t>
  </si>
  <si>
    <t>An Egg Scramble</t>
  </si>
  <si>
    <t>What's Up Doc?</t>
  </si>
  <si>
    <t>8 Ball Bunny</t>
  </si>
  <si>
    <t>It's Hummer Time</t>
  </si>
  <si>
    <t>Golden Yeggs</t>
  </si>
  <si>
    <t>Hillbilly Hare</t>
  </si>
  <si>
    <t>Dog Gone South</t>
  </si>
  <si>
    <t>The Ducksters</t>
  </si>
  <si>
    <t>A Fractured Leghorn</t>
  </si>
  <si>
    <t>Bunker Hill Bunny</t>
  </si>
  <si>
    <t>Canary Row</t>
  </si>
  <si>
    <t>Bushy Hare</t>
  </si>
  <si>
    <t>Caveman Inki</t>
  </si>
  <si>
    <t>Dog Collared</t>
  </si>
  <si>
    <t>Rabbit of Seville</t>
  </si>
  <si>
    <t>Two's a Crowd</t>
  </si>
  <si>
    <t>Hare We Go</t>
  </si>
  <si>
    <t>A Fox in a Fix</t>
  </si>
  <si>
    <t>Canned Feud</t>
  </si>
  <si>
    <t>Rabbit Every Monday</t>
  </si>
  <si>
    <t>Putty Tat Trouble</t>
  </si>
  <si>
    <t>Corn Plastered</t>
  </si>
  <si>
    <t>Bunny Hugged</t>
  </si>
  <si>
    <t>Scent-imental Romeo</t>
  </si>
  <si>
    <t>Early to Bet</t>
  </si>
  <si>
    <t>Rabbit Fire</t>
  </si>
  <si>
    <t>Room and Bird</t>
  </si>
  <si>
    <t>Chow Hound</t>
  </si>
  <si>
    <t>French Rarebit</t>
  </si>
  <si>
    <t>The Wearing of the Grin</t>
  </si>
  <si>
    <t>Leghorn Swoggled</t>
  </si>
  <si>
    <t>Cheese Chasers</t>
  </si>
  <si>
    <t>Lovelorn Leghorn</t>
  </si>
  <si>
    <t>Tweety's S.O.S.</t>
  </si>
  <si>
    <t>Ballot Box Bunny</t>
  </si>
  <si>
    <t>Drip-Along Daffy</t>
  </si>
  <si>
    <t>Big Top Bunny</t>
  </si>
  <si>
    <t>The Prize Pest</t>
  </si>
  <si>
    <t>Who's Kitten Who?</t>
  </si>
  <si>
    <t>Operation: Rabbit</t>
  </si>
  <si>
    <t>Feed the Kitty</t>
  </si>
  <si>
    <t>Gift Wrapped</t>
  </si>
  <si>
    <t>Thumb Fun</t>
  </si>
  <si>
    <t>14 Carrot Rabbit</t>
  </si>
  <si>
    <t>Kiddin' the Kitten</t>
  </si>
  <si>
    <t>Water, Water Every Hare</t>
  </si>
  <si>
    <t>Little Red Rodent Hood</t>
  </si>
  <si>
    <t>The Hasty Hare</t>
  </si>
  <si>
    <t>Ain't She Tweet</t>
  </si>
  <si>
    <t>The Turn-Tale Wolf</t>
  </si>
  <si>
    <t>Cracked Quack</t>
  </si>
  <si>
    <t>Oily Hare</t>
  </si>
  <si>
    <t>Going! Going! Gosh!</t>
  </si>
  <si>
    <t>A Bird in a Guilty Cage</t>
  </si>
  <si>
    <t>Rabbit Seasoning</t>
  </si>
  <si>
    <t>The Super Snooper</t>
  </si>
  <si>
    <t>Rabbit's Kin</t>
  </si>
  <si>
    <t>Fool Coverage</t>
  </si>
  <si>
    <t>Hare Lift</t>
  </si>
  <si>
    <t>Don't Give Up the Sheep</t>
  </si>
  <si>
    <t>Snow Business</t>
  </si>
  <si>
    <t>A Mouse Divided</t>
  </si>
  <si>
    <t>Forward March Hare</t>
  </si>
  <si>
    <t>Kiss Me Cat</t>
  </si>
  <si>
    <t>Duck Amuck</t>
  </si>
  <si>
    <t>Upswept Hare</t>
  </si>
  <si>
    <t>A Peck o' Trouble</t>
  </si>
  <si>
    <t>Fowl Weather</t>
  </si>
  <si>
    <t>Muscle Tussle</t>
  </si>
  <si>
    <t>Southern Fried Rabbit</t>
  </si>
  <si>
    <t>Ant Pasted</t>
  </si>
  <si>
    <t>Much Ado About Nutting</t>
  </si>
  <si>
    <t>There Auto Be a Law</t>
  </si>
  <si>
    <t>Hare Trimmed</t>
  </si>
  <si>
    <t>Wild over You</t>
  </si>
  <si>
    <t>Plop Goes the Weasel!</t>
  </si>
  <si>
    <t>A Street Cat Named Sylvester</t>
  </si>
  <si>
    <t>Zipping Along</t>
  </si>
  <si>
    <t>Lumber Jack-Rabbit</t>
  </si>
  <si>
    <t>Easy Peckin's</t>
  </si>
  <si>
    <t>Catty Cornered</t>
  </si>
  <si>
    <t>Of Rice and Hen</t>
  </si>
  <si>
    <t>Robot Rabbit</t>
  </si>
  <si>
    <t>Punch Trunk</t>
  </si>
  <si>
    <t>Dog Pounded</t>
  </si>
  <si>
    <t>Captain Hareblower</t>
  </si>
  <si>
    <t>I Gopher You</t>
  </si>
  <si>
    <t>Feline Frame-Up</t>
  </si>
  <si>
    <t>Wild Wife</t>
  </si>
  <si>
    <t>No Barking</t>
  </si>
  <si>
    <t>Bugs and Thugs</t>
  </si>
  <si>
    <t>Bell Hoppy</t>
  </si>
  <si>
    <t>No Parking Hare</t>
  </si>
  <si>
    <t>Dr. Jerkyl's Hide</t>
  </si>
  <si>
    <t>Little Boy Boo</t>
  </si>
  <si>
    <t>Devil May Hare</t>
  </si>
  <si>
    <t>Muzzle Tough</t>
  </si>
  <si>
    <t>The Oily American</t>
  </si>
  <si>
    <t>Bewitched Bunny</t>
  </si>
  <si>
    <t>Satan's Waitin'</t>
  </si>
  <si>
    <t>Yankee Doodle Bugs</t>
  </si>
  <si>
    <t>Gone Batty</t>
  </si>
  <si>
    <t>Goo Goo Goliath</t>
  </si>
  <si>
    <t>By Word of Mouse</t>
  </si>
  <si>
    <t>From A to Z-Z-Z-Z</t>
  </si>
  <si>
    <t>Quack Shot</t>
  </si>
  <si>
    <t>My Little Duckaroo</t>
  </si>
  <si>
    <t>Sheep Ahoy</t>
  </si>
  <si>
    <t>Baby Buggy Bunny</t>
  </si>
  <si>
    <t>Pizzicato Pussycat</t>
  </si>
  <si>
    <t>Feather Dusted</t>
  </si>
  <si>
    <t>Beanstalk Bunny</t>
  </si>
  <si>
    <t>All Fowled Up</t>
  </si>
  <si>
    <t>Stork Naked</t>
  </si>
  <si>
    <t>Lighthouse Mouse</t>
  </si>
  <si>
    <t>Sahara Hare</t>
  </si>
  <si>
    <t>Sandy Claws</t>
  </si>
  <si>
    <t>The Hole Idea</t>
  </si>
  <si>
    <t>Hare Brush</t>
  </si>
  <si>
    <t>Past Perfumance</t>
  </si>
  <si>
    <t>Tweety's Circus</t>
  </si>
  <si>
    <t>Rabbit Rampage</t>
  </si>
  <si>
    <t>Lumber Jerks</t>
  </si>
  <si>
    <t>Double or Mutton</t>
  </si>
  <si>
    <t>Jumpin' Jupiter</t>
  </si>
  <si>
    <t>A Kiddies Kitty</t>
  </si>
  <si>
    <t>Hyde and Hare</t>
  </si>
  <si>
    <t>Dime to Retire</t>
  </si>
  <si>
    <t>Speedy Gonzales</t>
  </si>
  <si>
    <t>Knight-Mare Hare</t>
  </si>
  <si>
    <t>Red Riding Hoodwinked</t>
  </si>
  <si>
    <t>Roman Legion-Hare</t>
  </si>
  <si>
    <t>Heir-Conditioned</t>
  </si>
  <si>
    <t>Guided Muscle</t>
  </si>
  <si>
    <t>Pappy's Puppy</t>
  </si>
  <si>
    <t>One Froggy Evening</t>
  </si>
  <si>
    <t>Too Hop to Handle</t>
  </si>
  <si>
    <t>Weasel Stop</t>
  </si>
  <si>
    <t>The High and the Flighty</t>
  </si>
  <si>
    <t>Broom-Stick Bunny</t>
  </si>
  <si>
    <t>Rocket Squad</t>
  </si>
  <si>
    <t>Tweet and Sour</t>
  </si>
  <si>
    <t>Heaven Scent</t>
  </si>
  <si>
    <t>Mixed Master</t>
  </si>
  <si>
    <t>Rabbitson Crusoe</t>
  </si>
  <si>
    <t>Tree Cornered Tweety</t>
  </si>
  <si>
    <t>The Unexpected Pest</t>
  </si>
  <si>
    <t>Napoleon Bunny-Part</t>
  </si>
  <si>
    <t>Tugboat Granny</t>
  </si>
  <si>
    <t>Stupor Duck</t>
  </si>
  <si>
    <t>The Slap-Hoppy Mouse</t>
  </si>
  <si>
    <t>Yankee Dood It</t>
  </si>
  <si>
    <t>Wideo Wabbit</t>
  </si>
  <si>
    <t>There They Go-Go-Go!</t>
  </si>
  <si>
    <t>The Honey-Mousers</t>
  </si>
  <si>
    <t>Three Little Bops</t>
  </si>
  <si>
    <t>Tweet Zoo</t>
  </si>
  <si>
    <t>Scrambled Aches</t>
  </si>
  <si>
    <t>Ali Baba Bunny</t>
  </si>
  <si>
    <t>Go Fly a Kit</t>
  </si>
  <si>
    <t>Tweety and the Beanstalk</t>
  </si>
  <si>
    <t>Bedevilled Rabbit</t>
  </si>
  <si>
    <t>Boyhood Daze</t>
  </si>
  <si>
    <t>Cheese It, the Cat!</t>
  </si>
  <si>
    <t>Fox-Terror</t>
  </si>
  <si>
    <t>Piker's Peak</t>
  </si>
  <si>
    <t>Steal Wool</t>
  </si>
  <si>
    <t>Boston Quackie</t>
  </si>
  <si>
    <t>What's Opera, Doc?</t>
  </si>
  <si>
    <t>Tabasco Road</t>
  </si>
  <si>
    <t>Birds Anonymous</t>
  </si>
  <si>
    <t>Ducking the Devil</t>
  </si>
  <si>
    <t>Bugsy and Mugsy</t>
  </si>
  <si>
    <t>Zoom and Bored</t>
  </si>
  <si>
    <t>Show Biz Bugs</t>
  </si>
  <si>
    <t>Mouse-Taken Identity</t>
  </si>
  <si>
    <t>Gonzales' Tamales</t>
  </si>
  <si>
    <t>Rabbit Romeo</t>
  </si>
  <si>
    <t>Don't Axe Me</t>
  </si>
  <si>
    <t>Tortilla Flaps</t>
  </si>
  <si>
    <t>Hare-Less Wolf</t>
  </si>
  <si>
    <t>Robin Hood Daffy</t>
  </si>
  <si>
    <t>Hare-Way to the Stars</t>
  </si>
  <si>
    <t>A Waggily Tale</t>
  </si>
  <si>
    <t>Feather Bluster</t>
  </si>
  <si>
    <t>To Itch His Own</t>
  </si>
  <si>
    <t>Dog Tales</t>
  </si>
  <si>
    <t>Knighty Knight Bugs</t>
  </si>
  <si>
    <t>Weasel While You Work</t>
  </si>
  <si>
    <t>A Bird in a Bonnet</t>
  </si>
  <si>
    <t>Pre-Hysterical Hare</t>
  </si>
  <si>
    <t>Gopher Broke</t>
  </si>
  <si>
    <t>Cat Feud</t>
  </si>
  <si>
    <t>Baton Bunny</t>
  </si>
  <si>
    <t>Mouse-Placed Kitten</t>
  </si>
  <si>
    <t>China Jones</t>
  </si>
  <si>
    <t>Hare-abian Nights</t>
  </si>
  <si>
    <t>Trick or Tweet</t>
  </si>
  <si>
    <t>The Mouse That Jack Built</t>
  </si>
  <si>
    <t>Apes of Wrath</t>
  </si>
  <si>
    <t>A Mutt in a Rut</t>
  </si>
  <si>
    <t>Backwoods Bunny</t>
  </si>
  <si>
    <t>Really Scent</t>
  </si>
  <si>
    <t>Mexicali Shmoes</t>
  </si>
  <si>
    <t>Tweet and Lovely</t>
  </si>
  <si>
    <t>Wild and Woolly Hare</t>
  </si>
  <si>
    <t>Cat's Paw</t>
  </si>
  <si>
    <t>Here Today, Gone Tamale</t>
  </si>
  <si>
    <t>Bonanza Bunny</t>
  </si>
  <si>
    <t>A Broken Leghorn</t>
  </si>
  <si>
    <t>Wild About Hurry</t>
  </si>
  <si>
    <t>A Witch's Tangled Hare</t>
  </si>
  <si>
    <t>Unnatural History</t>
  </si>
  <si>
    <t>Tweet Dreams</t>
  </si>
  <si>
    <t>Fastest with the Mostest</t>
  </si>
  <si>
    <t>West of the Pesos</t>
  </si>
  <si>
    <t>Horse Hare</t>
  </si>
  <si>
    <t>Wild Wild World</t>
  </si>
  <si>
    <t>Goldimouse and the Three Cats</t>
  </si>
  <si>
    <t>Person to Bunny</t>
  </si>
  <si>
    <t>Who Scent You?</t>
  </si>
  <si>
    <t>Hyde and Go Tweet</t>
  </si>
  <si>
    <t>Rabbit's Feat</t>
  </si>
  <si>
    <t>Crockett-Doodle-Do</t>
  </si>
  <si>
    <t>Mouse and Garden</t>
  </si>
  <si>
    <t>Mice Follies</t>
  </si>
  <si>
    <t>From Hare to Heir</t>
  </si>
  <si>
    <t>The Dixie Fryer</t>
  </si>
  <si>
    <t>Hopalong Casualty</t>
  </si>
  <si>
    <t>Dog Gone People</t>
  </si>
  <si>
    <t>High Note</t>
  </si>
  <si>
    <t>Lighter Than Hare</t>
  </si>
  <si>
    <t>Cannery Woe</t>
  </si>
  <si>
    <t>Hoppy Daze</t>
  </si>
  <si>
    <t>Strangled Eggs</t>
  </si>
  <si>
    <t>Birds of a Father</t>
  </si>
  <si>
    <t>D' Fightin' Ones</t>
  </si>
  <si>
    <t>The Abominable Snow Rabbit</t>
  </si>
  <si>
    <t>Lickety-Splat</t>
  </si>
  <si>
    <t>A Scent of the Matterhorn</t>
  </si>
  <si>
    <t>The Rebel Without Claws</t>
  </si>
  <si>
    <t>Compressed Hare</t>
  </si>
  <si>
    <t>Prince Violent</t>
  </si>
  <si>
    <t>Daffy's Inn Trouble</t>
  </si>
  <si>
    <t>What's My Lion?</t>
  </si>
  <si>
    <t>Beep Prepared</t>
  </si>
  <si>
    <t>The Last Hungry Cat</t>
  </si>
  <si>
    <t>Nelly's Folly</t>
  </si>
  <si>
    <t>Wet Hare</t>
  </si>
  <si>
    <t>A Sheep in the Deep</t>
  </si>
  <si>
    <t>Fish and Slips</t>
  </si>
  <si>
    <t>Quackodile Tears</t>
  </si>
  <si>
    <t>Mexican Boarders</t>
  </si>
  <si>
    <t>Bill of Hare</t>
  </si>
  <si>
    <t>Zoom at the Top</t>
  </si>
  <si>
    <t>The Slick Chick</t>
  </si>
  <si>
    <t>Honey's Money</t>
  </si>
  <si>
    <t>The Jet Cage</t>
  </si>
  <si>
    <t>Mother Was a Rooster</t>
  </si>
  <si>
    <t>Good Noose</t>
  </si>
  <si>
    <t>Martian Through Georgia</t>
  </si>
  <si>
    <t>I Was a Teenage Thumb</t>
  </si>
  <si>
    <t>Devil's Feud Cake</t>
  </si>
  <si>
    <t>Fast Buck Duck</t>
  </si>
  <si>
    <t>The Million Hare</t>
  </si>
  <si>
    <t>Mexican Cat Dance</t>
  </si>
  <si>
    <t>Now Hear This</t>
  </si>
  <si>
    <t>Woolen Under Where</t>
  </si>
  <si>
    <t>Hare-Breadth Hurry</t>
  </si>
  <si>
    <t>Banty Raids</t>
  </si>
  <si>
    <t>Chili Weather</t>
  </si>
  <si>
    <t>The Unmentionables</t>
  </si>
  <si>
    <t>Aqua Duck</t>
  </si>
  <si>
    <t>Mad as a Mars Hare</t>
  </si>
  <si>
    <t>Claws in the Lease</t>
  </si>
  <si>
    <t>Transylvania 6-5000</t>
  </si>
  <si>
    <t>To Beep or Not to Beep</t>
  </si>
  <si>
    <t>A Message to Gracias</t>
  </si>
  <si>
    <t>Bartholomew Versus the Wheel</t>
  </si>
  <si>
    <t>Freudy Cat</t>
  </si>
  <si>
    <t>Dr. Devil and Mr. Hare</t>
  </si>
  <si>
    <t>Nuts and Volts</t>
  </si>
  <si>
    <t>The Iceman Ducketh</t>
  </si>
  <si>
    <t>War and Pieces</t>
  </si>
  <si>
    <t>Hawaiian Aye Aye</t>
  </si>
  <si>
    <t>False Hare</t>
  </si>
  <si>
    <t>Depatie-Freleng Enterprises/Format Films</t>
  </si>
  <si>
    <t>1964-65</t>
  </si>
  <si>
    <t>Pancho's Hideaway</t>
  </si>
  <si>
    <t>Road to Andalay</t>
  </si>
  <si>
    <t>It's Nice to Have a Mouse Around the House</t>
  </si>
  <si>
    <t>Cats and Bruises</t>
  </si>
  <si>
    <t>Roadrunner a Go-Go</t>
  </si>
  <si>
    <t>The Wild Chase</t>
  </si>
  <si>
    <t>Moby Duck</t>
  </si>
  <si>
    <t>Assault and Peppered</t>
  </si>
  <si>
    <t>Well Worn Daffy</t>
  </si>
  <si>
    <t>Suppressed Duck</t>
  </si>
  <si>
    <t>Rushing Roulette</t>
  </si>
  <si>
    <t>Run, Run, Sweet Road Runner</t>
  </si>
  <si>
    <t>Tired and Feathered</t>
  </si>
  <si>
    <t>Boulder Wham!</t>
  </si>
  <si>
    <t>Chili Corn Corny</t>
  </si>
  <si>
    <t>Just Plane Beep</t>
  </si>
  <si>
    <t>Hairied and Hurried</t>
  </si>
  <si>
    <t>Go Go Amigo</t>
  </si>
  <si>
    <t>Highway Runnery</t>
  </si>
  <si>
    <t>1966-67</t>
  </si>
  <si>
    <t>The Astroduck</t>
  </si>
  <si>
    <t>Shot and Bothered</t>
  </si>
  <si>
    <t>Out and Out Rout</t>
  </si>
  <si>
    <t>The Solid Tin Coyote</t>
  </si>
  <si>
    <t>Clippety Clobbered</t>
  </si>
  <si>
    <t>Daffy Rents</t>
  </si>
  <si>
    <t>A-Haunting We Will Go</t>
  </si>
  <si>
    <t>Snow Excuse</t>
  </si>
  <si>
    <t>A Squeak in the Deep</t>
  </si>
  <si>
    <t>Feather Finger</t>
  </si>
  <si>
    <t>Swing Ding Amigo</t>
  </si>
  <si>
    <t>Sugar and Spies</t>
  </si>
  <si>
    <t>A Taste of Catnip</t>
  </si>
  <si>
    <t>Daffy's Diner</t>
  </si>
  <si>
    <t>Quacker Tracker</t>
  </si>
  <si>
    <t>The Music Mice-Tro</t>
  </si>
  <si>
    <t>The Spy Swatter</t>
  </si>
  <si>
    <t>Warner Bros.-Seven Arts</t>
  </si>
  <si>
    <t>Speedy Ghost to Town</t>
  </si>
  <si>
    <t>Rodent to Stardom</t>
  </si>
  <si>
    <t>Go Away Stowaway</t>
  </si>
  <si>
    <t>Cool Cat</t>
  </si>
  <si>
    <t>Merlin the Magic Mouse</t>
  </si>
  <si>
    <t>Fiesta Fiasco</t>
  </si>
  <si>
    <t>Norman Normal</t>
  </si>
  <si>
    <t>Big Game Haunt</t>
  </si>
  <si>
    <t>Skyscraper Caper</t>
  </si>
  <si>
    <t>Hippydrome Tiger</t>
  </si>
  <si>
    <t>Flying Circus</t>
  </si>
  <si>
    <t>Bunny and Claude (We Rob Carrot Patches)</t>
  </si>
  <si>
    <t>Fistic Mystic</t>
  </si>
  <si>
    <t>Shamrock and Roll</t>
  </si>
  <si>
    <t>Totals</t>
  </si>
  <si>
    <t>TOTAL (✓)</t>
  </si>
  <si>
    <t>TOTAL (✗)</t>
  </si>
  <si>
    <t>TOTAL (✓ &amp; -)</t>
  </si>
  <si>
    <t>TOTAL (✗ &amp; -)</t>
  </si>
  <si>
    <t>TOTAL (-)</t>
  </si>
  <si>
    <t>PERCENTAGE COMPLETED</t>
  </si>
  <si>
    <t>PERCENTAGE COMPLETED (including -)</t>
  </si>
  <si>
    <t>Miscellaneous Golden Age Shorts</t>
  </si>
  <si>
    <t>Bosko the Talk-Ink Kid</t>
  </si>
  <si>
    <t>Bosko and Honey</t>
  </si>
  <si>
    <t>Any Bonds Today?</t>
  </si>
  <si>
    <t>The Door</t>
  </si>
  <si>
    <t>Post-Golden Age Shorts</t>
  </si>
  <si>
    <t>1979-89</t>
  </si>
  <si>
    <t>Bugs Bunny's Christmas Carol</t>
  </si>
  <si>
    <t>Freeze Frame</t>
  </si>
  <si>
    <t>Fright Before Christmas</t>
  </si>
  <si>
    <t>The Yolks on You</t>
  </si>
  <si>
    <t>The Chocolate Chase</t>
  </si>
  <si>
    <t>Daffy Flies North</t>
  </si>
  <si>
    <t>Portrait of the Artist as a Young Bunny</t>
  </si>
  <si>
    <t>Spaced Out Bunny</t>
  </si>
  <si>
    <t>Soup or Sonic</t>
  </si>
  <si>
    <t>Duck Dodgers and the Return of the 24½th Century</t>
  </si>
  <si>
    <t>The Duxorcist</t>
  </si>
  <si>
    <t>The Night of the Living Duck</t>
  </si>
  <si>
    <t>1990-present</t>
  </si>
  <si>
    <t>Box Office Bunny</t>
  </si>
  <si>
    <t>Porky and Daffy in the William Tell Overture</t>
  </si>
  <si>
    <t>Invasion of the Bunny Snatchers</t>
  </si>
  <si>
    <t>Chariots of Fur</t>
  </si>
  <si>
    <t>Carrotblanca</t>
  </si>
  <si>
    <t>Another Froggy Evening</t>
  </si>
  <si>
    <t>Marvin the Martian in the Third Dimension</t>
  </si>
  <si>
    <t>Superior Duck</t>
  </si>
  <si>
    <t>Pullet Surprise</t>
  </si>
  <si>
    <t>Blooper Bunny</t>
  </si>
  <si>
    <t>From Hare to Eternity</t>
  </si>
  <si>
    <t>Father of the Bird</t>
  </si>
  <si>
    <t>Little Go Beep</t>
  </si>
  <si>
    <t>Whizzard of Ow</t>
  </si>
  <si>
    <t>Museum Scream</t>
  </si>
  <si>
    <t>Hare and Loathing in Las Vegas</t>
  </si>
  <si>
    <t>Attack of the Drones</t>
  </si>
  <si>
    <t>Cock-a-Doodle-Duel</t>
  </si>
  <si>
    <t>My Generation G...G... Gap</t>
  </si>
  <si>
    <t>Daffy Duck for President</t>
  </si>
  <si>
    <t>Coyote Falls</t>
  </si>
  <si>
    <t>Fur of Flying</t>
  </si>
  <si>
    <t>Rabid Rider</t>
  </si>
  <si>
    <t>I Tawt I Taw a Puddy Tat</t>
  </si>
  <si>
    <t>Daffy's Rhapsody</t>
  </si>
  <si>
    <t>Flash in the Pain</t>
  </si>
  <si>
    <t>HM</t>
  </si>
  <si>
    <t>DBR</t>
  </si>
  <si>
    <t>Tom Tom Tomcat</t>
  </si>
  <si>
    <t>Mexican Mousepiece</t>
  </si>
  <si>
    <t>Hocus Pocus Powwow</t>
  </si>
  <si>
    <t>Chimp &amp; Zee</t>
  </si>
  <si>
    <t>See Ya Later Gladiator</t>
  </si>
  <si>
    <t>3 Ring Wing-Ding</t>
  </si>
  <si>
    <t>Terrier-Stricken</t>
  </si>
  <si>
    <t>The EGGcited Rooster</t>
  </si>
  <si>
    <t>Big Man from the North</t>
  </si>
  <si>
    <t>Ain't Nature Grand!</t>
  </si>
  <si>
    <t>Lady, Play Your Mandolin!</t>
  </si>
  <si>
    <t>Smile, Darn Ya, Smile!</t>
  </si>
  <si>
    <t>Bosko Shipwrecked!</t>
  </si>
  <si>
    <t>You Don't Know What You're Doin'!</t>
  </si>
  <si>
    <t>Hittin' the Trail for Hallelujah Land</t>
  </si>
  <si>
    <t>It's Got Me Again!</t>
  </si>
  <si>
    <t>Moonlight for Two</t>
  </si>
  <si>
    <t>You're Too Careless with Your Kisses!</t>
  </si>
  <si>
    <t>Bosko the Sheep-Herder</t>
  </si>
  <si>
    <t>The Dish Ran Away with the Spoon</t>
  </si>
  <si>
    <t>Sittin' on a Backyard Fence</t>
  </si>
  <si>
    <t>How Do I Know It's Sunday</t>
  </si>
  <si>
    <t>Why Do I Dream Those Dreams</t>
  </si>
  <si>
    <t>Mr. and Mrs. Is the Name</t>
  </si>
  <si>
    <t>Flowers for Madame</t>
  </si>
  <si>
    <t>I'd Love to Take Orders from You</t>
  </si>
  <si>
    <t>Shanghaied Shipmates</t>
  </si>
  <si>
    <t>Porky the Rain-Maker</t>
  </si>
  <si>
    <t>Boulevardier from the Bronx</t>
  </si>
  <si>
    <t>The CooCoo Nut Grove</t>
  </si>
  <si>
    <t>Pigs Is Pigs</t>
  </si>
  <si>
    <t>I Only Have Eyes for You</t>
  </si>
  <si>
    <t>The Fella with the Fiddle</t>
  </si>
  <si>
    <t>Daffy Duck &amp; Egghead</t>
  </si>
  <si>
    <t>A Star Is Hatched</t>
  </si>
  <si>
    <t>Porky's Five &amp; Ten</t>
  </si>
  <si>
    <t>Now That Summer Is Gone</t>
  </si>
  <si>
    <t>Porky &amp; Daffy</t>
  </si>
  <si>
    <t>The Major Lied 'Til Dawn</t>
  </si>
  <si>
    <t>Wholly Smoke</t>
  </si>
  <si>
    <t>Thugs with Dirty Mugs</t>
  </si>
  <si>
    <t>Kristopher Kolumbus Jr.</t>
  </si>
  <si>
    <t>Naughty but Mice</t>
  </si>
  <si>
    <t>Ali-Baba Bound</t>
  </si>
  <si>
    <t>Slap Happy Pappy</t>
  </si>
  <si>
    <t>Wacky Wild Life</t>
  </si>
  <si>
    <t>Bedtime for Sniffles</t>
  </si>
  <si>
    <t>Shop Look &amp; Listen</t>
  </si>
  <si>
    <t>The Fighting 69½th</t>
  </si>
  <si>
    <t>The Trial of Mr. Wolf</t>
  </si>
  <si>
    <t>We, the Animals - Squeak!</t>
  </si>
  <si>
    <t>Snowtime for Comedy</t>
  </si>
  <si>
    <t>Hop, Skip and a Chump</t>
  </si>
  <si>
    <t>Who's Who in the Zoo</t>
  </si>
  <si>
    <t>Hobby Horse-Laffs</t>
  </si>
  <si>
    <t>Eatin' on the Cuff</t>
  </si>
  <si>
    <t>The Daffy Duckaroo</t>
  </si>
  <si>
    <t>Tortoise Wins by a Hare</t>
  </si>
  <si>
    <t>To Duck .... or Not to Duck</t>
  </si>
  <si>
    <t>The Wise Quacking Duck</t>
  </si>
  <si>
    <t>Inki and the Minah Bird</t>
  </si>
  <si>
    <t>Daffy - The Commando</t>
  </si>
  <si>
    <t>Life with Feathers</t>
  </si>
  <si>
    <t>Behind the Meat-Ball</t>
  </si>
  <si>
    <t>Holiday for Shoestrings</t>
  </si>
  <si>
    <t>Scent-imental over You</t>
  </si>
  <si>
    <t>House Hunting Mice</t>
  </si>
  <si>
    <t>Two Gophers from Texas</t>
  </si>
  <si>
    <t>What Makes Daffy Duck</t>
  </si>
  <si>
    <t>A Hick a Slick and a Chick</t>
  </si>
  <si>
    <t>Hop, Look and Listen</t>
  </si>
  <si>
    <t>Nothing but the Tooth</t>
  </si>
  <si>
    <t>The Shell Shocked Egg</t>
  </si>
  <si>
    <t>A-Lad-In His Lamp</t>
  </si>
  <si>
    <t>Kit for Cat</t>
  </si>
  <si>
    <t>My Bunny Lies over the Sea</t>
  </si>
  <si>
    <t>The Grey Hounded Hare</t>
  </si>
  <si>
    <t>Dough for the Do-Do</t>
  </si>
  <si>
    <t>Which Is Witch</t>
  </si>
  <si>
    <t>Home, Tweet Home</t>
  </si>
  <si>
    <t>Hurdy-Gurdy Hare</t>
  </si>
  <si>
    <t>All a Bir-r-r-d</t>
  </si>
  <si>
    <t>Stooge for a Mouse</t>
  </si>
  <si>
    <t>Pop 'Im Pop!</t>
  </si>
  <si>
    <t>A Bone for a Bone</t>
  </si>
  <si>
    <t>The Fair Haired Hare</t>
  </si>
  <si>
    <t>A Hound for Trouble</t>
  </si>
  <si>
    <t>His Hare Raising Tale</t>
  </si>
  <si>
    <t>A Bear for Punishment</t>
  </si>
  <si>
    <t>Sleepy Time Possum</t>
  </si>
  <si>
    <t>Tweet Tweet Tweety</t>
  </si>
  <si>
    <t>Foxy by Proxy</t>
  </si>
  <si>
    <t>Little Beau Pepé</t>
  </si>
  <si>
    <t>Sock a Doodle Do</t>
  </si>
  <si>
    <t>Beep, Beep</t>
  </si>
  <si>
    <t>Hoppy-Go-Lucky</t>
  </si>
  <si>
    <t>Mouse-Warming</t>
  </si>
  <si>
    <t>Tree for Two</t>
  </si>
  <si>
    <t>Duck Dodgers in the 24½th Century</t>
  </si>
  <si>
    <t>Bully for Bugs</t>
  </si>
  <si>
    <t>Cat-Tails for Two</t>
  </si>
  <si>
    <t>Duck! Rabbit, Duck!</t>
  </si>
  <si>
    <t>Cats A-weigh!</t>
  </si>
  <si>
    <t>The Cats Bah</t>
  </si>
  <si>
    <t>Design for Leaving</t>
  </si>
  <si>
    <t>Claws for Alarm</t>
  </si>
  <si>
    <t>Stop! Look! And Hasten!</t>
  </si>
  <si>
    <t>Pests for Guests</t>
  </si>
  <si>
    <t>Ready.. Set.. Zoom!</t>
  </si>
  <si>
    <t>This Is a Life?</t>
  </si>
  <si>
    <t>Two Scent's Worth</t>
  </si>
  <si>
    <t>Bugs' Bonnets</t>
  </si>
  <si>
    <t>Gee Whiz-z-z-z-z-z-z</t>
  </si>
  <si>
    <t>Barbary-Coast Bunny</t>
  </si>
  <si>
    <t>Rocket-bye Baby</t>
  </si>
  <si>
    <t>Half-Fare Hare</t>
  </si>
  <si>
    <t>Raw! Raw! Rooster!</t>
  </si>
  <si>
    <t>A Star Is Bored</t>
  </si>
  <si>
    <t>Deduce, You Say</t>
  </si>
  <si>
    <t>Two Crows from Tacos</t>
  </si>
  <si>
    <t>To Hare Is Human</t>
  </si>
  <si>
    <t>Greedy for Tweety</t>
  </si>
  <si>
    <t>Touché and Go</t>
  </si>
  <si>
    <t>A Pizza Tweety-Pie</t>
  </si>
  <si>
    <t>Whoa, Be-Gone!</t>
  </si>
  <si>
    <t>Now, Hare This</t>
  </si>
  <si>
    <t>Hook, Line and Stinker</t>
  </si>
  <si>
    <t>Hip Hip- Hurry!</t>
  </si>
  <si>
    <t>Hot-Rod and Reel!</t>
  </si>
  <si>
    <t>People Are Bunny</t>
  </si>
  <si>
    <t>Ready, Woolen and Able</t>
  </si>
  <si>
    <t>Trip for Tat</t>
  </si>
  <si>
    <t>Zip 'n Snort</t>
  </si>
  <si>
    <t>The Mouse on 57th Street</t>
  </si>
  <si>
    <t>The Pied Piper of Guadalupe</t>
  </si>
  <si>
    <t>Crows' Feat</t>
  </si>
  <si>
    <t>Louvre Come Back to Me!</t>
  </si>
  <si>
    <t>Shishkabugs</t>
  </si>
  <si>
    <t>Señorella and the Glass Huarache</t>
  </si>
  <si>
    <t>Zip Zip Hooray!</t>
  </si>
  <si>
    <t>Corn on the Cop</t>
  </si>
  <si>
    <t>Tease for Two</t>
  </si>
  <si>
    <t>Chaser on the Rocks</t>
  </si>
  <si>
    <t>Mucho Locos</t>
  </si>
  <si>
    <t>Feud with a Dude</t>
  </si>
  <si>
    <t>The Great Carrot-Train Robbery</t>
  </si>
  <si>
    <t>Rabbit Stew and Rabbits Too!</t>
  </si>
  <si>
    <t>Bugged by a Bee</t>
  </si>
  <si>
    <t>Adventures of the Road-Runner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</si>
</sst>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002060"/>
        <bgColor rgb="FF002060"/>
      </patternFill>
    </fill>
    <fill>
      <patternFill patternType="solid">
        <fgColor rgb="FFE7E6E6"/>
        <bgColor rgb="FFE7E6E6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FCD7A6"/>
        <bgColor rgb="FFFCD7A6"/>
      </patternFill>
    </fill>
    <fill>
      <patternFill patternType="solid">
        <fgColor rgb="FFC86060"/>
        <bgColor rgb="FFC86060"/>
      </patternFill>
    </fill>
    <fill>
      <patternFill patternType="solid">
        <fgColor rgb="FF96E97F"/>
        <bgColor rgb="FF96E97F"/>
      </patternFill>
    </fill>
    <fill>
      <patternFill patternType="solid">
        <fgColor rgb="FF5E49F9"/>
        <bgColor rgb="FF5E49F9"/>
      </patternFill>
    </fill>
    <fill>
      <patternFill patternType="solid">
        <fgColor rgb="FF2323D7"/>
        <bgColor rgb="FF2323D7"/>
      </patternFill>
    </fill>
    <fill>
      <patternFill patternType="solid">
        <fgColor rgb="FFFAE862"/>
        <bgColor rgb="FFFAE862"/>
      </patternFill>
    </fill>
    <fill>
      <patternFill patternType="solid">
        <fgColor rgb="FF93DF4D"/>
        <bgColor rgb="FF93DF4D"/>
      </patternFill>
    </fill>
    <fill>
      <patternFill patternType="solid">
        <fgColor rgb="FFBBEFFB"/>
        <bgColor rgb="FFBBEFFB"/>
      </patternFill>
    </fill>
    <fill>
      <patternFill patternType="solid">
        <fgColor rgb="FF263F86"/>
        <bgColor rgb="FF263F86"/>
      </patternFill>
    </fill>
    <fill>
      <patternFill patternType="solid">
        <fgColor rgb="FFEC9514"/>
        <bgColor rgb="FFEC9514"/>
      </patternFill>
    </fill>
    <fill>
      <patternFill patternType="solid">
        <fgColor rgb="FFB64EF0"/>
        <bgColor rgb="FFB64EF0"/>
      </patternFill>
    </fill>
    <fill>
      <patternFill patternType="solid">
        <fgColor rgb="FFFF1D1D"/>
        <bgColor rgb="FFFF1D1D"/>
      </patternFill>
    </fill>
    <fill>
      <patternFill patternType="solid">
        <fgColor rgb="FF0033CC"/>
        <bgColor rgb="FF0033CC"/>
      </patternFill>
    </fill>
    <fill>
      <patternFill patternType="solid">
        <fgColor rgb="FFEA1A1A"/>
        <bgColor rgb="FFEA1A1A"/>
      </patternFill>
    </fill>
    <fill>
      <patternFill patternType="solid">
        <fgColor rgb="FF4C8FF2"/>
        <bgColor rgb="FF4C8FF2"/>
      </patternFill>
    </fill>
    <fill>
      <patternFill patternType="solid">
        <fgColor rgb="FFFB5D43"/>
        <bgColor rgb="FFFB5D43"/>
      </patternFill>
    </fill>
    <fill>
      <patternFill patternType="solid">
        <fgColor rgb="FFB6DB5B"/>
        <bgColor rgb="FFB6DB5B"/>
      </patternFill>
    </fill>
    <fill>
      <patternFill patternType="solid">
        <fgColor rgb="FFE2AC4A"/>
        <bgColor rgb="FFE2AC4A"/>
      </patternFill>
    </fill>
    <fill>
      <patternFill patternType="solid">
        <fgColor rgb="FF35973E"/>
        <bgColor rgb="FF35973E"/>
      </patternFill>
    </fill>
    <fill>
      <patternFill patternType="solid">
        <fgColor rgb="FFFF6D3F"/>
        <bgColor rgb="FFFF6D3F"/>
      </patternFill>
    </fill>
    <fill>
      <patternFill patternType="solid">
        <fgColor rgb="FF107CDE"/>
        <bgColor rgb="FF107CDE"/>
      </patternFill>
    </fill>
    <fill>
      <patternFill patternType="solid">
        <fgColor rgb="FFA0EAA0"/>
        <bgColor rgb="FFA0EAA0"/>
      </patternFill>
    </fill>
    <fill>
      <patternFill patternType="solid">
        <fgColor rgb="FFF9AB55"/>
        <bgColor rgb="FFF9AB55"/>
      </patternFill>
    </fill>
    <fill>
      <patternFill patternType="solid">
        <fgColor rgb="FFEF3F3F"/>
        <bgColor rgb="FFEF3F3F"/>
      </patternFill>
    </fill>
    <fill>
      <patternFill patternType="solid">
        <fgColor rgb="FF40C739"/>
        <bgColor rgb="FF40C739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BC0000"/>
        <bgColor rgb="FFBC0000"/>
      </patternFill>
    </fill>
    <fill>
      <patternFill patternType="solid">
        <fgColor rgb="FF262626"/>
        <bgColor rgb="FF262626"/>
      </patternFill>
    </fill>
    <fill>
      <patternFill patternType="solid">
        <fgColor rgb="FF6600FF"/>
        <bgColor rgb="FF6600FF"/>
      </patternFill>
    </fill>
    <fill>
      <patternFill patternType="solid">
        <fgColor rgb="FF2F5496"/>
        <bgColor rgb="FF2F5496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C00000"/>
      </patternFill>
    </fill>
    <fill>
      <patternFill patternType="solid">
        <fgColor rgb="FF4E46F0"/>
        <bgColor rgb="FF4E46F0"/>
      </patternFill>
    </fill>
    <fill>
      <patternFill patternType="solid">
        <fgColor rgb="FFF96B01"/>
        <bgColor rgb="FFF96B01"/>
      </patternFill>
    </fill>
    <fill>
      <patternFill patternType="solid">
        <fgColor rgb="FF70AFFC"/>
        <bgColor rgb="FF70AFFC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4472C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BC0000"/>
        <bgColor rgb="FF70AFFC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11" fillId="0" borderId="1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/>
    <xf numFmtId="0" fontId="15" fillId="0" borderId="4" xfId="0" applyFont="1" applyBorder="1" applyAlignment="1"/>
    <xf numFmtId="0" fontId="9" fillId="0" borderId="3" xfId="0" applyFont="1" applyBorder="1"/>
    <xf numFmtId="0" fontId="9" fillId="0" borderId="0" xfId="0" applyFont="1" applyAlignment="1"/>
    <xf numFmtId="0" fontId="10" fillId="2" borderId="12" xfId="0" applyFont="1" applyFill="1" applyBorder="1" applyAlignment="1">
      <alignment horizontal="centerContinuous" readingOrder="2"/>
    </xf>
    <xf numFmtId="0" fontId="10" fillId="2" borderId="11" xfId="0" applyFont="1" applyFill="1" applyBorder="1" applyAlignment="1">
      <alignment horizontal="centerContinuous" readingOrder="2"/>
    </xf>
    <xf numFmtId="0" fontId="10" fillId="2" borderId="16" xfId="0" applyFont="1" applyFill="1" applyBorder="1" applyAlignment="1">
      <alignment horizontal="centerContinuous" readingOrder="2"/>
    </xf>
    <xf numFmtId="0" fontId="10" fillId="3" borderId="7" xfId="0" applyFont="1" applyFill="1" applyBorder="1" applyAlignment="1">
      <alignment horizontal="centerContinuous"/>
    </xf>
    <xf numFmtId="0" fontId="15" fillId="44" borderId="8" xfId="0" applyFont="1" applyFill="1" applyBorder="1" applyAlignment="1">
      <alignment horizontal="centerContinuous"/>
    </xf>
    <xf numFmtId="0" fontId="15" fillId="44" borderId="9" xfId="0" applyFont="1" applyFill="1" applyBorder="1" applyAlignment="1">
      <alignment horizontal="centerContinuous"/>
    </xf>
    <xf numFmtId="0" fontId="11" fillId="0" borderId="3" xfId="0" applyFont="1" applyBorder="1" applyAlignment="1">
      <alignment horizontal="center"/>
    </xf>
    <xf numFmtId="0" fontId="16" fillId="0" borderId="0" xfId="0" applyFont="1"/>
    <xf numFmtId="0" fontId="9" fillId="0" borderId="0" xfId="0" applyFont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/>
    <xf numFmtId="0" fontId="9" fillId="5" borderId="11" xfId="0" applyFont="1" applyFill="1" applyBorder="1" applyAlignment="1">
      <alignment horizontal="center"/>
    </xf>
    <xf numFmtId="0" fontId="15" fillId="46" borderId="8" xfId="0" applyFont="1" applyFill="1" applyBorder="1" applyAlignment="1">
      <alignment horizontal="centerContinuous"/>
    </xf>
    <xf numFmtId="0" fontId="15" fillId="46" borderId="9" xfId="0" applyFont="1" applyFill="1" applyBorder="1" applyAlignment="1">
      <alignment horizontal="centerContinuous"/>
    </xf>
    <xf numFmtId="0" fontId="11" fillId="5" borderId="10" xfId="0" applyFont="1" applyFill="1" applyBorder="1"/>
    <xf numFmtId="0" fontId="9" fillId="5" borderId="12" xfId="0" applyFont="1" applyFill="1" applyBorder="1" applyAlignment="1"/>
    <xf numFmtId="0" fontId="15" fillId="46" borderId="13" xfId="0" applyFont="1" applyFill="1" applyBorder="1" applyAlignment="1"/>
    <xf numFmtId="0" fontId="9" fillId="5" borderId="14" xfId="0" applyFont="1" applyFill="1" applyBorder="1" applyAlignment="1"/>
    <xf numFmtId="0" fontId="15" fillId="46" borderId="3" xfId="0" applyFont="1" applyFill="1" applyBorder="1" applyAlignment="1"/>
    <xf numFmtId="0" fontId="15" fillId="46" borderId="4" xfId="0" applyFont="1" applyFill="1" applyBorder="1" applyAlignment="1"/>
    <xf numFmtId="0" fontId="15" fillId="46" borderId="9" xfId="0" applyFont="1" applyFill="1" applyBorder="1" applyAlignment="1"/>
    <xf numFmtId="0" fontId="15" fillId="46" borderId="15" xfId="0" applyFont="1" applyFill="1" applyBorder="1" applyAlignment="1"/>
    <xf numFmtId="0" fontId="15" fillId="46" borderId="16" xfId="0" applyFont="1" applyFill="1" applyBorder="1" applyAlignment="1"/>
    <xf numFmtId="0" fontId="15" fillId="46" borderId="5" xfId="0" applyFont="1" applyFill="1" applyBorder="1" applyAlignment="1"/>
    <xf numFmtId="0" fontId="15" fillId="46" borderId="6" xfId="0" applyFont="1" applyFill="1" applyBorder="1" applyAlignment="1"/>
    <xf numFmtId="0" fontId="15" fillId="47" borderId="8" xfId="0" applyFont="1" applyFill="1" applyBorder="1" applyAlignment="1">
      <alignment horizontal="centerContinuous"/>
    </xf>
    <xf numFmtId="0" fontId="15" fillId="47" borderId="9" xfId="0" applyFont="1" applyFill="1" applyBorder="1" applyAlignment="1">
      <alignment horizontal="centerContinuous"/>
    </xf>
    <xf numFmtId="0" fontId="10" fillId="36" borderId="7" xfId="0" applyFont="1" applyFill="1" applyBorder="1" applyAlignment="1">
      <alignment horizontal="centerContinuous" vertical="center"/>
    </xf>
    <xf numFmtId="0" fontId="10" fillId="5" borderId="7" xfId="0" applyFont="1" applyFill="1" applyBorder="1" applyAlignment="1">
      <alignment horizontal="centerContinuous" vertical="center"/>
    </xf>
    <xf numFmtId="0" fontId="10" fillId="48" borderId="7" xfId="0" applyFont="1" applyFill="1" applyBorder="1" applyAlignment="1">
      <alignment horizontal="centerContinuous" vertical="center"/>
    </xf>
    <xf numFmtId="0" fontId="15" fillId="49" borderId="8" xfId="0" applyFont="1" applyFill="1" applyBorder="1" applyAlignment="1">
      <alignment horizontal="centerContinuous"/>
    </xf>
    <xf numFmtId="0" fontId="15" fillId="49" borderId="9" xfId="0" applyFont="1" applyFill="1" applyBorder="1" applyAlignment="1">
      <alignment horizontal="centerContinuous"/>
    </xf>
    <xf numFmtId="0" fontId="21" fillId="0" borderId="0" xfId="0" applyFont="1" applyAlignment="1">
      <alignment horizontal="center"/>
    </xf>
    <xf numFmtId="0" fontId="14" fillId="0" borderId="3" xfId="0" applyFont="1" applyBorder="1"/>
    <xf numFmtId="0" fontId="14" fillId="0" borderId="0" xfId="0" applyFont="1" applyAlignment="1"/>
    <xf numFmtId="0" fontId="14" fillId="0" borderId="0" xfId="0" applyFont="1"/>
    <xf numFmtId="0" fontId="20" fillId="0" borderId="3" xfId="0" applyFont="1" applyBorder="1" applyAlignment="1">
      <alignment horizontal="center"/>
    </xf>
    <xf numFmtId="0" fontId="24" fillId="0" borderId="0" xfId="0" applyFont="1"/>
    <xf numFmtId="0" fontId="14" fillId="0" borderId="0" xfId="0" applyFont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20" fillId="39" borderId="1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3" borderId="7" xfId="0" applyFont="1" applyFill="1" applyBorder="1" applyAlignment="1">
      <alignment horizontal="centerContinuous"/>
    </xf>
    <xf numFmtId="0" fontId="25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20" fillId="5" borderId="10" xfId="0" applyFont="1" applyFill="1" applyBorder="1"/>
    <xf numFmtId="0" fontId="20" fillId="5" borderId="11" xfId="0" applyFont="1" applyFill="1" applyBorder="1"/>
    <xf numFmtId="0" fontId="23" fillId="48" borderId="17" xfId="0" applyFont="1" applyFill="1" applyBorder="1" applyAlignment="1">
      <alignment horizontal="centerContinuous"/>
    </xf>
    <xf numFmtId="0" fontId="22" fillId="49" borderId="18" xfId="0" applyFont="1" applyFill="1" applyBorder="1" applyAlignment="1">
      <alignment horizontal="centerContinuous"/>
    </xf>
    <xf numFmtId="0" fontId="22" fillId="49" borderId="19" xfId="0" applyFont="1" applyFill="1" applyBorder="1" applyAlignment="1">
      <alignment horizontal="centerContinuous"/>
    </xf>
    <xf numFmtId="0" fontId="20" fillId="0" borderId="3" xfId="0" applyFont="1" applyBorder="1" applyAlignment="1"/>
    <xf numFmtId="0" fontId="21" fillId="0" borderId="3" xfId="0" applyFont="1" applyBorder="1" applyAlignment="1"/>
    <xf numFmtId="0" fontId="22" fillId="0" borderId="4" xfId="0" applyFont="1" applyBorder="1" applyAlignment="1"/>
    <xf numFmtId="0" fontId="14" fillId="5" borderId="14" xfId="0" applyFont="1" applyFill="1" applyBorder="1" applyAlignment="1"/>
    <xf numFmtId="0" fontId="14" fillId="5" borderId="12" xfId="0" applyFont="1" applyFill="1" applyBorder="1" applyAlignment="1"/>
    <xf numFmtId="0" fontId="22" fillId="46" borderId="9" xfId="0" applyFont="1" applyFill="1" applyBorder="1" applyAlignment="1"/>
    <xf numFmtId="0" fontId="22" fillId="46" borderId="13" xfId="0" applyFont="1" applyFill="1" applyBorder="1" applyAlignment="1"/>
    <xf numFmtId="0" fontId="22" fillId="46" borderId="3" xfId="0" applyFont="1" applyFill="1" applyBorder="1" applyAlignment="1"/>
    <xf numFmtId="0" fontId="22" fillId="46" borderId="4" xfId="0" applyFont="1" applyFill="1" applyBorder="1" applyAlignment="1"/>
    <xf numFmtId="0" fontId="22" fillId="46" borderId="5" xfId="0" applyFont="1" applyFill="1" applyBorder="1" applyAlignment="1"/>
    <xf numFmtId="0" fontId="22" fillId="46" borderId="6" xfId="0" applyFont="1" applyFill="1" applyBorder="1" applyAlignment="1"/>
    <xf numFmtId="0" fontId="22" fillId="46" borderId="15" xfId="0" applyFont="1" applyFill="1" applyBorder="1" applyAlignment="1"/>
    <xf numFmtId="0" fontId="22" fillId="46" borderId="16" xfId="0" applyFont="1" applyFill="1" applyBorder="1" applyAlignment="1"/>
    <xf numFmtId="0" fontId="9" fillId="0" borderId="11" xfId="0" applyFont="1" applyBorder="1"/>
    <xf numFmtId="0" fontId="12" fillId="6" borderId="22" xfId="0" applyFont="1" applyFill="1" applyBorder="1" applyAlignment="1">
      <alignment horizontal="centerContinuous" vertical="center"/>
    </xf>
    <xf numFmtId="0" fontId="15" fillId="45" borderId="23" xfId="0" applyFont="1" applyFill="1" applyBorder="1" applyAlignment="1">
      <alignment horizontal="centerContinuous"/>
    </xf>
    <xf numFmtId="0" fontId="15" fillId="45" borderId="24" xfId="0" applyFont="1" applyFill="1" applyBorder="1" applyAlignment="1">
      <alignment horizontal="centerContinuous"/>
    </xf>
    <xf numFmtId="0" fontId="14" fillId="0" borderId="11" xfId="0" applyFont="1" applyBorder="1" applyAlignment="1"/>
    <xf numFmtId="0" fontId="21" fillId="0" borderId="16" xfId="0" applyFont="1" applyBorder="1" applyAlignment="1">
      <alignment horizontal="center"/>
    </xf>
    <xf numFmtId="0" fontId="23" fillId="3" borderId="11" xfId="0" applyFont="1" applyFill="1" applyBorder="1" applyAlignment="1">
      <alignment horizontal="centerContinuous"/>
    </xf>
    <xf numFmtId="0" fontId="23" fillId="5" borderId="16" xfId="0" applyFont="1" applyFill="1" applyBorder="1"/>
    <xf numFmtId="0" fontId="23" fillId="5" borderId="11" xfId="0" applyFont="1" applyFill="1" applyBorder="1" applyAlignment="1"/>
    <xf numFmtId="0" fontId="22" fillId="49" borderId="11" xfId="0" applyFont="1" applyFill="1" applyBorder="1" applyAlignment="1">
      <alignment horizontal="centerContinuous"/>
    </xf>
    <xf numFmtId="0" fontId="23" fillId="38" borderId="22" xfId="0" applyFont="1" applyFill="1" applyBorder="1" applyAlignment="1">
      <alignment horizontal="centerContinuous"/>
    </xf>
    <xf numFmtId="0" fontId="22" fillId="51" borderId="23" xfId="0" applyFont="1" applyFill="1" applyBorder="1" applyAlignment="1">
      <alignment horizontal="centerContinuous"/>
    </xf>
    <xf numFmtId="0" fontId="22" fillId="51" borderId="24" xfId="0" applyFont="1" applyFill="1" applyBorder="1" applyAlignment="1">
      <alignment horizontal="centerContinuous"/>
    </xf>
    <xf numFmtId="0" fontId="14" fillId="4" borderId="25" xfId="0" applyFont="1" applyFill="1" applyBorder="1" applyAlignment="1">
      <alignment vertical="center"/>
    </xf>
    <xf numFmtId="0" fontId="14" fillId="4" borderId="21" xfId="0" applyFont="1" applyFill="1" applyBorder="1" applyAlignment="1">
      <alignment vertical="center"/>
    </xf>
    <xf numFmtId="0" fontId="26" fillId="40" borderId="21" xfId="0" applyFont="1" applyFill="1" applyBorder="1" applyAlignment="1">
      <alignment vertical="center"/>
    </xf>
    <xf numFmtId="0" fontId="26" fillId="37" borderId="20" xfId="0" applyFont="1" applyFill="1" applyBorder="1" applyAlignment="1">
      <alignment vertical="center"/>
    </xf>
    <xf numFmtId="0" fontId="26" fillId="34" borderId="21" xfId="0" applyFont="1" applyFill="1" applyBorder="1" applyAlignment="1">
      <alignment vertical="center"/>
    </xf>
    <xf numFmtId="0" fontId="26" fillId="21" borderId="21" xfId="0" applyFont="1" applyFill="1" applyBorder="1" applyAlignment="1">
      <alignment vertical="center"/>
    </xf>
    <xf numFmtId="0" fontId="26" fillId="41" borderId="21" xfId="0" applyFont="1" applyFill="1" applyBorder="1" applyAlignment="1">
      <alignment vertical="center"/>
    </xf>
    <xf numFmtId="0" fontId="14" fillId="42" borderId="21" xfId="0" applyFont="1" applyFill="1" applyBorder="1" applyAlignment="1">
      <alignment vertical="center"/>
    </xf>
    <xf numFmtId="0" fontId="26" fillId="50" borderId="21" xfId="0" applyFont="1" applyFill="1" applyBorder="1" applyAlignment="1">
      <alignment vertical="center"/>
    </xf>
    <xf numFmtId="0" fontId="14" fillId="43" borderId="21" xfId="0" applyFont="1" applyFill="1" applyBorder="1" applyAlignment="1">
      <alignment vertical="center"/>
    </xf>
    <xf numFmtId="0" fontId="14" fillId="43" borderId="21" xfId="0" applyFont="1" applyFill="1" applyBorder="1" applyAlignment="1">
      <alignment vertical="center" wrapText="1"/>
    </xf>
    <xf numFmtId="0" fontId="15" fillId="44" borderId="11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5" fillId="47" borderId="11" xfId="0" applyFont="1" applyFill="1" applyBorder="1" applyAlignment="1">
      <alignment horizontal="centerContinuous"/>
    </xf>
    <xf numFmtId="0" fontId="15" fillId="49" borderId="11" xfId="0" applyFont="1" applyFill="1" applyBorder="1" applyAlignment="1">
      <alignment horizontal="centerContinuous"/>
    </xf>
    <xf numFmtId="0" fontId="15" fillId="46" borderId="11" xfId="0" applyFont="1" applyFill="1" applyBorder="1" applyAlignment="1">
      <alignment horizontal="centerContinuous"/>
    </xf>
    <xf numFmtId="0" fontId="10" fillId="5" borderId="11" xfId="0" applyFont="1" applyFill="1" applyBorder="1" applyAlignment="1"/>
    <xf numFmtId="0" fontId="9" fillId="0" borderId="11" xfId="0" applyFont="1" applyBorder="1" applyAlignment="1"/>
    <xf numFmtId="0" fontId="10" fillId="3" borderId="12" xfId="0" applyFont="1" applyFill="1" applyBorder="1" applyAlignment="1">
      <alignment horizontal="centerContinuous"/>
    </xf>
    <xf numFmtId="0" fontId="15" fillId="46" borderId="11" xfId="0" applyFont="1" applyFill="1" applyBorder="1" applyAlignment="1"/>
    <xf numFmtId="0" fontId="9" fillId="44" borderId="0" xfId="0" applyFont="1" applyFill="1" applyAlignment="1">
      <alignment horizontal="centerContinuous"/>
    </xf>
    <xf numFmtId="0" fontId="12" fillId="0" borderId="26" xfId="0" applyFont="1" applyBorder="1" applyAlignment="1">
      <alignment horizontal="center"/>
    </xf>
    <xf numFmtId="0" fontId="9" fillId="4" borderId="16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13" fillId="8" borderId="16" xfId="0" applyFont="1" applyFill="1" applyBorder="1" applyAlignment="1">
      <alignment vertical="center"/>
    </xf>
    <xf numFmtId="0" fontId="9" fillId="9" borderId="16" xfId="0" applyFont="1" applyFill="1" applyBorder="1" applyAlignment="1">
      <alignment vertical="center"/>
    </xf>
    <xf numFmtId="0" fontId="13" fillId="10" borderId="16" xfId="0" applyFont="1" applyFill="1" applyBorder="1" applyAlignment="1">
      <alignment vertical="center"/>
    </xf>
    <xf numFmtId="0" fontId="13" fillId="11" borderId="16" xfId="0" applyFont="1" applyFill="1" applyBorder="1" applyAlignment="1">
      <alignment vertical="center"/>
    </xf>
    <xf numFmtId="0" fontId="9" fillId="12" borderId="16" xfId="0" applyFont="1" applyFill="1" applyBorder="1" applyAlignment="1">
      <alignment vertical="center"/>
    </xf>
    <xf numFmtId="0" fontId="9" fillId="13" borderId="16" xfId="0" applyFont="1" applyFill="1" applyBorder="1" applyAlignment="1">
      <alignment vertical="center"/>
    </xf>
    <xf numFmtId="0" fontId="9" fillId="14" borderId="16" xfId="0" applyFont="1" applyFill="1" applyBorder="1" applyAlignment="1">
      <alignment vertical="center"/>
    </xf>
    <xf numFmtId="0" fontId="13" fillId="15" borderId="16" xfId="0" applyFont="1" applyFill="1" applyBorder="1" applyAlignment="1">
      <alignment vertical="center"/>
    </xf>
    <xf numFmtId="0" fontId="9" fillId="16" borderId="16" xfId="0" applyFont="1" applyFill="1" applyBorder="1" applyAlignment="1">
      <alignment vertical="center"/>
    </xf>
    <xf numFmtId="0" fontId="13" fillId="17" borderId="16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9" borderId="16" xfId="0" applyFont="1" applyFill="1" applyBorder="1" applyAlignment="1">
      <alignment vertical="center"/>
    </xf>
    <xf numFmtId="0" fontId="13" fillId="20" borderId="16" xfId="0" applyFont="1" applyFill="1" applyBorder="1" applyAlignment="1">
      <alignment vertical="center"/>
    </xf>
    <xf numFmtId="0" fontId="13" fillId="21" borderId="16" xfId="0" applyFont="1" applyFill="1" applyBorder="1" applyAlignment="1">
      <alignment vertical="center"/>
    </xf>
    <xf numFmtId="0" fontId="9" fillId="22" borderId="16" xfId="0" applyFont="1" applyFill="1" applyBorder="1" applyAlignment="1">
      <alignment vertical="center"/>
    </xf>
    <xf numFmtId="0" fontId="9" fillId="23" borderId="16" xfId="0" applyFont="1" applyFill="1" applyBorder="1" applyAlignment="1">
      <alignment vertical="center"/>
    </xf>
    <xf numFmtId="0" fontId="9" fillId="24" borderId="16" xfId="0" applyFont="1" applyFill="1" applyBorder="1" applyAlignment="1">
      <alignment vertical="center"/>
    </xf>
    <xf numFmtId="0" fontId="13" fillId="25" borderId="16" xfId="0" applyFont="1" applyFill="1" applyBorder="1" applyAlignment="1">
      <alignment vertical="center"/>
    </xf>
    <xf numFmtId="0" fontId="9" fillId="26" borderId="16" xfId="0" applyFont="1" applyFill="1" applyBorder="1" applyAlignment="1">
      <alignment vertical="center"/>
    </xf>
    <xf numFmtId="0" fontId="9" fillId="27" borderId="16" xfId="0" applyFont="1" applyFill="1" applyBorder="1" applyAlignment="1">
      <alignment vertical="center"/>
    </xf>
    <xf numFmtId="0" fontId="9" fillId="28" borderId="16" xfId="0" applyFont="1" applyFill="1" applyBorder="1" applyAlignment="1">
      <alignment vertical="center"/>
    </xf>
    <xf numFmtId="0" fontId="8" fillId="28" borderId="16" xfId="0" applyFont="1" applyFill="1" applyBorder="1" applyAlignment="1">
      <alignment vertical="center"/>
    </xf>
    <xf numFmtId="0" fontId="9" fillId="29" borderId="16" xfId="0" applyFont="1" applyFill="1" applyBorder="1" applyAlignment="1">
      <alignment vertical="center"/>
    </xf>
    <xf numFmtId="0" fontId="9" fillId="30" borderId="16" xfId="0" applyFont="1" applyFill="1" applyBorder="1" applyAlignment="1">
      <alignment vertical="center"/>
    </xf>
    <xf numFmtId="0" fontId="9" fillId="31" borderId="16" xfId="0" applyFont="1" applyFill="1" applyBorder="1" applyAlignment="1">
      <alignment vertical="center"/>
    </xf>
    <xf numFmtId="0" fontId="9" fillId="32" borderId="16" xfId="0" applyFont="1" applyFill="1" applyBorder="1" applyAlignment="1">
      <alignment vertical="center"/>
    </xf>
    <xf numFmtId="0" fontId="13" fillId="33" borderId="16" xfId="0" applyFont="1" applyFill="1" applyBorder="1" applyAlignment="1">
      <alignment vertical="center"/>
    </xf>
    <xf numFmtId="0" fontId="13" fillId="34" borderId="16" xfId="0" applyFont="1" applyFill="1" applyBorder="1" applyAlignment="1">
      <alignment vertical="center"/>
    </xf>
    <xf numFmtId="0" fontId="13" fillId="35" borderId="16" xfId="0" applyFont="1" applyFill="1" applyBorder="1" applyAlignment="1">
      <alignment vertical="center"/>
    </xf>
    <xf numFmtId="0" fontId="13" fillId="37" borderId="16" xfId="0" applyFont="1" applyFill="1" applyBorder="1" applyAlignment="1">
      <alignment vertical="center"/>
    </xf>
    <xf numFmtId="0" fontId="10" fillId="5" borderId="16" xfId="0" applyFont="1" applyFill="1" applyBorder="1"/>
    <xf numFmtId="0" fontId="19" fillId="0" borderId="27" xfId="0" applyFont="1" applyBorder="1" applyAlignment="1"/>
    <xf numFmtId="0" fontId="27" fillId="2" borderId="27" xfId="0" applyFont="1" applyFill="1" applyBorder="1" applyAlignment="1">
      <alignment horizontal="centerContinuous" readingOrder="2"/>
    </xf>
    <xf numFmtId="0" fontId="19" fillId="44" borderId="27" xfId="0" applyFont="1" applyFill="1" applyBorder="1" applyAlignment="1">
      <alignment horizontal="centerContinuous"/>
    </xf>
    <xf numFmtId="0" fontId="19" fillId="0" borderId="27" xfId="0" applyFont="1" applyBorder="1"/>
    <xf numFmtId="0" fontId="27" fillId="3" borderId="27" xfId="0" applyFont="1" applyFill="1" applyBorder="1" applyAlignment="1">
      <alignment horizontal="centerContinuous"/>
    </xf>
    <xf numFmtId="0" fontId="19" fillId="47" borderId="27" xfId="0" applyFont="1" applyFill="1" applyBorder="1" applyAlignment="1">
      <alignment horizontal="centerContinuous"/>
    </xf>
    <xf numFmtId="0" fontId="19" fillId="49" borderId="27" xfId="0" applyFont="1" applyFill="1" applyBorder="1" applyAlignment="1">
      <alignment horizontal="centerContinuous"/>
    </xf>
    <xf numFmtId="0" fontId="19" fillId="46" borderId="27" xfId="0" applyFont="1" applyFill="1" applyBorder="1" applyAlignment="1">
      <alignment horizontal="centerContinuous"/>
    </xf>
    <xf numFmtId="0" fontId="19" fillId="5" borderId="27" xfId="0" applyFont="1" applyFill="1" applyBorder="1"/>
    <xf numFmtId="0" fontId="8" fillId="27" borderId="16" xfId="0" applyFont="1" applyFill="1" applyBorder="1" applyAlignment="1">
      <alignment vertical="center"/>
    </xf>
    <xf numFmtId="0" fontId="11" fillId="0" borderId="11" xfId="0" applyFont="1" applyBorder="1" applyAlignment="1"/>
    <xf numFmtId="0" fontId="11" fillId="0" borderId="11" xfId="0" applyFont="1" applyBorder="1" applyAlignment="1">
      <alignment horizontal="center"/>
    </xf>
    <xf numFmtId="0" fontId="10" fillId="36" borderId="11" xfId="0" applyFont="1" applyFill="1" applyBorder="1" applyAlignment="1">
      <alignment horizontal="centerContinuous" vertical="center"/>
    </xf>
    <xf numFmtId="0" fontId="10" fillId="48" borderId="11" xfId="0" applyFont="1" applyFill="1" applyBorder="1" applyAlignment="1">
      <alignment horizontal="centerContinuous" vertical="center"/>
    </xf>
    <xf numFmtId="0" fontId="10" fillId="5" borderId="11" xfId="0" applyFont="1" applyFill="1" applyBorder="1" applyAlignment="1">
      <alignment horizontal="centerContinuous" vertical="center"/>
    </xf>
    <xf numFmtId="0" fontId="11" fillId="5" borderId="11" xfId="0" applyFont="1" applyFill="1" applyBorder="1"/>
    <xf numFmtId="0" fontId="8" fillId="0" borderId="0" xfId="0" applyFont="1" applyAlignment="1">
      <alignment horizontal="center"/>
    </xf>
    <xf numFmtId="0" fontId="12" fillId="6" borderId="28" xfId="0" applyFont="1" applyFill="1" applyBorder="1" applyAlignment="1">
      <alignment horizontal="centerContinuous" vertical="center"/>
    </xf>
    <xf numFmtId="0" fontId="19" fillId="45" borderId="29" xfId="0" applyFont="1" applyFill="1" applyBorder="1" applyAlignment="1">
      <alignment horizontal="centerContinuous"/>
    </xf>
    <xf numFmtId="0" fontId="23" fillId="3" borderId="12" xfId="0" applyFont="1" applyFill="1" applyBorder="1" applyAlignment="1">
      <alignment horizontal="centerContinuous"/>
    </xf>
    <xf numFmtId="0" fontId="22" fillId="46" borderId="11" xfId="0" applyFont="1" applyFill="1" applyBorder="1" applyAlignment="1"/>
    <xf numFmtId="0" fontId="23" fillId="5" borderId="7" xfId="0" applyFont="1" applyFill="1" applyBorder="1" applyAlignment="1">
      <alignment horizontal="centerContinuous" vertical="center"/>
    </xf>
    <xf numFmtId="0" fontId="22" fillId="46" borderId="11" xfId="0" applyFont="1" applyFill="1" applyBorder="1" applyAlignment="1">
      <alignment horizontal="centerContinuous"/>
    </xf>
    <xf numFmtId="0" fontId="22" fillId="46" borderId="16" xfId="0" applyFont="1" applyFill="1" applyBorder="1" applyAlignment="1">
      <alignment horizontal="centerContinuous"/>
    </xf>
    <xf numFmtId="0" fontId="20" fillId="0" borderId="11" xfId="0" applyFont="1" applyBorder="1" applyAlignment="1"/>
    <xf numFmtId="0" fontId="23" fillId="38" borderId="23" xfId="0" applyFont="1" applyFill="1" applyBorder="1" applyAlignment="1">
      <alignment horizontal="centerContinuous"/>
    </xf>
    <xf numFmtId="0" fontId="23" fillId="48" borderId="11" xfId="0" applyFont="1" applyFill="1" applyBorder="1" applyAlignment="1">
      <alignment horizontal="centerContinuous"/>
    </xf>
    <xf numFmtId="0" fontId="23" fillId="5" borderId="11" xfId="0" applyFont="1" applyFill="1" applyBorder="1" applyAlignment="1">
      <alignment horizontal="centerContinuous" vertical="center"/>
    </xf>
    <xf numFmtId="0" fontId="7" fillId="0" borderId="0" xfId="0" applyFont="1" applyAlignment="1">
      <alignment horizontal="center"/>
    </xf>
    <xf numFmtId="0" fontId="6" fillId="4" borderId="16" xfId="0" applyFont="1" applyFill="1" applyBorder="1" applyAlignment="1">
      <alignment vertical="center"/>
    </xf>
    <xf numFmtId="0" fontId="6" fillId="14" borderId="16" xfId="0" applyFont="1" applyFill="1" applyBorder="1" applyAlignment="1">
      <alignment vertical="center"/>
    </xf>
    <xf numFmtId="0" fontId="6" fillId="24" borderId="16" xfId="0" applyFont="1" applyFill="1" applyBorder="1" applyAlignment="1">
      <alignment vertical="center"/>
    </xf>
    <xf numFmtId="0" fontId="6" fillId="31" borderId="16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27"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colors>
    <mruColors>
      <color rgb="FF6600FF"/>
      <color rgb="FF996633"/>
      <color rgb="FF4472C4"/>
      <color rgb="FFB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152400</xdr:colOff>
      <xdr:row>1</xdr:row>
      <xdr:rowOff>123824</xdr:rowOff>
    </xdr:from>
    <xdr:ext cx="8629650" cy="8086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96150" y="314324"/>
          <a:ext cx="8629650" cy="808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HM =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Has a known official home media release, including unrestored formats such as LaserDisc and VHS and unofficial criteria under RSHM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DBR</a:t>
          </a:r>
          <a:r>
            <a:rPr lang="en-US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official DVD or Blu-ray release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, including unrestored and unofficial criteria under RSHM</a:t>
          </a:r>
          <a:endParaRPr lang="en-US" sz="11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restored print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RSHM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official home media (the following are marked with a "-" since they're debatable if they're actually considered to be restored on home media):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I Love Tweety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Non-</a:t>
          </a:r>
          <a:r>
            <a:rPr lang="en-US" sz="1100" i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Looney</a:t>
          </a:r>
          <a:r>
            <a:rPr lang="en-US" sz="1100" i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Tunes</a:t>
          </a:r>
          <a:r>
            <a:rPr lang="en-US" sz="1100" i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-related home media</a:t>
          </a:r>
          <a:r>
            <a:rPr lang="en-US" sz="110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releases, such as b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onus features in Warner Archive Collection releases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Cropped prints from Hare Extraordinaire and Frustrated Fowl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home media in HD. Same criteria with "-" applies from RSHM. Often found on Blu-ray only. (Mouse Chronicles, Platinum Collection, Bugs 80th, Collector's Choice, Warner Archive bonus)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PD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Public domain.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🚫 = Unanimously seldom aired on contemporary American television due to controversial content.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⛔ = Not restored at all.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🟡 = Restored but print not available on official home media.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🟣 = Restored but print only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available on home media falling under unofficial criteria in RSHM.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🟢 = Restored print available on home media.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Calibri"/>
            <a:cs typeface="Calibri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⬛ </a:t>
          </a:r>
          <a:r>
            <a:rPr lang="en-US" sz="1100">
              <a:effectLst/>
              <a:latin typeface="+mn-lt"/>
              <a:ea typeface="+mn-ea"/>
              <a:cs typeface="+mn-cs"/>
            </a:rPr>
            <a:t>=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No official home media release at all.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🟥 </a:t>
          </a:r>
          <a:r>
            <a:rPr lang="en-US" sz="1100">
              <a:effectLst/>
              <a:latin typeface="+mn-lt"/>
              <a:ea typeface="+mn-ea"/>
              <a:cs typeface="+mn-cs"/>
            </a:rPr>
            <a:t>= Available on older formats such as LaserDisc/VHS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but not on DVD or Blu-ray.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🟧 </a:t>
          </a:r>
          <a:r>
            <a:rPr lang="en-US" sz="1100">
              <a:effectLst/>
              <a:latin typeface="+mn-lt"/>
              <a:ea typeface="+mn-ea"/>
              <a:cs typeface="+mn-cs"/>
            </a:rPr>
            <a:t>= 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vailable on DVD/Blu-ray but unrestored.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🟫 = "Unofficially" restored on home media in SD due to falling in the criteria above on RSHM.</a:t>
          </a:r>
          <a:endParaRPr lang="en-US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🟪 = "Unofficially" restored on home media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 HD due to falling in the criteria above on RSHM.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🟨 </a:t>
          </a:r>
          <a:r>
            <a:rPr lang="en-US" sz="1100">
              <a:effectLst/>
              <a:latin typeface="+mn-lt"/>
              <a:ea typeface="+mn-ea"/>
              <a:cs typeface="+mn-cs"/>
            </a:rPr>
            <a:t>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unavailable in HD.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🟦 </a:t>
          </a:r>
          <a:r>
            <a:rPr lang="en-US" sz="1100">
              <a:effectLst/>
              <a:latin typeface="+mn-lt"/>
              <a:ea typeface="+mn-ea"/>
              <a:cs typeface="+mn-cs"/>
            </a:rPr>
            <a:t>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available in HD "unofficially" </a:t>
          </a:r>
          <a:r>
            <a:rPr lang="en-US" sz="1100">
              <a:effectLst/>
              <a:latin typeface="+mn-lt"/>
              <a:ea typeface="+mn-ea"/>
              <a:cs typeface="+mn-cs"/>
            </a:rPr>
            <a:t>due to falling in the criteria above on RSHM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+mn-lt"/>
            </a:rPr>
            <a:t>✅ = Available restored</a:t>
          </a:r>
          <a:r>
            <a:rPr lang="en-US" sz="1100" baseline="0">
              <a:latin typeface="+mn-lt"/>
            </a:rPr>
            <a:t> in HD on official home media; easily available in best quality.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Series Symbols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⭕ = Looney Tunes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🎵 = Merrie Melodies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accent5"/>
              </a:solidFill>
              <a:latin typeface="+mn-lt"/>
              <a:ea typeface="Calibri"/>
              <a:cs typeface="Calibri"/>
              <a:sym typeface="Calibri"/>
            </a:rPr>
            <a:t>🎀 </a:t>
          </a: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= Blue Ribbon, (un)restored with Blue Ribbon titles (includes 1964-69 season reissues)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🎗️ = Blue Ribbon, restored with original titles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Shorts are color coded by opening title color rings</a:t>
          </a:r>
          <a:endParaRPr sz="1100" b="1">
            <a:latin typeface="+mn-l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164400</xdr:colOff>
      <xdr:row>1</xdr:row>
      <xdr:rowOff>117638</xdr:rowOff>
    </xdr:from>
    <xdr:ext cx="8629650" cy="8086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277263F-BAEC-48E1-8246-2228A9ACDFE9}"/>
            </a:ext>
          </a:extLst>
        </xdr:cNvPr>
        <xdr:cNvSpPr/>
      </xdr:nvSpPr>
      <xdr:spPr>
        <a:xfrm>
          <a:off x="6498525" y="308138"/>
          <a:ext cx="8629650" cy="808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HM =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Has a known official home media release, including unrestored formats such as LaserDisc and VHS and unofficial criteria under RSHM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DBR</a:t>
          </a:r>
          <a:r>
            <a:rPr lang="en-US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official DVD or Blu-ray release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, including unrestored and unofficial criteria under RSHM</a:t>
          </a:r>
          <a:endParaRPr lang="en-US" sz="11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restored print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RSHM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official home media (the following are marked with a "-" since they're debatable if they're actually considered to be restored on home media):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I Love Tweety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Non-</a:t>
          </a:r>
          <a:r>
            <a:rPr lang="en-US" sz="1100" i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Looney</a:t>
          </a:r>
          <a:r>
            <a:rPr lang="en-US" sz="1100" i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Tunes</a:t>
          </a:r>
          <a:r>
            <a:rPr lang="en-US" sz="1100" i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-related home media</a:t>
          </a:r>
          <a:r>
            <a:rPr lang="en-US" sz="110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releases, such as b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onus features in Warner Archive Collection releases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Cropped prints from Hare Extraordinaire and Frustrated Fowl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home media in HD. Same criteria with "-" applies from RSHM. Often found on Blu-ray only. (Mouse Chronicles, Platinum Collection, Bugs 80th, Collector's Choice, Warner Archive bonus)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PD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Public domain.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🚫 = Unanimously seldom aired on contemporary American television due to controversial content.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sz="1100">
            <a:latin typeface="+mn-lt"/>
          </a:endParaRPr>
        </a:p>
        <a:p>
          <a:pPr rtl="0"/>
          <a:r>
            <a:rPr lang="en-US" sz="1100">
              <a:effectLst/>
              <a:latin typeface="+mn-lt"/>
              <a:ea typeface="+mn-ea"/>
              <a:cs typeface="+mn-cs"/>
            </a:rPr>
            <a:t>⛔ = Not restored at all.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🟡 = Restored but print not available on official home media.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🟣 = Restored but print only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available on home media falling under unofficial criteria in RSHM.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🟢 = Restored print available on home media.</a:t>
          </a:r>
          <a:endParaRPr lang="en-US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Calibri"/>
            <a:cs typeface="Calibri"/>
            <a:sym typeface="Calibri"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⬛ =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No official home media release at all.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🟥 = Available on older formats such as LaserDisc/VHS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but not on DVD or Blu-ray.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🟧 = 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vailable on DVD/Blu-ray but unrestored.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🟫 = "Unofficially" restored on home media in SD due to falling in the criteria above on RSHM.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🟪 = "Unofficially" restored on home media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 HD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due to falling in the criteria above on RSHM.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🟨 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unavailable in HD.</a:t>
          </a:r>
          <a:endParaRPr lang="en-US">
            <a:effectLst/>
          </a:endParaRPr>
        </a:p>
        <a:p>
          <a:pPr rtl="0"/>
          <a:r>
            <a:rPr lang="en-US" sz="1100">
              <a:effectLst/>
              <a:latin typeface="+mn-lt"/>
              <a:ea typeface="+mn-ea"/>
              <a:cs typeface="+mn-cs"/>
            </a:rPr>
            <a:t>🟦 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available in HD "unofficially" </a:t>
          </a:r>
          <a:r>
            <a:rPr lang="en-US" sz="1100">
              <a:effectLst/>
              <a:latin typeface="+mn-lt"/>
              <a:ea typeface="+mn-ea"/>
              <a:cs typeface="+mn-cs"/>
            </a:rPr>
            <a:t>due to falling in the criteria above on RSHM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pPr rtl="0"/>
          <a:r>
            <a:rPr lang="en-US" sz="1100">
              <a:effectLst/>
              <a:latin typeface="+mn-lt"/>
              <a:ea typeface="+mn-ea"/>
              <a:cs typeface="+mn-cs"/>
            </a:rPr>
            <a:t>✅ 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HD on official home media; easily available in best quality.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Series Symbols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⭕ = Looney Tunes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🎵 = Merrie Melodies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accent5"/>
              </a:solidFill>
              <a:latin typeface="+mn-lt"/>
              <a:ea typeface="Calibri"/>
              <a:cs typeface="Calibri"/>
              <a:sym typeface="Calibri"/>
            </a:rPr>
            <a:t>🎀 </a:t>
          </a: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= Blue Ribbon, (un)restored with Blue Ribbon titles (includes 1964-69 season reissues)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🎗️ = Blue Ribbon, restored with original titles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Shorts are color coded by opening title color rings</a:t>
          </a:r>
          <a:endParaRPr sz="1100" b="1">
            <a:latin typeface="+mn-l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6"/>
  <sheetViews>
    <sheetView tabSelected="1" workbookViewId="0">
      <pane ySplit="1" topLeftCell="A123" activePane="bottomLeft" state="frozen"/>
      <selection pane="bottomLeft" activeCell="H141" sqref="H141"/>
    </sheetView>
  </sheetViews>
  <sheetFormatPr defaultColWidth="14.42578125" defaultRowHeight="15" customHeight="1" x14ac:dyDescent="0.25"/>
  <cols>
    <col min="1" max="1" width="4" style="6" bestFit="1" customWidth="1"/>
    <col min="2" max="2" width="4" style="6" customWidth="1"/>
    <col min="3" max="3" width="4" style="147" customWidth="1"/>
    <col min="4" max="4" width="43.28515625" style="108" customWidth="1"/>
    <col min="5" max="10" width="7.140625" style="6" customWidth="1"/>
    <col min="11" max="11" width="4" style="6" customWidth="1"/>
    <col min="12" max="12" width="3.85546875" style="6" customWidth="1"/>
    <col min="13" max="14" width="2.5703125" style="6" customWidth="1"/>
    <col min="15" max="15" width="2.7109375" style="6" customWidth="1"/>
    <col min="16" max="16" width="4" style="6" customWidth="1"/>
    <col min="17" max="17" width="8.42578125" style="6" customWidth="1"/>
    <col min="18" max="18" width="9.42578125" style="6" customWidth="1"/>
    <col min="19" max="19" width="16.5703125" style="6" customWidth="1"/>
    <col min="20" max="20" width="13.85546875" style="6" customWidth="1"/>
    <col min="21" max="21" width="18.42578125" style="6" customWidth="1"/>
    <col min="22" max="22" width="15.5703125" style="6" customWidth="1"/>
    <col min="23" max="23" width="9.140625" style="6" customWidth="1"/>
    <col min="24" max="24" width="13.7109375" style="6" customWidth="1"/>
    <col min="25" max="25" width="10.85546875" style="6" customWidth="1"/>
    <col min="26" max="26" width="15.42578125" style="6" customWidth="1"/>
    <col min="27" max="27" width="12.5703125" style="6" customWidth="1"/>
    <col min="28" max="16384" width="14.42578125" style="6"/>
  </cols>
  <sheetData>
    <row r="1" spans="1:13" x14ac:dyDescent="0.25">
      <c r="A1" s="1"/>
      <c r="B1" s="157"/>
      <c r="D1" s="112" t="s">
        <v>0</v>
      </c>
      <c r="E1" s="2" t="s">
        <v>936</v>
      </c>
      <c r="F1" s="2" t="s">
        <v>937</v>
      </c>
      <c r="G1" s="2" t="s">
        <v>1</v>
      </c>
      <c r="H1" s="2" t="s">
        <v>2</v>
      </c>
      <c r="I1" s="2" t="s">
        <v>3</v>
      </c>
      <c r="J1" s="2" t="s">
        <v>4</v>
      </c>
      <c r="K1" s="3"/>
      <c r="L1" s="4"/>
      <c r="M1" s="5"/>
    </row>
    <row r="2" spans="1:13" x14ac:dyDescent="0.25">
      <c r="A2" s="7" t="s">
        <v>5</v>
      </c>
      <c r="B2" s="8"/>
      <c r="C2" s="148"/>
      <c r="D2" s="8"/>
      <c r="E2" s="8"/>
      <c r="F2" s="8"/>
      <c r="G2" s="8"/>
      <c r="H2" s="8"/>
      <c r="I2" s="8"/>
      <c r="J2" s="8"/>
      <c r="K2" s="8"/>
      <c r="L2" s="9"/>
      <c r="M2" s="5"/>
    </row>
    <row r="3" spans="1:13" x14ac:dyDescent="0.25">
      <c r="A3" s="10">
        <v>1930</v>
      </c>
      <c r="B3" s="103"/>
      <c r="C3" s="149"/>
      <c r="D3" s="102"/>
      <c r="E3" s="102"/>
      <c r="F3" s="102"/>
      <c r="G3" s="11"/>
      <c r="H3" s="11"/>
      <c r="I3" s="11"/>
      <c r="J3" s="11"/>
      <c r="K3" s="11"/>
      <c r="L3" s="12"/>
      <c r="M3" s="5"/>
    </row>
    <row r="4" spans="1:13" x14ac:dyDescent="0.25">
      <c r="A4" s="13"/>
      <c r="B4" s="158" t="str">
        <f>IF(G4="✓",IF(H4="✗","🟡",IF(H4="-","🟣","🟢")),"⛔")</f>
        <v>⛔</v>
      </c>
      <c r="C4" s="150" t="str">
        <f>IF(E4="✓",IF(F4="✓",IF(H4="✓",IF(I4="✓","✅",IF(I4="-","🟦","🟨")),IF(H4="-",IF(I4="-","🟪","🟫"),"🟧")),"🟥"),"⬛")</f>
        <v>🟧</v>
      </c>
      <c r="D4" s="113" t="s">
        <v>6</v>
      </c>
      <c r="E4" s="163" t="s">
        <v>8</v>
      </c>
      <c r="F4" s="15" t="s">
        <v>8</v>
      </c>
      <c r="G4" s="15" t="s">
        <v>7</v>
      </c>
      <c r="H4" s="15" t="s">
        <v>7</v>
      </c>
      <c r="I4" s="15" t="s">
        <v>7</v>
      </c>
      <c r="J4" s="15" t="s">
        <v>8</v>
      </c>
      <c r="K4" s="16"/>
      <c r="L4" s="17" t="s">
        <v>9</v>
      </c>
      <c r="M4" s="5"/>
    </row>
    <row r="5" spans="1:13" x14ac:dyDescent="0.25">
      <c r="A5" s="13"/>
      <c r="B5" s="158" t="str">
        <f t="shared" ref="B5:B8" si="0">IF(G5="✓",IF(H5="✗","🟡",IF(H5="-","🟣","🟢")),"⛔")</f>
        <v>🟢</v>
      </c>
      <c r="C5" s="150" t="str">
        <f t="shared" ref="C5:C8" si="1">IF(E5="✓",IF(F5="✓",IF(H5="✓",IF(I5="✓","✅",IF(I5="-","🟦","🟨")),IF(H5="-",IF(I5="-","🟪","🟫"),"🟧")),"🟥"),"⬛")</f>
        <v>🟨</v>
      </c>
      <c r="D5" s="113" t="s">
        <v>10</v>
      </c>
      <c r="E5" s="15" t="s">
        <v>8</v>
      </c>
      <c r="F5" s="15" t="s">
        <v>8</v>
      </c>
      <c r="G5" s="15" t="s">
        <v>8</v>
      </c>
      <c r="H5" s="15" t="s">
        <v>8</v>
      </c>
      <c r="I5" s="15" t="s">
        <v>7</v>
      </c>
      <c r="J5" s="15" t="s">
        <v>8</v>
      </c>
      <c r="K5" s="16"/>
      <c r="L5" s="17" t="s">
        <v>9</v>
      </c>
      <c r="M5" s="5"/>
    </row>
    <row r="6" spans="1:13" x14ac:dyDescent="0.25">
      <c r="A6" s="13"/>
      <c r="B6" s="158" t="str">
        <f t="shared" si="0"/>
        <v>⛔</v>
      </c>
      <c r="C6" s="150" t="str">
        <f t="shared" si="1"/>
        <v>⬛</v>
      </c>
      <c r="D6" s="113" t="s">
        <v>11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5" t="s">
        <v>8</v>
      </c>
      <c r="K6" s="16"/>
      <c r="L6" s="17" t="s">
        <v>9</v>
      </c>
      <c r="M6" s="5"/>
    </row>
    <row r="7" spans="1:13" x14ac:dyDescent="0.25">
      <c r="A7" s="13"/>
      <c r="B7" s="158" t="str">
        <f t="shared" si="0"/>
        <v>⛔</v>
      </c>
      <c r="C7" s="150" t="str">
        <f t="shared" si="1"/>
        <v>⬛</v>
      </c>
      <c r="D7" s="113" t="s">
        <v>12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5" t="s">
        <v>8</v>
      </c>
      <c r="K7" s="16"/>
      <c r="L7" s="17" t="s">
        <v>9</v>
      </c>
      <c r="M7" s="5"/>
    </row>
    <row r="8" spans="1:13" x14ac:dyDescent="0.25">
      <c r="A8" s="13"/>
      <c r="B8" s="158" t="str">
        <f t="shared" si="0"/>
        <v>🟢</v>
      </c>
      <c r="C8" s="150" t="str">
        <f t="shared" si="1"/>
        <v>🟦</v>
      </c>
      <c r="D8" s="113" t="s">
        <v>13</v>
      </c>
      <c r="E8" s="15" t="s">
        <v>8</v>
      </c>
      <c r="F8" s="15" t="s">
        <v>8</v>
      </c>
      <c r="G8" s="15" t="s">
        <v>8</v>
      </c>
      <c r="H8" s="15" t="s">
        <v>8</v>
      </c>
      <c r="I8" s="15" t="s">
        <v>14</v>
      </c>
      <c r="J8" s="15" t="s">
        <v>8</v>
      </c>
      <c r="K8" s="16"/>
      <c r="L8" s="17" t="s">
        <v>9</v>
      </c>
      <c r="M8" s="5"/>
    </row>
    <row r="9" spans="1:13" x14ac:dyDescent="0.25">
      <c r="A9" s="13"/>
      <c r="B9" s="158" t="str">
        <f>IF(G9="✓",IF(H9="✗","🟡",IF(H9="-","🟣","🟢")),"⛔")</f>
        <v>⛔</v>
      </c>
      <c r="C9" s="150" t="str">
        <f>IF(E9="✓",IF(F9="✓",IF(H9="✓",IF(I9="✓","✅",IF(I9="-","🟦","🟨")),IF(H9="-",IF(I9="-","🟪","🟫"),"🟧")),"🟥"),"⬛")</f>
        <v>🟧</v>
      </c>
      <c r="D9" s="114" t="s">
        <v>946</v>
      </c>
      <c r="E9" s="15" t="s">
        <v>8</v>
      </c>
      <c r="F9" s="15" t="s">
        <v>8</v>
      </c>
      <c r="G9" s="15" t="s">
        <v>7</v>
      </c>
      <c r="H9" s="15" t="s">
        <v>7</v>
      </c>
      <c r="I9" s="15" t="s">
        <v>7</v>
      </c>
      <c r="J9" s="15" t="s">
        <v>8</v>
      </c>
      <c r="K9" s="16"/>
      <c r="L9" s="17" t="s">
        <v>9</v>
      </c>
      <c r="M9" s="5"/>
    </row>
    <row r="10" spans="1:13" x14ac:dyDescent="0.25">
      <c r="A10" s="13"/>
      <c r="B10" s="158" t="str">
        <f>IF(G10="✓",IF(H10="✗","🟡",IF(H10="-","🟣","🟢")),"⛔")</f>
        <v>⛔</v>
      </c>
      <c r="C10" s="150" t="str">
        <f>IF(E10="✓",IF(F10="✓",IF(H10="✓",IF(I10="✓","✅",IF(I10="-","🟦","🟨")),IF(H10="-",IF(I10="-","🟪","🟫"),"🟧")),"🟥"),"⬛")</f>
        <v>⬛</v>
      </c>
      <c r="D10" s="113" t="s">
        <v>947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8</v>
      </c>
      <c r="K10" s="16"/>
      <c r="L10" s="17" t="s">
        <v>9</v>
      </c>
      <c r="M10" s="5"/>
    </row>
    <row r="11" spans="1:13" x14ac:dyDescent="0.25">
      <c r="A11" s="10">
        <v>1931</v>
      </c>
      <c r="B11" s="103"/>
      <c r="C11" s="149"/>
      <c r="D11" s="102"/>
      <c r="E11" s="102"/>
      <c r="F11" s="102"/>
      <c r="G11" s="11"/>
      <c r="H11" s="11"/>
      <c r="I11" s="11"/>
      <c r="J11" s="11"/>
      <c r="K11" s="11"/>
      <c r="L11" s="12"/>
      <c r="M11" s="5"/>
    </row>
    <row r="12" spans="1:13" x14ac:dyDescent="0.25">
      <c r="A12" s="13"/>
      <c r="B12" s="158" t="str">
        <f t="shared" ref="B12:B26" si="2">IF(G12="✓",IF(H12="✗","🟡",IF(H12="-","🟣","🟢")),"⛔")</f>
        <v>⛔</v>
      </c>
      <c r="C12" s="150" t="str">
        <f t="shared" ref="C12:C26" si="3">IF(E12="✓",IF(F12="✓",IF(H12="✓",IF(I12="✓","✅",IF(I12="-","🟦","🟨")),IF(H12="-",IF(I12="-","🟪","🟫"),"🟧")),"🟥"),"⬛")</f>
        <v>⬛</v>
      </c>
      <c r="D12" s="113" t="s">
        <v>15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5" t="s">
        <v>8</v>
      </c>
      <c r="K12" s="16"/>
      <c r="L12" s="17" t="s">
        <v>9</v>
      </c>
      <c r="M12" s="5"/>
    </row>
    <row r="13" spans="1:13" x14ac:dyDescent="0.25">
      <c r="A13" s="13"/>
      <c r="B13" s="158" t="str">
        <f t="shared" si="2"/>
        <v>🟣</v>
      </c>
      <c r="C13" s="150" t="str">
        <f t="shared" si="3"/>
        <v>🟪</v>
      </c>
      <c r="D13" s="176" t="s">
        <v>16</v>
      </c>
      <c r="E13" s="15" t="s">
        <v>8</v>
      </c>
      <c r="F13" s="15" t="s">
        <v>8</v>
      </c>
      <c r="G13" s="15" t="s">
        <v>8</v>
      </c>
      <c r="H13" s="15" t="s">
        <v>14</v>
      </c>
      <c r="I13" s="15" t="s">
        <v>14</v>
      </c>
      <c r="J13" s="15" t="s">
        <v>8</v>
      </c>
      <c r="K13" s="16"/>
      <c r="L13" s="17" t="s">
        <v>9</v>
      </c>
      <c r="M13" s="5"/>
    </row>
    <row r="14" spans="1:13" x14ac:dyDescent="0.25">
      <c r="A14" s="13"/>
      <c r="B14" s="158" t="str">
        <f t="shared" si="2"/>
        <v>⛔</v>
      </c>
      <c r="C14" s="150" t="str">
        <f t="shared" si="3"/>
        <v>⬛</v>
      </c>
      <c r="D14" s="113" t="s">
        <v>17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15" t="s">
        <v>8</v>
      </c>
      <c r="K14" s="16"/>
      <c r="L14" s="17" t="s">
        <v>9</v>
      </c>
      <c r="M14" s="5"/>
    </row>
    <row r="15" spans="1:13" x14ac:dyDescent="0.25">
      <c r="A15" s="13"/>
      <c r="B15" s="158" t="str">
        <f t="shared" si="2"/>
        <v>⛔</v>
      </c>
      <c r="C15" s="150" t="str">
        <f t="shared" si="3"/>
        <v>⬛</v>
      </c>
      <c r="D15" s="113" t="s">
        <v>18</v>
      </c>
      <c r="E15" s="15" t="s">
        <v>7</v>
      </c>
      <c r="F15" s="15" t="s">
        <v>7</v>
      </c>
      <c r="G15" s="15" t="s">
        <v>7</v>
      </c>
      <c r="H15" s="15" t="s">
        <v>7</v>
      </c>
      <c r="I15" s="15" t="s">
        <v>7</v>
      </c>
      <c r="J15" s="15" t="s">
        <v>8</v>
      </c>
      <c r="K15" s="16"/>
      <c r="L15" s="17" t="s">
        <v>9</v>
      </c>
      <c r="M15" s="5"/>
    </row>
    <row r="16" spans="1:13" x14ac:dyDescent="0.25">
      <c r="A16" s="13"/>
      <c r="B16" s="158" t="str">
        <f t="shared" si="2"/>
        <v>⛔</v>
      </c>
      <c r="C16" s="150" t="str">
        <f t="shared" si="3"/>
        <v>⬛</v>
      </c>
      <c r="D16" s="113" t="s">
        <v>19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5" t="s">
        <v>8</v>
      </c>
      <c r="K16" s="16"/>
      <c r="L16" s="17" t="s">
        <v>9</v>
      </c>
      <c r="M16" s="5"/>
    </row>
    <row r="17" spans="1:13" x14ac:dyDescent="0.25">
      <c r="A17" s="13"/>
      <c r="B17" s="158" t="str">
        <f t="shared" si="2"/>
        <v>🟣</v>
      </c>
      <c r="C17" s="150" t="str">
        <f t="shared" si="3"/>
        <v>🟪</v>
      </c>
      <c r="D17" s="113" t="s">
        <v>948</v>
      </c>
      <c r="E17" s="15" t="s">
        <v>8</v>
      </c>
      <c r="F17" s="15" t="s">
        <v>8</v>
      </c>
      <c r="G17" s="15" t="s">
        <v>8</v>
      </c>
      <c r="H17" s="15" t="s">
        <v>14</v>
      </c>
      <c r="I17" s="15" t="s">
        <v>14</v>
      </c>
      <c r="J17" s="15" t="s">
        <v>8</v>
      </c>
      <c r="K17" s="16"/>
      <c r="L17" s="19" t="s">
        <v>20</v>
      </c>
      <c r="M17" s="5"/>
    </row>
    <row r="18" spans="1:13" x14ac:dyDescent="0.25">
      <c r="A18" s="13"/>
      <c r="B18" s="158" t="str">
        <f t="shared" si="2"/>
        <v>🟢</v>
      </c>
      <c r="C18" s="150" t="str">
        <f t="shared" si="3"/>
        <v>🟦</v>
      </c>
      <c r="D18" s="113" t="s">
        <v>949</v>
      </c>
      <c r="E18" s="15" t="s">
        <v>8</v>
      </c>
      <c r="F18" s="15" t="s">
        <v>8</v>
      </c>
      <c r="G18" s="15" t="s">
        <v>8</v>
      </c>
      <c r="H18" s="15" t="s">
        <v>8</v>
      </c>
      <c r="I18" s="15" t="s">
        <v>14</v>
      </c>
      <c r="J18" s="15" t="s">
        <v>8</v>
      </c>
      <c r="K18" s="16"/>
      <c r="L18" s="19" t="s">
        <v>20</v>
      </c>
      <c r="M18" s="5"/>
    </row>
    <row r="19" spans="1:13" x14ac:dyDescent="0.25">
      <c r="A19" s="13"/>
      <c r="B19" s="158" t="str">
        <f t="shared" si="2"/>
        <v>⛔</v>
      </c>
      <c r="C19" s="150" t="str">
        <f t="shared" si="3"/>
        <v>⬛</v>
      </c>
      <c r="D19" s="113" t="s">
        <v>950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5" t="s">
        <v>8</v>
      </c>
      <c r="K19" s="16"/>
      <c r="L19" s="17" t="s">
        <v>9</v>
      </c>
      <c r="M19" s="5"/>
    </row>
    <row r="20" spans="1:13" x14ac:dyDescent="0.25">
      <c r="A20" s="13"/>
      <c r="B20" s="158" t="str">
        <f t="shared" si="2"/>
        <v>🟢</v>
      </c>
      <c r="C20" s="150" t="str">
        <f t="shared" si="3"/>
        <v>🟦</v>
      </c>
      <c r="D20" s="113" t="s">
        <v>21</v>
      </c>
      <c r="E20" s="15" t="s">
        <v>8</v>
      </c>
      <c r="F20" s="15" t="s">
        <v>8</v>
      </c>
      <c r="G20" s="15" t="s">
        <v>8</v>
      </c>
      <c r="H20" s="15" t="s">
        <v>8</v>
      </c>
      <c r="I20" s="15" t="s">
        <v>14</v>
      </c>
      <c r="J20" s="15" t="s">
        <v>8</v>
      </c>
      <c r="K20" s="16"/>
      <c r="L20" s="19" t="s">
        <v>20</v>
      </c>
      <c r="M20" s="5"/>
    </row>
    <row r="21" spans="1:13" ht="15.75" customHeight="1" x14ac:dyDescent="0.25">
      <c r="A21" s="13"/>
      <c r="B21" s="158" t="str">
        <f t="shared" si="2"/>
        <v>🟢</v>
      </c>
      <c r="C21" s="150" t="str">
        <f t="shared" si="3"/>
        <v>🟨</v>
      </c>
      <c r="D21" s="113" t="s">
        <v>22</v>
      </c>
      <c r="E21" s="15" t="s">
        <v>8</v>
      </c>
      <c r="F21" s="15" t="s">
        <v>8</v>
      </c>
      <c r="G21" s="15" t="s">
        <v>8</v>
      </c>
      <c r="H21" s="15" t="s">
        <v>8</v>
      </c>
      <c r="I21" s="15" t="s">
        <v>7</v>
      </c>
      <c r="J21" s="15" t="s">
        <v>8</v>
      </c>
      <c r="K21" s="16"/>
      <c r="L21" s="17" t="s">
        <v>9</v>
      </c>
      <c r="M21" s="5"/>
    </row>
    <row r="22" spans="1:13" ht="15.75" customHeight="1" x14ac:dyDescent="0.25">
      <c r="A22" s="13"/>
      <c r="B22" s="158" t="str">
        <f t="shared" si="2"/>
        <v>🟢</v>
      </c>
      <c r="C22" s="150" t="str">
        <f t="shared" si="3"/>
        <v>🟨</v>
      </c>
      <c r="D22" s="113" t="s">
        <v>951</v>
      </c>
      <c r="E22" s="15" t="s">
        <v>8</v>
      </c>
      <c r="F22" s="15" t="s">
        <v>8</v>
      </c>
      <c r="G22" s="15" t="s">
        <v>8</v>
      </c>
      <c r="H22" s="15" t="s">
        <v>8</v>
      </c>
      <c r="I22" s="15" t="s">
        <v>7</v>
      </c>
      <c r="J22" s="15" t="s">
        <v>8</v>
      </c>
      <c r="K22" s="16"/>
      <c r="L22" s="19" t="s">
        <v>20</v>
      </c>
      <c r="M22" s="5"/>
    </row>
    <row r="23" spans="1:13" ht="15.75" customHeight="1" x14ac:dyDescent="0.25">
      <c r="A23" s="13"/>
      <c r="B23" s="158" t="str">
        <f t="shared" si="2"/>
        <v>⛔</v>
      </c>
      <c r="C23" s="150" t="str">
        <f t="shared" si="3"/>
        <v>⬛</v>
      </c>
      <c r="D23" s="113" t="s">
        <v>23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15" t="s">
        <v>8</v>
      </c>
      <c r="K23" s="16"/>
      <c r="L23" s="17" t="s">
        <v>9</v>
      </c>
      <c r="M23" s="5"/>
    </row>
    <row r="24" spans="1:13" ht="15.75" customHeight="1" x14ac:dyDescent="0.25">
      <c r="A24" s="14" t="s">
        <v>24</v>
      </c>
      <c r="B24" s="158" t="str">
        <f t="shared" si="2"/>
        <v>🟡</v>
      </c>
      <c r="C24" s="150" t="str">
        <f t="shared" si="3"/>
        <v>⬛</v>
      </c>
      <c r="D24" s="176" t="s">
        <v>952</v>
      </c>
      <c r="E24" s="15" t="s">
        <v>7</v>
      </c>
      <c r="F24" s="15" t="s">
        <v>7</v>
      </c>
      <c r="G24" s="15" t="s">
        <v>8</v>
      </c>
      <c r="H24" s="15" t="s">
        <v>7</v>
      </c>
      <c r="I24" s="15" t="s">
        <v>7</v>
      </c>
      <c r="J24" s="15" t="s">
        <v>8</v>
      </c>
      <c r="K24" s="16"/>
      <c r="L24" s="19" t="s">
        <v>20</v>
      </c>
      <c r="M24" s="5"/>
    </row>
    <row r="25" spans="1:13" ht="15.75" customHeight="1" x14ac:dyDescent="0.25">
      <c r="A25" s="13"/>
      <c r="B25" s="158" t="str">
        <f t="shared" si="2"/>
        <v>⛔</v>
      </c>
      <c r="C25" s="150" t="str">
        <f t="shared" si="3"/>
        <v>⬛</v>
      </c>
      <c r="D25" s="113" t="s">
        <v>25</v>
      </c>
      <c r="E25" s="15" t="s">
        <v>7</v>
      </c>
      <c r="F25" s="15" t="s">
        <v>7</v>
      </c>
      <c r="G25" s="15" t="s">
        <v>7</v>
      </c>
      <c r="H25" s="15" t="s">
        <v>7</v>
      </c>
      <c r="I25" s="15" t="s">
        <v>7</v>
      </c>
      <c r="J25" s="15" t="s">
        <v>8</v>
      </c>
      <c r="K25" s="16"/>
      <c r="L25" s="17" t="s">
        <v>9</v>
      </c>
      <c r="M25" s="5"/>
    </row>
    <row r="26" spans="1:13" ht="15.75" customHeight="1" x14ac:dyDescent="0.25">
      <c r="A26" s="13"/>
      <c r="B26" s="158" t="str">
        <f t="shared" si="2"/>
        <v>🟣</v>
      </c>
      <c r="C26" s="150" t="str">
        <f t="shared" si="3"/>
        <v>🟪</v>
      </c>
      <c r="D26" s="113" t="s">
        <v>26</v>
      </c>
      <c r="E26" s="15" t="s">
        <v>8</v>
      </c>
      <c r="F26" s="15" t="s">
        <v>8</v>
      </c>
      <c r="G26" s="15" t="s">
        <v>8</v>
      </c>
      <c r="H26" s="15" t="s">
        <v>14</v>
      </c>
      <c r="I26" s="15" t="s">
        <v>14</v>
      </c>
      <c r="J26" s="15" t="s">
        <v>8</v>
      </c>
      <c r="K26" s="16"/>
      <c r="L26" s="19" t="s">
        <v>20</v>
      </c>
      <c r="M26" s="5"/>
    </row>
    <row r="27" spans="1:13" ht="15.75" customHeight="1" x14ac:dyDescent="0.25">
      <c r="A27" s="13"/>
      <c r="B27" s="158" t="str">
        <f>IF(G27="✓",IF(H27="✗","🟡",IF(H27="-","🟣","🟢")),"⛔")</f>
        <v>⛔</v>
      </c>
      <c r="C27" s="150" t="str">
        <f>IF(E27="✓",IF(F27="✓",IF(H27="✓",IF(I27="✓","✅",IF(I27="-","🟦","🟨")),IF(H27="-",IF(I27="-","🟪","🟫"),"🟧")),"🟥"),"⬛")</f>
        <v>⬛</v>
      </c>
      <c r="D27" s="113" t="s">
        <v>27</v>
      </c>
      <c r="E27" s="15" t="s">
        <v>7</v>
      </c>
      <c r="F27" s="15" t="s">
        <v>7</v>
      </c>
      <c r="G27" s="15" t="s">
        <v>7</v>
      </c>
      <c r="H27" s="15" t="s">
        <v>7</v>
      </c>
      <c r="I27" s="15" t="s">
        <v>7</v>
      </c>
      <c r="J27" s="15" t="s">
        <v>8</v>
      </c>
      <c r="K27" s="16"/>
      <c r="L27" s="17" t="s">
        <v>9</v>
      </c>
      <c r="M27" s="5"/>
    </row>
    <row r="28" spans="1:13" ht="15.75" customHeight="1" x14ac:dyDescent="0.25">
      <c r="A28" s="10">
        <v>1932</v>
      </c>
      <c r="B28" s="103"/>
      <c r="C28" s="149"/>
      <c r="D28" s="102"/>
      <c r="E28" s="102"/>
      <c r="F28" s="102"/>
      <c r="G28" s="11"/>
      <c r="H28" s="11"/>
      <c r="I28" s="11"/>
      <c r="J28" s="11"/>
      <c r="K28" s="11"/>
      <c r="L28" s="12"/>
      <c r="M28" s="5"/>
    </row>
    <row r="29" spans="1:13" ht="15.75" customHeight="1" x14ac:dyDescent="0.25">
      <c r="A29" s="13"/>
      <c r="B29" s="158" t="str">
        <f t="shared" ref="B29:B52" si="4">IF(G29="✓",IF(H29="✗","🟡",IF(H29="-","🟣","🟢")),"⛔")</f>
        <v>⛔</v>
      </c>
      <c r="C29" s="150" t="str">
        <f t="shared" ref="C29:C52" si="5">IF(E29="✓",IF(F29="✓",IF(H29="✓",IF(I29="✓","✅",IF(I29="-","🟦","🟨")),IF(H29="-",IF(I29="-","🟪","🟫"),"🟧")),"🟥"),"⬛")</f>
        <v>🟥</v>
      </c>
      <c r="D29" s="113" t="s">
        <v>28</v>
      </c>
      <c r="E29" s="15" t="s">
        <v>8</v>
      </c>
      <c r="F29" s="15" t="s">
        <v>7</v>
      </c>
      <c r="G29" s="15" t="s">
        <v>7</v>
      </c>
      <c r="H29" s="15" t="s">
        <v>7</v>
      </c>
      <c r="I29" s="15" t="s">
        <v>7</v>
      </c>
      <c r="J29" s="15" t="s">
        <v>8</v>
      </c>
      <c r="K29" s="16"/>
      <c r="L29" s="19" t="s">
        <v>20</v>
      </c>
      <c r="M29" s="5"/>
    </row>
    <row r="30" spans="1:13" ht="15.75" customHeight="1" x14ac:dyDescent="0.25">
      <c r="A30" s="13"/>
      <c r="B30" s="158" t="str">
        <f t="shared" si="4"/>
        <v>⛔</v>
      </c>
      <c r="C30" s="150" t="str">
        <f t="shared" si="5"/>
        <v>⬛</v>
      </c>
      <c r="D30" s="113" t="s">
        <v>40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8</v>
      </c>
      <c r="K30" s="16"/>
      <c r="L30" s="17" t="s">
        <v>9</v>
      </c>
      <c r="M30" s="5"/>
    </row>
    <row r="31" spans="1:13" ht="15.75" customHeight="1" x14ac:dyDescent="0.25">
      <c r="A31" s="13"/>
      <c r="B31" s="158" t="str">
        <f t="shared" si="4"/>
        <v>🟣</v>
      </c>
      <c r="C31" s="150" t="str">
        <f t="shared" si="5"/>
        <v>🟪</v>
      </c>
      <c r="D31" s="113" t="s">
        <v>41</v>
      </c>
      <c r="E31" s="15" t="s">
        <v>8</v>
      </c>
      <c r="F31" s="15" t="s">
        <v>8</v>
      </c>
      <c r="G31" s="15" t="s">
        <v>8</v>
      </c>
      <c r="H31" s="15" t="s">
        <v>14</v>
      </c>
      <c r="I31" s="15" t="s">
        <v>14</v>
      </c>
      <c r="J31" s="15" t="s">
        <v>8</v>
      </c>
      <c r="K31" s="16"/>
      <c r="L31" s="19" t="s">
        <v>20</v>
      </c>
      <c r="M31" s="5"/>
    </row>
    <row r="32" spans="1:13" ht="15.75" customHeight="1" x14ac:dyDescent="0.25">
      <c r="A32" s="13"/>
      <c r="B32" s="158" t="str">
        <f t="shared" si="4"/>
        <v>⛔</v>
      </c>
      <c r="C32" s="150" t="str">
        <f t="shared" si="5"/>
        <v>⬛</v>
      </c>
      <c r="D32" s="113" t="s">
        <v>42</v>
      </c>
      <c r="E32" s="15" t="s">
        <v>7</v>
      </c>
      <c r="F32" s="15" t="s">
        <v>7</v>
      </c>
      <c r="G32" s="15" t="s">
        <v>7</v>
      </c>
      <c r="H32" s="15" t="s">
        <v>7</v>
      </c>
      <c r="I32" s="15" t="s">
        <v>7</v>
      </c>
      <c r="J32" s="15" t="s">
        <v>8</v>
      </c>
      <c r="K32" s="16"/>
      <c r="L32" s="17" t="s">
        <v>9</v>
      </c>
      <c r="M32" s="5"/>
    </row>
    <row r="33" spans="1:27" ht="15.75" customHeight="1" x14ac:dyDescent="0.25">
      <c r="A33" s="14" t="s">
        <v>24</v>
      </c>
      <c r="B33" s="158" t="str">
        <f t="shared" si="4"/>
        <v>⛔</v>
      </c>
      <c r="C33" s="150" t="str">
        <f t="shared" si="5"/>
        <v>🟥</v>
      </c>
      <c r="D33" s="113" t="s">
        <v>43</v>
      </c>
      <c r="E33" s="15" t="s">
        <v>8</v>
      </c>
      <c r="F33" s="15" t="s">
        <v>7</v>
      </c>
      <c r="G33" s="15" t="s">
        <v>7</v>
      </c>
      <c r="H33" s="15" t="s">
        <v>7</v>
      </c>
      <c r="I33" s="15" t="s">
        <v>7</v>
      </c>
      <c r="J33" s="15" t="s">
        <v>8</v>
      </c>
      <c r="K33" s="16"/>
      <c r="L33" s="19" t="s">
        <v>20</v>
      </c>
      <c r="M33" s="5"/>
    </row>
    <row r="34" spans="1:27" ht="15.75" customHeight="1" x14ac:dyDescent="0.25">
      <c r="A34" s="13"/>
      <c r="B34" s="158" t="str">
        <f t="shared" si="4"/>
        <v>⛔</v>
      </c>
      <c r="C34" s="150" t="str">
        <f t="shared" si="5"/>
        <v>⬛</v>
      </c>
      <c r="D34" s="113" t="s">
        <v>44</v>
      </c>
      <c r="E34" s="15" t="s">
        <v>7</v>
      </c>
      <c r="F34" s="15" t="s">
        <v>7</v>
      </c>
      <c r="G34" s="15" t="s">
        <v>7</v>
      </c>
      <c r="H34" s="15" t="s">
        <v>7</v>
      </c>
      <c r="I34" s="15" t="s">
        <v>7</v>
      </c>
      <c r="J34" s="15" t="s">
        <v>8</v>
      </c>
      <c r="K34" s="16"/>
      <c r="L34" s="17" t="s">
        <v>9</v>
      </c>
      <c r="M34" s="5"/>
    </row>
    <row r="35" spans="1:27" ht="15.75" customHeight="1" x14ac:dyDescent="0.25">
      <c r="A35" s="13"/>
      <c r="B35" s="158" t="str">
        <f t="shared" si="4"/>
        <v>🟡</v>
      </c>
      <c r="C35" s="150" t="str">
        <f t="shared" si="5"/>
        <v>🟥</v>
      </c>
      <c r="D35" s="176" t="s">
        <v>45</v>
      </c>
      <c r="E35" s="15" t="s">
        <v>8</v>
      </c>
      <c r="F35" s="15" t="s">
        <v>7</v>
      </c>
      <c r="G35" s="15" t="s">
        <v>8</v>
      </c>
      <c r="H35" s="15" t="s">
        <v>7</v>
      </c>
      <c r="I35" s="15" t="s">
        <v>7</v>
      </c>
      <c r="J35" s="15" t="s">
        <v>8</v>
      </c>
      <c r="K35" s="16"/>
      <c r="L35" s="19" t="s">
        <v>20</v>
      </c>
      <c r="M35" s="5"/>
    </row>
    <row r="36" spans="1:27" ht="15.75" customHeight="1" x14ac:dyDescent="0.25">
      <c r="A36" s="13"/>
      <c r="B36" s="158" t="str">
        <f t="shared" si="4"/>
        <v>⛔</v>
      </c>
      <c r="C36" s="150" t="str">
        <f t="shared" si="5"/>
        <v>🟥</v>
      </c>
      <c r="D36" s="113" t="s">
        <v>46</v>
      </c>
      <c r="E36" s="15" t="s">
        <v>8</v>
      </c>
      <c r="F36" s="15" t="s">
        <v>7</v>
      </c>
      <c r="G36" s="15" t="s">
        <v>7</v>
      </c>
      <c r="H36" s="15" t="s">
        <v>7</v>
      </c>
      <c r="I36" s="15" t="s">
        <v>7</v>
      </c>
      <c r="J36" s="15" t="s">
        <v>8</v>
      </c>
      <c r="K36" s="16"/>
      <c r="L36" s="17" t="s">
        <v>9</v>
      </c>
      <c r="M36" s="5"/>
    </row>
    <row r="37" spans="1:27" ht="15.75" customHeight="1" x14ac:dyDescent="0.25">
      <c r="A37" s="13"/>
      <c r="B37" s="158" t="str">
        <f t="shared" si="4"/>
        <v>⛔</v>
      </c>
      <c r="C37" s="150" t="str">
        <f t="shared" si="5"/>
        <v>🟧</v>
      </c>
      <c r="D37" s="113" t="s">
        <v>953</v>
      </c>
      <c r="E37" s="15" t="s">
        <v>8</v>
      </c>
      <c r="F37" s="15" t="s">
        <v>8</v>
      </c>
      <c r="G37" s="15" t="s">
        <v>7</v>
      </c>
      <c r="H37" s="15" t="s">
        <v>7</v>
      </c>
      <c r="I37" s="15" t="s">
        <v>7</v>
      </c>
      <c r="J37" s="15" t="s">
        <v>8</v>
      </c>
      <c r="K37" s="16"/>
      <c r="L37" s="19" t="s">
        <v>20</v>
      </c>
      <c r="M37" s="5"/>
    </row>
    <row r="38" spans="1:27" ht="15.75" customHeight="1" x14ac:dyDescent="0.25">
      <c r="A38" s="13"/>
      <c r="B38" s="158" t="str">
        <f t="shared" si="4"/>
        <v>🟣</v>
      </c>
      <c r="C38" s="150" t="str">
        <f t="shared" si="5"/>
        <v>🟪</v>
      </c>
      <c r="D38" s="113" t="s">
        <v>954</v>
      </c>
      <c r="E38" s="15" t="s">
        <v>8</v>
      </c>
      <c r="F38" s="15" t="s">
        <v>8</v>
      </c>
      <c r="G38" s="15" t="s">
        <v>8</v>
      </c>
      <c r="H38" s="15" t="s">
        <v>14</v>
      </c>
      <c r="I38" s="15" t="s">
        <v>14</v>
      </c>
      <c r="J38" s="15" t="s">
        <v>8</v>
      </c>
      <c r="K38" s="16"/>
      <c r="L38" s="19" t="s">
        <v>20</v>
      </c>
      <c r="M38" s="5"/>
    </row>
    <row r="39" spans="1:27" ht="15.75" customHeight="1" x14ac:dyDescent="0.25">
      <c r="A39" s="13"/>
      <c r="B39" s="158" t="str">
        <f t="shared" si="4"/>
        <v>⛔</v>
      </c>
      <c r="C39" s="150" t="str">
        <f t="shared" si="5"/>
        <v>⬛</v>
      </c>
      <c r="D39" s="113" t="s">
        <v>47</v>
      </c>
      <c r="E39" s="15" t="s">
        <v>7</v>
      </c>
      <c r="F39" s="15" t="s">
        <v>7</v>
      </c>
      <c r="G39" s="15" t="s">
        <v>7</v>
      </c>
      <c r="H39" s="15" t="s">
        <v>7</v>
      </c>
      <c r="I39" s="15" t="s">
        <v>7</v>
      </c>
      <c r="J39" s="15" t="s">
        <v>8</v>
      </c>
      <c r="K39" s="16"/>
      <c r="L39" s="17" t="s">
        <v>9</v>
      </c>
      <c r="M39" s="5"/>
    </row>
    <row r="40" spans="1:27" ht="15.75" customHeight="1" x14ac:dyDescent="0.25">
      <c r="A40" s="13"/>
      <c r="B40" s="158" t="str">
        <f t="shared" si="4"/>
        <v>🟡</v>
      </c>
      <c r="C40" s="150" t="str">
        <f t="shared" si="5"/>
        <v>🟥</v>
      </c>
      <c r="D40" s="113" t="s">
        <v>48</v>
      </c>
      <c r="E40" s="15" t="s">
        <v>8</v>
      </c>
      <c r="F40" s="15" t="s">
        <v>7</v>
      </c>
      <c r="G40" s="15" t="s">
        <v>8</v>
      </c>
      <c r="H40" s="15" t="s">
        <v>7</v>
      </c>
      <c r="I40" s="15" t="s">
        <v>7</v>
      </c>
      <c r="J40" s="15" t="s">
        <v>8</v>
      </c>
      <c r="K40" s="16"/>
      <c r="L40" s="19" t="s">
        <v>20</v>
      </c>
      <c r="M40" s="5"/>
    </row>
    <row r="41" spans="1:27" ht="15.75" customHeight="1" x14ac:dyDescent="0.25">
      <c r="A41" s="13"/>
      <c r="B41" s="158" t="str">
        <f t="shared" si="4"/>
        <v>⛔</v>
      </c>
      <c r="C41" s="150" t="str">
        <f t="shared" si="5"/>
        <v>⬛</v>
      </c>
      <c r="D41" s="113" t="s">
        <v>49</v>
      </c>
      <c r="E41" s="15" t="s">
        <v>7</v>
      </c>
      <c r="F41" s="15" t="s">
        <v>7</v>
      </c>
      <c r="G41" s="15" t="s">
        <v>7</v>
      </c>
      <c r="H41" s="15" t="s">
        <v>7</v>
      </c>
      <c r="I41" s="15" t="s">
        <v>7</v>
      </c>
      <c r="J41" s="15" t="s">
        <v>8</v>
      </c>
      <c r="K41" s="16"/>
      <c r="L41" s="17" t="s">
        <v>9</v>
      </c>
      <c r="M41" s="5"/>
    </row>
    <row r="42" spans="1:27" ht="15.75" customHeight="1" x14ac:dyDescent="0.25">
      <c r="A42" s="13"/>
      <c r="B42" s="158" t="str">
        <f t="shared" si="4"/>
        <v>⛔</v>
      </c>
      <c r="C42" s="150" t="str">
        <f t="shared" si="5"/>
        <v>🟧</v>
      </c>
      <c r="D42" s="113" t="s">
        <v>50</v>
      </c>
      <c r="E42" s="15" t="s">
        <v>8</v>
      </c>
      <c r="F42" s="15" t="s">
        <v>8</v>
      </c>
      <c r="G42" s="15" t="s">
        <v>7</v>
      </c>
      <c r="H42" s="15" t="s">
        <v>7</v>
      </c>
      <c r="I42" s="15" t="s">
        <v>7</v>
      </c>
      <c r="J42" s="15" t="s">
        <v>8</v>
      </c>
      <c r="K42" s="16"/>
      <c r="L42" s="19" t="s">
        <v>20</v>
      </c>
      <c r="M42" s="5"/>
    </row>
    <row r="43" spans="1:27" ht="15.75" customHeight="1" x14ac:dyDescent="0.25">
      <c r="A43" s="13"/>
      <c r="B43" s="158" t="str">
        <f t="shared" si="4"/>
        <v>⛔</v>
      </c>
      <c r="C43" s="150" t="str">
        <f t="shared" si="5"/>
        <v>⬛</v>
      </c>
      <c r="D43" s="113" t="s">
        <v>51</v>
      </c>
      <c r="E43" s="15" t="s">
        <v>7</v>
      </c>
      <c r="F43" s="15" t="s">
        <v>7</v>
      </c>
      <c r="G43" s="15" t="s">
        <v>7</v>
      </c>
      <c r="H43" s="15" t="s">
        <v>7</v>
      </c>
      <c r="I43" s="15" t="s">
        <v>7</v>
      </c>
      <c r="J43" s="15" t="s">
        <v>8</v>
      </c>
      <c r="K43" s="16"/>
      <c r="L43" s="17" t="s">
        <v>9</v>
      </c>
      <c r="M43" s="5"/>
    </row>
    <row r="44" spans="1:27" ht="15.75" customHeight="1" x14ac:dyDescent="0.25">
      <c r="A44" s="13"/>
      <c r="B44" s="158" t="str">
        <f t="shared" si="4"/>
        <v>⛔</v>
      </c>
      <c r="C44" s="150" t="str">
        <f t="shared" si="5"/>
        <v>⬛</v>
      </c>
      <c r="D44" s="113" t="s">
        <v>52</v>
      </c>
      <c r="E44" s="15" t="s">
        <v>7</v>
      </c>
      <c r="F44" s="15" t="s">
        <v>7</v>
      </c>
      <c r="G44" s="15" t="s">
        <v>7</v>
      </c>
      <c r="H44" s="15" t="s">
        <v>7</v>
      </c>
      <c r="I44" s="15" t="s">
        <v>7</v>
      </c>
      <c r="J44" s="15" t="s">
        <v>8</v>
      </c>
      <c r="K44" s="16"/>
      <c r="L44" s="17" t="s">
        <v>9</v>
      </c>
      <c r="M44" s="5"/>
    </row>
    <row r="45" spans="1:27" ht="15.75" customHeight="1" x14ac:dyDescent="0.25">
      <c r="A45" s="13"/>
      <c r="B45" s="158" t="str">
        <f t="shared" si="4"/>
        <v>🟡</v>
      </c>
      <c r="C45" s="150" t="str">
        <f t="shared" si="5"/>
        <v>🟥</v>
      </c>
      <c r="D45" s="113" t="s">
        <v>955</v>
      </c>
      <c r="E45" s="15" t="s">
        <v>8</v>
      </c>
      <c r="F45" s="15" t="s">
        <v>7</v>
      </c>
      <c r="G45" s="15" t="s">
        <v>8</v>
      </c>
      <c r="H45" s="15" t="s">
        <v>7</v>
      </c>
      <c r="I45" s="15" t="s">
        <v>7</v>
      </c>
      <c r="J45" s="15" t="s">
        <v>8</v>
      </c>
      <c r="K45" s="16"/>
      <c r="L45" s="19" t="s">
        <v>20</v>
      </c>
      <c r="M45" s="5"/>
    </row>
    <row r="46" spans="1:27" ht="15.75" customHeight="1" x14ac:dyDescent="0.25">
      <c r="A46" s="13"/>
      <c r="B46" s="158" t="str">
        <f t="shared" si="4"/>
        <v>🟢</v>
      </c>
      <c r="C46" s="150" t="str">
        <f t="shared" si="5"/>
        <v>🟨</v>
      </c>
      <c r="D46" s="113" t="s">
        <v>53</v>
      </c>
      <c r="E46" s="15" t="s">
        <v>8</v>
      </c>
      <c r="F46" s="15" t="s">
        <v>8</v>
      </c>
      <c r="G46" s="15" t="s">
        <v>8</v>
      </c>
      <c r="H46" s="15" t="s">
        <v>8</v>
      </c>
      <c r="I46" s="15" t="s">
        <v>7</v>
      </c>
      <c r="J46" s="15" t="s">
        <v>7</v>
      </c>
      <c r="K46" s="16"/>
      <c r="L46" s="17" t="s">
        <v>9</v>
      </c>
      <c r="M46" s="5"/>
      <c r="P46" s="20"/>
      <c r="Q46" s="21" t="s">
        <v>29</v>
      </c>
      <c r="R46" s="21" t="s">
        <v>30</v>
      </c>
      <c r="S46" s="21" t="s">
        <v>31</v>
      </c>
      <c r="T46" s="21" t="s">
        <v>32</v>
      </c>
      <c r="U46" s="21" t="s">
        <v>33</v>
      </c>
      <c r="V46" s="21" t="s">
        <v>34</v>
      </c>
      <c r="W46" s="21" t="s">
        <v>35</v>
      </c>
      <c r="X46" s="21" t="s">
        <v>36</v>
      </c>
      <c r="Y46" s="21" t="s">
        <v>37</v>
      </c>
      <c r="Z46" s="21" t="s">
        <v>38</v>
      </c>
      <c r="AA46" s="21" t="s">
        <v>39</v>
      </c>
    </row>
    <row r="47" spans="1:27" ht="15.75" customHeight="1" x14ac:dyDescent="0.25">
      <c r="A47" s="13"/>
      <c r="B47" s="158" t="str">
        <f t="shared" si="4"/>
        <v>🟣</v>
      </c>
      <c r="C47" s="150" t="str">
        <f t="shared" si="5"/>
        <v>🟪</v>
      </c>
      <c r="D47" s="113" t="s">
        <v>54</v>
      </c>
      <c r="E47" s="15" t="s">
        <v>8</v>
      </c>
      <c r="F47" s="15" t="s">
        <v>8</v>
      </c>
      <c r="G47" s="15" t="s">
        <v>8</v>
      </c>
      <c r="H47" s="15" t="s">
        <v>14</v>
      </c>
      <c r="I47" s="15" t="s">
        <v>14</v>
      </c>
      <c r="J47" s="15" t="s">
        <v>8</v>
      </c>
      <c r="K47" s="16"/>
      <c r="L47" s="19" t="s">
        <v>20</v>
      </c>
      <c r="M47" s="5"/>
      <c r="P47" s="17" t="s">
        <v>9</v>
      </c>
      <c r="Q47" s="15">
        <f>COUNTIF(L4:L1048,"⭕")</f>
        <v>476</v>
      </c>
      <c r="R47" s="15">
        <f>COUNTIFS($L$4:$L$1048,"⭕",G$4:G$1048,"✓")</f>
        <v>390</v>
      </c>
      <c r="S47" s="15">
        <f>COUNTIFS($L$4:$L$1048,"⭕",H$4:H$1048,"✓")</f>
        <v>290</v>
      </c>
      <c r="T47" s="15">
        <f>COUNTIFS($L$4:$L$1048,"⭕",I$4:I$1048,"✓")</f>
        <v>133</v>
      </c>
      <c r="U47" s="15">
        <f>COUNTIFS($L$4:$L$1048,"⭕",H$4:H$1048,"✓") + COUNTIFS($L$4:$L$1048,"⭕",H$4:H$1048,"-")</f>
        <v>305</v>
      </c>
      <c r="V47" s="15">
        <f>COUNTIFS($L$4:$L$1048,"⭕",I$4:I$1048,"✓") + COUNTIFS($L$4:$L$1048,"⭕",I$4:I$1048,"-")</f>
        <v>152</v>
      </c>
      <c r="W47" s="22">
        <f t="shared" ref="W47:W48" si="6">R47/Q47</f>
        <v>0.81932773109243695</v>
      </c>
      <c r="X47" s="22">
        <f t="shared" ref="X47:X48" si="7">S47/Q47</f>
        <v>0.60924369747899154</v>
      </c>
      <c r="Y47" s="22">
        <f t="shared" ref="Y47:Y48" si="8">T47/Q47</f>
        <v>0.27941176470588236</v>
      </c>
      <c r="Z47" s="22">
        <f t="shared" ref="Z47:Z48" si="9">U47/Q47</f>
        <v>0.64075630252100846</v>
      </c>
      <c r="AA47" s="22">
        <f t="shared" ref="AA47:AA48" si="10">V47/Q47</f>
        <v>0.31932773109243695</v>
      </c>
    </row>
    <row r="48" spans="1:27" ht="15.75" customHeight="1" x14ac:dyDescent="0.25">
      <c r="A48" s="13"/>
      <c r="B48" s="158" t="str">
        <f t="shared" si="4"/>
        <v>⛔</v>
      </c>
      <c r="C48" s="150" t="str">
        <f t="shared" si="5"/>
        <v>⬛</v>
      </c>
      <c r="D48" s="113" t="s">
        <v>55</v>
      </c>
      <c r="E48" s="15" t="s">
        <v>7</v>
      </c>
      <c r="F48" s="15" t="s">
        <v>7</v>
      </c>
      <c r="G48" s="15" t="s">
        <v>7</v>
      </c>
      <c r="H48" s="15" t="s">
        <v>7</v>
      </c>
      <c r="I48" s="15" t="s">
        <v>7</v>
      </c>
      <c r="J48" s="15" t="s">
        <v>7</v>
      </c>
      <c r="K48" s="16"/>
      <c r="L48" s="17" t="s">
        <v>9</v>
      </c>
      <c r="M48" s="5"/>
      <c r="P48" s="19" t="s">
        <v>20</v>
      </c>
      <c r="Q48" s="15">
        <f>COUNTIF(L4:L1048,"🎵")</f>
        <v>525</v>
      </c>
      <c r="R48" s="15">
        <f>COUNTIFS($L$4:$L$1048,"🎵",G$4:G$1048,"✓")</f>
        <v>470</v>
      </c>
      <c r="S48" s="15">
        <f>COUNTIFS($L$4:$L$1048,"🎵",H$4:H$1048,"✓")</f>
        <v>331</v>
      </c>
      <c r="T48" s="15">
        <f>COUNTIFS($L$4:$L$1048,"🎵",I$4:I$1048,"✓")</f>
        <v>178</v>
      </c>
      <c r="U48" s="15">
        <f>COUNTIFS($L$4:$L$1048,"🎵",H$4:H$1048,"✓")+COUNTIFS($L$4:$L$1048,"🎵",H$4:H$1048,"-")</f>
        <v>364</v>
      </c>
      <c r="V48" s="15">
        <f>COUNTIFS($L$4:$L$1048,"🎵",I$4:I$1048,"✓")+COUNTIFS($L$4:$L$1048,"🎵",I$4:I$1048,"-")</f>
        <v>216</v>
      </c>
      <c r="W48" s="22">
        <f t="shared" si="6"/>
        <v>0.89523809523809528</v>
      </c>
      <c r="X48" s="22">
        <f t="shared" si="7"/>
        <v>0.63047619047619052</v>
      </c>
      <c r="Y48" s="22">
        <f t="shared" si="8"/>
        <v>0.33904761904761904</v>
      </c>
      <c r="Z48" s="22">
        <f t="shared" si="9"/>
        <v>0.69333333333333336</v>
      </c>
      <c r="AA48" s="22">
        <f t="shared" si="10"/>
        <v>0.41142857142857142</v>
      </c>
    </row>
    <row r="49" spans="1:13" ht="15.75" customHeight="1" x14ac:dyDescent="0.25">
      <c r="A49" s="13"/>
      <c r="B49" s="158" t="str">
        <f t="shared" si="4"/>
        <v>🟣</v>
      </c>
      <c r="C49" s="150" t="str">
        <f t="shared" si="5"/>
        <v>🟪</v>
      </c>
      <c r="D49" s="113" t="s">
        <v>56</v>
      </c>
      <c r="E49" s="15" t="s">
        <v>8</v>
      </c>
      <c r="F49" s="15" t="s">
        <v>8</v>
      </c>
      <c r="G49" s="15" t="s">
        <v>8</v>
      </c>
      <c r="H49" s="15" t="s">
        <v>14</v>
      </c>
      <c r="I49" s="15" t="s">
        <v>14</v>
      </c>
      <c r="J49" s="15" t="s">
        <v>8</v>
      </c>
      <c r="K49" s="16"/>
      <c r="L49" s="19" t="s">
        <v>20</v>
      </c>
      <c r="M49" s="5"/>
    </row>
    <row r="50" spans="1:13" ht="15.75" customHeight="1" x14ac:dyDescent="0.25">
      <c r="A50" s="13"/>
      <c r="B50" s="158" t="str">
        <f t="shared" si="4"/>
        <v>⛔</v>
      </c>
      <c r="C50" s="150" t="str">
        <f t="shared" si="5"/>
        <v>⬛</v>
      </c>
      <c r="D50" s="113" t="s">
        <v>57</v>
      </c>
      <c r="E50" s="15" t="s">
        <v>7</v>
      </c>
      <c r="F50" s="15" t="s">
        <v>7</v>
      </c>
      <c r="G50" s="15" t="s">
        <v>7</v>
      </c>
      <c r="H50" s="15" t="s">
        <v>7</v>
      </c>
      <c r="I50" s="15" t="s">
        <v>7</v>
      </c>
      <c r="J50" s="15" t="s">
        <v>7</v>
      </c>
      <c r="K50" s="16"/>
      <c r="L50" s="17" t="s">
        <v>9</v>
      </c>
      <c r="M50" s="5"/>
    </row>
    <row r="51" spans="1:13" ht="15.75" customHeight="1" x14ac:dyDescent="0.25">
      <c r="A51" s="13"/>
      <c r="B51" s="158" t="str">
        <f t="shared" si="4"/>
        <v>⛔</v>
      </c>
      <c r="C51" s="150" t="str">
        <f t="shared" si="5"/>
        <v>🟥</v>
      </c>
      <c r="D51" s="113" t="s">
        <v>58</v>
      </c>
      <c r="E51" s="15" t="s">
        <v>8</v>
      </c>
      <c r="F51" s="15" t="s">
        <v>7</v>
      </c>
      <c r="G51" s="15" t="s">
        <v>7</v>
      </c>
      <c r="H51" s="15" t="s">
        <v>7</v>
      </c>
      <c r="I51" s="15" t="s">
        <v>7</v>
      </c>
      <c r="J51" s="15" t="s">
        <v>8</v>
      </c>
      <c r="K51" s="16"/>
      <c r="L51" s="19" t="s">
        <v>20</v>
      </c>
      <c r="M51" s="5"/>
    </row>
    <row r="52" spans="1:13" ht="15.75" customHeight="1" x14ac:dyDescent="0.25">
      <c r="A52" s="13"/>
      <c r="B52" s="158" t="str">
        <f t="shared" si="4"/>
        <v>⛔</v>
      </c>
      <c r="C52" s="150" t="str">
        <f t="shared" si="5"/>
        <v>⬛</v>
      </c>
      <c r="D52" s="113" t="s">
        <v>59</v>
      </c>
      <c r="E52" s="15" t="s">
        <v>7</v>
      </c>
      <c r="F52" s="15" t="s">
        <v>7</v>
      </c>
      <c r="G52" s="15" t="s">
        <v>7</v>
      </c>
      <c r="H52" s="15" t="s">
        <v>7</v>
      </c>
      <c r="I52" s="15" t="s">
        <v>7</v>
      </c>
      <c r="J52" s="15" t="s">
        <v>7</v>
      </c>
      <c r="K52" s="16"/>
      <c r="L52" s="17" t="s">
        <v>9</v>
      </c>
      <c r="M52" s="5"/>
    </row>
    <row r="53" spans="1:13" ht="15.75" customHeight="1" x14ac:dyDescent="0.25">
      <c r="A53" s="10">
        <v>1933</v>
      </c>
      <c r="B53" s="103"/>
      <c r="C53" s="149"/>
      <c r="D53" s="102"/>
      <c r="E53" s="102"/>
      <c r="F53" s="102"/>
      <c r="G53" s="11"/>
      <c r="H53" s="11"/>
      <c r="I53" s="11"/>
      <c r="J53" s="11"/>
      <c r="K53" s="11"/>
      <c r="L53" s="12"/>
      <c r="M53" s="5"/>
    </row>
    <row r="54" spans="1:13" ht="15.75" customHeight="1" x14ac:dyDescent="0.25">
      <c r="A54" s="13"/>
      <c r="B54" s="158" t="str">
        <f t="shared" ref="B54:B71" si="11">IF(G54="✓",IF(H54="✗","🟡",IF(H54="-","🟣","🟢")),"⛔")</f>
        <v>⛔</v>
      </c>
      <c r="C54" s="150" t="str">
        <f t="shared" ref="C54:C71" si="12">IF(E54="✓",IF(F54="✓",IF(H54="✓",IF(I54="✓","✅",IF(I54="-","🟦","🟨")),IF(H54="-",IF(I54="-","🟪","🟫"),"🟧")),"🟥"),"⬛")</f>
        <v>🟧</v>
      </c>
      <c r="D54" s="113" t="s">
        <v>60</v>
      </c>
      <c r="E54" s="15" t="s">
        <v>8</v>
      </c>
      <c r="F54" s="15" t="s">
        <v>8</v>
      </c>
      <c r="G54" s="15" t="s">
        <v>7</v>
      </c>
      <c r="H54" s="15" t="s">
        <v>7</v>
      </c>
      <c r="I54" s="15" t="s">
        <v>7</v>
      </c>
      <c r="J54" s="15" t="s">
        <v>8</v>
      </c>
      <c r="K54" s="16"/>
      <c r="L54" s="19" t="s">
        <v>20</v>
      </c>
      <c r="M54" s="5"/>
    </row>
    <row r="55" spans="1:13" ht="15.75" customHeight="1" x14ac:dyDescent="0.25">
      <c r="A55" s="13"/>
      <c r="B55" s="158" t="str">
        <f t="shared" si="11"/>
        <v>⛔</v>
      </c>
      <c r="C55" s="150" t="str">
        <f t="shared" si="12"/>
        <v>⬛</v>
      </c>
      <c r="D55" s="113" t="s">
        <v>61</v>
      </c>
      <c r="E55" s="15" t="s">
        <v>7</v>
      </c>
      <c r="F55" s="15" t="s">
        <v>7</v>
      </c>
      <c r="G55" s="15" t="s">
        <v>7</v>
      </c>
      <c r="H55" s="15" t="s">
        <v>7</v>
      </c>
      <c r="I55" s="15" t="s">
        <v>7</v>
      </c>
      <c r="J55" s="15" t="s">
        <v>7</v>
      </c>
      <c r="K55" s="16"/>
      <c r="L55" s="17" t="s">
        <v>9</v>
      </c>
      <c r="M55" s="5"/>
    </row>
    <row r="56" spans="1:13" ht="15.75" customHeight="1" x14ac:dyDescent="0.25">
      <c r="A56" s="14" t="s">
        <v>24</v>
      </c>
      <c r="B56" s="158" t="str">
        <f t="shared" si="11"/>
        <v>⛔</v>
      </c>
      <c r="C56" s="150" t="str">
        <f t="shared" si="12"/>
        <v>🟧</v>
      </c>
      <c r="D56" s="113" t="s">
        <v>62</v>
      </c>
      <c r="E56" s="15" t="s">
        <v>8</v>
      </c>
      <c r="F56" s="15" t="s">
        <v>8</v>
      </c>
      <c r="G56" s="15" t="s">
        <v>7</v>
      </c>
      <c r="H56" s="15" t="s">
        <v>7</v>
      </c>
      <c r="I56" s="15" t="s">
        <v>7</v>
      </c>
      <c r="J56" s="15" t="s">
        <v>7</v>
      </c>
      <c r="K56" s="16"/>
      <c r="L56" s="19" t="s">
        <v>20</v>
      </c>
      <c r="M56" s="5"/>
    </row>
    <row r="57" spans="1:13" ht="15.75" customHeight="1" x14ac:dyDescent="0.25">
      <c r="A57" s="13"/>
      <c r="B57" s="158" t="str">
        <f t="shared" si="11"/>
        <v>🟢</v>
      </c>
      <c r="C57" s="150" t="str">
        <f t="shared" si="12"/>
        <v>🟨</v>
      </c>
      <c r="D57" s="113" t="s">
        <v>63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7</v>
      </c>
      <c r="J57" s="15" t="s">
        <v>7</v>
      </c>
      <c r="K57" s="16"/>
      <c r="L57" s="17" t="s">
        <v>9</v>
      </c>
      <c r="M57" s="5"/>
    </row>
    <row r="58" spans="1:13" ht="15.75" customHeight="1" x14ac:dyDescent="0.25">
      <c r="A58" s="13"/>
      <c r="B58" s="158" t="str">
        <f t="shared" si="11"/>
        <v>🟡</v>
      </c>
      <c r="C58" s="150" t="str">
        <f t="shared" si="12"/>
        <v>🟧</v>
      </c>
      <c r="D58" s="113" t="s">
        <v>64</v>
      </c>
      <c r="E58" s="15" t="s">
        <v>8</v>
      </c>
      <c r="F58" s="15" t="s">
        <v>8</v>
      </c>
      <c r="G58" s="15" t="s">
        <v>8</v>
      </c>
      <c r="H58" s="15" t="s">
        <v>7</v>
      </c>
      <c r="I58" s="15" t="s">
        <v>7</v>
      </c>
      <c r="J58" s="15" t="s">
        <v>7</v>
      </c>
      <c r="K58" s="16"/>
      <c r="L58" s="19" t="s">
        <v>20</v>
      </c>
      <c r="M58" s="5"/>
    </row>
    <row r="59" spans="1:13" ht="15.75" customHeight="1" x14ac:dyDescent="0.25">
      <c r="A59" s="13"/>
      <c r="B59" s="158" t="str">
        <f t="shared" si="11"/>
        <v>⛔</v>
      </c>
      <c r="C59" s="150" t="str">
        <f t="shared" si="12"/>
        <v>⬛</v>
      </c>
      <c r="D59" s="113" t="s">
        <v>65</v>
      </c>
      <c r="E59" s="15" t="s">
        <v>7</v>
      </c>
      <c r="F59" s="15" t="s">
        <v>7</v>
      </c>
      <c r="G59" s="15" t="s">
        <v>7</v>
      </c>
      <c r="H59" s="15" t="s">
        <v>7</v>
      </c>
      <c r="I59" s="15" t="s">
        <v>7</v>
      </c>
      <c r="J59" s="15" t="s">
        <v>7</v>
      </c>
      <c r="K59" s="16"/>
      <c r="L59" s="17" t="s">
        <v>9</v>
      </c>
      <c r="M59" s="5"/>
    </row>
    <row r="60" spans="1:13" ht="15.75" customHeight="1" x14ac:dyDescent="0.25">
      <c r="A60" s="13"/>
      <c r="B60" s="158" t="str">
        <f t="shared" si="11"/>
        <v>🟣</v>
      </c>
      <c r="C60" s="150" t="str">
        <f t="shared" si="12"/>
        <v>🟪</v>
      </c>
      <c r="D60" s="113" t="s">
        <v>66</v>
      </c>
      <c r="E60" s="15" t="s">
        <v>8</v>
      </c>
      <c r="F60" s="15" t="s">
        <v>8</v>
      </c>
      <c r="G60" s="15" t="s">
        <v>8</v>
      </c>
      <c r="H60" s="15" t="s">
        <v>14</v>
      </c>
      <c r="I60" s="15" t="s">
        <v>14</v>
      </c>
      <c r="J60" s="15" t="s">
        <v>7</v>
      </c>
      <c r="K60" s="16"/>
      <c r="L60" s="19" t="s">
        <v>20</v>
      </c>
      <c r="M60" s="5"/>
    </row>
    <row r="61" spans="1:13" ht="15.75" customHeight="1" x14ac:dyDescent="0.25">
      <c r="A61" s="14" t="s">
        <v>24</v>
      </c>
      <c r="B61" s="158" t="str">
        <f>IF(G61="✓",IF(H61="✗","🟡",IF(H61="-","🟣","🟢")),"⛔")</f>
        <v>⛔</v>
      </c>
      <c r="C61" s="150" t="str">
        <f>IF(E61="✓",IF(F61="✓",IF(H61="✓",IF(I61="✓","✅",IF(I61="-","🟦","🟨")),IF(H61="-",IF(I61="-","🟪","🟫"),"🟧")),"🟥"),"⬛")</f>
        <v>🟧</v>
      </c>
      <c r="D61" s="113" t="s">
        <v>68</v>
      </c>
      <c r="E61" s="15" t="s">
        <v>8</v>
      </c>
      <c r="F61" s="15" t="s">
        <v>8</v>
      </c>
      <c r="G61" s="15" t="s">
        <v>7</v>
      </c>
      <c r="H61" s="15" t="s">
        <v>7</v>
      </c>
      <c r="I61" s="15" t="s">
        <v>7</v>
      </c>
      <c r="J61" s="15" t="s">
        <v>7</v>
      </c>
      <c r="K61" s="16"/>
      <c r="L61" s="19" t="s">
        <v>20</v>
      </c>
      <c r="M61" s="5"/>
    </row>
    <row r="62" spans="1:13" ht="15.75" customHeight="1" x14ac:dyDescent="0.25">
      <c r="A62" s="13"/>
      <c r="B62" s="158" t="str">
        <f t="shared" si="11"/>
        <v>⛔</v>
      </c>
      <c r="C62" s="150" t="str">
        <f t="shared" si="12"/>
        <v>⬛</v>
      </c>
      <c r="D62" s="113" t="s">
        <v>67</v>
      </c>
      <c r="E62" s="15" t="s">
        <v>7</v>
      </c>
      <c r="F62" s="15" t="s">
        <v>7</v>
      </c>
      <c r="G62" s="15" t="s">
        <v>7</v>
      </c>
      <c r="H62" s="15" t="s">
        <v>7</v>
      </c>
      <c r="I62" s="15" t="s">
        <v>7</v>
      </c>
      <c r="J62" s="15" t="s">
        <v>7</v>
      </c>
      <c r="K62" s="16"/>
      <c r="L62" s="17" t="s">
        <v>9</v>
      </c>
      <c r="M62" s="5"/>
    </row>
    <row r="63" spans="1:13" ht="15.75" customHeight="1" x14ac:dyDescent="0.25">
      <c r="A63" s="13"/>
      <c r="B63" s="158" t="str">
        <f>IF(G63="✓",IF(H63="✗","🟡",IF(H63="-","🟣","🟢")),"⛔")</f>
        <v>🟣</v>
      </c>
      <c r="C63" s="150" t="str">
        <f>IF(E63="✓",IF(F63="✓",IF(H63="✓",IF(I63="✓","✅",IF(I63="-","🟦","🟨")),IF(H63="-",IF(I63="-","🟪","🟫"),"🟧")),"🟥"),"⬛")</f>
        <v>🟪</v>
      </c>
      <c r="D63" s="113" t="s">
        <v>69</v>
      </c>
      <c r="E63" s="15" t="s">
        <v>8</v>
      </c>
      <c r="F63" s="15" t="s">
        <v>8</v>
      </c>
      <c r="G63" s="15" t="s">
        <v>8</v>
      </c>
      <c r="H63" s="15" t="s">
        <v>14</v>
      </c>
      <c r="I63" s="15" t="s">
        <v>14</v>
      </c>
      <c r="J63" s="15" t="s">
        <v>7</v>
      </c>
      <c r="K63" s="16"/>
      <c r="L63" s="19" t="s">
        <v>20</v>
      </c>
      <c r="M63" s="5"/>
    </row>
    <row r="64" spans="1:13" ht="15.75" customHeight="1" x14ac:dyDescent="0.25">
      <c r="A64" s="13"/>
      <c r="B64" s="158" t="str">
        <f t="shared" si="11"/>
        <v>⛔</v>
      </c>
      <c r="C64" s="150" t="str">
        <f t="shared" si="12"/>
        <v>⬛</v>
      </c>
      <c r="D64" s="113" t="s">
        <v>956</v>
      </c>
      <c r="E64" s="15" t="s">
        <v>7</v>
      </c>
      <c r="F64" s="15" t="s">
        <v>7</v>
      </c>
      <c r="G64" s="15" t="s">
        <v>7</v>
      </c>
      <c r="H64" s="15" t="s">
        <v>7</v>
      </c>
      <c r="I64" s="15" t="s">
        <v>7</v>
      </c>
      <c r="J64" s="15" t="s">
        <v>7</v>
      </c>
      <c r="K64" s="16"/>
      <c r="L64" s="17" t="s">
        <v>9</v>
      </c>
      <c r="M64" s="5"/>
    </row>
    <row r="65" spans="1:13" ht="15.75" customHeight="1" x14ac:dyDescent="0.25">
      <c r="A65" s="13"/>
      <c r="B65" s="158" t="str">
        <f t="shared" si="11"/>
        <v>⛔</v>
      </c>
      <c r="C65" s="150" t="str">
        <f t="shared" si="12"/>
        <v>⬛</v>
      </c>
      <c r="D65" s="113" t="s">
        <v>70</v>
      </c>
      <c r="E65" s="15" t="s">
        <v>7</v>
      </c>
      <c r="F65" s="15" t="s">
        <v>7</v>
      </c>
      <c r="G65" s="15" t="s">
        <v>7</v>
      </c>
      <c r="H65" s="15" t="s">
        <v>7</v>
      </c>
      <c r="I65" s="15" t="s">
        <v>7</v>
      </c>
      <c r="J65" s="15" t="s">
        <v>7</v>
      </c>
      <c r="K65" s="16"/>
      <c r="L65" s="17" t="s">
        <v>9</v>
      </c>
      <c r="M65" s="5"/>
    </row>
    <row r="66" spans="1:13" ht="15.75" customHeight="1" x14ac:dyDescent="0.25">
      <c r="A66" s="13"/>
      <c r="B66" s="158" t="str">
        <f t="shared" si="11"/>
        <v>🟢</v>
      </c>
      <c r="C66" s="150" t="str">
        <f t="shared" si="12"/>
        <v>🟦</v>
      </c>
      <c r="D66" s="113" t="s">
        <v>71</v>
      </c>
      <c r="E66" s="15" t="s">
        <v>8</v>
      </c>
      <c r="F66" s="15" t="s">
        <v>8</v>
      </c>
      <c r="G66" s="15" t="s">
        <v>8</v>
      </c>
      <c r="H66" s="15" t="s">
        <v>8</v>
      </c>
      <c r="I66" s="15" t="s">
        <v>14</v>
      </c>
      <c r="J66" s="15" t="s">
        <v>7</v>
      </c>
      <c r="K66" s="16"/>
      <c r="L66" s="19" t="s">
        <v>20</v>
      </c>
      <c r="M66" s="5"/>
    </row>
    <row r="67" spans="1:13" ht="15.75" customHeight="1" x14ac:dyDescent="0.25">
      <c r="A67" s="13"/>
      <c r="B67" s="158" t="str">
        <f t="shared" si="11"/>
        <v>⛔</v>
      </c>
      <c r="C67" s="150" t="str">
        <f t="shared" si="12"/>
        <v>🟧</v>
      </c>
      <c r="D67" s="113" t="s">
        <v>72</v>
      </c>
      <c r="E67" s="15" t="s">
        <v>8</v>
      </c>
      <c r="F67" s="15" t="s">
        <v>8</v>
      </c>
      <c r="G67" s="15" t="s">
        <v>7</v>
      </c>
      <c r="H67" s="15" t="s">
        <v>7</v>
      </c>
      <c r="I67" s="15" t="s">
        <v>7</v>
      </c>
      <c r="J67" s="15" t="s">
        <v>7</v>
      </c>
      <c r="K67" s="16"/>
      <c r="L67" s="17" t="s">
        <v>9</v>
      </c>
      <c r="M67" s="5"/>
    </row>
    <row r="68" spans="1:13" ht="15.75" customHeight="1" x14ac:dyDescent="0.25">
      <c r="A68" s="13"/>
      <c r="B68" s="158" t="str">
        <f t="shared" si="11"/>
        <v>🟢</v>
      </c>
      <c r="C68" s="150" t="str">
        <f t="shared" si="12"/>
        <v>🟨</v>
      </c>
      <c r="D68" s="113" t="s">
        <v>957</v>
      </c>
      <c r="E68" s="15" t="s">
        <v>8</v>
      </c>
      <c r="F68" s="15" t="s">
        <v>8</v>
      </c>
      <c r="G68" s="15" t="s">
        <v>8</v>
      </c>
      <c r="H68" s="15" t="s">
        <v>8</v>
      </c>
      <c r="I68" s="15" t="s">
        <v>7</v>
      </c>
      <c r="J68" s="15" t="s">
        <v>7</v>
      </c>
      <c r="K68" s="16"/>
      <c r="L68" s="19" t="s">
        <v>20</v>
      </c>
      <c r="M68" s="5"/>
    </row>
    <row r="69" spans="1:13" ht="15.75" customHeight="1" x14ac:dyDescent="0.25">
      <c r="A69" s="13"/>
      <c r="B69" s="158" t="str">
        <f t="shared" si="11"/>
        <v>⛔</v>
      </c>
      <c r="C69" s="150" t="str">
        <f t="shared" si="12"/>
        <v>⬛</v>
      </c>
      <c r="D69" s="113" t="s">
        <v>73</v>
      </c>
      <c r="E69" s="15" t="s">
        <v>7</v>
      </c>
      <c r="F69" s="15" t="s">
        <v>7</v>
      </c>
      <c r="G69" s="15" t="s">
        <v>7</v>
      </c>
      <c r="H69" s="15" t="s">
        <v>7</v>
      </c>
      <c r="I69" s="15" t="s">
        <v>7</v>
      </c>
      <c r="J69" s="15" t="s">
        <v>7</v>
      </c>
      <c r="K69" s="16"/>
      <c r="L69" s="17" t="s">
        <v>9</v>
      </c>
      <c r="M69" s="5"/>
    </row>
    <row r="70" spans="1:13" ht="15.75" customHeight="1" x14ac:dyDescent="0.25">
      <c r="A70" s="13"/>
      <c r="B70" s="158" t="str">
        <f t="shared" si="11"/>
        <v>🟢</v>
      </c>
      <c r="C70" s="150" t="str">
        <f t="shared" si="12"/>
        <v>🟦</v>
      </c>
      <c r="D70" s="113" t="s">
        <v>74</v>
      </c>
      <c r="E70" s="15" t="s">
        <v>8</v>
      </c>
      <c r="F70" s="15" t="s">
        <v>8</v>
      </c>
      <c r="G70" s="15" t="s">
        <v>8</v>
      </c>
      <c r="H70" s="15" t="s">
        <v>8</v>
      </c>
      <c r="I70" s="15" t="s">
        <v>14</v>
      </c>
      <c r="J70" s="15" t="s">
        <v>7</v>
      </c>
      <c r="K70" s="16"/>
      <c r="L70" s="19" t="s">
        <v>20</v>
      </c>
      <c r="M70" s="5"/>
    </row>
    <row r="71" spans="1:13" ht="15.75" customHeight="1" x14ac:dyDescent="0.25">
      <c r="A71" s="13"/>
      <c r="B71" s="158" t="str">
        <f t="shared" si="11"/>
        <v>🟢</v>
      </c>
      <c r="C71" s="150" t="str">
        <f t="shared" si="12"/>
        <v>🟨</v>
      </c>
      <c r="D71" s="113" t="s">
        <v>75</v>
      </c>
      <c r="E71" s="15" t="s">
        <v>8</v>
      </c>
      <c r="F71" s="15" t="s">
        <v>8</v>
      </c>
      <c r="G71" s="15" t="s">
        <v>8</v>
      </c>
      <c r="H71" s="15" t="s">
        <v>8</v>
      </c>
      <c r="I71" s="15" t="s">
        <v>7</v>
      </c>
      <c r="J71" s="15" t="s">
        <v>7</v>
      </c>
      <c r="K71" s="16"/>
      <c r="L71" s="17" t="s">
        <v>9</v>
      </c>
      <c r="M71" s="5"/>
    </row>
    <row r="72" spans="1:13" ht="15.75" customHeight="1" x14ac:dyDescent="0.25">
      <c r="A72" s="79" t="s">
        <v>76</v>
      </c>
      <c r="B72" s="164"/>
      <c r="C72" s="165"/>
      <c r="D72" s="80"/>
      <c r="E72" s="80"/>
      <c r="F72" s="80"/>
      <c r="G72" s="80"/>
      <c r="H72" s="80"/>
      <c r="I72" s="80"/>
      <c r="J72" s="80"/>
      <c r="K72" s="80"/>
      <c r="L72" s="81"/>
      <c r="M72" s="78"/>
    </row>
    <row r="73" spans="1:13" ht="15.75" customHeight="1" x14ac:dyDescent="0.25">
      <c r="A73" s="10">
        <v>1933</v>
      </c>
      <c r="B73" s="103"/>
      <c r="C73" s="149"/>
      <c r="D73" s="102"/>
      <c r="E73" s="102"/>
      <c r="F73" s="102"/>
      <c r="G73" s="11"/>
      <c r="H73" s="11"/>
      <c r="I73" s="11"/>
      <c r="J73" s="11"/>
      <c r="K73" s="11"/>
      <c r="L73" s="12"/>
      <c r="M73" s="5"/>
    </row>
    <row r="74" spans="1:13" ht="15.75" customHeight="1" x14ac:dyDescent="0.25">
      <c r="A74" s="13"/>
      <c r="B74" s="158" t="str">
        <f t="shared" ref="B74:B78" si="13">IF(G74="✓",IF(H74="✗","🟡",IF(H74="-","🟣","🟢")),"⛔")</f>
        <v>🟢</v>
      </c>
      <c r="C74" s="150" t="str">
        <f t="shared" ref="C74:C78" si="14">IF(E74="✓",IF(F74="✓",IF(H74="✓",IF(I74="✓","✅",IF(I74="-","🟦","🟨")),IF(H74="-",IF(I74="-","🟪","🟫"),"🟧")),"🟥"),"⬛")</f>
        <v>🟨</v>
      </c>
      <c r="D74" s="113" t="s">
        <v>77</v>
      </c>
      <c r="E74" s="15" t="s">
        <v>8</v>
      </c>
      <c r="F74" s="15" t="s">
        <v>8</v>
      </c>
      <c r="G74" s="15" t="s">
        <v>8</v>
      </c>
      <c r="H74" s="15" t="s">
        <v>8</v>
      </c>
      <c r="I74" s="15" t="s">
        <v>7</v>
      </c>
      <c r="J74" s="15" t="s">
        <v>7</v>
      </c>
      <c r="K74" s="16"/>
      <c r="L74" s="17" t="s">
        <v>9</v>
      </c>
      <c r="M74" s="5"/>
    </row>
    <row r="75" spans="1:13" ht="15.75" customHeight="1" x14ac:dyDescent="0.25">
      <c r="A75" s="13"/>
      <c r="B75" s="158" t="str">
        <f t="shared" si="13"/>
        <v>🟢</v>
      </c>
      <c r="C75" s="150" t="str">
        <f t="shared" si="14"/>
        <v>🟦</v>
      </c>
      <c r="D75" s="113" t="s">
        <v>78</v>
      </c>
      <c r="E75" s="15" t="s">
        <v>8</v>
      </c>
      <c r="F75" s="15" t="s">
        <v>8</v>
      </c>
      <c r="G75" s="15" t="s">
        <v>8</v>
      </c>
      <c r="H75" s="15" t="s">
        <v>8</v>
      </c>
      <c r="I75" s="15" t="s">
        <v>14</v>
      </c>
      <c r="J75" s="15" t="s">
        <v>7</v>
      </c>
      <c r="K75" s="16"/>
      <c r="L75" s="19" t="s">
        <v>20</v>
      </c>
      <c r="M75" s="5"/>
    </row>
    <row r="76" spans="1:13" ht="15.75" customHeight="1" x14ac:dyDescent="0.25">
      <c r="A76" s="13"/>
      <c r="B76" s="158" t="str">
        <f t="shared" si="13"/>
        <v>🟢</v>
      </c>
      <c r="C76" s="150" t="str">
        <f t="shared" si="14"/>
        <v>🟦</v>
      </c>
      <c r="D76" s="113" t="s">
        <v>79</v>
      </c>
      <c r="E76" s="15" t="s">
        <v>8</v>
      </c>
      <c r="F76" s="15" t="s">
        <v>8</v>
      </c>
      <c r="G76" s="15" t="s">
        <v>8</v>
      </c>
      <c r="H76" s="15" t="s">
        <v>8</v>
      </c>
      <c r="I76" s="15" t="s">
        <v>14</v>
      </c>
      <c r="J76" s="15" t="s">
        <v>7</v>
      </c>
      <c r="K76" s="16"/>
      <c r="L76" s="17" t="s">
        <v>9</v>
      </c>
      <c r="M76" s="5"/>
    </row>
    <row r="77" spans="1:13" ht="15.75" customHeight="1" x14ac:dyDescent="0.25">
      <c r="A77" s="13"/>
      <c r="B77" s="158" t="str">
        <f t="shared" si="13"/>
        <v>⛔</v>
      </c>
      <c r="C77" s="150" t="str">
        <f t="shared" si="14"/>
        <v>⬛</v>
      </c>
      <c r="D77" s="113" t="s">
        <v>80</v>
      </c>
      <c r="E77" s="15" t="s">
        <v>7</v>
      </c>
      <c r="F77" s="15" t="s">
        <v>7</v>
      </c>
      <c r="G77" s="15" t="s">
        <v>7</v>
      </c>
      <c r="H77" s="15" t="s">
        <v>7</v>
      </c>
      <c r="I77" s="15" t="s">
        <v>7</v>
      </c>
      <c r="J77" s="15" t="s">
        <v>7</v>
      </c>
      <c r="K77" s="16"/>
      <c r="L77" s="17" t="s">
        <v>9</v>
      </c>
      <c r="M77" s="5"/>
    </row>
    <row r="78" spans="1:13" ht="15.75" customHeight="1" x14ac:dyDescent="0.25">
      <c r="A78" s="13"/>
      <c r="B78" s="158" t="str">
        <f t="shared" si="13"/>
        <v>🟡</v>
      </c>
      <c r="C78" s="150" t="str">
        <f t="shared" si="14"/>
        <v>🟧</v>
      </c>
      <c r="D78" s="113" t="s">
        <v>958</v>
      </c>
      <c r="E78" s="15" t="s">
        <v>8</v>
      </c>
      <c r="F78" s="15" t="s">
        <v>8</v>
      </c>
      <c r="G78" s="15" t="s">
        <v>8</v>
      </c>
      <c r="H78" s="15" t="s">
        <v>7</v>
      </c>
      <c r="I78" s="15" t="s">
        <v>7</v>
      </c>
      <c r="J78" s="15" t="s">
        <v>7</v>
      </c>
      <c r="K78" s="16"/>
      <c r="L78" s="19" t="s">
        <v>20</v>
      </c>
      <c r="M78" s="5"/>
    </row>
    <row r="79" spans="1:13" ht="15.75" customHeight="1" x14ac:dyDescent="0.25">
      <c r="A79" s="10">
        <v>1934</v>
      </c>
      <c r="B79" s="103"/>
      <c r="C79" s="151"/>
      <c r="D79" s="103"/>
      <c r="E79" s="109"/>
      <c r="F79" s="109"/>
      <c r="G79" s="10"/>
      <c r="H79" s="10"/>
      <c r="I79" s="10"/>
      <c r="J79" s="10"/>
      <c r="K79" s="10"/>
      <c r="L79" s="10"/>
      <c r="M79" s="5"/>
    </row>
    <row r="80" spans="1:13" ht="15.75" customHeight="1" x14ac:dyDescent="0.25">
      <c r="A80" s="14" t="s">
        <v>24</v>
      </c>
      <c r="B80" s="158" t="str">
        <f t="shared" ref="B80:B104" si="15">IF(G80="✓",IF(H80="✗","🟡",IF(H80="-","🟣","🟢")),"⛔")</f>
        <v>⛔</v>
      </c>
      <c r="C80" s="150" t="str">
        <f t="shared" ref="C80:C104" si="16">IF(E80="✓",IF(F80="✓",IF(H80="✓",IF(I80="✓","✅",IF(I80="-","🟦","🟨")),IF(H80="-",IF(I80="-","🟪","🟫"),"🟧")),"🟥"),"⬛")</f>
        <v>⬛</v>
      </c>
      <c r="D80" s="113" t="s">
        <v>81</v>
      </c>
      <c r="E80" s="15" t="s">
        <v>7</v>
      </c>
      <c r="F80" s="15" t="s">
        <v>7</v>
      </c>
      <c r="G80" s="15" t="s">
        <v>7</v>
      </c>
      <c r="H80" s="15" t="s">
        <v>7</v>
      </c>
      <c r="I80" s="15" t="s">
        <v>7</v>
      </c>
      <c r="J80" s="15" t="s">
        <v>7</v>
      </c>
      <c r="K80" s="16"/>
      <c r="L80" s="17" t="s">
        <v>9</v>
      </c>
      <c r="M80" s="5"/>
    </row>
    <row r="81" spans="1:13" ht="15.75" customHeight="1" x14ac:dyDescent="0.25">
      <c r="A81" s="13"/>
      <c r="B81" s="158" t="str">
        <f t="shared" si="15"/>
        <v>🟣</v>
      </c>
      <c r="C81" s="150" t="str">
        <f t="shared" si="16"/>
        <v>🟪</v>
      </c>
      <c r="D81" s="113" t="s">
        <v>82</v>
      </c>
      <c r="E81" s="15" t="s">
        <v>8</v>
      </c>
      <c r="F81" s="15" t="s">
        <v>8</v>
      </c>
      <c r="G81" s="15" t="s">
        <v>8</v>
      </c>
      <c r="H81" s="15" t="s">
        <v>14</v>
      </c>
      <c r="I81" s="15" t="s">
        <v>14</v>
      </c>
      <c r="J81" s="15" t="s">
        <v>7</v>
      </c>
      <c r="K81" s="16"/>
      <c r="L81" s="19" t="s">
        <v>20</v>
      </c>
      <c r="M81" s="5"/>
    </row>
    <row r="82" spans="1:13" ht="15.75" customHeight="1" x14ac:dyDescent="0.25">
      <c r="A82" s="13"/>
      <c r="B82" s="158" t="str">
        <f t="shared" si="15"/>
        <v>🟢</v>
      </c>
      <c r="C82" s="150" t="str">
        <f t="shared" si="16"/>
        <v>✅</v>
      </c>
      <c r="D82" s="115" t="s">
        <v>83</v>
      </c>
      <c r="E82" s="15" t="s">
        <v>8</v>
      </c>
      <c r="F82" s="15" t="s">
        <v>8</v>
      </c>
      <c r="G82" s="15" t="s">
        <v>8</v>
      </c>
      <c r="H82" s="15" t="s">
        <v>8</v>
      </c>
      <c r="I82" s="15" t="s">
        <v>8</v>
      </c>
      <c r="J82" s="15" t="s">
        <v>7</v>
      </c>
      <c r="K82" s="16"/>
      <c r="L82" s="19" t="s">
        <v>20</v>
      </c>
      <c r="M82" s="5"/>
    </row>
    <row r="83" spans="1:13" ht="15.75" customHeight="1" x14ac:dyDescent="0.25">
      <c r="A83" s="13"/>
      <c r="B83" s="158" t="str">
        <f t="shared" si="15"/>
        <v>⛔</v>
      </c>
      <c r="C83" s="150" t="str">
        <f t="shared" si="16"/>
        <v>🟥</v>
      </c>
      <c r="D83" s="113" t="s">
        <v>84</v>
      </c>
      <c r="E83" s="15" t="s">
        <v>8</v>
      </c>
      <c r="F83" s="15" t="s">
        <v>7</v>
      </c>
      <c r="G83" s="15" t="s">
        <v>7</v>
      </c>
      <c r="H83" s="15" t="s">
        <v>7</v>
      </c>
      <c r="I83" s="15" t="s">
        <v>7</v>
      </c>
      <c r="J83" s="15" t="s">
        <v>7</v>
      </c>
      <c r="K83" s="16"/>
      <c r="L83" s="17" t="s">
        <v>9</v>
      </c>
      <c r="M83" s="5"/>
    </row>
    <row r="84" spans="1:13" ht="15.75" customHeight="1" x14ac:dyDescent="0.25">
      <c r="A84" s="13"/>
      <c r="B84" s="158" t="str">
        <f t="shared" si="15"/>
        <v>⛔</v>
      </c>
      <c r="C84" s="150" t="str">
        <f t="shared" si="16"/>
        <v>⬛</v>
      </c>
      <c r="D84" s="113" t="s">
        <v>85</v>
      </c>
      <c r="E84" s="15" t="s">
        <v>7</v>
      </c>
      <c r="F84" s="15" t="s">
        <v>7</v>
      </c>
      <c r="G84" s="15" t="s">
        <v>7</v>
      </c>
      <c r="H84" s="15" t="s">
        <v>7</v>
      </c>
      <c r="I84" s="15" t="s">
        <v>7</v>
      </c>
      <c r="J84" s="15" t="s">
        <v>7</v>
      </c>
      <c r="K84" s="16"/>
      <c r="L84" s="17" t="s">
        <v>9</v>
      </c>
      <c r="M84" s="5"/>
    </row>
    <row r="85" spans="1:13" ht="15.75" customHeight="1" x14ac:dyDescent="0.25">
      <c r="A85" s="13"/>
      <c r="B85" s="158" t="str">
        <f t="shared" si="15"/>
        <v>🟡</v>
      </c>
      <c r="C85" s="150" t="str">
        <f t="shared" si="16"/>
        <v>🟥</v>
      </c>
      <c r="D85" s="115" t="s">
        <v>86</v>
      </c>
      <c r="E85" s="15" t="s">
        <v>8</v>
      </c>
      <c r="F85" s="15" t="s">
        <v>7</v>
      </c>
      <c r="G85" s="15" t="s">
        <v>8</v>
      </c>
      <c r="H85" s="15" t="s">
        <v>7</v>
      </c>
      <c r="I85" s="15" t="s">
        <v>7</v>
      </c>
      <c r="J85" s="15" t="s">
        <v>7</v>
      </c>
      <c r="K85" s="16"/>
      <c r="L85" s="19" t="s">
        <v>20</v>
      </c>
      <c r="M85" s="5"/>
    </row>
    <row r="86" spans="1:13" ht="15.75" customHeight="1" x14ac:dyDescent="0.25">
      <c r="A86" s="13"/>
      <c r="B86" s="158" t="str">
        <f t="shared" si="15"/>
        <v>🟡</v>
      </c>
      <c r="C86" s="150" t="str">
        <f t="shared" si="16"/>
        <v>⬛</v>
      </c>
      <c r="D86" s="113" t="s">
        <v>87</v>
      </c>
      <c r="E86" s="15" t="s">
        <v>7</v>
      </c>
      <c r="F86" s="15" t="s">
        <v>7</v>
      </c>
      <c r="G86" s="15" t="s">
        <v>8</v>
      </c>
      <c r="H86" s="15" t="s">
        <v>7</v>
      </c>
      <c r="I86" s="15" t="s">
        <v>7</v>
      </c>
      <c r="J86" s="15" t="s">
        <v>7</v>
      </c>
      <c r="K86" s="16"/>
      <c r="L86" s="19" t="s">
        <v>20</v>
      </c>
      <c r="M86" s="5"/>
    </row>
    <row r="87" spans="1:13" ht="15.75" customHeight="1" x14ac:dyDescent="0.25">
      <c r="A87" s="13"/>
      <c r="B87" s="158" t="str">
        <f t="shared" si="15"/>
        <v>⛔</v>
      </c>
      <c r="C87" s="150" t="str">
        <f t="shared" si="16"/>
        <v>⬛</v>
      </c>
      <c r="D87" s="113" t="s">
        <v>88</v>
      </c>
      <c r="E87" s="15" t="s">
        <v>7</v>
      </c>
      <c r="F87" s="15" t="s">
        <v>7</v>
      </c>
      <c r="G87" s="15" t="s">
        <v>7</v>
      </c>
      <c r="H87" s="15" t="s">
        <v>7</v>
      </c>
      <c r="I87" s="15" t="s">
        <v>7</v>
      </c>
      <c r="J87" s="15" t="s">
        <v>7</v>
      </c>
      <c r="K87" s="16"/>
      <c r="L87" s="17" t="s">
        <v>9</v>
      </c>
      <c r="M87" s="5"/>
    </row>
    <row r="88" spans="1:13" ht="15.75" customHeight="1" x14ac:dyDescent="0.25">
      <c r="A88" s="14" t="s">
        <v>24</v>
      </c>
      <c r="B88" s="158" t="str">
        <f t="shared" si="15"/>
        <v>⛔</v>
      </c>
      <c r="C88" s="150" t="str">
        <f t="shared" si="16"/>
        <v>⬛</v>
      </c>
      <c r="D88" s="113" t="s">
        <v>89</v>
      </c>
      <c r="E88" s="15" t="s">
        <v>7</v>
      </c>
      <c r="F88" s="15" t="s">
        <v>7</v>
      </c>
      <c r="G88" s="15" t="s">
        <v>7</v>
      </c>
      <c r="H88" s="15" t="s">
        <v>7</v>
      </c>
      <c r="I88" s="15" t="s">
        <v>7</v>
      </c>
      <c r="J88" s="15" t="s">
        <v>7</v>
      </c>
      <c r="K88" s="16"/>
      <c r="L88" s="19" t="s">
        <v>20</v>
      </c>
      <c r="M88" s="5"/>
    </row>
    <row r="89" spans="1:13" ht="15.75" customHeight="1" x14ac:dyDescent="0.25">
      <c r="A89" s="14" t="s">
        <v>24</v>
      </c>
      <c r="B89" s="158" t="str">
        <f t="shared" si="15"/>
        <v>⛔</v>
      </c>
      <c r="C89" s="150" t="str">
        <f t="shared" si="16"/>
        <v>⬛</v>
      </c>
      <c r="D89" s="113" t="s">
        <v>90</v>
      </c>
      <c r="E89" s="15" t="s">
        <v>7</v>
      </c>
      <c r="F89" s="15" t="s">
        <v>7</v>
      </c>
      <c r="G89" s="15" t="s">
        <v>7</v>
      </c>
      <c r="H89" s="15" t="s">
        <v>7</v>
      </c>
      <c r="I89" s="15" t="s">
        <v>7</v>
      </c>
      <c r="J89" s="15" t="s">
        <v>7</v>
      </c>
      <c r="K89" s="16"/>
      <c r="L89" s="17" t="s">
        <v>9</v>
      </c>
      <c r="M89" s="5"/>
    </row>
    <row r="90" spans="1:13" ht="15.75" customHeight="1" x14ac:dyDescent="0.25">
      <c r="A90" s="13"/>
      <c r="B90" s="158" t="str">
        <f t="shared" si="15"/>
        <v>⛔</v>
      </c>
      <c r="C90" s="150" t="str">
        <f t="shared" si="16"/>
        <v>🟧</v>
      </c>
      <c r="D90" s="113" t="s">
        <v>959</v>
      </c>
      <c r="E90" s="15" t="s">
        <v>8</v>
      </c>
      <c r="F90" s="15" t="s">
        <v>8</v>
      </c>
      <c r="G90" s="15" t="s">
        <v>7</v>
      </c>
      <c r="H90" s="15" t="s">
        <v>7</v>
      </c>
      <c r="I90" s="15" t="s">
        <v>7</v>
      </c>
      <c r="J90" s="15" t="s">
        <v>7</v>
      </c>
      <c r="K90" s="16"/>
      <c r="L90" s="19" t="s">
        <v>20</v>
      </c>
      <c r="M90" s="5"/>
    </row>
    <row r="91" spans="1:13" ht="15.75" customHeight="1" x14ac:dyDescent="0.25">
      <c r="A91" s="13"/>
      <c r="B91" s="158" t="str">
        <f t="shared" si="15"/>
        <v>⛔</v>
      </c>
      <c r="C91" s="150" t="str">
        <f t="shared" si="16"/>
        <v>⬛</v>
      </c>
      <c r="D91" s="113" t="s">
        <v>91</v>
      </c>
      <c r="E91" s="15" t="s">
        <v>7</v>
      </c>
      <c r="F91" s="15" t="s">
        <v>7</v>
      </c>
      <c r="G91" s="15" t="s">
        <v>7</v>
      </c>
      <c r="H91" s="15" t="s">
        <v>7</v>
      </c>
      <c r="I91" s="15" t="s">
        <v>7</v>
      </c>
      <c r="J91" s="15" t="s">
        <v>7</v>
      </c>
      <c r="K91" s="16"/>
      <c r="L91" s="17" t="s">
        <v>9</v>
      </c>
      <c r="M91" s="5"/>
    </row>
    <row r="92" spans="1:13" ht="15.75" customHeight="1" x14ac:dyDescent="0.25">
      <c r="A92" s="13"/>
      <c r="B92" s="158" t="str">
        <f t="shared" si="15"/>
        <v>🟡</v>
      </c>
      <c r="C92" s="150" t="str">
        <f t="shared" si="16"/>
        <v>⬛</v>
      </c>
      <c r="D92" s="113" t="s">
        <v>960</v>
      </c>
      <c r="E92" s="15" t="s">
        <v>7</v>
      </c>
      <c r="F92" s="15" t="s">
        <v>7</v>
      </c>
      <c r="G92" s="15" t="s">
        <v>8</v>
      </c>
      <c r="H92" s="15" t="s">
        <v>7</v>
      </c>
      <c r="I92" s="15" t="s">
        <v>7</v>
      </c>
      <c r="J92" s="15" t="s">
        <v>7</v>
      </c>
      <c r="K92" s="16"/>
      <c r="L92" s="19" t="s">
        <v>20</v>
      </c>
      <c r="M92" s="5"/>
    </row>
    <row r="93" spans="1:13" ht="15.75" customHeight="1" x14ac:dyDescent="0.25">
      <c r="A93" s="13"/>
      <c r="B93" s="158" t="str">
        <f t="shared" si="15"/>
        <v>🟡</v>
      </c>
      <c r="C93" s="150" t="str">
        <f t="shared" si="16"/>
        <v>⬛</v>
      </c>
      <c r="D93" s="113" t="s">
        <v>92</v>
      </c>
      <c r="E93" s="15" t="s">
        <v>7</v>
      </c>
      <c r="F93" s="15" t="s">
        <v>7</v>
      </c>
      <c r="G93" s="15" t="s">
        <v>8</v>
      </c>
      <c r="H93" s="15" t="s">
        <v>7</v>
      </c>
      <c r="I93" s="15" t="s">
        <v>7</v>
      </c>
      <c r="J93" s="15" t="s">
        <v>7</v>
      </c>
      <c r="K93" s="16"/>
      <c r="L93" s="19" t="s">
        <v>20</v>
      </c>
      <c r="M93" s="5"/>
    </row>
    <row r="94" spans="1:13" ht="15.75" customHeight="1" x14ac:dyDescent="0.25">
      <c r="A94" s="13"/>
      <c r="B94" s="158" t="str">
        <f t="shared" si="15"/>
        <v>🟡</v>
      </c>
      <c r="C94" s="150" t="str">
        <f t="shared" si="16"/>
        <v>⬛</v>
      </c>
      <c r="D94" s="113" t="s">
        <v>93</v>
      </c>
      <c r="E94" s="15" t="s">
        <v>7</v>
      </c>
      <c r="F94" s="15" t="s">
        <v>7</v>
      </c>
      <c r="G94" s="15" t="s">
        <v>8</v>
      </c>
      <c r="H94" s="15" t="s">
        <v>7</v>
      </c>
      <c r="I94" s="15" t="s">
        <v>7</v>
      </c>
      <c r="J94" s="15" t="s">
        <v>7</v>
      </c>
      <c r="K94" s="16"/>
      <c r="L94" s="19" t="s">
        <v>20</v>
      </c>
      <c r="M94" s="5"/>
    </row>
    <row r="95" spans="1:13" ht="15.75" customHeight="1" x14ac:dyDescent="0.25">
      <c r="A95" s="13"/>
      <c r="B95" s="158" t="str">
        <f t="shared" si="15"/>
        <v>🟡</v>
      </c>
      <c r="C95" s="150" t="str">
        <f t="shared" si="16"/>
        <v>🟧</v>
      </c>
      <c r="D95" s="113" t="s">
        <v>94</v>
      </c>
      <c r="E95" s="15" t="s">
        <v>8</v>
      </c>
      <c r="F95" s="15" t="s">
        <v>8</v>
      </c>
      <c r="G95" s="15" t="s">
        <v>8</v>
      </c>
      <c r="H95" s="15" t="s">
        <v>7</v>
      </c>
      <c r="I95" s="15" t="s">
        <v>7</v>
      </c>
      <c r="J95" s="15" t="s">
        <v>7</v>
      </c>
      <c r="K95" s="16"/>
      <c r="L95" s="19" t="s">
        <v>20</v>
      </c>
      <c r="M95" s="5"/>
    </row>
    <row r="96" spans="1:13" ht="15.75" customHeight="1" x14ac:dyDescent="0.25">
      <c r="A96" s="13"/>
      <c r="B96" s="158" t="str">
        <f t="shared" si="15"/>
        <v>⛔</v>
      </c>
      <c r="C96" s="150" t="str">
        <f t="shared" si="16"/>
        <v>⬛</v>
      </c>
      <c r="D96" s="113" t="s">
        <v>95</v>
      </c>
      <c r="E96" s="15" t="s">
        <v>7</v>
      </c>
      <c r="F96" s="15" t="s">
        <v>7</v>
      </c>
      <c r="G96" s="15" t="s">
        <v>7</v>
      </c>
      <c r="H96" s="15" t="s">
        <v>7</v>
      </c>
      <c r="I96" s="15" t="s">
        <v>7</v>
      </c>
      <c r="J96" s="15" t="s">
        <v>7</v>
      </c>
      <c r="K96" s="16"/>
      <c r="L96" s="17" t="s">
        <v>9</v>
      </c>
      <c r="M96" s="5"/>
    </row>
    <row r="97" spans="1:13" ht="15.75" customHeight="1" x14ac:dyDescent="0.25">
      <c r="A97" s="13"/>
      <c r="B97" s="158" t="str">
        <f t="shared" si="15"/>
        <v>⛔</v>
      </c>
      <c r="C97" s="150" t="str">
        <f t="shared" si="16"/>
        <v>⬛</v>
      </c>
      <c r="D97" s="113" t="s">
        <v>96</v>
      </c>
      <c r="E97" s="15" t="s">
        <v>7</v>
      </c>
      <c r="F97" s="15" t="s">
        <v>7</v>
      </c>
      <c r="G97" s="15" t="s">
        <v>7</v>
      </c>
      <c r="H97" s="15" t="s">
        <v>7</v>
      </c>
      <c r="I97" s="15" t="s">
        <v>7</v>
      </c>
      <c r="J97" s="15" t="s">
        <v>7</v>
      </c>
      <c r="K97" s="16"/>
      <c r="L97" s="17" t="s">
        <v>9</v>
      </c>
      <c r="M97" s="5"/>
    </row>
    <row r="98" spans="1:13" ht="15.75" customHeight="1" x14ac:dyDescent="0.25">
      <c r="A98" s="13"/>
      <c r="B98" s="158" t="str">
        <f t="shared" si="15"/>
        <v>🟡</v>
      </c>
      <c r="C98" s="150" t="str">
        <f t="shared" si="16"/>
        <v>⬛</v>
      </c>
      <c r="D98" s="113" t="s">
        <v>97</v>
      </c>
      <c r="E98" s="15" t="s">
        <v>7</v>
      </c>
      <c r="F98" s="15" t="s">
        <v>7</v>
      </c>
      <c r="G98" s="15" t="s">
        <v>8</v>
      </c>
      <c r="H98" s="15" t="s">
        <v>7</v>
      </c>
      <c r="I98" s="15" t="s">
        <v>7</v>
      </c>
      <c r="J98" s="15" t="s">
        <v>7</v>
      </c>
      <c r="K98" s="16"/>
      <c r="L98" s="19" t="s">
        <v>20</v>
      </c>
      <c r="M98" s="5"/>
    </row>
    <row r="99" spans="1:13" ht="15.75" customHeight="1" x14ac:dyDescent="0.25">
      <c r="A99" s="13"/>
      <c r="B99" s="158" t="str">
        <f t="shared" si="15"/>
        <v>🟢</v>
      </c>
      <c r="C99" s="150" t="str">
        <f t="shared" si="16"/>
        <v>🟦</v>
      </c>
      <c r="D99" s="113" t="s">
        <v>98</v>
      </c>
      <c r="E99" s="15" t="s">
        <v>8</v>
      </c>
      <c r="F99" s="15" t="s">
        <v>8</v>
      </c>
      <c r="G99" s="15" t="s">
        <v>8</v>
      </c>
      <c r="H99" s="15" t="s">
        <v>8</v>
      </c>
      <c r="I99" s="15" t="s">
        <v>14</v>
      </c>
      <c r="J99" s="15" t="s">
        <v>7</v>
      </c>
      <c r="K99" s="16"/>
      <c r="L99" s="17" t="s">
        <v>9</v>
      </c>
      <c r="M99" s="5"/>
    </row>
    <row r="100" spans="1:13" ht="15.75" customHeight="1" x14ac:dyDescent="0.25">
      <c r="A100" s="13"/>
      <c r="B100" s="158" t="str">
        <f t="shared" si="15"/>
        <v>🟡</v>
      </c>
      <c r="C100" s="150" t="str">
        <f t="shared" si="16"/>
        <v>🟧</v>
      </c>
      <c r="D100" s="116" t="s">
        <v>99</v>
      </c>
      <c r="E100" s="15" t="s">
        <v>8</v>
      </c>
      <c r="F100" s="15" t="s">
        <v>8</v>
      </c>
      <c r="G100" s="15" t="s">
        <v>8</v>
      </c>
      <c r="H100" s="15" t="s">
        <v>7</v>
      </c>
      <c r="I100" s="15" t="s">
        <v>7</v>
      </c>
      <c r="J100" s="15" t="s">
        <v>7</v>
      </c>
      <c r="K100" s="16"/>
      <c r="L100" s="19" t="s">
        <v>20</v>
      </c>
      <c r="M100" s="5"/>
    </row>
    <row r="101" spans="1:13" ht="15.75" customHeight="1" x14ac:dyDescent="0.25">
      <c r="A101" s="13"/>
      <c r="B101" s="158" t="str">
        <f t="shared" si="15"/>
        <v>⛔</v>
      </c>
      <c r="C101" s="150" t="str">
        <f t="shared" si="16"/>
        <v>⬛</v>
      </c>
      <c r="D101" s="113" t="s">
        <v>100</v>
      </c>
      <c r="E101" s="15" t="s">
        <v>7</v>
      </c>
      <c r="F101" s="15" t="s">
        <v>7</v>
      </c>
      <c r="G101" s="15" t="s">
        <v>7</v>
      </c>
      <c r="H101" s="15" t="s">
        <v>7</v>
      </c>
      <c r="I101" s="15" t="s">
        <v>7</v>
      </c>
      <c r="J101" s="15" t="s">
        <v>7</v>
      </c>
      <c r="K101" s="16"/>
      <c r="L101" s="17" t="s">
        <v>9</v>
      </c>
      <c r="M101" s="5"/>
    </row>
    <row r="102" spans="1:13" ht="15.75" customHeight="1" x14ac:dyDescent="0.25">
      <c r="A102" s="13"/>
      <c r="B102" s="158" t="str">
        <f t="shared" si="15"/>
        <v>🟡</v>
      </c>
      <c r="C102" s="150" t="str">
        <f t="shared" si="16"/>
        <v>🟥</v>
      </c>
      <c r="D102" s="116" t="s">
        <v>101</v>
      </c>
      <c r="E102" s="15" t="s">
        <v>8</v>
      </c>
      <c r="F102" s="15" t="s">
        <v>7</v>
      </c>
      <c r="G102" s="15" t="s">
        <v>8</v>
      </c>
      <c r="H102" s="15" t="s">
        <v>7</v>
      </c>
      <c r="I102" s="15" t="s">
        <v>7</v>
      </c>
      <c r="J102" s="15" t="s">
        <v>7</v>
      </c>
      <c r="K102" s="16"/>
      <c r="L102" s="19" t="s">
        <v>20</v>
      </c>
      <c r="M102" s="5"/>
    </row>
    <row r="103" spans="1:13" ht="15.75" customHeight="1" x14ac:dyDescent="0.25">
      <c r="A103" s="13"/>
      <c r="B103" s="158" t="str">
        <f t="shared" si="15"/>
        <v>⛔</v>
      </c>
      <c r="C103" s="150" t="str">
        <f t="shared" si="16"/>
        <v>⬛</v>
      </c>
      <c r="D103" s="113" t="s">
        <v>102</v>
      </c>
      <c r="E103" s="15" t="s">
        <v>7</v>
      </c>
      <c r="F103" s="15" t="s">
        <v>7</v>
      </c>
      <c r="G103" s="15" t="s">
        <v>7</v>
      </c>
      <c r="H103" s="15" t="s">
        <v>7</v>
      </c>
      <c r="I103" s="15" t="s">
        <v>7</v>
      </c>
      <c r="J103" s="15" t="s">
        <v>7</v>
      </c>
      <c r="K103" s="16"/>
      <c r="L103" s="17" t="s">
        <v>9</v>
      </c>
      <c r="M103" s="5"/>
    </row>
    <row r="104" spans="1:13" ht="15.75" customHeight="1" x14ac:dyDescent="0.25">
      <c r="A104" s="13"/>
      <c r="B104" s="158" t="str">
        <f t="shared" si="15"/>
        <v>⛔</v>
      </c>
      <c r="C104" s="150" t="str">
        <f t="shared" si="16"/>
        <v>⬛</v>
      </c>
      <c r="D104" s="113" t="s">
        <v>103</v>
      </c>
      <c r="E104" s="15" t="s">
        <v>7</v>
      </c>
      <c r="F104" s="15" t="s">
        <v>7</v>
      </c>
      <c r="G104" s="15" t="s">
        <v>7</v>
      </c>
      <c r="H104" s="15" t="s">
        <v>7</v>
      </c>
      <c r="I104" s="15" t="s">
        <v>7</v>
      </c>
      <c r="J104" s="15" t="s">
        <v>7</v>
      </c>
      <c r="K104" s="16"/>
      <c r="L104" s="17" t="s">
        <v>9</v>
      </c>
      <c r="M104" s="5"/>
    </row>
    <row r="105" spans="1:13" ht="15.75" customHeight="1" x14ac:dyDescent="0.25">
      <c r="A105" s="10">
        <v>1935</v>
      </c>
      <c r="B105" s="103"/>
      <c r="C105" s="151"/>
      <c r="D105" s="103"/>
      <c r="E105" s="109"/>
      <c r="F105" s="109"/>
      <c r="G105" s="10"/>
      <c r="H105" s="10"/>
      <c r="I105" s="10"/>
      <c r="J105" s="10"/>
      <c r="K105" s="10"/>
      <c r="L105" s="10"/>
      <c r="M105" s="5"/>
    </row>
    <row r="106" spans="1:13" ht="15.75" customHeight="1" x14ac:dyDescent="0.25">
      <c r="A106" s="13"/>
      <c r="B106" s="158" t="str">
        <f t="shared" ref="B106:B129" si="17">IF(G106="✓",IF(H106="✗","🟡",IF(H106="-","🟣","🟢")),"⛔")</f>
        <v>⛔</v>
      </c>
      <c r="C106" s="150" t="str">
        <f t="shared" ref="C106:C129" si="18">IF(E106="✓",IF(F106="✓",IF(H106="✓",IF(I106="✓","✅",IF(I106="-","🟦","🟨")),IF(H106="-",IF(I106="-","🟪","🟫"),"🟧")),"🟥"),"⬛")</f>
        <v>⬛</v>
      </c>
      <c r="D106" s="113" t="s">
        <v>104</v>
      </c>
      <c r="E106" s="15" t="s">
        <v>7</v>
      </c>
      <c r="F106" s="15" t="s">
        <v>7</v>
      </c>
      <c r="G106" s="15" t="s">
        <v>7</v>
      </c>
      <c r="H106" s="15" t="s">
        <v>7</v>
      </c>
      <c r="I106" s="15" t="s">
        <v>7</v>
      </c>
      <c r="J106" s="15" t="s">
        <v>7</v>
      </c>
      <c r="K106" s="23"/>
      <c r="L106" s="17" t="s">
        <v>9</v>
      </c>
      <c r="M106" s="5"/>
    </row>
    <row r="107" spans="1:13" ht="15.75" customHeight="1" x14ac:dyDescent="0.25">
      <c r="A107" s="13"/>
      <c r="B107" s="158" t="str">
        <f t="shared" si="17"/>
        <v>🟢</v>
      </c>
      <c r="C107" s="150" t="str">
        <f t="shared" si="18"/>
        <v>✅</v>
      </c>
      <c r="D107" s="116" t="s">
        <v>961</v>
      </c>
      <c r="E107" s="15" t="s">
        <v>8</v>
      </c>
      <c r="F107" s="15" t="s">
        <v>8</v>
      </c>
      <c r="G107" s="15" t="s">
        <v>8</v>
      </c>
      <c r="H107" s="15" t="s">
        <v>8</v>
      </c>
      <c r="I107" s="15" t="s">
        <v>8</v>
      </c>
      <c r="J107" s="15" t="s">
        <v>7</v>
      </c>
      <c r="K107" s="23"/>
      <c r="L107" s="19" t="s">
        <v>20</v>
      </c>
      <c r="M107" s="5"/>
    </row>
    <row r="108" spans="1:13" ht="15.75" customHeight="1" x14ac:dyDescent="0.25">
      <c r="A108" s="13"/>
      <c r="B108" s="158" t="str">
        <f t="shared" si="17"/>
        <v>🟡</v>
      </c>
      <c r="C108" s="150" t="str">
        <f t="shared" si="18"/>
        <v>🟥</v>
      </c>
      <c r="D108" s="117" t="s">
        <v>105</v>
      </c>
      <c r="E108" s="15" t="s">
        <v>8</v>
      </c>
      <c r="F108" s="15" t="s">
        <v>7</v>
      </c>
      <c r="G108" s="15" t="s">
        <v>8</v>
      </c>
      <c r="H108" s="15" t="s">
        <v>7</v>
      </c>
      <c r="I108" s="15" t="s">
        <v>7</v>
      </c>
      <c r="J108" s="15" t="s">
        <v>7</v>
      </c>
      <c r="K108" s="23"/>
      <c r="L108" s="19" t="s">
        <v>20</v>
      </c>
      <c r="M108" s="5"/>
    </row>
    <row r="109" spans="1:13" ht="15.75" customHeight="1" x14ac:dyDescent="0.25">
      <c r="A109" s="13"/>
      <c r="B109" s="158" t="str">
        <f t="shared" si="17"/>
        <v>🟢</v>
      </c>
      <c r="C109" s="150" t="str">
        <f t="shared" si="18"/>
        <v>🟨</v>
      </c>
      <c r="D109" s="117" t="s">
        <v>106</v>
      </c>
      <c r="E109" s="15" t="s">
        <v>8</v>
      </c>
      <c r="F109" s="15" t="s">
        <v>8</v>
      </c>
      <c r="G109" s="15" t="s">
        <v>8</v>
      </c>
      <c r="H109" s="15" t="s">
        <v>8</v>
      </c>
      <c r="I109" s="15" t="s">
        <v>7</v>
      </c>
      <c r="J109" s="15" t="s">
        <v>7</v>
      </c>
      <c r="K109" s="23"/>
      <c r="L109" s="19" t="s">
        <v>20</v>
      </c>
      <c r="M109" s="5"/>
    </row>
    <row r="110" spans="1:13" ht="15.75" customHeight="1" x14ac:dyDescent="0.25">
      <c r="A110" s="13"/>
      <c r="B110" s="158" t="str">
        <f t="shared" si="17"/>
        <v>⛔</v>
      </c>
      <c r="C110" s="150" t="str">
        <f t="shared" si="18"/>
        <v>⬛</v>
      </c>
      <c r="D110" s="113" t="s">
        <v>107</v>
      </c>
      <c r="E110" s="15" t="s">
        <v>7</v>
      </c>
      <c r="F110" s="15" t="s">
        <v>7</v>
      </c>
      <c r="G110" s="15" t="s">
        <v>7</v>
      </c>
      <c r="H110" s="15" t="s">
        <v>7</v>
      </c>
      <c r="I110" s="15" t="s">
        <v>7</v>
      </c>
      <c r="J110" s="15" t="s">
        <v>7</v>
      </c>
      <c r="K110" s="23"/>
      <c r="L110" s="17" t="s">
        <v>9</v>
      </c>
      <c r="M110" s="5"/>
    </row>
    <row r="111" spans="1:13" ht="15.75" customHeight="1" x14ac:dyDescent="0.25">
      <c r="A111" s="13"/>
      <c r="B111" s="158" t="str">
        <f t="shared" si="17"/>
        <v>⛔</v>
      </c>
      <c r="C111" s="150" t="str">
        <f t="shared" si="18"/>
        <v>⬛</v>
      </c>
      <c r="D111" s="113" t="s">
        <v>108</v>
      </c>
      <c r="E111" s="15" t="s">
        <v>7</v>
      </c>
      <c r="F111" s="15" t="s">
        <v>7</v>
      </c>
      <c r="G111" s="15" t="s">
        <v>7</v>
      </c>
      <c r="H111" s="15" t="s">
        <v>7</v>
      </c>
      <c r="I111" s="15" t="s">
        <v>7</v>
      </c>
      <c r="J111" s="15" t="s">
        <v>7</v>
      </c>
      <c r="K111" s="23"/>
      <c r="L111" s="17" t="s">
        <v>9</v>
      </c>
      <c r="M111" s="5"/>
    </row>
    <row r="112" spans="1:13" ht="15.75" customHeight="1" x14ac:dyDescent="0.25">
      <c r="A112" s="13"/>
      <c r="B112" s="158" t="str">
        <f t="shared" si="17"/>
        <v>⛔</v>
      </c>
      <c r="C112" s="150" t="str">
        <f t="shared" si="18"/>
        <v>🟥</v>
      </c>
      <c r="D112" s="117" t="s">
        <v>109</v>
      </c>
      <c r="E112" s="15" t="s">
        <v>8</v>
      </c>
      <c r="F112" s="15" t="s">
        <v>7</v>
      </c>
      <c r="G112" s="15" t="s">
        <v>7</v>
      </c>
      <c r="H112" s="15" t="s">
        <v>7</v>
      </c>
      <c r="I112" s="15" t="s">
        <v>7</v>
      </c>
      <c r="J112" s="15" t="s">
        <v>7</v>
      </c>
      <c r="K112" s="23"/>
      <c r="L112" s="19" t="s">
        <v>20</v>
      </c>
      <c r="M112" s="5"/>
    </row>
    <row r="113" spans="1:13" ht="15.75" customHeight="1" x14ac:dyDescent="0.25">
      <c r="A113" s="13"/>
      <c r="B113" s="158" t="str">
        <f t="shared" si="17"/>
        <v>🟡</v>
      </c>
      <c r="C113" s="150" t="str">
        <f t="shared" si="18"/>
        <v>🟥</v>
      </c>
      <c r="D113" s="117" t="s">
        <v>110</v>
      </c>
      <c r="E113" s="15" t="s">
        <v>8</v>
      </c>
      <c r="F113" s="15" t="s">
        <v>7</v>
      </c>
      <c r="G113" s="15" t="s">
        <v>8</v>
      </c>
      <c r="H113" s="15" t="s">
        <v>7</v>
      </c>
      <c r="I113" s="15" t="s">
        <v>7</v>
      </c>
      <c r="J113" s="15" t="s">
        <v>7</v>
      </c>
      <c r="K113" s="23"/>
      <c r="L113" s="19" t="s">
        <v>20</v>
      </c>
      <c r="M113" s="5"/>
    </row>
    <row r="114" spans="1:13" ht="15.75" customHeight="1" x14ac:dyDescent="0.25">
      <c r="A114" s="13"/>
      <c r="B114" s="158" t="str">
        <f t="shared" si="17"/>
        <v>⛔</v>
      </c>
      <c r="C114" s="150" t="str">
        <f t="shared" si="18"/>
        <v>⬛</v>
      </c>
      <c r="D114" s="113" t="s">
        <v>111</v>
      </c>
      <c r="E114" s="15" t="s">
        <v>7</v>
      </c>
      <c r="F114" s="15" t="s">
        <v>7</v>
      </c>
      <c r="G114" s="15" t="s">
        <v>7</v>
      </c>
      <c r="H114" s="15" t="s">
        <v>7</v>
      </c>
      <c r="I114" s="15" t="s">
        <v>7</v>
      </c>
      <c r="J114" s="15" t="s">
        <v>7</v>
      </c>
      <c r="K114" s="23"/>
      <c r="L114" s="17" t="s">
        <v>9</v>
      </c>
      <c r="M114" s="5"/>
    </row>
    <row r="115" spans="1:13" ht="15.75" customHeight="1" x14ac:dyDescent="0.25">
      <c r="A115" s="13"/>
      <c r="B115" s="158" t="str">
        <f t="shared" si="17"/>
        <v>🟡</v>
      </c>
      <c r="C115" s="150" t="str">
        <f t="shared" si="18"/>
        <v>🟥</v>
      </c>
      <c r="D115" s="117" t="s">
        <v>112</v>
      </c>
      <c r="E115" s="15" t="s">
        <v>8</v>
      </c>
      <c r="F115" s="15" t="s">
        <v>7</v>
      </c>
      <c r="G115" s="15" t="s">
        <v>8</v>
      </c>
      <c r="H115" s="15" t="s">
        <v>7</v>
      </c>
      <c r="I115" s="15" t="s">
        <v>7</v>
      </c>
      <c r="J115" s="15" t="s">
        <v>7</v>
      </c>
      <c r="K115" s="23"/>
      <c r="L115" s="19" t="s">
        <v>20</v>
      </c>
      <c r="M115" s="5"/>
    </row>
    <row r="116" spans="1:13" ht="15.75" customHeight="1" x14ac:dyDescent="0.25">
      <c r="A116" s="13"/>
      <c r="B116" s="158" t="str">
        <f t="shared" si="17"/>
        <v>⛔</v>
      </c>
      <c r="C116" s="150" t="str">
        <f t="shared" si="18"/>
        <v>⬛</v>
      </c>
      <c r="D116" s="113" t="s">
        <v>113</v>
      </c>
      <c r="E116" s="15" t="s">
        <v>7</v>
      </c>
      <c r="F116" s="15" t="s">
        <v>7</v>
      </c>
      <c r="G116" s="15" t="s">
        <v>7</v>
      </c>
      <c r="H116" s="15" t="s">
        <v>7</v>
      </c>
      <c r="I116" s="15" t="s">
        <v>7</v>
      </c>
      <c r="J116" s="15" t="s">
        <v>7</v>
      </c>
      <c r="K116" s="23"/>
      <c r="L116" s="17" t="s">
        <v>9</v>
      </c>
      <c r="M116" s="5"/>
    </row>
    <row r="117" spans="1:13" ht="15.75" customHeight="1" x14ac:dyDescent="0.25">
      <c r="A117" s="14" t="s">
        <v>24</v>
      </c>
      <c r="B117" s="158" t="str">
        <f t="shared" si="17"/>
        <v>⛔</v>
      </c>
      <c r="C117" s="150" t="str">
        <f t="shared" si="18"/>
        <v>⬛</v>
      </c>
      <c r="D117" s="113" t="s">
        <v>114</v>
      </c>
      <c r="E117" s="15" t="s">
        <v>7</v>
      </c>
      <c r="F117" s="15" t="s">
        <v>7</v>
      </c>
      <c r="G117" s="15" t="s">
        <v>7</v>
      </c>
      <c r="H117" s="15" t="s">
        <v>7</v>
      </c>
      <c r="I117" s="15" t="s">
        <v>7</v>
      </c>
      <c r="J117" s="15" t="s">
        <v>7</v>
      </c>
      <c r="K117" s="23"/>
      <c r="L117" s="17" t="s">
        <v>9</v>
      </c>
      <c r="M117" s="5"/>
    </row>
    <row r="118" spans="1:13" ht="15.75" customHeight="1" x14ac:dyDescent="0.25">
      <c r="A118" s="13"/>
      <c r="B118" s="158" t="str">
        <f t="shared" si="17"/>
        <v>🟡</v>
      </c>
      <c r="C118" s="150" t="str">
        <f t="shared" si="18"/>
        <v>🟧</v>
      </c>
      <c r="D118" s="117" t="s">
        <v>115</v>
      </c>
      <c r="E118" s="15" t="s">
        <v>8</v>
      </c>
      <c r="F118" s="15" t="s">
        <v>8</v>
      </c>
      <c r="G118" s="15" t="s">
        <v>8</v>
      </c>
      <c r="H118" s="15" t="s">
        <v>7</v>
      </c>
      <c r="I118" s="15" t="s">
        <v>7</v>
      </c>
      <c r="J118" s="15" t="s">
        <v>7</v>
      </c>
      <c r="K118" s="24" t="s">
        <v>116</v>
      </c>
      <c r="L118" s="19" t="s">
        <v>20</v>
      </c>
      <c r="M118" s="5"/>
    </row>
    <row r="119" spans="1:13" ht="15.75" customHeight="1" x14ac:dyDescent="0.25">
      <c r="A119" s="13"/>
      <c r="B119" s="158" t="str">
        <f t="shared" si="17"/>
        <v>⛔</v>
      </c>
      <c r="C119" s="150" t="str">
        <f t="shared" si="18"/>
        <v>⬛</v>
      </c>
      <c r="D119" s="113" t="s">
        <v>117</v>
      </c>
      <c r="E119" s="15" t="s">
        <v>7</v>
      </c>
      <c r="F119" s="15" t="s">
        <v>7</v>
      </c>
      <c r="G119" s="15" t="s">
        <v>7</v>
      </c>
      <c r="H119" s="15" t="s">
        <v>7</v>
      </c>
      <c r="I119" s="15" t="s">
        <v>7</v>
      </c>
      <c r="J119" s="15" t="s">
        <v>7</v>
      </c>
      <c r="K119" s="23"/>
      <c r="L119" s="17" t="s">
        <v>9</v>
      </c>
      <c r="M119" s="5"/>
    </row>
    <row r="120" spans="1:13" ht="15.75" customHeight="1" x14ac:dyDescent="0.25">
      <c r="A120" s="13"/>
      <c r="B120" s="158" t="str">
        <f t="shared" si="17"/>
        <v>🟡</v>
      </c>
      <c r="C120" s="150" t="str">
        <f t="shared" si="18"/>
        <v>🟥</v>
      </c>
      <c r="D120" s="117" t="s">
        <v>118</v>
      </c>
      <c r="E120" s="15" t="s">
        <v>8</v>
      </c>
      <c r="F120" s="15" t="s">
        <v>7</v>
      </c>
      <c r="G120" s="15" t="s">
        <v>8</v>
      </c>
      <c r="H120" s="15" t="s">
        <v>7</v>
      </c>
      <c r="I120" s="15" t="s">
        <v>7</v>
      </c>
      <c r="J120" s="15" t="s">
        <v>7</v>
      </c>
      <c r="K120" s="24" t="s">
        <v>116</v>
      </c>
      <c r="L120" s="19" t="s">
        <v>20</v>
      </c>
      <c r="M120" s="5"/>
    </row>
    <row r="121" spans="1:13" ht="15.75" customHeight="1" x14ac:dyDescent="0.25">
      <c r="A121" s="13"/>
      <c r="B121" s="158" t="str">
        <f t="shared" si="17"/>
        <v>⛔</v>
      </c>
      <c r="C121" s="150" t="str">
        <f t="shared" si="18"/>
        <v>🟧</v>
      </c>
      <c r="D121" s="113" t="s">
        <v>119</v>
      </c>
      <c r="E121" s="15" t="s">
        <v>8</v>
      </c>
      <c r="F121" s="15" t="s">
        <v>8</v>
      </c>
      <c r="G121" s="15" t="s">
        <v>7</v>
      </c>
      <c r="H121" s="15" t="s">
        <v>7</v>
      </c>
      <c r="I121" s="15" t="s">
        <v>7</v>
      </c>
      <c r="J121" s="15" t="s">
        <v>7</v>
      </c>
      <c r="K121" s="23"/>
      <c r="L121" s="17" t="s">
        <v>9</v>
      </c>
      <c r="M121" s="5"/>
    </row>
    <row r="122" spans="1:13" ht="15.75" customHeight="1" x14ac:dyDescent="0.25">
      <c r="A122" s="13"/>
      <c r="B122" s="158" t="str">
        <f t="shared" si="17"/>
        <v>🟣</v>
      </c>
      <c r="C122" s="150" t="str">
        <f t="shared" si="18"/>
        <v>🟪</v>
      </c>
      <c r="D122" s="117" t="s">
        <v>120</v>
      </c>
      <c r="E122" s="15" t="s">
        <v>8</v>
      </c>
      <c r="F122" s="15" t="s">
        <v>8</v>
      </c>
      <c r="G122" s="15" t="s">
        <v>8</v>
      </c>
      <c r="H122" s="15" t="s">
        <v>14</v>
      </c>
      <c r="I122" s="15" t="s">
        <v>14</v>
      </c>
      <c r="J122" s="15" t="s">
        <v>7</v>
      </c>
      <c r="K122" s="25" t="s">
        <v>121</v>
      </c>
      <c r="L122" s="19" t="s">
        <v>20</v>
      </c>
      <c r="M122" s="5"/>
    </row>
    <row r="123" spans="1:13" ht="15.75" customHeight="1" x14ac:dyDescent="0.25">
      <c r="A123" s="13"/>
      <c r="B123" s="158" t="str">
        <f t="shared" si="17"/>
        <v>🟢</v>
      </c>
      <c r="C123" s="150" t="str">
        <f t="shared" si="18"/>
        <v>🟨</v>
      </c>
      <c r="D123" s="113" t="s">
        <v>122</v>
      </c>
      <c r="E123" s="15" t="s">
        <v>8</v>
      </c>
      <c r="F123" s="15" t="s">
        <v>8</v>
      </c>
      <c r="G123" s="15" t="s">
        <v>8</v>
      </c>
      <c r="H123" s="15" t="s">
        <v>8</v>
      </c>
      <c r="I123" s="15" t="s">
        <v>7</v>
      </c>
      <c r="J123" s="15" t="s">
        <v>7</v>
      </c>
      <c r="K123" s="23"/>
      <c r="L123" s="17" t="s">
        <v>9</v>
      </c>
      <c r="M123" s="5"/>
    </row>
    <row r="124" spans="1:13" ht="15.75" customHeight="1" x14ac:dyDescent="0.25">
      <c r="A124" s="13"/>
      <c r="B124" s="158" t="str">
        <f t="shared" si="17"/>
        <v>🟡</v>
      </c>
      <c r="C124" s="150" t="str">
        <f t="shared" si="18"/>
        <v>🟥</v>
      </c>
      <c r="D124" s="117" t="s">
        <v>123</v>
      </c>
      <c r="E124" s="15" t="s">
        <v>8</v>
      </c>
      <c r="F124" s="15" t="s">
        <v>7</v>
      </c>
      <c r="G124" s="15" t="s">
        <v>8</v>
      </c>
      <c r="H124" s="15" t="s">
        <v>7</v>
      </c>
      <c r="I124" s="15" t="s">
        <v>7</v>
      </c>
      <c r="J124" s="15" t="s">
        <v>7</v>
      </c>
      <c r="K124" s="24" t="s">
        <v>116</v>
      </c>
      <c r="L124" s="19" t="s">
        <v>20</v>
      </c>
      <c r="M124" s="5"/>
    </row>
    <row r="125" spans="1:13" ht="15.75" customHeight="1" x14ac:dyDescent="0.25">
      <c r="A125" s="13"/>
      <c r="B125" s="158" t="str">
        <f t="shared" si="17"/>
        <v>🟢</v>
      </c>
      <c r="C125" s="150" t="str">
        <f t="shared" si="18"/>
        <v>🟨</v>
      </c>
      <c r="D125" s="113" t="s">
        <v>124</v>
      </c>
      <c r="E125" s="15" t="s">
        <v>8</v>
      </c>
      <c r="F125" s="15" t="s">
        <v>8</v>
      </c>
      <c r="G125" s="15" t="s">
        <v>8</v>
      </c>
      <c r="H125" s="15" t="s">
        <v>8</v>
      </c>
      <c r="I125" s="15" t="s">
        <v>7</v>
      </c>
      <c r="J125" s="15" t="s">
        <v>8</v>
      </c>
      <c r="K125" s="23"/>
      <c r="L125" s="17" t="s">
        <v>9</v>
      </c>
      <c r="M125" s="5"/>
    </row>
    <row r="126" spans="1:13" ht="15.75" customHeight="1" x14ac:dyDescent="0.25">
      <c r="A126" s="13"/>
      <c r="B126" s="158" t="str">
        <f t="shared" si="17"/>
        <v>🟢</v>
      </c>
      <c r="C126" s="150" t="str">
        <f t="shared" si="18"/>
        <v>🟨</v>
      </c>
      <c r="D126" s="113" t="s">
        <v>125</v>
      </c>
      <c r="E126" s="15" t="s">
        <v>8</v>
      </c>
      <c r="F126" s="15" t="s">
        <v>8</v>
      </c>
      <c r="G126" s="15" t="s">
        <v>8</v>
      </c>
      <c r="H126" s="15" t="s">
        <v>8</v>
      </c>
      <c r="I126" s="15" t="s">
        <v>7</v>
      </c>
      <c r="J126" s="15" t="s">
        <v>7</v>
      </c>
      <c r="K126" s="23"/>
      <c r="L126" s="17" t="s">
        <v>9</v>
      </c>
      <c r="M126" s="5"/>
    </row>
    <row r="127" spans="1:13" ht="15.75" customHeight="1" x14ac:dyDescent="0.25">
      <c r="A127" s="13"/>
      <c r="B127" s="158" t="str">
        <f t="shared" si="17"/>
        <v>🟡</v>
      </c>
      <c r="C127" s="150" t="str">
        <f t="shared" si="18"/>
        <v>🟥</v>
      </c>
      <c r="D127" s="117" t="s">
        <v>126</v>
      </c>
      <c r="E127" s="15" t="s">
        <v>8</v>
      </c>
      <c r="F127" s="15" t="s">
        <v>7</v>
      </c>
      <c r="G127" s="15" t="s">
        <v>8</v>
      </c>
      <c r="H127" s="15" t="s">
        <v>7</v>
      </c>
      <c r="I127" s="15" t="s">
        <v>7</v>
      </c>
      <c r="J127" s="15" t="s">
        <v>7</v>
      </c>
      <c r="K127" s="23"/>
      <c r="L127" s="19" t="s">
        <v>20</v>
      </c>
      <c r="M127" s="5"/>
    </row>
    <row r="128" spans="1:13" ht="15.75" customHeight="1" x14ac:dyDescent="0.25">
      <c r="A128" s="13"/>
      <c r="B128" s="158" t="str">
        <f t="shared" si="17"/>
        <v>🟡</v>
      </c>
      <c r="C128" s="150" t="str">
        <f t="shared" si="18"/>
        <v>🟥</v>
      </c>
      <c r="D128" s="118" t="s">
        <v>962</v>
      </c>
      <c r="E128" s="15" t="s">
        <v>8</v>
      </c>
      <c r="F128" s="15" t="s">
        <v>7</v>
      </c>
      <c r="G128" s="15" t="s">
        <v>8</v>
      </c>
      <c r="H128" s="15" t="s">
        <v>7</v>
      </c>
      <c r="I128" s="15" t="s">
        <v>7</v>
      </c>
      <c r="J128" s="15" t="s">
        <v>7</v>
      </c>
      <c r="K128" s="24" t="s">
        <v>116</v>
      </c>
      <c r="L128" s="19" t="s">
        <v>20</v>
      </c>
      <c r="M128" s="5"/>
    </row>
    <row r="129" spans="1:13" ht="15.75" customHeight="1" x14ac:dyDescent="0.25">
      <c r="A129" s="13"/>
      <c r="B129" s="158" t="str">
        <f t="shared" si="17"/>
        <v>🟡</v>
      </c>
      <c r="C129" s="150" t="str">
        <f t="shared" si="18"/>
        <v>⬛</v>
      </c>
      <c r="D129" s="113" t="s">
        <v>127</v>
      </c>
      <c r="E129" s="15" t="s">
        <v>7</v>
      </c>
      <c r="F129" s="15" t="s">
        <v>7</v>
      </c>
      <c r="G129" s="15" t="s">
        <v>8</v>
      </c>
      <c r="H129" s="15" t="s">
        <v>7</v>
      </c>
      <c r="I129" s="15" t="s">
        <v>7</v>
      </c>
      <c r="J129" s="15" t="s">
        <v>7</v>
      </c>
      <c r="K129" s="23"/>
      <c r="L129" s="17" t="s">
        <v>9</v>
      </c>
      <c r="M129" s="5"/>
    </row>
    <row r="130" spans="1:13" ht="15.75" customHeight="1" x14ac:dyDescent="0.25">
      <c r="A130" s="10">
        <v>1936</v>
      </c>
      <c r="B130" s="103"/>
      <c r="C130" s="151"/>
      <c r="D130" s="103"/>
      <c r="E130" s="109"/>
      <c r="F130" s="109"/>
      <c r="G130" s="10"/>
      <c r="H130" s="10"/>
      <c r="I130" s="10"/>
      <c r="J130" s="10"/>
      <c r="K130" s="10"/>
      <c r="L130" s="10"/>
      <c r="M130" s="5"/>
    </row>
    <row r="131" spans="1:13" ht="15.75" customHeight="1" x14ac:dyDescent="0.25">
      <c r="A131" s="13"/>
      <c r="B131" s="158" t="str">
        <f t="shared" ref="B131:B161" si="19">IF(G131="✓",IF(H131="✗","🟡",IF(H131="-","🟣","🟢")),"⛔")</f>
        <v>🟡</v>
      </c>
      <c r="C131" s="150" t="str">
        <f t="shared" ref="C131:C161" si="20">IF(E131="✓",IF(F131="✓",IF(H131="✓",IF(I131="✓","✅",IF(I131="-","🟦","🟨")),IF(H131="-",IF(I131="-","🟪","🟫"),"🟧")),"🟥"),"⬛")</f>
        <v>🟧</v>
      </c>
      <c r="D131" s="113" t="s">
        <v>128</v>
      </c>
      <c r="E131" s="15" t="s">
        <v>8</v>
      </c>
      <c r="F131" s="15" t="s">
        <v>8</v>
      </c>
      <c r="G131" s="15" t="s">
        <v>8</v>
      </c>
      <c r="H131" s="15" t="s">
        <v>7</v>
      </c>
      <c r="I131" s="15" t="s">
        <v>7</v>
      </c>
      <c r="J131" s="15" t="s">
        <v>7</v>
      </c>
      <c r="K131" s="23"/>
      <c r="L131" s="17" t="s">
        <v>9</v>
      </c>
      <c r="M131" s="5"/>
    </row>
    <row r="132" spans="1:13" ht="15.75" customHeight="1" x14ac:dyDescent="0.25">
      <c r="A132" s="13"/>
      <c r="B132" s="158" t="str">
        <f t="shared" si="19"/>
        <v>🟡</v>
      </c>
      <c r="C132" s="150" t="str">
        <f t="shared" si="20"/>
        <v>🟥</v>
      </c>
      <c r="D132" s="118" t="s">
        <v>129</v>
      </c>
      <c r="E132" s="15" t="s">
        <v>8</v>
      </c>
      <c r="F132" s="15" t="s">
        <v>7</v>
      </c>
      <c r="G132" s="15" t="s">
        <v>8</v>
      </c>
      <c r="H132" s="15" t="s">
        <v>7</v>
      </c>
      <c r="I132" s="15" t="s">
        <v>7</v>
      </c>
      <c r="J132" s="15" t="s">
        <v>7</v>
      </c>
      <c r="K132" s="23"/>
      <c r="L132" s="19" t="s">
        <v>20</v>
      </c>
      <c r="M132" s="5"/>
    </row>
    <row r="133" spans="1:13" ht="15.75" customHeight="1" x14ac:dyDescent="0.25">
      <c r="A133" s="13"/>
      <c r="B133" s="158" t="str">
        <f t="shared" si="19"/>
        <v>🟢</v>
      </c>
      <c r="C133" s="150" t="str">
        <f t="shared" si="20"/>
        <v>🟨</v>
      </c>
      <c r="D133" s="113" t="s">
        <v>130</v>
      </c>
      <c r="E133" s="15" t="s">
        <v>8</v>
      </c>
      <c r="F133" s="15" t="s">
        <v>8</v>
      </c>
      <c r="G133" s="15" t="s">
        <v>8</v>
      </c>
      <c r="H133" s="15" t="s">
        <v>8</v>
      </c>
      <c r="I133" s="15" t="s">
        <v>7</v>
      </c>
      <c r="J133" s="15" t="s">
        <v>7</v>
      </c>
      <c r="K133" s="23"/>
      <c r="L133" s="17" t="s">
        <v>9</v>
      </c>
      <c r="M133" s="5"/>
    </row>
    <row r="134" spans="1:13" ht="15.75" customHeight="1" x14ac:dyDescent="0.25">
      <c r="A134" s="13"/>
      <c r="B134" s="158" t="str">
        <f t="shared" si="19"/>
        <v>🟣</v>
      </c>
      <c r="C134" s="150" t="str">
        <f t="shared" si="20"/>
        <v>🟪</v>
      </c>
      <c r="D134" s="113" t="s">
        <v>131</v>
      </c>
      <c r="E134" s="15" t="s">
        <v>8</v>
      </c>
      <c r="F134" s="15" t="s">
        <v>8</v>
      </c>
      <c r="G134" s="15" t="s">
        <v>8</v>
      </c>
      <c r="H134" s="15" t="s">
        <v>14</v>
      </c>
      <c r="I134" s="15" t="s">
        <v>14</v>
      </c>
      <c r="J134" s="15" t="s">
        <v>7</v>
      </c>
      <c r="K134" s="23"/>
      <c r="L134" s="17" t="s">
        <v>9</v>
      </c>
      <c r="M134" s="5"/>
    </row>
    <row r="135" spans="1:13" ht="15.75" customHeight="1" x14ac:dyDescent="0.25">
      <c r="A135" s="13"/>
      <c r="B135" s="158" t="str">
        <f t="shared" si="19"/>
        <v>🟣</v>
      </c>
      <c r="C135" s="150" t="str">
        <f t="shared" si="20"/>
        <v>🟪</v>
      </c>
      <c r="D135" s="118" t="s">
        <v>132</v>
      </c>
      <c r="E135" s="15" t="s">
        <v>8</v>
      </c>
      <c r="F135" s="15" t="s">
        <v>8</v>
      </c>
      <c r="G135" s="15" t="s">
        <v>8</v>
      </c>
      <c r="H135" s="184" t="s">
        <v>14</v>
      </c>
      <c r="I135" s="184" t="s">
        <v>14</v>
      </c>
      <c r="J135" s="15" t="s">
        <v>7</v>
      </c>
      <c r="K135" s="24" t="s">
        <v>116</v>
      </c>
      <c r="L135" s="19" t="s">
        <v>20</v>
      </c>
      <c r="M135" s="5"/>
    </row>
    <row r="136" spans="1:13" ht="15.75" customHeight="1" x14ac:dyDescent="0.25">
      <c r="A136" s="13"/>
      <c r="B136" s="158" t="str">
        <f t="shared" si="19"/>
        <v>⛔</v>
      </c>
      <c r="C136" s="150" t="str">
        <f t="shared" si="20"/>
        <v>🟧</v>
      </c>
      <c r="D136" s="113" t="s">
        <v>133</v>
      </c>
      <c r="E136" s="15" t="s">
        <v>8</v>
      </c>
      <c r="F136" s="15" t="s">
        <v>8</v>
      </c>
      <c r="G136" s="15" t="s">
        <v>7</v>
      </c>
      <c r="H136" s="15" t="s">
        <v>7</v>
      </c>
      <c r="I136" s="15" t="s">
        <v>7</v>
      </c>
      <c r="J136" s="15" t="s">
        <v>8</v>
      </c>
      <c r="K136" s="23"/>
      <c r="L136" s="17" t="s">
        <v>9</v>
      </c>
      <c r="M136" s="5"/>
    </row>
    <row r="137" spans="1:13" ht="15.75" customHeight="1" x14ac:dyDescent="0.25">
      <c r="A137" s="13"/>
      <c r="B137" s="158" t="str">
        <f t="shared" si="19"/>
        <v>🟢</v>
      </c>
      <c r="C137" s="150" t="str">
        <f t="shared" si="20"/>
        <v>✅</v>
      </c>
      <c r="D137" s="118" t="s">
        <v>134</v>
      </c>
      <c r="E137" s="15" t="s">
        <v>8</v>
      </c>
      <c r="F137" s="15" t="s">
        <v>8</v>
      </c>
      <c r="G137" s="15" t="s">
        <v>8</v>
      </c>
      <c r="H137" s="15" t="s">
        <v>8</v>
      </c>
      <c r="I137" s="15" t="s">
        <v>8</v>
      </c>
      <c r="J137" s="15" t="s">
        <v>7</v>
      </c>
      <c r="K137" s="23"/>
      <c r="L137" s="19" t="s">
        <v>20</v>
      </c>
      <c r="M137" s="5"/>
    </row>
    <row r="138" spans="1:13" ht="15.75" customHeight="1" x14ac:dyDescent="0.25">
      <c r="A138" s="13"/>
      <c r="B138" s="158" t="str">
        <f t="shared" si="19"/>
        <v>🟡</v>
      </c>
      <c r="C138" s="150" t="str">
        <f t="shared" si="20"/>
        <v>🟧</v>
      </c>
      <c r="D138" s="113" t="s">
        <v>135</v>
      </c>
      <c r="E138" s="15" t="s">
        <v>8</v>
      </c>
      <c r="F138" s="15" t="s">
        <v>8</v>
      </c>
      <c r="G138" s="15" t="s">
        <v>8</v>
      </c>
      <c r="H138" s="15" t="s">
        <v>7</v>
      </c>
      <c r="I138" s="15" t="s">
        <v>7</v>
      </c>
      <c r="J138" s="15" t="s">
        <v>7</v>
      </c>
      <c r="K138" s="23"/>
      <c r="L138" s="17" t="s">
        <v>9</v>
      </c>
      <c r="M138" s="5"/>
    </row>
    <row r="139" spans="1:13" ht="15.75" customHeight="1" x14ac:dyDescent="0.25">
      <c r="A139" s="13"/>
      <c r="B139" s="158" t="str">
        <f t="shared" si="19"/>
        <v>⛔</v>
      </c>
      <c r="C139" s="150" t="str">
        <f t="shared" si="20"/>
        <v>🟧</v>
      </c>
      <c r="D139" s="118" t="s">
        <v>136</v>
      </c>
      <c r="E139" s="15" t="s">
        <v>8</v>
      </c>
      <c r="F139" s="15" t="s">
        <v>8</v>
      </c>
      <c r="G139" s="15" t="s">
        <v>7</v>
      </c>
      <c r="H139" s="15" t="s">
        <v>7</v>
      </c>
      <c r="I139" s="15" t="s">
        <v>7</v>
      </c>
      <c r="J139" s="15" t="s">
        <v>7</v>
      </c>
      <c r="K139" s="24" t="s">
        <v>116</v>
      </c>
      <c r="L139" s="19" t="s">
        <v>20</v>
      </c>
      <c r="M139" s="5"/>
    </row>
    <row r="140" spans="1:13" ht="15.75" customHeight="1" x14ac:dyDescent="0.25">
      <c r="A140" s="14" t="s">
        <v>24</v>
      </c>
      <c r="B140" s="158" t="str">
        <f t="shared" si="19"/>
        <v>⛔</v>
      </c>
      <c r="C140" s="150" t="str">
        <f t="shared" si="20"/>
        <v>🟧</v>
      </c>
      <c r="D140" s="113" t="s">
        <v>137</v>
      </c>
      <c r="E140" s="15" t="s">
        <v>8</v>
      </c>
      <c r="F140" s="15" t="s">
        <v>8</v>
      </c>
      <c r="G140" s="15" t="s">
        <v>7</v>
      </c>
      <c r="H140" s="15" t="s">
        <v>7</v>
      </c>
      <c r="I140" s="15" t="s">
        <v>7</v>
      </c>
      <c r="J140" s="15" t="s">
        <v>8</v>
      </c>
      <c r="K140" s="23"/>
      <c r="L140" s="17" t="s">
        <v>9</v>
      </c>
      <c r="M140" s="5"/>
    </row>
    <row r="141" spans="1:13" ht="15.75" customHeight="1" x14ac:dyDescent="0.25">
      <c r="A141" s="13"/>
      <c r="B141" s="158" t="str">
        <f t="shared" si="19"/>
        <v>🟣</v>
      </c>
      <c r="C141" s="150" t="str">
        <f t="shared" si="20"/>
        <v>🟪</v>
      </c>
      <c r="D141" s="118" t="s">
        <v>138</v>
      </c>
      <c r="E141" s="15" t="s">
        <v>8</v>
      </c>
      <c r="F141" s="15" t="s">
        <v>8</v>
      </c>
      <c r="G141" s="15" t="s">
        <v>8</v>
      </c>
      <c r="H141" s="184" t="s">
        <v>14</v>
      </c>
      <c r="I141" s="184" t="s">
        <v>14</v>
      </c>
      <c r="J141" s="15" t="s">
        <v>7</v>
      </c>
      <c r="K141" s="24" t="s">
        <v>116</v>
      </c>
      <c r="L141" s="19" t="s">
        <v>20</v>
      </c>
      <c r="M141" s="5"/>
    </row>
    <row r="142" spans="1:13" ht="15.75" customHeight="1" x14ac:dyDescent="0.25">
      <c r="A142" s="13"/>
      <c r="B142" s="158" t="str">
        <f t="shared" si="19"/>
        <v>🟡</v>
      </c>
      <c r="C142" s="150" t="str">
        <f t="shared" si="20"/>
        <v>🟥</v>
      </c>
      <c r="D142" s="118" t="s">
        <v>963</v>
      </c>
      <c r="E142" s="15" t="s">
        <v>8</v>
      </c>
      <c r="F142" s="15" t="s">
        <v>7</v>
      </c>
      <c r="G142" s="15" t="s">
        <v>8</v>
      </c>
      <c r="H142" s="15" t="s">
        <v>7</v>
      </c>
      <c r="I142" s="15" t="s">
        <v>7</v>
      </c>
      <c r="J142" s="15" t="s">
        <v>7</v>
      </c>
      <c r="K142" s="23"/>
      <c r="L142" s="19" t="s">
        <v>20</v>
      </c>
      <c r="M142" s="5"/>
    </row>
    <row r="143" spans="1:13" ht="15.75" customHeight="1" x14ac:dyDescent="0.25">
      <c r="A143" s="13"/>
      <c r="B143" s="158" t="str">
        <f t="shared" si="19"/>
        <v>🟡</v>
      </c>
      <c r="C143" s="150" t="str">
        <f t="shared" si="20"/>
        <v>🟧</v>
      </c>
      <c r="D143" s="113" t="s">
        <v>139</v>
      </c>
      <c r="E143" s="15" t="s">
        <v>8</v>
      </c>
      <c r="F143" s="15" t="s">
        <v>8</v>
      </c>
      <c r="G143" s="15" t="s">
        <v>8</v>
      </c>
      <c r="H143" s="15" t="s">
        <v>7</v>
      </c>
      <c r="I143" s="15" t="s">
        <v>7</v>
      </c>
      <c r="J143" s="15" t="s">
        <v>7</v>
      </c>
      <c r="K143" s="23"/>
      <c r="L143" s="17" t="s">
        <v>9</v>
      </c>
      <c r="M143" s="5"/>
    </row>
    <row r="144" spans="1:13" ht="15.75" customHeight="1" x14ac:dyDescent="0.25">
      <c r="A144" s="13"/>
      <c r="B144" s="158" t="str">
        <f t="shared" si="19"/>
        <v>🟡</v>
      </c>
      <c r="C144" s="150" t="str">
        <f t="shared" si="20"/>
        <v>🟧</v>
      </c>
      <c r="D144" s="118" t="s">
        <v>140</v>
      </c>
      <c r="E144" s="15" t="s">
        <v>8</v>
      </c>
      <c r="F144" s="15" t="s">
        <v>8</v>
      </c>
      <c r="G144" s="15" t="s">
        <v>8</v>
      </c>
      <c r="H144" s="15" t="s">
        <v>7</v>
      </c>
      <c r="I144" s="15" t="s">
        <v>7</v>
      </c>
      <c r="J144" s="15" t="s">
        <v>7</v>
      </c>
      <c r="K144" s="23"/>
      <c r="L144" s="19" t="s">
        <v>20</v>
      </c>
      <c r="M144" s="5"/>
    </row>
    <row r="145" spans="1:13" ht="15.75" customHeight="1" x14ac:dyDescent="0.25">
      <c r="A145" s="13"/>
      <c r="B145" s="158" t="str">
        <f t="shared" si="19"/>
        <v>⛔</v>
      </c>
      <c r="C145" s="150" t="str">
        <f t="shared" si="20"/>
        <v>🟧</v>
      </c>
      <c r="D145" s="113" t="s">
        <v>964</v>
      </c>
      <c r="E145" s="15" t="s">
        <v>8</v>
      </c>
      <c r="F145" s="15" t="s">
        <v>8</v>
      </c>
      <c r="G145" s="15" t="s">
        <v>7</v>
      </c>
      <c r="H145" s="15" t="s">
        <v>7</v>
      </c>
      <c r="I145" s="15" t="s">
        <v>7</v>
      </c>
      <c r="J145" s="15" t="s">
        <v>7</v>
      </c>
      <c r="K145" s="23"/>
      <c r="L145" s="17" t="s">
        <v>9</v>
      </c>
      <c r="M145" s="5"/>
    </row>
    <row r="146" spans="1:13" ht="15.75" customHeight="1" x14ac:dyDescent="0.25">
      <c r="A146" s="13"/>
      <c r="B146" s="158" t="str">
        <f t="shared" si="19"/>
        <v>🟡</v>
      </c>
      <c r="C146" s="150" t="str">
        <f t="shared" si="20"/>
        <v>🟥</v>
      </c>
      <c r="D146" s="118" t="s">
        <v>141</v>
      </c>
      <c r="E146" s="15" t="s">
        <v>8</v>
      </c>
      <c r="F146" s="15" t="s">
        <v>7</v>
      </c>
      <c r="G146" s="15" t="s">
        <v>8</v>
      </c>
      <c r="H146" s="15" t="s">
        <v>7</v>
      </c>
      <c r="I146" s="15" t="s">
        <v>7</v>
      </c>
      <c r="J146" s="15" t="s">
        <v>7</v>
      </c>
      <c r="K146" s="25" t="s">
        <v>121</v>
      </c>
      <c r="L146" s="19" t="s">
        <v>20</v>
      </c>
      <c r="M146" s="5"/>
    </row>
    <row r="147" spans="1:13" ht="15.75" customHeight="1" x14ac:dyDescent="0.25">
      <c r="A147" s="13"/>
      <c r="B147" s="158" t="str">
        <f t="shared" si="19"/>
        <v>🟡</v>
      </c>
      <c r="C147" s="150" t="str">
        <f t="shared" si="20"/>
        <v>🟧</v>
      </c>
      <c r="D147" s="113" t="s">
        <v>142</v>
      </c>
      <c r="E147" s="15" t="s">
        <v>8</v>
      </c>
      <c r="F147" s="15" t="s">
        <v>8</v>
      </c>
      <c r="G147" s="15" t="s">
        <v>8</v>
      </c>
      <c r="H147" s="15" t="s">
        <v>7</v>
      </c>
      <c r="I147" s="15" t="s">
        <v>7</v>
      </c>
      <c r="J147" s="15" t="s">
        <v>7</v>
      </c>
      <c r="K147" s="23"/>
      <c r="L147" s="17" t="s">
        <v>9</v>
      </c>
      <c r="M147" s="5"/>
    </row>
    <row r="148" spans="1:13" ht="15.75" customHeight="1" x14ac:dyDescent="0.25">
      <c r="A148" s="13"/>
      <c r="B148" s="158" t="str">
        <f t="shared" si="19"/>
        <v>🟢</v>
      </c>
      <c r="C148" s="150" t="str">
        <f t="shared" si="20"/>
        <v>✅</v>
      </c>
      <c r="D148" s="118" t="s">
        <v>143</v>
      </c>
      <c r="E148" s="15" t="s">
        <v>8</v>
      </c>
      <c r="F148" s="15" t="s">
        <v>8</v>
      </c>
      <c r="G148" s="15" t="s">
        <v>8</v>
      </c>
      <c r="H148" s="15" t="s">
        <v>8</v>
      </c>
      <c r="I148" s="15" t="s">
        <v>8</v>
      </c>
      <c r="J148" s="15" t="s">
        <v>7</v>
      </c>
      <c r="K148" s="25" t="s">
        <v>121</v>
      </c>
      <c r="L148" s="19" t="s">
        <v>20</v>
      </c>
      <c r="M148" s="5"/>
    </row>
    <row r="149" spans="1:13" ht="15.75" customHeight="1" x14ac:dyDescent="0.25">
      <c r="A149" s="13"/>
      <c r="B149" s="158" t="str">
        <f t="shared" si="19"/>
        <v>🟡</v>
      </c>
      <c r="C149" s="150" t="str">
        <f t="shared" si="20"/>
        <v>🟧</v>
      </c>
      <c r="D149" s="113" t="s">
        <v>965</v>
      </c>
      <c r="E149" s="15" t="s">
        <v>8</v>
      </c>
      <c r="F149" s="15" t="s">
        <v>8</v>
      </c>
      <c r="G149" s="15" t="s">
        <v>8</v>
      </c>
      <c r="H149" s="15" t="s">
        <v>7</v>
      </c>
      <c r="I149" s="15" t="s">
        <v>7</v>
      </c>
      <c r="J149" s="15" t="s">
        <v>7</v>
      </c>
      <c r="K149" s="23"/>
      <c r="L149" s="17" t="s">
        <v>9</v>
      </c>
      <c r="M149" s="5"/>
    </row>
    <row r="150" spans="1:13" ht="15.75" customHeight="1" x14ac:dyDescent="0.25">
      <c r="A150" s="14" t="s">
        <v>24</v>
      </c>
      <c r="B150" s="158" t="str">
        <f t="shared" si="19"/>
        <v>🟡</v>
      </c>
      <c r="C150" s="150" t="str">
        <f t="shared" si="20"/>
        <v>⬛</v>
      </c>
      <c r="D150" s="118" t="s">
        <v>144</v>
      </c>
      <c r="E150" s="15" t="s">
        <v>7</v>
      </c>
      <c r="F150" s="15" t="s">
        <v>7</v>
      </c>
      <c r="G150" s="15" t="s">
        <v>8</v>
      </c>
      <c r="H150" s="15" t="s">
        <v>7</v>
      </c>
      <c r="I150" s="15" t="s">
        <v>7</v>
      </c>
      <c r="J150" s="15" t="s">
        <v>7</v>
      </c>
      <c r="K150" s="24" t="s">
        <v>116</v>
      </c>
      <c r="L150" s="19" t="s">
        <v>20</v>
      </c>
      <c r="M150" s="5"/>
    </row>
    <row r="151" spans="1:13" ht="15.75" customHeight="1" x14ac:dyDescent="0.25">
      <c r="A151" s="13"/>
      <c r="B151" s="158" t="str">
        <f t="shared" si="19"/>
        <v>🟢</v>
      </c>
      <c r="C151" s="150" t="str">
        <f t="shared" si="20"/>
        <v>🟨</v>
      </c>
      <c r="D151" s="113" t="s">
        <v>145</v>
      </c>
      <c r="E151" s="15" t="s">
        <v>8</v>
      </c>
      <c r="F151" s="15" t="s">
        <v>8</v>
      </c>
      <c r="G151" s="15" t="s">
        <v>8</v>
      </c>
      <c r="H151" s="15" t="s">
        <v>8</v>
      </c>
      <c r="I151" s="15" t="s">
        <v>7</v>
      </c>
      <c r="J151" s="15" t="s">
        <v>7</v>
      </c>
      <c r="K151" s="23"/>
      <c r="L151" s="17" t="s">
        <v>9</v>
      </c>
      <c r="M151" s="5"/>
    </row>
    <row r="152" spans="1:13" ht="15.75" customHeight="1" x14ac:dyDescent="0.25">
      <c r="A152" s="13"/>
      <c r="B152" s="158" t="str">
        <f t="shared" si="19"/>
        <v>⛔</v>
      </c>
      <c r="C152" s="150" t="str">
        <f t="shared" si="20"/>
        <v>🟥</v>
      </c>
      <c r="D152" s="118" t="s">
        <v>146</v>
      </c>
      <c r="E152" s="15" t="s">
        <v>8</v>
      </c>
      <c r="F152" s="15" t="s">
        <v>7</v>
      </c>
      <c r="G152" s="15" t="s">
        <v>7</v>
      </c>
      <c r="H152" s="15" t="s">
        <v>7</v>
      </c>
      <c r="I152" s="15" t="s">
        <v>7</v>
      </c>
      <c r="J152" s="15" t="s">
        <v>7</v>
      </c>
      <c r="K152" s="23"/>
      <c r="L152" s="19" t="s">
        <v>20</v>
      </c>
      <c r="M152" s="5"/>
    </row>
    <row r="153" spans="1:13" ht="15.75" customHeight="1" x14ac:dyDescent="0.25">
      <c r="A153" s="13"/>
      <c r="B153" s="158" t="str">
        <f t="shared" si="19"/>
        <v>⛔</v>
      </c>
      <c r="C153" s="150" t="str">
        <f t="shared" si="20"/>
        <v>🟧</v>
      </c>
      <c r="D153" s="113" t="s">
        <v>147</v>
      </c>
      <c r="E153" s="15" t="s">
        <v>8</v>
      </c>
      <c r="F153" s="15" t="s">
        <v>8</v>
      </c>
      <c r="G153" s="15" t="s">
        <v>7</v>
      </c>
      <c r="H153" s="15" t="s">
        <v>7</v>
      </c>
      <c r="I153" s="15" t="s">
        <v>7</v>
      </c>
      <c r="J153" s="15" t="s">
        <v>7</v>
      </c>
      <c r="K153" s="23"/>
      <c r="L153" s="17" t="s">
        <v>9</v>
      </c>
      <c r="M153" s="5"/>
    </row>
    <row r="154" spans="1:13" ht="15.75" customHeight="1" x14ac:dyDescent="0.25">
      <c r="A154" s="13"/>
      <c r="B154" s="158" t="str">
        <f t="shared" si="19"/>
        <v>🟣</v>
      </c>
      <c r="C154" s="150" t="str">
        <f t="shared" si="20"/>
        <v>🟪</v>
      </c>
      <c r="D154" s="118" t="s">
        <v>148</v>
      </c>
      <c r="E154" s="15" t="s">
        <v>8</v>
      </c>
      <c r="F154" s="15" t="s">
        <v>8</v>
      </c>
      <c r="G154" s="15" t="s">
        <v>8</v>
      </c>
      <c r="H154" s="15" t="s">
        <v>14</v>
      </c>
      <c r="I154" s="15" t="s">
        <v>14</v>
      </c>
      <c r="J154" s="15" t="s">
        <v>7</v>
      </c>
      <c r="K154" s="23"/>
      <c r="L154" s="19" t="s">
        <v>20</v>
      </c>
      <c r="M154" s="5"/>
    </row>
    <row r="155" spans="1:13" ht="15.75" customHeight="1" x14ac:dyDescent="0.25">
      <c r="A155" s="13"/>
      <c r="B155" s="158" t="str">
        <f t="shared" si="19"/>
        <v>🟢</v>
      </c>
      <c r="C155" s="150" t="str">
        <f t="shared" si="20"/>
        <v>🟦</v>
      </c>
      <c r="D155" s="113" t="s">
        <v>149</v>
      </c>
      <c r="E155" s="15" t="s">
        <v>8</v>
      </c>
      <c r="F155" s="15" t="s">
        <v>8</v>
      </c>
      <c r="G155" s="15" t="s">
        <v>8</v>
      </c>
      <c r="H155" s="15" t="s">
        <v>8</v>
      </c>
      <c r="I155" s="15" t="s">
        <v>14</v>
      </c>
      <c r="J155" s="15" t="s">
        <v>7</v>
      </c>
      <c r="K155" s="23"/>
      <c r="L155" s="17" t="s">
        <v>9</v>
      </c>
      <c r="M155" s="5"/>
    </row>
    <row r="156" spans="1:13" ht="15.75" customHeight="1" x14ac:dyDescent="0.25">
      <c r="A156" s="13"/>
      <c r="B156" s="158" t="str">
        <f t="shared" si="19"/>
        <v>🟡</v>
      </c>
      <c r="C156" s="150" t="str">
        <f t="shared" si="20"/>
        <v>🟥</v>
      </c>
      <c r="D156" s="119" t="s">
        <v>966</v>
      </c>
      <c r="E156" s="15" t="s">
        <v>8</v>
      </c>
      <c r="F156" s="15" t="s">
        <v>7</v>
      </c>
      <c r="G156" s="15" t="s">
        <v>8</v>
      </c>
      <c r="H156" s="15" t="s">
        <v>7</v>
      </c>
      <c r="I156" s="15" t="s">
        <v>7</v>
      </c>
      <c r="J156" s="15" t="s">
        <v>7</v>
      </c>
      <c r="K156" s="23"/>
      <c r="L156" s="19" t="s">
        <v>20</v>
      </c>
      <c r="M156" s="5"/>
    </row>
    <row r="157" spans="1:13" ht="15.75" customHeight="1" x14ac:dyDescent="0.25">
      <c r="A157" s="13"/>
      <c r="B157" s="158" t="str">
        <f t="shared" si="19"/>
        <v>🟡</v>
      </c>
      <c r="C157" s="150" t="str">
        <f t="shared" si="20"/>
        <v>🟥</v>
      </c>
      <c r="D157" s="119" t="s">
        <v>150</v>
      </c>
      <c r="E157" s="15" t="s">
        <v>8</v>
      </c>
      <c r="F157" s="15" t="s">
        <v>7</v>
      </c>
      <c r="G157" s="15" t="s">
        <v>8</v>
      </c>
      <c r="H157" s="15" t="s">
        <v>7</v>
      </c>
      <c r="I157" s="15" t="s">
        <v>7</v>
      </c>
      <c r="J157" s="15" t="s">
        <v>7</v>
      </c>
      <c r="K157" s="24" t="s">
        <v>116</v>
      </c>
      <c r="L157" s="19" t="s">
        <v>20</v>
      </c>
      <c r="M157" s="5"/>
    </row>
    <row r="158" spans="1:13" ht="15.75" customHeight="1" x14ac:dyDescent="0.25">
      <c r="A158" s="13"/>
      <c r="B158" s="158" t="str">
        <f t="shared" si="19"/>
        <v>🟢</v>
      </c>
      <c r="C158" s="150" t="str">
        <f t="shared" si="20"/>
        <v>🟨</v>
      </c>
      <c r="D158" s="113" t="s">
        <v>151</v>
      </c>
      <c r="E158" s="15" t="s">
        <v>8</v>
      </c>
      <c r="F158" s="15" t="s">
        <v>8</v>
      </c>
      <c r="G158" s="15" t="s">
        <v>8</v>
      </c>
      <c r="H158" s="15" t="s">
        <v>8</v>
      </c>
      <c r="I158" s="15" t="s">
        <v>7</v>
      </c>
      <c r="J158" s="15" t="s">
        <v>7</v>
      </c>
      <c r="K158" s="23"/>
      <c r="L158" s="17" t="s">
        <v>9</v>
      </c>
      <c r="M158" s="5"/>
    </row>
    <row r="159" spans="1:13" ht="15.75" customHeight="1" x14ac:dyDescent="0.25">
      <c r="A159" s="13"/>
      <c r="B159" s="158" t="str">
        <f t="shared" si="19"/>
        <v>🟢</v>
      </c>
      <c r="C159" s="150" t="str">
        <f t="shared" si="20"/>
        <v>🟨</v>
      </c>
      <c r="D159" s="119" t="s">
        <v>967</v>
      </c>
      <c r="E159" s="15" t="s">
        <v>8</v>
      </c>
      <c r="F159" s="15" t="s">
        <v>8</v>
      </c>
      <c r="G159" s="15" t="s">
        <v>8</v>
      </c>
      <c r="H159" s="15" t="s">
        <v>8</v>
      </c>
      <c r="I159" s="15" t="s">
        <v>7</v>
      </c>
      <c r="J159" s="15" t="s">
        <v>7</v>
      </c>
      <c r="K159" s="23"/>
      <c r="L159" s="19" t="s">
        <v>20</v>
      </c>
      <c r="M159" s="5"/>
    </row>
    <row r="160" spans="1:13" ht="15.75" customHeight="1" x14ac:dyDescent="0.25">
      <c r="A160" s="13"/>
      <c r="B160" s="158" t="str">
        <f t="shared" si="19"/>
        <v>🟡</v>
      </c>
      <c r="C160" s="150" t="str">
        <f t="shared" si="20"/>
        <v>🟧</v>
      </c>
      <c r="D160" s="113" t="s">
        <v>152</v>
      </c>
      <c r="E160" s="15" t="s">
        <v>8</v>
      </c>
      <c r="F160" s="15" t="s">
        <v>8</v>
      </c>
      <c r="G160" s="15" t="s">
        <v>8</v>
      </c>
      <c r="H160" s="15" t="s">
        <v>7</v>
      </c>
      <c r="I160" s="15" t="s">
        <v>7</v>
      </c>
      <c r="J160" s="15" t="s">
        <v>7</v>
      </c>
      <c r="K160" s="23"/>
      <c r="L160" s="17" t="s">
        <v>9</v>
      </c>
      <c r="M160" s="5"/>
    </row>
    <row r="161" spans="1:13" ht="15.75" customHeight="1" x14ac:dyDescent="0.25">
      <c r="A161" s="13"/>
      <c r="B161" s="158" t="str">
        <f t="shared" si="19"/>
        <v>🟢</v>
      </c>
      <c r="C161" s="150" t="str">
        <f t="shared" si="20"/>
        <v>🟨</v>
      </c>
      <c r="D161" s="113" t="s">
        <v>153</v>
      </c>
      <c r="E161" s="15" t="s">
        <v>8</v>
      </c>
      <c r="F161" s="15" t="s">
        <v>8</v>
      </c>
      <c r="G161" s="15" t="s">
        <v>8</v>
      </c>
      <c r="H161" s="15" t="s">
        <v>8</v>
      </c>
      <c r="I161" s="15" t="s">
        <v>7</v>
      </c>
      <c r="J161" s="15" t="s">
        <v>7</v>
      </c>
      <c r="K161" s="23"/>
      <c r="L161" s="17" t="s">
        <v>9</v>
      </c>
      <c r="M161" s="5"/>
    </row>
    <row r="162" spans="1:13" ht="15.75" customHeight="1" x14ac:dyDescent="0.25">
      <c r="A162" s="10">
        <v>1937</v>
      </c>
      <c r="B162" s="103"/>
      <c r="C162" s="151"/>
      <c r="D162" s="103"/>
      <c r="E162" s="109"/>
      <c r="F162" s="111"/>
      <c r="G162" s="10"/>
      <c r="H162" s="10"/>
      <c r="I162" s="10"/>
      <c r="J162" s="10"/>
      <c r="K162" s="10"/>
      <c r="L162" s="10"/>
      <c r="M162" s="5"/>
    </row>
    <row r="163" spans="1:13" ht="15.75" customHeight="1" x14ac:dyDescent="0.25">
      <c r="A163" s="13"/>
      <c r="B163" s="158" t="str">
        <f t="shared" ref="B163:B198" si="21">IF(G163="✓",IF(H163="✗","🟡",IF(H163="-","🟣","🟢")),"⛔")</f>
        <v>⛔</v>
      </c>
      <c r="C163" s="150" t="str">
        <f t="shared" ref="C163:C198" si="22">IF(E163="✓",IF(F163="✓",IF(H163="✓",IF(I163="✓","✅",IF(I163="-","🟦","🟨")),IF(H163="-",IF(I163="-","🟪","🟫"),"🟧")),"🟥"),"⬛")</f>
        <v>🟥</v>
      </c>
      <c r="D163" s="119" t="s">
        <v>154</v>
      </c>
      <c r="E163" s="15" t="s">
        <v>8</v>
      </c>
      <c r="F163" s="15" t="s">
        <v>7</v>
      </c>
      <c r="G163" s="15" t="s">
        <v>7</v>
      </c>
      <c r="H163" s="15" t="s">
        <v>7</v>
      </c>
      <c r="I163" s="15" t="s">
        <v>7</v>
      </c>
      <c r="J163" s="15" t="s">
        <v>7</v>
      </c>
      <c r="K163" s="24" t="s">
        <v>116</v>
      </c>
      <c r="L163" s="19" t="s">
        <v>20</v>
      </c>
      <c r="M163" s="5"/>
    </row>
    <row r="164" spans="1:13" ht="15.75" customHeight="1" x14ac:dyDescent="0.25">
      <c r="A164" s="13"/>
      <c r="B164" s="158" t="str">
        <f t="shared" si="21"/>
        <v>⛔</v>
      </c>
      <c r="C164" s="150" t="str">
        <f t="shared" si="22"/>
        <v>🟧</v>
      </c>
      <c r="D164" s="113" t="s">
        <v>155</v>
      </c>
      <c r="E164" s="15" t="s">
        <v>8</v>
      </c>
      <c r="F164" s="15" t="s">
        <v>8</v>
      </c>
      <c r="G164" s="15" t="s">
        <v>7</v>
      </c>
      <c r="H164" s="15" t="s">
        <v>7</v>
      </c>
      <c r="I164" s="15" t="s">
        <v>7</v>
      </c>
      <c r="J164" s="15" t="s">
        <v>7</v>
      </c>
      <c r="K164" s="23"/>
      <c r="L164" s="17" t="s">
        <v>9</v>
      </c>
      <c r="M164" s="5"/>
    </row>
    <row r="165" spans="1:13" ht="15.75" customHeight="1" x14ac:dyDescent="0.25">
      <c r="A165" s="13"/>
      <c r="B165" s="158" t="str">
        <f t="shared" si="21"/>
        <v>🟢</v>
      </c>
      <c r="C165" s="150" t="str">
        <f t="shared" si="22"/>
        <v>🟨</v>
      </c>
      <c r="D165" s="119" t="s">
        <v>968</v>
      </c>
      <c r="E165" s="15" t="s">
        <v>8</v>
      </c>
      <c r="F165" s="15" t="s">
        <v>8</v>
      </c>
      <c r="G165" s="15" t="s">
        <v>8</v>
      </c>
      <c r="H165" s="15" t="s">
        <v>8</v>
      </c>
      <c r="I165" s="15" t="s">
        <v>7</v>
      </c>
      <c r="J165" s="15" t="s">
        <v>7</v>
      </c>
      <c r="K165" s="24" t="s">
        <v>116</v>
      </c>
      <c r="L165" s="19" t="s">
        <v>20</v>
      </c>
      <c r="M165" s="5"/>
    </row>
    <row r="166" spans="1:13" ht="15.75" customHeight="1" x14ac:dyDescent="0.25">
      <c r="A166" s="13"/>
      <c r="B166" s="158" t="str">
        <f t="shared" si="21"/>
        <v>🟢</v>
      </c>
      <c r="C166" s="150" t="str">
        <f t="shared" si="22"/>
        <v>🟨</v>
      </c>
      <c r="D166" s="113" t="s">
        <v>156</v>
      </c>
      <c r="E166" s="15" t="s">
        <v>8</v>
      </c>
      <c r="F166" s="15" t="s">
        <v>8</v>
      </c>
      <c r="G166" s="15" t="s">
        <v>8</v>
      </c>
      <c r="H166" s="15" t="s">
        <v>8</v>
      </c>
      <c r="I166" s="15" t="s">
        <v>7</v>
      </c>
      <c r="J166" s="15" t="s">
        <v>7</v>
      </c>
      <c r="K166" s="23"/>
      <c r="L166" s="17" t="s">
        <v>9</v>
      </c>
      <c r="M166" s="5"/>
    </row>
    <row r="167" spans="1:13" ht="15.75" customHeight="1" x14ac:dyDescent="0.25">
      <c r="A167" s="13"/>
      <c r="B167" s="158" t="str">
        <f t="shared" si="21"/>
        <v>🟡</v>
      </c>
      <c r="C167" s="150" t="str">
        <f t="shared" si="22"/>
        <v>🟧</v>
      </c>
      <c r="D167" s="113" t="s">
        <v>157</v>
      </c>
      <c r="E167" s="15" t="s">
        <v>8</v>
      </c>
      <c r="F167" s="15" t="s">
        <v>8</v>
      </c>
      <c r="G167" s="15" t="s">
        <v>8</v>
      </c>
      <c r="H167" s="15" t="s">
        <v>7</v>
      </c>
      <c r="I167" s="15" t="s">
        <v>7</v>
      </c>
      <c r="J167" s="15" t="s">
        <v>7</v>
      </c>
      <c r="K167" s="23"/>
      <c r="L167" s="17" t="s">
        <v>9</v>
      </c>
      <c r="M167" s="5"/>
    </row>
    <row r="168" spans="1:13" ht="15.75" customHeight="1" x14ac:dyDescent="0.25">
      <c r="A168" s="13"/>
      <c r="B168" s="158" t="str">
        <f t="shared" si="21"/>
        <v>🟢</v>
      </c>
      <c r="C168" s="150" t="str">
        <f t="shared" si="22"/>
        <v>✅</v>
      </c>
      <c r="D168" s="119" t="s">
        <v>969</v>
      </c>
      <c r="E168" s="15" t="s">
        <v>8</v>
      </c>
      <c r="F168" s="15" t="s">
        <v>8</v>
      </c>
      <c r="G168" s="15" t="s">
        <v>8</v>
      </c>
      <c r="H168" s="15" t="s">
        <v>8</v>
      </c>
      <c r="I168" s="15" t="s">
        <v>8</v>
      </c>
      <c r="J168" s="15" t="s">
        <v>7</v>
      </c>
      <c r="K168" s="24" t="s">
        <v>116</v>
      </c>
      <c r="L168" s="19" t="s">
        <v>20</v>
      </c>
      <c r="M168" s="5"/>
    </row>
    <row r="169" spans="1:13" ht="15.75" customHeight="1" x14ac:dyDescent="0.25">
      <c r="A169" s="13"/>
      <c r="B169" s="158" t="str">
        <f t="shared" si="21"/>
        <v>⛔</v>
      </c>
      <c r="C169" s="150" t="str">
        <f t="shared" si="22"/>
        <v>🟥</v>
      </c>
      <c r="D169" s="119" t="s">
        <v>970</v>
      </c>
      <c r="E169" s="15" t="s">
        <v>8</v>
      </c>
      <c r="F169" s="15" t="s">
        <v>7</v>
      </c>
      <c r="G169" s="15" t="s">
        <v>7</v>
      </c>
      <c r="H169" s="15" t="s">
        <v>7</v>
      </c>
      <c r="I169" s="15" t="s">
        <v>7</v>
      </c>
      <c r="J169" s="15" t="s">
        <v>7</v>
      </c>
      <c r="K169" s="24" t="s">
        <v>116</v>
      </c>
      <c r="L169" s="19" t="s">
        <v>20</v>
      </c>
      <c r="M169" s="5"/>
    </row>
    <row r="170" spans="1:13" ht="15.75" customHeight="1" x14ac:dyDescent="0.25">
      <c r="A170" s="13"/>
      <c r="B170" s="158" t="str">
        <f t="shared" si="21"/>
        <v>🟢</v>
      </c>
      <c r="C170" s="150" t="str">
        <f t="shared" si="22"/>
        <v>🟨</v>
      </c>
      <c r="D170" s="113" t="s">
        <v>158</v>
      </c>
      <c r="E170" s="15" t="s">
        <v>8</v>
      </c>
      <c r="F170" s="15" t="s">
        <v>8</v>
      </c>
      <c r="G170" s="15" t="s">
        <v>8</v>
      </c>
      <c r="H170" s="15" t="s">
        <v>8</v>
      </c>
      <c r="I170" s="15" t="s">
        <v>7</v>
      </c>
      <c r="J170" s="15" t="s">
        <v>7</v>
      </c>
      <c r="K170" s="23"/>
      <c r="L170" s="17" t="s">
        <v>9</v>
      </c>
      <c r="M170" s="5"/>
    </row>
    <row r="171" spans="1:13" ht="15.75" customHeight="1" x14ac:dyDescent="0.25">
      <c r="A171" s="13"/>
      <c r="B171" s="158" t="str">
        <f t="shared" si="21"/>
        <v>🟢</v>
      </c>
      <c r="C171" s="150" t="str">
        <f t="shared" si="22"/>
        <v>🟨</v>
      </c>
      <c r="D171" s="119" t="s">
        <v>159</v>
      </c>
      <c r="E171" s="15" t="s">
        <v>8</v>
      </c>
      <c r="F171" s="15" t="s">
        <v>8</v>
      </c>
      <c r="G171" s="15" t="s">
        <v>8</v>
      </c>
      <c r="H171" s="15" t="s">
        <v>8</v>
      </c>
      <c r="I171" s="15" t="s">
        <v>7</v>
      </c>
      <c r="J171" s="15" t="s">
        <v>7</v>
      </c>
      <c r="K171" s="23"/>
      <c r="L171" s="19" t="s">
        <v>20</v>
      </c>
      <c r="M171" s="5"/>
    </row>
    <row r="172" spans="1:13" ht="15.75" customHeight="1" x14ac:dyDescent="0.25">
      <c r="A172" s="13"/>
      <c r="B172" s="158" t="str">
        <f t="shared" si="21"/>
        <v>🟢</v>
      </c>
      <c r="C172" s="150" t="str">
        <f t="shared" si="22"/>
        <v>🟨</v>
      </c>
      <c r="D172" s="113" t="s">
        <v>160</v>
      </c>
      <c r="E172" s="15" t="s">
        <v>8</v>
      </c>
      <c r="F172" s="15" t="s">
        <v>8</v>
      </c>
      <c r="G172" s="15" t="s">
        <v>8</v>
      </c>
      <c r="H172" s="15" t="s">
        <v>8</v>
      </c>
      <c r="I172" s="15" t="s">
        <v>7</v>
      </c>
      <c r="J172" s="15" t="s">
        <v>7</v>
      </c>
      <c r="K172" s="23"/>
      <c r="L172" s="17" t="s">
        <v>9</v>
      </c>
      <c r="M172" s="5"/>
    </row>
    <row r="173" spans="1:13" ht="15.75" customHeight="1" x14ac:dyDescent="0.25">
      <c r="A173" s="13"/>
      <c r="B173" s="158" t="str">
        <f t="shared" si="21"/>
        <v>🟡</v>
      </c>
      <c r="C173" s="150" t="str">
        <f t="shared" si="22"/>
        <v>🟧</v>
      </c>
      <c r="D173" s="119" t="s">
        <v>161</v>
      </c>
      <c r="E173" s="15" t="s">
        <v>8</v>
      </c>
      <c r="F173" s="15" t="s">
        <v>8</v>
      </c>
      <c r="G173" s="15" t="s">
        <v>8</v>
      </c>
      <c r="H173" s="15" t="s">
        <v>7</v>
      </c>
      <c r="I173" s="15" t="s">
        <v>7</v>
      </c>
      <c r="J173" s="15" t="s">
        <v>7</v>
      </c>
      <c r="K173" s="24" t="s">
        <v>116</v>
      </c>
      <c r="L173" s="19" t="s">
        <v>20</v>
      </c>
      <c r="M173" s="5"/>
    </row>
    <row r="174" spans="1:13" ht="15.75" customHeight="1" x14ac:dyDescent="0.25">
      <c r="A174" s="13"/>
      <c r="B174" s="158" t="str">
        <f t="shared" si="21"/>
        <v>🟡</v>
      </c>
      <c r="C174" s="150" t="str">
        <f t="shared" si="22"/>
        <v>🟧</v>
      </c>
      <c r="D174" s="113" t="s">
        <v>162</v>
      </c>
      <c r="E174" s="15" t="s">
        <v>8</v>
      </c>
      <c r="F174" s="15" t="s">
        <v>8</v>
      </c>
      <c r="G174" s="15" t="s">
        <v>8</v>
      </c>
      <c r="H174" s="15" t="s">
        <v>7</v>
      </c>
      <c r="I174" s="15" t="s">
        <v>7</v>
      </c>
      <c r="J174" s="15" t="s">
        <v>7</v>
      </c>
      <c r="K174" s="23"/>
      <c r="L174" s="17" t="s">
        <v>9</v>
      </c>
      <c r="M174" s="5"/>
    </row>
    <row r="175" spans="1:13" ht="15.75" customHeight="1" x14ac:dyDescent="0.25">
      <c r="A175" s="14" t="s">
        <v>24</v>
      </c>
      <c r="B175" s="158" t="str">
        <f t="shared" si="21"/>
        <v>🟡</v>
      </c>
      <c r="C175" s="150" t="str">
        <f t="shared" si="22"/>
        <v>⬛</v>
      </c>
      <c r="D175" s="119" t="s">
        <v>163</v>
      </c>
      <c r="E175" s="15" t="s">
        <v>7</v>
      </c>
      <c r="F175" s="15" t="s">
        <v>7</v>
      </c>
      <c r="G175" s="15" t="s">
        <v>8</v>
      </c>
      <c r="H175" s="15" t="s">
        <v>7</v>
      </c>
      <c r="I175" s="15" t="s">
        <v>7</v>
      </c>
      <c r="J175" s="15" t="s">
        <v>7</v>
      </c>
      <c r="K175" s="24"/>
      <c r="L175" s="19" t="s">
        <v>20</v>
      </c>
      <c r="M175" s="5"/>
    </row>
    <row r="176" spans="1:13" ht="15.75" customHeight="1" x14ac:dyDescent="0.25">
      <c r="A176" s="14" t="s">
        <v>24</v>
      </c>
      <c r="B176" s="158" t="str">
        <f t="shared" si="21"/>
        <v>🟡</v>
      </c>
      <c r="C176" s="150" t="str">
        <f t="shared" si="22"/>
        <v>⬛</v>
      </c>
      <c r="D176" s="119" t="s">
        <v>164</v>
      </c>
      <c r="E176" s="15" t="s">
        <v>7</v>
      </c>
      <c r="F176" s="15" t="s">
        <v>7</v>
      </c>
      <c r="G176" s="15" t="s">
        <v>8</v>
      </c>
      <c r="H176" s="15" t="s">
        <v>7</v>
      </c>
      <c r="I176" s="15" t="s">
        <v>7</v>
      </c>
      <c r="J176" s="15" t="s">
        <v>7</v>
      </c>
      <c r="K176" s="24"/>
      <c r="L176" s="19" t="s">
        <v>20</v>
      </c>
      <c r="M176" s="5"/>
    </row>
    <row r="177" spans="1:13" ht="15.75" customHeight="1" x14ac:dyDescent="0.25">
      <c r="A177" s="18"/>
      <c r="B177" s="158" t="str">
        <f t="shared" si="21"/>
        <v>🟡</v>
      </c>
      <c r="C177" s="150" t="str">
        <f t="shared" si="22"/>
        <v>🟧</v>
      </c>
      <c r="D177" s="113" t="s">
        <v>165</v>
      </c>
      <c r="E177" s="15" t="s">
        <v>8</v>
      </c>
      <c r="F177" s="15" t="s">
        <v>8</v>
      </c>
      <c r="G177" s="15" t="s">
        <v>8</v>
      </c>
      <c r="H177" s="15" t="s">
        <v>7</v>
      </c>
      <c r="I177" s="15" t="s">
        <v>7</v>
      </c>
      <c r="J177" s="15" t="s">
        <v>7</v>
      </c>
      <c r="K177" s="23"/>
      <c r="L177" s="17" t="s">
        <v>9</v>
      </c>
      <c r="M177" s="5"/>
    </row>
    <row r="178" spans="1:13" ht="15.75" customHeight="1" x14ac:dyDescent="0.25">
      <c r="A178" s="18"/>
      <c r="B178" s="158" t="str">
        <f t="shared" si="21"/>
        <v>🟢</v>
      </c>
      <c r="C178" s="150" t="str">
        <f t="shared" si="22"/>
        <v>✅</v>
      </c>
      <c r="D178" s="119" t="s">
        <v>166</v>
      </c>
      <c r="E178" s="15" t="s">
        <v>8</v>
      </c>
      <c r="F178" s="15" t="s">
        <v>8</v>
      </c>
      <c r="G178" s="15" t="s">
        <v>8</v>
      </c>
      <c r="H178" s="15" t="s">
        <v>8</v>
      </c>
      <c r="I178" s="15" t="s">
        <v>8</v>
      </c>
      <c r="J178" s="15" t="s">
        <v>7</v>
      </c>
      <c r="K178" s="23"/>
      <c r="L178" s="19" t="s">
        <v>20</v>
      </c>
      <c r="M178" s="5"/>
    </row>
    <row r="179" spans="1:13" ht="15.75" customHeight="1" x14ac:dyDescent="0.25">
      <c r="A179" s="14" t="s">
        <v>24</v>
      </c>
      <c r="B179" s="158" t="str">
        <f t="shared" si="21"/>
        <v>⛔</v>
      </c>
      <c r="C179" s="150" t="str">
        <f t="shared" si="22"/>
        <v>🟥</v>
      </c>
      <c r="D179" s="119" t="s">
        <v>167</v>
      </c>
      <c r="E179" s="15" t="s">
        <v>8</v>
      </c>
      <c r="F179" s="181" t="s">
        <v>7</v>
      </c>
      <c r="G179" s="15" t="s">
        <v>7</v>
      </c>
      <c r="H179" s="15" t="s">
        <v>7</v>
      </c>
      <c r="I179" s="15" t="s">
        <v>7</v>
      </c>
      <c r="J179" s="15" t="s">
        <v>7</v>
      </c>
      <c r="K179" s="24" t="s">
        <v>116</v>
      </c>
      <c r="L179" s="19" t="s">
        <v>20</v>
      </c>
      <c r="M179" s="5"/>
    </row>
    <row r="180" spans="1:13" ht="15.75" customHeight="1" x14ac:dyDescent="0.25">
      <c r="A180" s="13"/>
      <c r="B180" s="158" t="str">
        <f t="shared" si="21"/>
        <v>🟡</v>
      </c>
      <c r="C180" s="150" t="str">
        <f t="shared" si="22"/>
        <v>🟧</v>
      </c>
      <c r="D180" s="113" t="s">
        <v>168</v>
      </c>
      <c r="E180" s="15" t="s">
        <v>8</v>
      </c>
      <c r="F180" s="15" t="s">
        <v>8</v>
      </c>
      <c r="G180" s="15" t="s">
        <v>8</v>
      </c>
      <c r="H180" s="15" t="s">
        <v>7</v>
      </c>
      <c r="I180" s="15" t="s">
        <v>7</v>
      </c>
      <c r="J180" s="15" t="s">
        <v>7</v>
      </c>
      <c r="K180" s="23"/>
      <c r="L180" s="17" t="s">
        <v>9</v>
      </c>
      <c r="M180" s="5"/>
    </row>
    <row r="181" spans="1:13" ht="15.75" customHeight="1" x14ac:dyDescent="0.25">
      <c r="A181" s="13"/>
      <c r="B181" s="158" t="str">
        <f t="shared" si="21"/>
        <v>🟢</v>
      </c>
      <c r="C181" s="150" t="str">
        <f t="shared" si="22"/>
        <v>✅</v>
      </c>
      <c r="D181" s="119" t="s">
        <v>169</v>
      </c>
      <c r="E181" s="15" t="s">
        <v>8</v>
      </c>
      <c r="F181" s="15" t="s">
        <v>8</v>
      </c>
      <c r="G181" s="15" t="s">
        <v>8</v>
      </c>
      <c r="H181" s="15" t="s">
        <v>8</v>
      </c>
      <c r="I181" s="15" t="s">
        <v>8</v>
      </c>
      <c r="J181" s="15" t="s">
        <v>7</v>
      </c>
      <c r="K181" s="23"/>
      <c r="L181" s="19" t="s">
        <v>20</v>
      </c>
      <c r="M181" s="5"/>
    </row>
    <row r="182" spans="1:13" ht="15.75" customHeight="1" x14ac:dyDescent="0.25">
      <c r="A182" s="13"/>
      <c r="B182" s="158" t="str">
        <f t="shared" si="21"/>
        <v>🟡</v>
      </c>
      <c r="C182" s="150" t="str">
        <f t="shared" si="22"/>
        <v>🟧</v>
      </c>
      <c r="D182" s="113" t="s">
        <v>170</v>
      </c>
      <c r="E182" s="15" t="s">
        <v>8</v>
      </c>
      <c r="F182" s="15" t="s">
        <v>8</v>
      </c>
      <c r="G182" s="15" t="s">
        <v>8</v>
      </c>
      <c r="H182" s="15" t="s">
        <v>7</v>
      </c>
      <c r="I182" s="15" t="s">
        <v>7</v>
      </c>
      <c r="J182" s="15" t="s">
        <v>7</v>
      </c>
      <c r="K182" s="23"/>
      <c r="L182" s="17" t="s">
        <v>9</v>
      </c>
      <c r="M182" s="5"/>
    </row>
    <row r="183" spans="1:13" ht="15.75" customHeight="1" x14ac:dyDescent="0.25">
      <c r="A183" s="13"/>
      <c r="B183" s="158" t="str">
        <f t="shared" si="21"/>
        <v>🟣</v>
      </c>
      <c r="C183" s="150" t="str">
        <f t="shared" si="22"/>
        <v>🟪</v>
      </c>
      <c r="D183" s="119" t="s">
        <v>171</v>
      </c>
      <c r="E183" s="15" t="s">
        <v>8</v>
      </c>
      <c r="F183" s="15" t="s">
        <v>8</v>
      </c>
      <c r="G183" s="15" t="s">
        <v>8</v>
      </c>
      <c r="H183" s="15" t="s">
        <v>14</v>
      </c>
      <c r="I183" s="15" t="s">
        <v>14</v>
      </c>
      <c r="J183" s="15" t="s">
        <v>7</v>
      </c>
      <c r="K183" s="24" t="s">
        <v>116</v>
      </c>
      <c r="L183" s="19" t="s">
        <v>20</v>
      </c>
      <c r="M183" s="5"/>
    </row>
    <row r="184" spans="1:13" ht="15.75" customHeight="1" x14ac:dyDescent="0.25">
      <c r="A184" s="13"/>
      <c r="B184" s="158" t="str">
        <f t="shared" si="21"/>
        <v>🟢</v>
      </c>
      <c r="C184" s="150" t="str">
        <f t="shared" si="22"/>
        <v>🟨</v>
      </c>
      <c r="D184" s="113" t="s">
        <v>172</v>
      </c>
      <c r="E184" s="15" t="s">
        <v>8</v>
      </c>
      <c r="F184" s="15" t="s">
        <v>8</v>
      </c>
      <c r="G184" s="15" t="s">
        <v>8</v>
      </c>
      <c r="H184" s="15" t="s">
        <v>8</v>
      </c>
      <c r="I184" s="15" t="s">
        <v>7</v>
      </c>
      <c r="J184" s="15" t="s">
        <v>8</v>
      </c>
      <c r="K184" s="23"/>
      <c r="L184" s="17" t="s">
        <v>9</v>
      </c>
      <c r="M184" s="5"/>
    </row>
    <row r="185" spans="1:13" ht="15.75" customHeight="1" x14ac:dyDescent="0.25">
      <c r="A185" s="13"/>
      <c r="B185" s="158" t="str">
        <f t="shared" si="21"/>
        <v>🟣</v>
      </c>
      <c r="C185" s="150" t="str">
        <f t="shared" si="22"/>
        <v>🟪</v>
      </c>
      <c r="D185" s="119" t="s">
        <v>173</v>
      </c>
      <c r="E185" s="15" t="s">
        <v>8</v>
      </c>
      <c r="F185" s="15" t="s">
        <v>8</v>
      </c>
      <c r="G185" s="15" t="s">
        <v>8</v>
      </c>
      <c r="H185" s="15" t="s">
        <v>14</v>
      </c>
      <c r="I185" s="15" t="s">
        <v>14</v>
      </c>
      <c r="J185" s="15" t="s">
        <v>7</v>
      </c>
      <c r="K185" s="24" t="s">
        <v>116</v>
      </c>
      <c r="L185" s="19" t="s">
        <v>20</v>
      </c>
      <c r="M185" s="5"/>
    </row>
    <row r="186" spans="1:13" ht="15.75" customHeight="1" x14ac:dyDescent="0.25">
      <c r="A186" s="13"/>
      <c r="B186" s="158" t="str">
        <f t="shared" si="21"/>
        <v>⛔</v>
      </c>
      <c r="C186" s="150" t="str">
        <f t="shared" si="22"/>
        <v>🟧</v>
      </c>
      <c r="D186" s="113" t="s">
        <v>174</v>
      </c>
      <c r="E186" s="15" t="s">
        <v>8</v>
      </c>
      <c r="F186" s="15" t="s">
        <v>8</v>
      </c>
      <c r="G186" s="15" t="s">
        <v>7</v>
      </c>
      <c r="H186" s="15" t="s">
        <v>7</v>
      </c>
      <c r="I186" s="15" t="s">
        <v>7</v>
      </c>
      <c r="J186" s="15" t="s">
        <v>8</v>
      </c>
      <c r="K186" s="23"/>
      <c r="L186" s="17" t="s">
        <v>9</v>
      </c>
      <c r="M186" s="5"/>
    </row>
    <row r="187" spans="1:13" ht="15.75" customHeight="1" x14ac:dyDescent="0.25">
      <c r="A187" s="13"/>
      <c r="B187" s="158" t="str">
        <f t="shared" si="21"/>
        <v>🟢</v>
      </c>
      <c r="C187" s="150" t="str">
        <f t="shared" si="22"/>
        <v>🟨</v>
      </c>
      <c r="D187" s="119" t="s">
        <v>175</v>
      </c>
      <c r="E187" s="15" t="s">
        <v>8</v>
      </c>
      <c r="F187" s="15" t="s">
        <v>8</v>
      </c>
      <c r="G187" s="15" t="s">
        <v>8</v>
      </c>
      <c r="H187" s="15" t="s">
        <v>8</v>
      </c>
      <c r="I187" s="15" t="s">
        <v>7</v>
      </c>
      <c r="J187" s="15" t="s">
        <v>7</v>
      </c>
      <c r="K187" s="25" t="s">
        <v>121</v>
      </c>
      <c r="L187" s="19" t="s">
        <v>20</v>
      </c>
      <c r="M187" s="5"/>
    </row>
    <row r="188" spans="1:13" ht="15.75" customHeight="1" x14ac:dyDescent="0.25">
      <c r="A188" s="13"/>
      <c r="B188" s="158" t="str">
        <f t="shared" si="21"/>
        <v>🟡</v>
      </c>
      <c r="C188" s="150" t="str">
        <f t="shared" si="22"/>
        <v>🟧</v>
      </c>
      <c r="D188" s="113" t="s">
        <v>176</v>
      </c>
      <c r="E188" s="15" t="s">
        <v>8</v>
      </c>
      <c r="F188" s="15" t="s">
        <v>8</v>
      </c>
      <c r="G188" s="15" t="s">
        <v>8</v>
      </c>
      <c r="H188" s="15" t="s">
        <v>7</v>
      </c>
      <c r="I188" s="15" t="s">
        <v>7</v>
      </c>
      <c r="J188" s="15" t="s">
        <v>8</v>
      </c>
      <c r="K188" s="23"/>
      <c r="L188" s="17" t="s">
        <v>9</v>
      </c>
      <c r="M188" s="5"/>
    </row>
    <row r="189" spans="1:13" ht="15.75" customHeight="1" x14ac:dyDescent="0.25">
      <c r="A189" s="13"/>
      <c r="B189" s="158" t="str">
        <f t="shared" si="21"/>
        <v>🟣</v>
      </c>
      <c r="C189" s="150" t="str">
        <f t="shared" si="22"/>
        <v>🟪</v>
      </c>
      <c r="D189" s="119" t="s">
        <v>177</v>
      </c>
      <c r="E189" s="15" t="s">
        <v>8</v>
      </c>
      <c r="F189" s="15" t="s">
        <v>8</v>
      </c>
      <c r="G189" s="15" t="s">
        <v>8</v>
      </c>
      <c r="H189" s="15" t="s">
        <v>14</v>
      </c>
      <c r="I189" s="15" t="s">
        <v>14</v>
      </c>
      <c r="J189" s="15" t="s">
        <v>7</v>
      </c>
      <c r="K189" s="23"/>
      <c r="L189" s="19" t="s">
        <v>20</v>
      </c>
      <c r="M189" s="5"/>
    </row>
    <row r="190" spans="1:13" ht="15.75" customHeight="1" x14ac:dyDescent="0.25">
      <c r="A190" s="13"/>
      <c r="B190" s="158" t="str">
        <f t="shared" si="21"/>
        <v>🟢</v>
      </c>
      <c r="C190" s="150" t="str">
        <f t="shared" si="22"/>
        <v>✅</v>
      </c>
      <c r="D190" s="119" t="s">
        <v>178</v>
      </c>
      <c r="E190" s="15" t="s">
        <v>8</v>
      </c>
      <c r="F190" s="15" t="s">
        <v>8</v>
      </c>
      <c r="G190" s="15" t="s">
        <v>8</v>
      </c>
      <c r="H190" s="15" t="s">
        <v>8</v>
      </c>
      <c r="I190" s="15" t="s">
        <v>8</v>
      </c>
      <c r="J190" s="15" t="s">
        <v>8</v>
      </c>
      <c r="K190" s="24" t="s">
        <v>116</v>
      </c>
      <c r="L190" s="19" t="s">
        <v>20</v>
      </c>
      <c r="M190" s="5"/>
    </row>
    <row r="191" spans="1:13" ht="15.75" customHeight="1" x14ac:dyDescent="0.25">
      <c r="A191" s="13"/>
      <c r="B191" s="158" t="str">
        <f t="shared" si="21"/>
        <v>🟡</v>
      </c>
      <c r="C191" s="150" t="str">
        <f t="shared" si="22"/>
        <v>🟧</v>
      </c>
      <c r="D191" s="113" t="s">
        <v>179</v>
      </c>
      <c r="E191" s="15" t="s">
        <v>8</v>
      </c>
      <c r="F191" s="15" t="s">
        <v>8</v>
      </c>
      <c r="G191" s="15" t="s">
        <v>8</v>
      </c>
      <c r="H191" s="15" t="s">
        <v>7</v>
      </c>
      <c r="I191" s="15" t="s">
        <v>7</v>
      </c>
      <c r="J191" s="15" t="s">
        <v>7</v>
      </c>
      <c r="K191" s="23"/>
      <c r="L191" s="17" t="s">
        <v>9</v>
      </c>
      <c r="M191" s="5"/>
    </row>
    <row r="192" spans="1:13" ht="15.75" customHeight="1" x14ac:dyDescent="0.25">
      <c r="A192" s="13"/>
      <c r="B192" s="158" t="str">
        <f t="shared" si="21"/>
        <v>🟡</v>
      </c>
      <c r="C192" s="150" t="str">
        <f t="shared" si="22"/>
        <v>🟧</v>
      </c>
      <c r="D192" s="119" t="s">
        <v>180</v>
      </c>
      <c r="E192" s="15" t="s">
        <v>8</v>
      </c>
      <c r="F192" s="15" t="s">
        <v>8</v>
      </c>
      <c r="G192" s="15" t="s">
        <v>8</v>
      </c>
      <c r="H192" s="15" t="s">
        <v>7</v>
      </c>
      <c r="I192" s="15" t="s">
        <v>7</v>
      </c>
      <c r="J192" s="15" t="s">
        <v>7</v>
      </c>
      <c r="K192" s="24" t="s">
        <v>116</v>
      </c>
      <c r="L192" s="19" t="s">
        <v>20</v>
      </c>
      <c r="M192" s="5"/>
    </row>
    <row r="193" spans="1:13" ht="15.75" customHeight="1" x14ac:dyDescent="0.25">
      <c r="A193" s="13"/>
      <c r="B193" s="158" t="str">
        <f t="shared" si="21"/>
        <v>🟢</v>
      </c>
      <c r="C193" s="150" t="str">
        <f t="shared" si="22"/>
        <v>🟨</v>
      </c>
      <c r="D193" s="113" t="s">
        <v>181</v>
      </c>
      <c r="E193" s="15" t="s">
        <v>8</v>
      </c>
      <c r="F193" s="15" t="s">
        <v>8</v>
      </c>
      <c r="G193" s="15" t="s">
        <v>8</v>
      </c>
      <c r="H193" s="15" t="s">
        <v>8</v>
      </c>
      <c r="I193" s="15" t="s">
        <v>7</v>
      </c>
      <c r="J193" s="15" t="s">
        <v>7</v>
      </c>
      <c r="K193" s="23"/>
      <c r="L193" s="17" t="s">
        <v>9</v>
      </c>
      <c r="M193" s="5"/>
    </row>
    <row r="194" spans="1:13" ht="15.75" customHeight="1" x14ac:dyDescent="0.25">
      <c r="A194" s="13"/>
      <c r="B194" s="158" t="str">
        <f t="shared" si="21"/>
        <v>🟢</v>
      </c>
      <c r="C194" s="150" t="str">
        <f t="shared" si="22"/>
        <v>🟨</v>
      </c>
      <c r="D194" s="120" t="s">
        <v>182</v>
      </c>
      <c r="E194" s="15" t="s">
        <v>8</v>
      </c>
      <c r="F194" s="15" t="s">
        <v>8</v>
      </c>
      <c r="G194" s="15" t="s">
        <v>8</v>
      </c>
      <c r="H194" s="15" t="s">
        <v>8</v>
      </c>
      <c r="I194" s="15" t="s">
        <v>7</v>
      </c>
      <c r="J194" s="15" t="s">
        <v>7</v>
      </c>
      <c r="K194" s="25" t="s">
        <v>121</v>
      </c>
      <c r="L194" s="19" t="s">
        <v>20</v>
      </c>
      <c r="M194" s="5"/>
    </row>
    <row r="195" spans="1:13" ht="15.75" customHeight="1" x14ac:dyDescent="0.25">
      <c r="A195" s="13"/>
      <c r="B195" s="158" t="str">
        <f t="shared" si="21"/>
        <v>🟢</v>
      </c>
      <c r="C195" s="150" t="str">
        <f t="shared" si="22"/>
        <v>🟨</v>
      </c>
      <c r="D195" s="113" t="s">
        <v>183</v>
      </c>
      <c r="E195" s="15" t="s">
        <v>8</v>
      </c>
      <c r="F195" s="15" t="s">
        <v>8</v>
      </c>
      <c r="G195" s="15" t="s">
        <v>8</v>
      </c>
      <c r="H195" s="15" t="s">
        <v>8</v>
      </c>
      <c r="I195" s="15" t="s">
        <v>7</v>
      </c>
      <c r="J195" s="15" t="s">
        <v>7</v>
      </c>
      <c r="K195" s="23"/>
      <c r="L195" s="17" t="s">
        <v>9</v>
      </c>
      <c r="M195" s="5"/>
    </row>
    <row r="196" spans="1:13" ht="15.75" customHeight="1" x14ac:dyDescent="0.25">
      <c r="A196" s="13"/>
      <c r="B196" s="158" t="str">
        <f t="shared" si="21"/>
        <v>🟢</v>
      </c>
      <c r="C196" s="150" t="str">
        <f t="shared" si="22"/>
        <v>🟨</v>
      </c>
      <c r="D196" s="120" t="s">
        <v>184</v>
      </c>
      <c r="E196" s="15" t="s">
        <v>8</v>
      </c>
      <c r="F196" s="15" t="s">
        <v>8</v>
      </c>
      <c r="G196" s="15" t="s">
        <v>8</v>
      </c>
      <c r="H196" s="15" t="s">
        <v>8</v>
      </c>
      <c r="I196" s="15" t="s">
        <v>7</v>
      </c>
      <c r="J196" s="15" t="s">
        <v>7</v>
      </c>
      <c r="K196" s="23"/>
      <c r="L196" s="19" t="s">
        <v>20</v>
      </c>
      <c r="M196" s="5"/>
    </row>
    <row r="197" spans="1:13" ht="15.75" customHeight="1" x14ac:dyDescent="0.25">
      <c r="A197" s="13"/>
      <c r="B197" s="158" t="str">
        <f t="shared" si="21"/>
        <v>🟡</v>
      </c>
      <c r="C197" s="150" t="str">
        <f t="shared" si="22"/>
        <v>🟧</v>
      </c>
      <c r="D197" s="113" t="s">
        <v>185</v>
      </c>
      <c r="E197" s="15" t="s">
        <v>8</v>
      </c>
      <c r="F197" s="15" t="s">
        <v>8</v>
      </c>
      <c r="G197" s="15" t="s">
        <v>8</v>
      </c>
      <c r="H197" s="15" t="s">
        <v>7</v>
      </c>
      <c r="I197" s="15" t="s">
        <v>7</v>
      </c>
      <c r="J197" s="15" t="s">
        <v>7</v>
      </c>
      <c r="K197" s="23"/>
      <c r="L197" s="17" t="s">
        <v>9</v>
      </c>
      <c r="M197" s="5"/>
    </row>
    <row r="198" spans="1:13" ht="15.75" customHeight="1" x14ac:dyDescent="0.25">
      <c r="A198" s="14" t="s">
        <v>24</v>
      </c>
      <c r="B198" s="158" t="str">
        <f t="shared" si="21"/>
        <v>⛔</v>
      </c>
      <c r="C198" s="150" t="str">
        <f t="shared" si="22"/>
        <v>🟧</v>
      </c>
      <c r="D198" s="120" t="s">
        <v>186</v>
      </c>
      <c r="E198" s="15" t="s">
        <v>8</v>
      </c>
      <c r="F198" s="15" t="s">
        <v>8</v>
      </c>
      <c r="G198" s="15" t="s">
        <v>7</v>
      </c>
      <c r="H198" s="15" t="s">
        <v>7</v>
      </c>
      <c r="I198" s="15" t="s">
        <v>7</v>
      </c>
      <c r="J198" s="15" t="s">
        <v>7</v>
      </c>
      <c r="K198" s="24" t="s">
        <v>116</v>
      </c>
      <c r="L198" s="19" t="s">
        <v>20</v>
      </c>
      <c r="M198" s="5"/>
    </row>
    <row r="199" spans="1:13" ht="15.75" customHeight="1" x14ac:dyDescent="0.25">
      <c r="A199" s="10">
        <v>1938</v>
      </c>
      <c r="B199" s="103"/>
      <c r="C199" s="151"/>
      <c r="D199" s="103"/>
      <c r="E199" s="109"/>
      <c r="F199" s="109"/>
      <c r="G199" s="10"/>
      <c r="H199" s="10"/>
      <c r="I199" s="10"/>
      <c r="J199" s="10"/>
      <c r="K199" s="10"/>
      <c r="L199" s="10"/>
      <c r="M199" s="5"/>
    </row>
    <row r="200" spans="1:13" ht="15.75" customHeight="1" x14ac:dyDescent="0.25">
      <c r="A200" s="13"/>
      <c r="B200" s="158" t="str">
        <f t="shared" ref="B200:B239" si="23">IF(G200="✓",IF(H200="✗","🟡",IF(H200="-","🟣","🟢")),"⛔")</f>
        <v>🟢</v>
      </c>
      <c r="C200" s="150" t="str">
        <f t="shared" ref="C200:C239" si="24">IF(E200="✓",IF(F200="✓",IF(H200="✓",IF(I200="✓","✅",IF(I200="-","🟦","🟨")),IF(H200="-",IF(I200="-","🟪","🟫"),"🟧")),"🟥"),"⬛")</f>
        <v>🟨</v>
      </c>
      <c r="D200" s="120" t="s">
        <v>971</v>
      </c>
      <c r="E200" s="15" t="s">
        <v>8</v>
      </c>
      <c r="F200" s="15" t="s">
        <v>8</v>
      </c>
      <c r="G200" s="15" t="s">
        <v>8</v>
      </c>
      <c r="H200" s="15" t="s">
        <v>8</v>
      </c>
      <c r="I200" s="15" t="s">
        <v>7</v>
      </c>
      <c r="J200" s="15" t="s">
        <v>7</v>
      </c>
      <c r="K200" s="25" t="s">
        <v>121</v>
      </c>
      <c r="L200" s="19" t="s">
        <v>20</v>
      </c>
      <c r="M200" s="5"/>
    </row>
    <row r="201" spans="1:13" ht="15.75" customHeight="1" x14ac:dyDescent="0.25">
      <c r="A201" s="13"/>
      <c r="B201" s="158" t="str">
        <f t="shared" si="23"/>
        <v>🟢</v>
      </c>
      <c r="C201" s="150" t="str">
        <f t="shared" si="24"/>
        <v>🟨</v>
      </c>
      <c r="D201" s="113" t="s">
        <v>187</v>
      </c>
      <c r="E201" s="15" t="s">
        <v>8</v>
      </c>
      <c r="F201" s="15" t="s">
        <v>8</v>
      </c>
      <c r="G201" s="15" t="s">
        <v>8</v>
      </c>
      <c r="H201" s="15" t="s">
        <v>8</v>
      </c>
      <c r="I201" s="15" t="s">
        <v>7</v>
      </c>
      <c r="J201" s="15" t="s">
        <v>7</v>
      </c>
      <c r="K201" s="23"/>
      <c r="L201" s="17" t="s">
        <v>9</v>
      </c>
      <c r="M201" s="5"/>
    </row>
    <row r="202" spans="1:13" ht="15.75" customHeight="1" x14ac:dyDescent="0.25">
      <c r="A202" s="13"/>
      <c r="B202" s="158" t="str">
        <f t="shared" si="23"/>
        <v>⛔</v>
      </c>
      <c r="C202" s="150" t="str">
        <f t="shared" si="24"/>
        <v>🟥</v>
      </c>
      <c r="D202" s="120" t="s">
        <v>188</v>
      </c>
      <c r="E202" s="15" t="s">
        <v>8</v>
      </c>
      <c r="F202" s="15" t="s">
        <v>7</v>
      </c>
      <c r="G202" s="15" t="s">
        <v>7</v>
      </c>
      <c r="H202" s="15" t="s">
        <v>7</v>
      </c>
      <c r="I202" s="15" t="s">
        <v>7</v>
      </c>
      <c r="J202" s="15" t="s">
        <v>7</v>
      </c>
      <c r="K202" s="24" t="s">
        <v>116</v>
      </c>
      <c r="L202" s="19" t="s">
        <v>20</v>
      </c>
      <c r="M202" s="5"/>
    </row>
    <row r="203" spans="1:13" ht="15.75" customHeight="1" x14ac:dyDescent="0.25">
      <c r="A203" s="13"/>
      <c r="B203" s="158" t="str">
        <f t="shared" si="23"/>
        <v>🟢</v>
      </c>
      <c r="C203" s="150" t="str">
        <f t="shared" si="24"/>
        <v>🟨</v>
      </c>
      <c r="D203" s="113" t="s">
        <v>189</v>
      </c>
      <c r="E203" s="15" t="s">
        <v>8</v>
      </c>
      <c r="F203" s="15" t="s">
        <v>8</v>
      </c>
      <c r="G203" s="15" t="s">
        <v>8</v>
      </c>
      <c r="H203" s="15" t="s">
        <v>8</v>
      </c>
      <c r="I203" s="15" t="s">
        <v>7</v>
      </c>
      <c r="J203" s="15" t="s">
        <v>7</v>
      </c>
      <c r="K203" s="23"/>
      <c r="L203" s="17" t="s">
        <v>9</v>
      </c>
      <c r="M203" s="5"/>
    </row>
    <row r="204" spans="1:13" ht="15.75" customHeight="1" x14ac:dyDescent="0.25">
      <c r="A204" s="14" t="s">
        <v>24</v>
      </c>
      <c r="B204" s="158" t="str">
        <f t="shared" si="23"/>
        <v>🟡</v>
      </c>
      <c r="C204" s="150" t="str">
        <f t="shared" si="24"/>
        <v>⬛</v>
      </c>
      <c r="D204" s="120" t="s">
        <v>190</v>
      </c>
      <c r="E204" s="15" t="s">
        <v>7</v>
      </c>
      <c r="F204" s="15" t="s">
        <v>7</v>
      </c>
      <c r="G204" s="15" t="s">
        <v>8</v>
      </c>
      <c r="H204" s="15" t="s">
        <v>7</v>
      </c>
      <c r="I204" s="15" t="s">
        <v>7</v>
      </c>
      <c r="J204" s="15" t="s">
        <v>8</v>
      </c>
      <c r="K204" s="23"/>
      <c r="L204" s="19" t="s">
        <v>20</v>
      </c>
      <c r="M204" s="5"/>
    </row>
    <row r="205" spans="1:13" ht="15.75" customHeight="1" x14ac:dyDescent="0.25">
      <c r="A205" s="13"/>
      <c r="B205" s="158" t="str">
        <f t="shared" si="23"/>
        <v>🟢</v>
      </c>
      <c r="C205" s="150" t="str">
        <f t="shared" si="24"/>
        <v>🟨</v>
      </c>
      <c r="D205" s="113" t="s">
        <v>191</v>
      </c>
      <c r="E205" s="15" t="s">
        <v>8</v>
      </c>
      <c r="F205" s="15" t="s">
        <v>8</v>
      </c>
      <c r="G205" s="15" t="s">
        <v>8</v>
      </c>
      <c r="H205" s="15" t="s">
        <v>8</v>
      </c>
      <c r="I205" s="15" t="s">
        <v>7</v>
      </c>
      <c r="J205" s="15" t="s">
        <v>7</v>
      </c>
      <c r="K205" s="23"/>
      <c r="L205" s="17" t="s">
        <v>9</v>
      </c>
      <c r="M205" s="5"/>
    </row>
    <row r="206" spans="1:13" ht="15.75" customHeight="1" x14ac:dyDescent="0.25">
      <c r="A206" s="13"/>
      <c r="B206" s="158" t="str">
        <f t="shared" si="23"/>
        <v>🟢</v>
      </c>
      <c r="C206" s="150" t="str">
        <f t="shared" si="24"/>
        <v>✅</v>
      </c>
      <c r="D206" s="120" t="s">
        <v>192</v>
      </c>
      <c r="E206" s="15" t="s">
        <v>8</v>
      </c>
      <c r="F206" s="15" t="s">
        <v>8</v>
      </c>
      <c r="G206" s="15" t="s">
        <v>8</v>
      </c>
      <c r="H206" s="15" t="s">
        <v>8</v>
      </c>
      <c r="I206" s="15" t="s">
        <v>8</v>
      </c>
      <c r="J206" s="15" t="s">
        <v>7</v>
      </c>
      <c r="K206" s="24" t="s">
        <v>116</v>
      </c>
      <c r="L206" s="19" t="s">
        <v>20</v>
      </c>
      <c r="M206" s="5"/>
    </row>
    <row r="207" spans="1:13" ht="15.75" customHeight="1" x14ac:dyDescent="0.25">
      <c r="A207" s="14" t="s">
        <v>24</v>
      </c>
      <c r="B207" s="158" t="str">
        <f t="shared" si="23"/>
        <v>⛔</v>
      </c>
      <c r="C207" s="150" t="str">
        <f t="shared" si="24"/>
        <v>🟧</v>
      </c>
      <c r="D207" s="113" t="s">
        <v>193</v>
      </c>
      <c r="E207" s="15" t="s">
        <v>8</v>
      </c>
      <c r="F207" s="15" t="s">
        <v>8</v>
      </c>
      <c r="G207" s="15" t="s">
        <v>7</v>
      </c>
      <c r="H207" s="15" t="s">
        <v>7</v>
      </c>
      <c r="I207" s="15" t="s">
        <v>7</v>
      </c>
      <c r="J207" s="15" t="s">
        <v>7</v>
      </c>
      <c r="K207" s="23"/>
      <c r="L207" s="17" t="s">
        <v>9</v>
      </c>
      <c r="M207" s="5"/>
    </row>
    <row r="208" spans="1:13" ht="15.75" customHeight="1" x14ac:dyDescent="0.25">
      <c r="A208" s="13"/>
      <c r="B208" s="158" t="str">
        <f t="shared" si="23"/>
        <v>🟣</v>
      </c>
      <c r="C208" s="150" t="str">
        <f t="shared" si="24"/>
        <v>🟪</v>
      </c>
      <c r="D208" s="120" t="s">
        <v>972</v>
      </c>
      <c r="E208" s="15" t="s">
        <v>8</v>
      </c>
      <c r="F208" s="15" t="s">
        <v>8</v>
      </c>
      <c r="G208" s="15" t="s">
        <v>8</v>
      </c>
      <c r="H208" s="15" t="s">
        <v>14</v>
      </c>
      <c r="I208" s="15" t="s">
        <v>14</v>
      </c>
      <c r="J208" s="15" t="s">
        <v>7</v>
      </c>
      <c r="K208" s="23"/>
      <c r="L208" s="19" t="s">
        <v>20</v>
      </c>
      <c r="M208" s="5"/>
    </row>
    <row r="209" spans="1:13" ht="15.75" customHeight="1" x14ac:dyDescent="0.25">
      <c r="A209" s="13"/>
      <c r="B209" s="158" t="str">
        <f t="shared" si="23"/>
        <v>🟣</v>
      </c>
      <c r="C209" s="150" t="str">
        <f t="shared" si="24"/>
        <v>🟪</v>
      </c>
      <c r="D209" s="113" t="s">
        <v>973</v>
      </c>
      <c r="E209" s="15" t="s">
        <v>8</v>
      </c>
      <c r="F209" s="15" t="s">
        <v>8</v>
      </c>
      <c r="G209" s="15" t="s">
        <v>8</v>
      </c>
      <c r="H209" s="15" t="s">
        <v>14</v>
      </c>
      <c r="I209" s="15" t="s">
        <v>14</v>
      </c>
      <c r="J209" s="15" t="s">
        <v>7</v>
      </c>
      <c r="K209" s="23"/>
      <c r="L209" s="17" t="s">
        <v>9</v>
      </c>
      <c r="M209" s="5"/>
    </row>
    <row r="210" spans="1:13" ht="15.75" customHeight="1" x14ac:dyDescent="0.25">
      <c r="A210" s="13"/>
      <c r="B210" s="158" t="str">
        <f t="shared" si="23"/>
        <v>🟢</v>
      </c>
      <c r="C210" s="150" t="str">
        <f t="shared" si="24"/>
        <v>✅</v>
      </c>
      <c r="D210" s="120" t="s">
        <v>194</v>
      </c>
      <c r="E210" s="15" t="s">
        <v>8</v>
      </c>
      <c r="F210" s="15" t="s">
        <v>8</v>
      </c>
      <c r="G210" s="15" t="s">
        <v>8</v>
      </c>
      <c r="H210" s="15" t="s">
        <v>8</v>
      </c>
      <c r="I210" s="15" t="s">
        <v>8</v>
      </c>
      <c r="J210" s="15" t="s">
        <v>7</v>
      </c>
      <c r="K210" s="23"/>
      <c r="L210" s="19" t="s">
        <v>20</v>
      </c>
      <c r="M210" s="5"/>
    </row>
    <row r="211" spans="1:13" ht="15.75" customHeight="1" x14ac:dyDescent="0.25">
      <c r="A211" s="13"/>
      <c r="B211" s="158" t="str">
        <f t="shared" si="23"/>
        <v>🟢</v>
      </c>
      <c r="C211" s="150" t="str">
        <f t="shared" si="24"/>
        <v>✅</v>
      </c>
      <c r="D211" s="113" t="s">
        <v>195</v>
      </c>
      <c r="E211" s="15" t="s">
        <v>8</v>
      </c>
      <c r="F211" s="15" t="s">
        <v>8</v>
      </c>
      <c r="G211" s="15" t="s">
        <v>8</v>
      </c>
      <c r="H211" s="15" t="s">
        <v>8</v>
      </c>
      <c r="I211" s="15" t="s">
        <v>8</v>
      </c>
      <c r="J211" s="15" t="s">
        <v>7</v>
      </c>
      <c r="K211" s="23"/>
      <c r="L211" s="17" t="s">
        <v>9</v>
      </c>
      <c r="M211" s="5"/>
    </row>
    <row r="212" spans="1:13" ht="15.75" customHeight="1" x14ac:dyDescent="0.25">
      <c r="A212" s="13"/>
      <c r="B212" s="158" t="str">
        <f t="shared" si="23"/>
        <v>🟢</v>
      </c>
      <c r="C212" s="150" t="str">
        <f t="shared" si="24"/>
        <v>🟨</v>
      </c>
      <c r="D212" s="120" t="s">
        <v>974</v>
      </c>
      <c r="E212" s="15" t="s">
        <v>8</v>
      </c>
      <c r="F212" s="15" t="s">
        <v>8</v>
      </c>
      <c r="G212" s="15" t="s">
        <v>8</v>
      </c>
      <c r="H212" s="15" t="s">
        <v>8</v>
      </c>
      <c r="I212" s="15" t="s">
        <v>7</v>
      </c>
      <c r="J212" s="15" t="s">
        <v>7</v>
      </c>
      <c r="K212" s="24" t="s">
        <v>116</v>
      </c>
      <c r="L212" s="19" t="s">
        <v>20</v>
      </c>
      <c r="M212" s="5"/>
    </row>
    <row r="213" spans="1:13" ht="15.75" customHeight="1" x14ac:dyDescent="0.25">
      <c r="A213" s="14" t="s">
        <v>24</v>
      </c>
      <c r="B213" s="158" t="str">
        <f t="shared" si="23"/>
        <v>⛔</v>
      </c>
      <c r="C213" s="150" t="str">
        <f t="shared" si="24"/>
        <v>🟧</v>
      </c>
      <c r="D213" s="176" t="s">
        <v>196</v>
      </c>
      <c r="E213" s="15" t="s">
        <v>8</v>
      </c>
      <c r="F213" s="15" t="s">
        <v>8</v>
      </c>
      <c r="G213" s="15" t="s">
        <v>7</v>
      </c>
      <c r="H213" s="15" t="s">
        <v>7</v>
      </c>
      <c r="I213" s="15" t="s">
        <v>7</v>
      </c>
      <c r="J213" s="15" t="s">
        <v>7</v>
      </c>
      <c r="K213" s="23"/>
      <c r="L213" s="17" t="s">
        <v>9</v>
      </c>
      <c r="M213" s="5"/>
    </row>
    <row r="214" spans="1:13" ht="15.75" customHeight="1" x14ac:dyDescent="0.25">
      <c r="A214" s="14" t="s">
        <v>24</v>
      </c>
      <c r="B214" s="158" t="str">
        <f t="shared" si="23"/>
        <v>🟡</v>
      </c>
      <c r="C214" s="150" t="str">
        <f t="shared" si="24"/>
        <v>⬛</v>
      </c>
      <c r="D214" s="120" t="s">
        <v>197</v>
      </c>
      <c r="E214" s="15" t="s">
        <v>7</v>
      </c>
      <c r="F214" s="15" t="s">
        <v>7</v>
      </c>
      <c r="G214" s="15" t="s">
        <v>8</v>
      </c>
      <c r="H214" s="15" t="s">
        <v>7</v>
      </c>
      <c r="I214" s="15" t="s">
        <v>7</v>
      </c>
      <c r="J214" s="15" t="s">
        <v>7</v>
      </c>
      <c r="K214" s="24" t="s">
        <v>116</v>
      </c>
      <c r="L214" s="19" t="s">
        <v>20</v>
      </c>
      <c r="M214" s="5"/>
    </row>
    <row r="215" spans="1:13" ht="15.75" customHeight="1" x14ac:dyDescent="0.25">
      <c r="A215" s="18"/>
      <c r="B215" s="158" t="str">
        <f t="shared" si="23"/>
        <v>🟢</v>
      </c>
      <c r="C215" s="150" t="str">
        <f t="shared" si="24"/>
        <v>🟨</v>
      </c>
      <c r="D215" s="113" t="s">
        <v>198</v>
      </c>
      <c r="E215" s="15" t="s">
        <v>8</v>
      </c>
      <c r="F215" s="15" t="s">
        <v>8</v>
      </c>
      <c r="G215" s="15" t="s">
        <v>8</v>
      </c>
      <c r="H215" s="15" t="s">
        <v>8</v>
      </c>
      <c r="I215" s="15" t="s">
        <v>7</v>
      </c>
      <c r="J215" s="15" t="s">
        <v>7</v>
      </c>
      <c r="K215" s="23"/>
      <c r="L215" s="17" t="s">
        <v>9</v>
      </c>
      <c r="M215" s="5"/>
    </row>
    <row r="216" spans="1:13" ht="15.75" customHeight="1" x14ac:dyDescent="0.25">
      <c r="A216" s="18"/>
      <c r="B216" s="158" t="str">
        <f t="shared" si="23"/>
        <v>🟢</v>
      </c>
      <c r="C216" s="150" t="str">
        <f t="shared" si="24"/>
        <v>✅</v>
      </c>
      <c r="D216" s="120" t="s">
        <v>199</v>
      </c>
      <c r="E216" s="15" t="s">
        <v>8</v>
      </c>
      <c r="F216" s="15" t="s">
        <v>8</v>
      </c>
      <c r="G216" s="15" t="s">
        <v>8</v>
      </c>
      <c r="H216" s="15" t="s">
        <v>8</v>
      </c>
      <c r="I216" s="15" t="s">
        <v>8</v>
      </c>
      <c r="J216" s="15" t="s">
        <v>7</v>
      </c>
      <c r="K216" s="24" t="s">
        <v>116</v>
      </c>
      <c r="L216" s="19" t="s">
        <v>20</v>
      </c>
      <c r="M216" s="5"/>
    </row>
    <row r="217" spans="1:13" ht="15.75" customHeight="1" x14ac:dyDescent="0.25">
      <c r="A217" s="14" t="s">
        <v>24</v>
      </c>
      <c r="B217" s="158" t="str">
        <f t="shared" si="23"/>
        <v>🟢</v>
      </c>
      <c r="C217" s="150" t="str">
        <f t="shared" si="24"/>
        <v>🟨</v>
      </c>
      <c r="D217" s="120" t="s">
        <v>200</v>
      </c>
      <c r="E217" s="15" t="s">
        <v>8</v>
      </c>
      <c r="F217" s="15" t="s">
        <v>8</v>
      </c>
      <c r="G217" s="15" t="s">
        <v>8</v>
      </c>
      <c r="H217" s="15" t="s">
        <v>8</v>
      </c>
      <c r="I217" s="15" t="s">
        <v>7</v>
      </c>
      <c r="J217" s="15" t="s">
        <v>8</v>
      </c>
      <c r="K217" s="24" t="s">
        <v>116</v>
      </c>
      <c r="L217" s="19" t="s">
        <v>20</v>
      </c>
      <c r="M217" s="5"/>
    </row>
    <row r="218" spans="1:13" ht="15.75" customHeight="1" x14ac:dyDescent="0.25">
      <c r="A218" s="18"/>
      <c r="B218" s="158" t="str">
        <f t="shared" si="23"/>
        <v>🟢</v>
      </c>
      <c r="C218" s="150" t="str">
        <f t="shared" si="24"/>
        <v>🟨</v>
      </c>
      <c r="D218" s="113" t="s">
        <v>201</v>
      </c>
      <c r="E218" s="15" t="s">
        <v>8</v>
      </c>
      <c r="F218" s="15" t="s">
        <v>8</v>
      </c>
      <c r="G218" s="15" t="s">
        <v>8</v>
      </c>
      <c r="H218" s="15" t="s">
        <v>8</v>
      </c>
      <c r="I218" s="15" t="s">
        <v>7</v>
      </c>
      <c r="J218" s="15" t="s">
        <v>7</v>
      </c>
      <c r="K218" s="23"/>
      <c r="L218" s="17" t="s">
        <v>9</v>
      </c>
      <c r="M218" s="5"/>
    </row>
    <row r="219" spans="1:13" ht="15.75" customHeight="1" x14ac:dyDescent="0.25">
      <c r="A219" s="18"/>
      <c r="B219" s="158" t="str">
        <f t="shared" si="23"/>
        <v>🟣</v>
      </c>
      <c r="C219" s="150" t="str">
        <f t="shared" si="24"/>
        <v>🟪</v>
      </c>
      <c r="D219" s="120" t="s">
        <v>202</v>
      </c>
      <c r="E219" s="15" t="s">
        <v>8</v>
      </c>
      <c r="F219" s="15" t="s">
        <v>8</v>
      </c>
      <c r="G219" s="15" t="s">
        <v>8</v>
      </c>
      <c r="H219" s="15" t="s">
        <v>14</v>
      </c>
      <c r="I219" s="15" t="s">
        <v>14</v>
      </c>
      <c r="J219" s="15" t="s">
        <v>7</v>
      </c>
      <c r="K219" s="23"/>
      <c r="L219" s="19" t="s">
        <v>20</v>
      </c>
      <c r="M219" s="5"/>
    </row>
    <row r="220" spans="1:13" ht="15.75" customHeight="1" x14ac:dyDescent="0.25">
      <c r="A220" s="18"/>
      <c r="B220" s="158" t="str">
        <f t="shared" si="23"/>
        <v>🟢</v>
      </c>
      <c r="C220" s="150" t="str">
        <f t="shared" si="24"/>
        <v>✅</v>
      </c>
      <c r="D220" s="120" t="s">
        <v>203</v>
      </c>
      <c r="E220" s="15" t="s">
        <v>8</v>
      </c>
      <c r="F220" s="15" t="s">
        <v>8</v>
      </c>
      <c r="G220" s="15" t="s">
        <v>8</v>
      </c>
      <c r="H220" s="15" t="s">
        <v>8</v>
      </c>
      <c r="I220" s="15" t="s">
        <v>8</v>
      </c>
      <c r="J220" s="15" t="s">
        <v>7</v>
      </c>
      <c r="K220" s="23"/>
      <c r="L220" s="19" t="s">
        <v>20</v>
      </c>
      <c r="M220" s="5"/>
    </row>
    <row r="221" spans="1:13" ht="15.75" customHeight="1" x14ac:dyDescent="0.25">
      <c r="A221" s="18"/>
      <c r="B221" s="158" t="str">
        <f t="shared" si="23"/>
        <v>🟡</v>
      </c>
      <c r="C221" s="150" t="str">
        <f t="shared" si="24"/>
        <v>🟧</v>
      </c>
      <c r="D221" s="113" t="s">
        <v>204</v>
      </c>
      <c r="E221" s="15" t="s">
        <v>8</v>
      </c>
      <c r="F221" s="15" t="s">
        <v>8</v>
      </c>
      <c r="G221" s="15" t="s">
        <v>8</v>
      </c>
      <c r="H221" s="15" t="s">
        <v>7</v>
      </c>
      <c r="I221" s="15" t="s">
        <v>7</v>
      </c>
      <c r="J221" s="15" t="s">
        <v>7</v>
      </c>
      <c r="K221" s="23"/>
      <c r="L221" s="17" t="s">
        <v>9</v>
      </c>
      <c r="M221" s="5"/>
    </row>
    <row r="222" spans="1:13" ht="15.75" customHeight="1" x14ac:dyDescent="0.25">
      <c r="A222" s="18"/>
      <c r="B222" s="158" t="str">
        <f t="shared" si="23"/>
        <v>🟣</v>
      </c>
      <c r="C222" s="150" t="str">
        <f t="shared" si="24"/>
        <v>🟪</v>
      </c>
      <c r="D222" s="113" t="s">
        <v>975</v>
      </c>
      <c r="E222" s="15" t="s">
        <v>8</v>
      </c>
      <c r="F222" s="15" t="s">
        <v>8</v>
      </c>
      <c r="G222" s="15" t="s">
        <v>8</v>
      </c>
      <c r="H222" s="15" t="s">
        <v>14</v>
      </c>
      <c r="I222" s="15" t="s">
        <v>14</v>
      </c>
      <c r="J222" s="15" t="s">
        <v>7</v>
      </c>
      <c r="K222" s="23"/>
      <c r="L222" s="17" t="s">
        <v>9</v>
      </c>
      <c r="M222" s="5"/>
    </row>
    <row r="223" spans="1:13" ht="15.75" customHeight="1" x14ac:dyDescent="0.25">
      <c r="A223" s="14" t="s">
        <v>24</v>
      </c>
      <c r="B223" s="158" t="str">
        <f t="shared" si="23"/>
        <v>⛔</v>
      </c>
      <c r="C223" s="150" t="str">
        <f t="shared" si="24"/>
        <v>🟥</v>
      </c>
      <c r="D223" s="120" t="s">
        <v>976</v>
      </c>
      <c r="E223" s="15" t="s">
        <v>8</v>
      </c>
      <c r="F223" s="15" t="s">
        <v>7</v>
      </c>
      <c r="G223" s="15" t="s">
        <v>7</v>
      </c>
      <c r="H223" s="15" t="s">
        <v>7</v>
      </c>
      <c r="I223" s="15" t="s">
        <v>7</v>
      </c>
      <c r="J223" s="15" t="s">
        <v>7</v>
      </c>
      <c r="K223" s="23"/>
      <c r="L223" s="19" t="s">
        <v>20</v>
      </c>
      <c r="M223" s="5"/>
    </row>
    <row r="224" spans="1:13" ht="15.75" customHeight="1" x14ac:dyDescent="0.25">
      <c r="A224" s="14" t="s">
        <v>24</v>
      </c>
      <c r="B224" s="158" t="str">
        <f t="shared" si="23"/>
        <v>⛔</v>
      </c>
      <c r="C224" s="150" t="str">
        <f t="shared" si="24"/>
        <v>🟥</v>
      </c>
      <c r="D224" s="120" t="s">
        <v>205</v>
      </c>
      <c r="E224" s="15" t="s">
        <v>8</v>
      </c>
      <c r="F224" s="15" t="s">
        <v>7</v>
      </c>
      <c r="G224" s="15" t="s">
        <v>7</v>
      </c>
      <c r="H224" s="15" t="s">
        <v>7</v>
      </c>
      <c r="I224" s="15" t="s">
        <v>7</v>
      </c>
      <c r="J224" s="15" t="s">
        <v>7</v>
      </c>
      <c r="K224" s="23"/>
      <c r="L224" s="19" t="s">
        <v>20</v>
      </c>
      <c r="M224" s="5"/>
    </row>
    <row r="225" spans="1:13" ht="15.75" customHeight="1" x14ac:dyDescent="0.25">
      <c r="A225" s="18"/>
      <c r="B225" s="158" t="str">
        <f t="shared" si="23"/>
        <v>🟢</v>
      </c>
      <c r="C225" s="150" t="str">
        <f t="shared" si="24"/>
        <v>✅</v>
      </c>
      <c r="D225" s="113" t="s">
        <v>977</v>
      </c>
      <c r="E225" s="15" t="s">
        <v>8</v>
      </c>
      <c r="F225" s="15" t="s">
        <v>8</v>
      </c>
      <c r="G225" s="15" t="s">
        <v>8</v>
      </c>
      <c r="H225" s="15" t="s">
        <v>8</v>
      </c>
      <c r="I225" s="15" t="s">
        <v>8</v>
      </c>
      <c r="J225" s="15" t="s">
        <v>7</v>
      </c>
      <c r="K225" s="23"/>
      <c r="L225" s="17" t="s">
        <v>9</v>
      </c>
      <c r="M225" s="5"/>
    </row>
    <row r="226" spans="1:13" ht="15.75" customHeight="1" x14ac:dyDescent="0.25">
      <c r="A226" s="18"/>
      <c r="B226" s="158" t="str">
        <f t="shared" si="23"/>
        <v>🟢</v>
      </c>
      <c r="C226" s="150" t="str">
        <f t="shared" si="24"/>
        <v>🟨</v>
      </c>
      <c r="D226" s="120" t="s">
        <v>206</v>
      </c>
      <c r="E226" s="15" t="s">
        <v>8</v>
      </c>
      <c r="F226" s="15" t="s">
        <v>8</v>
      </c>
      <c r="G226" s="15" t="s">
        <v>8</v>
      </c>
      <c r="H226" s="15" t="s">
        <v>8</v>
      </c>
      <c r="I226" s="15" t="s">
        <v>7</v>
      </c>
      <c r="J226" s="15" t="s">
        <v>7</v>
      </c>
      <c r="K226" s="23"/>
      <c r="L226" s="19" t="s">
        <v>20</v>
      </c>
      <c r="M226" s="5"/>
    </row>
    <row r="227" spans="1:13" ht="15.75" customHeight="1" x14ac:dyDescent="0.25">
      <c r="A227" s="18"/>
      <c r="B227" s="158" t="str">
        <f t="shared" si="23"/>
        <v>🟢</v>
      </c>
      <c r="C227" s="150" t="str">
        <f t="shared" si="24"/>
        <v>✅</v>
      </c>
      <c r="D227" s="120" t="s">
        <v>207</v>
      </c>
      <c r="E227" s="15" t="s">
        <v>8</v>
      </c>
      <c r="F227" s="15" t="s">
        <v>8</v>
      </c>
      <c r="G227" s="15" t="s">
        <v>8</v>
      </c>
      <c r="H227" s="15" t="s">
        <v>8</v>
      </c>
      <c r="I227" s="15" t="s">
        <v>8</v>
      </c>
      <c r="J227" s="15" t="s">
        <v>7</v>
      </c>
      <c r="K227" s="24" t="s">
        <v>116</v>
      </c>
      <c r="L227" s="19" t="s">
        <v>20</v>
      </c>
      <c r="M227" s="5"/>
    </row>
    <row r="228" spans="1:13" ht="15.75" customHeight="1" x14ac:dyDescent="0.25">
      <c r="A228" s="18"/>
      <c r="B228" s="158" t="str">
        <f t="shared" si="23"/>
        <v>🟢</v>
      </c>
      <c r="C228" s="150" t="str">
        <f t="shared" si="24"/>
        <v>✅</v>
      </c>
      <c r="D228" s="113" t="s">
        <v>208</v>
      </c>
      <c r="E228" s="15" t="s">
        <v>8</v>
      </c>
      <c r="F228" s="15" t="s">
        <v>8</v>
      </c>
      <c r="G228" s="15" t="s">
        <v>8</v>
      </c>
      <c r="H228" s="15" t="s">
        <v>8</v>
      </c>
      <c r="I228" s="15" t="s">
        <v>8</v>
      </c>
      <c r="J228" s="15" t="s">
        <v>7</v>
      </c>
      <c r="K228" s="23"/>
      <c r="L228" s="17" t="s">
        <v>9</v>
      </c>
      <c r="M228" s="5"/>
    </row>
    <row r="229" spans="1:13" ht="15.75" customHeight="1" x14ac:dyDescent="0.25">
      <c r="A229" s="18"/>
      <c r="B229" s="158" t="str">
        <f t="shared" si="23"/>
        <v>🟢</v>
      </c>
      <c r="C229" s="150" t="str">
        <f t="shared" si="24"/>
        <v>🟨</v>
      </c>
      <c r="D229" s="120" t="s">
        <v>209</v>
      </c>
      <c r="E229" s="15" t="s">
        <v>8</v>
      </c>
      <c r="F229" s="15" t="s">
        <v>8</v>
      </c>
      <c r="G229" s="15" t="s">
        <v>8</v>
      </c>
      <c r="H229" s="15" t="s">
        <v>8</v>
      </c>
      <c r="I229" s="15" t="s">
        <v>7</v>
      </c>
      <c r="J229" s="15" t="s">
        <v>7</v>
      </c>
      <c r="K229" s="24" t="s">
        <v>116</v>
      </c>
      <c r="L229" s="19" t="s">
        <v>20</v>
      </c>
      <c r="M229" s="5"/>
    </row>
    <row r="230" spans="1:13" ht="15.75" customHeight="1" x14ac:dyDescent="0.25">
      <c r="A230" s="18"/>
      <c r="B230" s="158" t="str">
        <f t="shared" si="23"/>
        <v>🟡</v>
      </c>
      <c r="C230" s="150" t="str">
        <f t="shared" si="24"/>
        <v>🟧</v>
      </c>
      <c r="D230" s="113" t="s">
        <v>210</v>
      </c>
      <c r="E230" s="15" t="s">
        <v>8</v>
      </c>
      <c r="F230" s="15" t="s">
        <v>8</v>
      </c>
      <c r="G230" s="15" t="s">
        <v>8</v>
      </c>
      <c r="H230" s="15" t="s">
        <v>7</v>
      </c>
      <c r="I230" s="15" t="s">
        <v>7</v>
      </c>
      <c r="J230" s="15" t="s">
        <v>7</v>
      </c>
      <c r="K230" s="23"/>
      <c r="L230" s="17" t="s">
        <v>9</v>
      </c>
      <c r="M230" s="5"/>
    </row>
    <row r="231" spans="1:13" ht="15.75" customHeight="1" x14ac:dyDescent="0.25">
      <c r="A231" s="14" t="s">
        <v>24</v>
      </c>
      <c r="B231" s="158" t="str">
        <f t="shared" si="23"/>
        <v>⛔</v>
      </c>
      <c r="C231" s="150" t="str">
        <f t="shared" si="24"/>
        <v>🟥</v>
      </c>
      <c r="D231" s="120" t="s">
        <v>211</v>
      </c>
      <c r="E231" s="15" t="s">
        <v>8</v>
      </c>
      <c r="F231" s="15" t="s">
        <v>7</v>
      </c>
      <c r="G231" s="15" t="s">
        <v>7</v>
      </c>
      <c r="H231" s="15" t="s">
        <v>7</v>
      </c>
      <c r="I231" s="15" t="s">
        <v>7</v>
      </c>
      <c r="J231" s="15" t="s">
        <v>7</v>
      </c>
      <c r="K231" s="24" t="s">
        <v>116</v>
      </c>
      <c r="L231" s="19" t="s">
        <v>20</v>
      </c>
      <c r="M231" s="5"/>
    </row>
    <row r="232" spans="1:13" ht="15.75" customHeight="1" x14ac:dyDescent="0.25">
      <c r="A232" s="18"/>
      <c r="B232" s="158" t="str">
        <f t="shared" si="23"/>
        <v>🟢</v>
      </c>
      <c r="C232" s="150" t="str">
        <f t="shared" si="24"/>
        <v>✅</v>
      </c>
      <c r="D232" s="113" t="s">
        <v>212</v>
      </c>
      <c r="E232" s="15" t="s">
        <v>8</v>
      </c>
      <c r="F232" s="15" t="s">
        <v>8</v>
      </c>
      <c r="G232" s="15" t="s">
        <v>8</v>
      </c>
      <c r="H232" s="15" t="s">
        <v>8</v>
      </c>
      <c r="I232" s="15" t="s">
        <v>8</v>
      </c>
      <c r="J232" s="15" t="s">
        <v>7</v>
      </c>
      <c r="K232" s="23"/>
      <c r="L232" s="17" t="s">
        <v>9</v>
      </c>
      <c r="M232" s="5"/>
    </row>
    <row r="233" spans="1:13" ht="15.75" customHeight="1" x14ac:dyDescent="0.25">
      <c r="A233" s="14" t="s">
        <v>24</v>
      </c>
      <c r="B233" s="158" t="str">
        <f t="shared" si="23"/>
        <v>🟢</v>
      </c>
      <c r="C233" s="150" t="str">
        <f t="shared" si="24"/>
        <v>🟨</v>
      </c>
      <c r="D233" s="120" t="s">
        <v>213</v>
      </c>
      <c r="E233" s="15" t="s">
        <v>8</v>
      </c>
      <c r="F233" s="15" t="s">
        <v>8</v>
      </c>
      <c r="G233" s="15" t="s">
        <v>8</v>
      </c>
      <c r="H233" s="15" t="s">
        <v>8</v>
      </c>
      <c r="I233" s="15" t="s">
        <v>7</v>
      </c>
      <c r="J233" s="15" t="s">
        <v>7</v>
      </c>
      <c r="K233" s="24" t="s">
        <v>116</v>
      </c>
      <c r="L233" s="19" t="s">
        <v>20</v>
      </c>
      <c r="M233" s="5"/>
    </row>
    <row r="234" spans="1:13" ht="15.75" customHeight="1" x14ac:dyDescent="0.25">
      <c r="A234" s="18"/>
      <c r="B234" s="158" t="str">
        <f t="shared" si="23"/>
        <v>🟢</v>
      </c>
      <c r="C234" s="150" t="str">
        <f t="shared" si="24"/>
        <v>🟨</v>
      </c>
      <c r="D234" s="121" t="s">
        <v>214</v>
      </c>
      <c r="E234" s="15" t="s">
        <v>8</v>
      </c>
      <c r="F234" s="15" t="s">
        <v>8</v>
      </c>
      <c r="G234" s="15" t="s">
        <v>8</v>
      </c>
      <c r="H234" s="15" t="s">
        <v>8</v>
      </c>
      <c r="I234" s="15" t="s">
        <v>7</v>
      </c>
      <c r="J234" s="15" t="s">
        <v>7</v>
      </c>
      <c r="K234" s="25" t="s">
        <v>121</v>
      </c>
      <c r="L234" s="19" t="s">
        <v>20</v>
      </c>
      <c r="M234" s="5"/>
    </row>
    <row r="235" spans="1:13" ht="15.75" customHeight="1" x14ac:dyDescent="0.25">
      <c r="A235" s="18"/>
      <c r="B235" s="158" t="str">
        <f t="shared" si="23"/>
        <v>🟢</v>
      </c>
      <c r="C235" s="150" t="str">
        <f t="shared" si="24"/>
        <v>🟨</v>
      </c>
      <c r="D235" s="113" t="s">
        <v>215</v>
      </c>
      <c r="E235" s="15" t="s">
        <v>8</v>
      </c>
      <c r="F235" s="15" t="s">
        <v>8</v>
      </c>
      <c r="G235" s="15" t="s">
        <v>8</v>
      </c>
      <c r="H235" s="15" t="s">
        <v>8</v>
      </c>
      <c r="I235" s="15" t="s">
        <v>7</v>
      </c>
      <c r="J235" s="15" t="s">
        <v>7</v>
      </c>
      <c r="K235" s="23"/>
      <c r="L235" s="17" t="s">
        <v>9</v>
      </c>
      <c r="M235" s="5"/>
    </row>
    <row r="236" spans="1:13" ht="15.75" customHeight="1" x14ac:dyDescent="0.25">
      <c r="A236" s="18"/>
      <c r="B236" s="158" t="str">
        <f t="shared" si="23"/>
        <v>🟢</v>
      </c>
      <c r="C236" s="150" t="str">
        <f t="shared" si="24"/>
        <v>🟦</v>
      </c>
      <c r="D236" s="121" t="s">
        <v>216</v>
      </c>
      <c r="E236" s="15" t="s">
        <v>8</v>
      </c>
      <c r="F236" s="15" t="s">
        <v>8</v>
      </c>
      <c r="G236" s="15" t="s">
        <v>8</v>
      </c>
      <c r="H236" s="15" t="s">
        <v>8</v>
      </c>
      <c r="I236" s="15" t="s">
        <v>14</v>
      </c>
      <c r="J236" s="15" t="s">
        <v>7</v>
      </c>
      <c r="K236" s="23"/>
      <c r="L236" s="19" t="s">
        <v>20</v>
      </c>
      <c r="M236" s="5"/>
    </row>
    <row r="237" spans="1:13" ht="15.75" customHeight="1" x14ac:dyDescent="0.25">
      <c r="A237" s="18"/>
      <c r="B237" s="158" t="str">
        <f t="shared" si="23"/>
        <v>🟣</v>
      </c>
      <c r="C237" s="150" t="str">
        <f t="shared" si="24"/>
        <v>🟪</v>
      </c>
      <c r="D237" s="121" t="s">
        <v>217</v>
      </c>
      <c r="E237" s="15" t="s">
        <v>8</v>
      </c>
      <c r="F237" s="15" t="s">
        <v>8</v>
      </c>
      <c r="G237" s="15" t="s">
        <v>8</v>
      </c>
      <c r="H237" s="184" t="s">
        <v>14</v>
      </c>
      <c r="I237" s="184" t="s">
        <v>14</v>
      </c>
      <c r="J237" s="15" t="s">
        <v>7</v>
      </c>
      <c r="K237" s="23"/>
      <c r="L237" s="19" t="s">
        <v>20</v>
      </c>
      <c r="M237" s="5"/>
    </row>
    <row r="238" spans="1:13" ht="15.75" customHeight="1" x14ac:dyDescent="0.25">
      <c r="A238" s="18"/>
      <c r="B238" s="158" t="str">
        <f t="shared" si="23"/>
        <v>🟡</v>
      </c>
      <c r="C238" s="150" t="str">
        <f t="shared" si="24"/>
        <v>🟧</v>
      </c>
      <c r="D238" s="113" t="s">
        <v>218</v>
      </c>
      <c r="E238" s="15" t="s">
        <v>8</v>
      </c>
      <c r="F238" s="15" t="s">
        <v>8</v>
      </c>
      <c r="G238" s="15" t="s">
        <v>8</v>
      </c>
      <c r="H238" s="15" t="s">
        <v>7</v>
      </c>
      <c r="I238" s="15" t="s">
        <v>7</v>
      </c>
      <c r="J238" s="15" t="s">
        <v>7</v>
      </c>
      <c r="K238" s="23"/>
      <c r="L238" s="17" t="s">
        <v>9</v>
      </c>
      <c r="M238" s="5"/>
    </row>
    <row r="239" spans="1:13" ht="15.75" customHeight="1" x14ac:dyDescent="0.25">
      <c r="A239" s="18"/>
      <c r="B239" s="158" t="str">
        <f t="shared" si="23"/>
        <v>🟡</v>
      </c>
      <c r="C239" s="150" t="str">
        <f t="shared" si="24"/>
        <v>🟧</v>
      </c>
      <c r="D239" s="121" t="s">
        <v>219</v>
      </c>
      <c r="E239" s="15" t="s">
        <v>8</v>
      </c>
      <c r="F239" s="15" t="s">
        <v>8</v>
      </c>
      <c r="G239" s="15" t="s">
        <v>8</v>
      </c>
      <c r="H239" s="15" t="s">
        <v>7</v>
      </c>
      <c r="I239" s="15" t="s">
        <v>7</v>
      </c>
      <c r="J239" s="15" t="s">
        <v>7</v>
      </c>
      <c r="K239" s="24" t="s">
        <v>116</v>
      </c>
      <c r="L239" s="19" t="s">
        <v>20</v>
      </c>
      <c r="M239" s="5"/>
    </row>
    <row r="240" spans="1:13" ht="15.75" customHeight="1" x14ac:dyDescent="0.25">
      <c r="A240" s="10">
        <v>1939</v>
      </c>
      <c r="B240" s="103"/>
      <c r="C240" s="151"/>
      <c r="D240" s="103"/>
      <c r="E240" s="109"/>
      <c r="F240" s="109"/>
      <c r="G240" s="10"/>
      <c r="H240" s="10"/>
      <c r="I240" s="10"/>
      <c r="J240" s="10"/>
      <c r="K240" s="10"/>
      <c r="L240" s="10"/>
      <c r="M240" s="5"/>
    </row>
    <row r="241" spans="1:13" ht="15.75" customHeight="1" x14ac:dyDescent="0.25">
      <c r="A241" s="13"/>
      <c r="B241" s="158" t="str">
        <f t="shared" ref="B241:B284" si="25">IF(G241="✓",IF(H241="✗","🟡",IF(H241="-","🟣","🟢")),"⛔")</f>
        <v>⛔</v>
      </c>
      <c r="C241" s="150" t="str">
        <f t="shared" ref="C241:C284" si="26">IF(E241="✓",IF(F241="✓",IF(H241="✓",IF(I241="✓","✅",IF(I241="-","🟦","🟨")),IF(H241="-",IF(I241="-","🟪","🟫"),"🟧")),"🟥"),"⬛")</f>
        <v>🟧</v>
      </c>
      <c r="D241" s="113" t="s">
        <v>220</v>
      </c>
      <c r="E241" s="15" t="s">
        <v>8</v>
      </c>
      <c r="F241" s="15" t="s">
        <v>8</v>
      </c>
      <c r="G241" s="15" t="s">
        <v>7</v>
      </c>
      <c r="H241" s="15" t="s">
        <v>7</v>
      </c>
      <c r="I241" s="15" t="s">
        <v>7</v>
      </c>
      <c r="J241" s="15" t="s">
        <v>7</v>
      </c>
      <c r="K241" s="23"/>
      <c r="L241" s="17" t="s">
        <v>9</v>
      </c>
      <c r="M241" s="5"/>
    </row>
    <row r="242" spans="1:13" ht="15.75" customHeight="1" x14ac:dyDescent="0.25">
      <c r="A242" s="13"/>
      <c r="B242" s="158" t="str">
        <f t="shared" si="25"/>
        <v>🟣</v>
      </c>
      <c r="C242" s="150" t="str">
        <f t="shared" si="26"/>
        <v>🟪</v>
      </c>
      <c r="D242" s="121" t="s">
        <v>221</v>
      </c>
      <c r="E242" s="15" t="s">
        <v>8</v>
      </c>
      <c r="F242" s="15" t="s">
        <v>8</v>
      </c>
      <c r="G242" s="15" t="s">
        <v>8</v>
      </c>
      <c r="H242" s="184" t="s">
        <v>14</v>
      </c>
      <c r="I242" s="184" t="s">
        <v>14</v>
      </c>
      <c r="J242" s="15" t="s">
        <v>7</v>
      </c>
      <c r="K242" s="24" t="s">
        <v>116</v>
      </c>
      <c r="L242" s="19" t="s">
        <v>20</v>
      </c>
      <c r="M242" s="5"/>
    </row>
    <row r="243" spans="1:13" ht="15.75" customHeight="1" x14ac:dyDescent="0.25">
      <c r="A243" s="13"/>
      <c r="B243" s="158" t="str">
        <f t="shared" si="25"/>
        <v>🟣</v>
      </c>
      <c r="C243" s="150" t="str">
        <f t="shared" si="26"/>
        <v>🟪</v>
      </c>
      <c r="D243" s="113" t="s">
        <v>222</v>
      </c>
      <c r="E243" s="15" t="s">
        <v>8</v>
      </c>
      <c r="F243" s="15" t="s">
        <v>8</v>
      </c>
      <c r="G243" s="15" t="s">
        <v>8</v>
      </c>
      <c r="H243" s="180" t="s">
        <v>14</v>
      </c>
      <c r="I243" s="180" t="s">
        <v>14</v>
      </c>
      <c r="J243" s="15" t="s">
        <v>7</v>
      </c>
      <c r="K243" s="23"/>
      <c r="L243" s="17" t="s">
        <v>9</v>
      </c>
      <c r="M243" s="5"/>
    </row>
    <row r="244" spans="1:13" ht="15.75" customHeight="1" x14ac:dyDescent="0.25">
      <c r="A244" s="13"/>
      <c r="B244" s="158" t="str">
        <f t="shared" si="25"/>
        <v>🟢</v>
      </c>
      <c r="C244" s="150" t="str">
        <f t="shared" si="26"/>
        <v>✅</v>
      </c>
      <c r="D244" s="121" t="s">
        <v>223</v>
      </c>
      <c r="E244" s="15" t="s">
        <v>8</v>
      </c>
      <c r="F244" s="15" t="s">
        <v>8</v>
      </c>
      <c r="G244" s="15" t="s">
        <v>8</v>
      </c>
      <c r="H244" s="15" t="s">
        <v>8</v>
      </c>
      <c r="I244" s="15" t="s">
        <v>8</v>
      </c>
      <c r="J244" s="15" t="s">
        <v>8</v>
      </c>
      <c r="K244" s="23"/>
      <c r="L244" s="19" t="s">
        <v>20</v>
      </c>
      <c r="M244" s="5"/>
    </row>
    <row r="245" spans="1:13" ht="15.75" customHeight="1" x14ac:dyDescent="0.25">
      <c r="A245" s="13"/>
      <c r="B245" s="158" t="str">
        <f t="shared" si="25"/>
        <v>🟡</v>
      </c>
      <c r="C245" s="150" t="str">
        <f t="shared" si="26"/>
        <v>🟥</v>
      </c>
      <c r="D245" s="121" t="s">
        <v>224</v>
      </c>
      <c r="E245" s="15" t="s">
        <v>8</v>
      </c>
      <c r="F245" s="15" t="s">
        <v>7</v>
      </c>
      <c r="G245" s="15" t="s">
        <v>8</v>
      </c>
      <c r="H245" s="15" t="s">
        <v>7</v>
      </c>
      <c r="I245" s="15" t="s">
        <v>7</v>
      </c>
      <c r="J245" s="15" t="s">
        <v>8</v>
      </c>
      <c r="K245" s="24" t="s">
        <v>116</v>
      </c>
      <c r="L245" s="19" t="s">
        <v>20</v>
      </c>
      <c r="M245" s="5"/>
    </row>
    <row r="246" spans="1:13" ht="15.75" customHeight="1" x14ac:dyDescent="0.25">
      <c r="A246" s="13"/>
      <c r="B246" s="158" t="str">
        <f t="shared" si="25"/>
        <v>🟡</v>
      </c>
      <c r="C246" s="150" t="str">
        <f t="shared" si="26"/>
        <v>🟧</v>
      </c>
      <c r="D246" s="113" t="s">
        <v>225</v>
      </c>
      <c r="E246" s="15" t="s">
        <v>8</v>
      </c>
      <c r="F246" s="15" t="s">
        <v>8</v>
      </c>
      <c r="G246" s="15" t="s">
        <v>8</v>
      </c>
      <c r="H246" s="15" t="s">
        <v>7</v>
      </c>
      <c r="I246" s="15" t="s">
        <v>7</v>
      </c>
      <c r="J246" s="15" t="s">
        <v>7</v>
      </c>
      <c r="K246" s="23"/>
      <c r="L246" s="17" t="s">
        <v>9</v>
      </c>
      <c r="M246" s="5"/>
    </row>
    <row r="247" spans="1:13" ht="15.75" customHeight="1" x14ac:dyDescent="0.25">
      <c r="A247" s="13"/>
      <c r="B247" s="158" t="str">
        <f t="shared" si="25"/>
        <v>🟡</v>
      </c>
      <c r="C247" s="150" t="str">
        <f t="shared" si="26"/>
        <v>🟥</v>
      </c>
      <c r="D247" s="121" t="s">
        <v>226</v>
      </c>
      <c r="E247" s="15" t="s">
        <v>8</v>
      </c>
      <c r="F247" s="15" t="s">
        <v>7</v>
      </c>
      <c r="G247" s="15" t="s">
        <v>8</v>
      </c>
      <c r="H247" s="15" t="s">
        <v>7</v>
      </c>
      <c r="I247" s="15" t="s">
        <v>7</v>
      </c>
      <c r="J247" s="15" t="s">
        <v>8</v>
      </c>
      <c r="K247" s="23"/>
      <c r="L247" s="19" t="s">
        <v>20</v>
      </c>
      <c r="M247" s="5"/>
    </row>
    <row r="248" spans="1:13" ht="15.75" customHeight="1" x14ac:dyDescent="0.25">
      <c r="A248" s="13"/>
      <c r="B248" s="158" t="str">
        <f t="shared" si="25"/>
        <v>⛔</v>
      </c>
      <c r="C248" s="150" t="str">
        <f t="shared" si="26"/>
        <v>🟥</v>
      </c>
      <c r="D248" s="121" t="s">
        <v>227</v>
      </c>
      <c r="E248" s="15" t="s">
        <v>8</v>
      </c>
      <c r="F248" s="15" t="s">
        <v>7</v>
      </c>
      <c r="G248" s="15" t="s">
        <v>7</v>
      </c>
      <c r="H248" s="15" t="s">
        <v>7</v>
      </c>
      <c r="I248" s="15" t="s">
        <v>7</v>
      </c>
      <c r="J248" s="15" t="s">
        <v>8</v>
      </c>
      <c r="K248" s="24" t="s">
        <v>116</v>
      </c>
      <c r="L248" s="19" t="s">
        <v>20</v>
      </c>
      <c r="M248" s="5"/>
    </row>
    <row r="249" spans="1:13" ht="15.75" customHeight="1" x14ac:dyDescent="0.25">
      <c r="A249" s="13"/>
      <c r="B249" s="158" t="str">
        <f t="shared" si="25"/>
        <v>⛔</v>
      </c>
      <c r="C249" s="150" t="str">
        <f t="shared" si="26"/>
        <v>🟧</v>
      </c>
      <c r="D249" s="113" t="s">
        <v>228</v>
      </c>
      <c r="E249" s="15" t="s">
        <v>8</v>
      </c>
      <c r="F249" s="15" t="s">
        <v>8</v>
      </c>
      <c r="G249" s="15" t="s">
        <v>7</v>
      </c>
      <c r="H249" s="15" t="s">
        <v>7</v>
      </c>
      <c r="I249" s="15" t="s">
        <v>7</v>
      </c>
      <c r="J249" s="15" t="s">
        <v>7</v>
      </c>
      <c r="K249" s="23"/>
      <c r="L249" s="17" t="s">
        <v>9</v>
      </c>
      <c r="M249" s="5"/>
    </row>
    <row r="250" spans="1:13" ht="15.75" customHeight="1" x14ac:dyDescent="0.25">
      <c r="A250" s="13"/>
      <c r="B250" s="158" t="str">
        <f t="shared" si="25"/>
        <v>🟢</v>
      </c>
      <c r="C250" s="150" t="str">
        <f t="shared" si="26"/>
        <v>✅</v>
      </c>
      <c r="D250" s="121" t="s">
        <v>229</v>
      </c>
      <c r="E250" s="15" t="s">
        <v>8</v>
      </c>
      <c r="F250" s="15" t="s">
        <v>8</v>
      </c>
      <c r="G250" s="15" t="s">
        <v>8</v>
      </c>
      <c r="H250" s="15" t="s">
        <v>8</v>
      </c>
      <c r="I250" s="15" t="s">
        <v>8</v>
      </c>
      <c r="J250" s="15" t="s">
        <v>8</v>
      </c>
      <c r="K250" s="24" t="s">
        <v>116</v>
      </c>
      <c r="L250" s="19" t="s">
        <v>20</v>
      </c>
      <c r="M250" s="5"/>
    </row>
    <row r="251" spans="1:13" ht="15.75" customHeight="1" x14ac:dyDescent="0.25">
      <c r="A251" s="13"/>
      <c r="B251" s="158" t="str">
        <f t="shared" si="25"/>
        <v>🟡</v>
      </c>
      <c r="C251" s="150" t="str">
        <f t="shared" si="26"/>
        <v>🟧</v>
      </c>
      <c r="D251" s="113" t="s">
        <v>230</v>
      </c>
      <c r="E251" s="15" t="s">
        <v>8</v>
      </c>
      <c r="F251" s="15" t="s">
        <v>8</v>
      </c>
      <c r="G251" s="15" t="s">
        <v>8</v>
      </c>
      <c r="H251" s="15" t="s">
        <v>7</v>
      </c>
      <c r="I251" s="15" t="s">
        <v>7</v>
      </c>
      <c r="J251" s="15" t="s">
        <v>7</v>
      </c>
      <c r="K251" s="23"/>
      <c r="L251" s="17" t="s">
        <v>9</v>
      </c>
      <c r="M251" s="5"/>
    </row>
    <row r="252" spans="1:13" ht="15.75" customHeight="1" x14ac:dyDescent="0.25">
      <c r="A252" s="13"/>
      <c r="B252" s="158" t="str">
        <f t="shared" si="25"/>
        <v>🟡</v>
      </c>
      <c r="C252" s="150" t="str">
        <f t="shared" si="26"/>
        <v>🟧</v>
      </c>
      <c r="D252" s="121" t="s">
        <v>231</v>
      </c>
      <c r="E252" s="15" t="s">
        <v>8</v>
      </c>
      <c r="F252" s="15" t="s">
        <v>8</v>
      </c>
      <c r="G252" s="15" t="s">
        <v>8</v>
      </c>
      <c r="H252" s="15" t="s">
        <v>7</v>
      </c>
      <c r="I252" s="15" t="s">
        <v>7</v>
      </c>
      <c r="J252" s="15" t="s">
        <v>8</v>
      </c>
      <c r="K252" s="23"/>
      <c r="L252" s="19" t="s">
        <v>20</v>
      </c>
      <c r="M252" s="5"/>
    </row>
    <row r="253" spans="1:13" ht="15.75" customHeight="1" x14ac:dyDescent="0.25">
      <c r="A253" s="13"/>
      <c r="B253" s="158" t="str">
        <f t="shared" si="25"/>
        <v>🟢</v>
      </c>
      <c r="C253" s="150" t="str">
        <f t="shared" si="26"/>
        <v>🟨</v>
      </c>
      <c r="D253" s="121" t="s">
        <v>232</v>
      </c>
      <c r="E253" s="15" t="s">
        <v>8</v>
      </c>
      <c r="F253" s="15" t="s">
        <v>8</v>
      </c>
      <c r="G253" s="15" t="s">
        <v>8</v>
      </c>
      <c r="H253" s="15" t="s">
        <v>8</v>
      </c>
      <c r="I253" s="15" t="s">
        <v>7</v>
      </c>
      <c r="J253" s="15" t="s">
        <v>8</v>
      </c>
      <c r="K253" s="23"/>
      <c r="L253" s="19" t="s">
        <v>20</v>
      </c>
      <c r="M253" s="5"/>
    </row>
    <row r="254" spans="1:13" ht="15.75" customHeight="1" x14ac:dyDescent="0.25">
      <c r="A254" s="13"/>
      <c r="B254" s="158" t="str">
        <f t="shared" si="25"/>
        <v>🟢</v>
      </c>
      <c r="C254" s="150" t="str">
        <f t="shared" si="26"/>
        <v>🟨</v>
      </c>
      <c r="D254" s="113" t="s">
        <v>233</v>
      </c>
      <c r="E254" s="15" t="s">
        <v>8</v>
      </c>
      <c r="F254" s="15" t="s">
        <v>8</v>
      </c>
      <c r="G254" s="15" t="s">
        <v>8</v>
      </c>
      <c r="H254" s="15" t="s">
        <v>8</v>
      </c>
      <c r="I254" s="15" t="s">
        <v>7</v>
      </c>
      <c r="J254" s="15" t="s">
        <v>7</v>
      </c>
      <c r="K254" s="23"/>
      <c r="L254" s="17" t="s">
        <v>9</v>
      </c>
      <c r="M254" s="5"/>
    </row>
    <row r="255" spans="1:13" ht="15.75" customHeight="1" x14ac:dyDescent="0.25">
      <c r="A255" s="13"/>
      <c r="B255" s="158" t="str">
        <f t="shared" si="25"/>
        <v>🟢</v>
      </c>
      <c r="C255" s="150" t="str">
        <f t="shared" si="26"/>
        <v>🟨</v>
      </c>
      <c r="D255" s="121" t="s">
        <v>978</v>
      </c>
      <c r="E255" s="15" t="s">
        <v>8</v>
      </c>
      <c r="F255" s="15" t="s">
        <v>8</v>
      </c>
      <c r="G255" s="15" t="s">
        <v>8</v>
      </c>
      <c r="H255" s="15" t="s">
        <v>8</v>
      </c>
      <c r="I255" s="15" t="s">
        <v>7</v>
      </c>
      <c r="J255" s="15" t="s">
        <v>7</v>
      </c>
      <c r="K255" s="24" t="s">
        <v>116</v>
      </c>
      <c r="L255" s="19" t="s">
        <v>20</v>
      </c>
      <c r="M255" s="5"/>
    </row>
    <row r="256" spans="1:13" ht="15.75" customHeight="1" x14ac:dyDescent="0.25">
      <c r="A256" s="18" t="s">
        <v>24</v>
      </c>
      <c r="B256" s="158" t="str">
        <f t="shared" si="25"/>
        <v>⛔</v>
      </c>
      <c r="C256" s="150" t="str">
        <f t="shared" si="26"/>
        <v>🟧</v>
      </c>
      <c r="D256" s="113" t="s">
        <v>979</v>
      </c>
      <c r="E256" s="15" t="s">
        <v>8</v>
      </c>
      <c r="F256" s="15" t="s">
        <v>8</v>
      </c>
      <c r="G256" s="15" t="s">
        <v>7</v>
      </c>
      <c r="H256" s="15" t="s">
        <v>7</v>
      </c>
      <c r="I256" s="15" t="s">
        <v>7</v>
      </c>
      <c r="J256" s="15" t="s">
        <v>7</v>
      </c>
      <c r="K256" s="23"/>
      <c r="L256" s="17" t="s">
        <v>9</v>
      </c>
      <c r="M256" s="5"/>
    </row>
    <row r="257" spans="1:13" ht="15.75" customHeight="1" x14ac:dyDescent="0.25">
      <c r="A257" s="18"/>
      <c r="B257" s="158" t="str">
        <f t="shared" si="25"/>
        <v>🟢</v>
      </c>
      <c r="C257" s="150" t="str">
        <f t="shared" si="26"/>
        <v>✅</v>
      </c>
      <c r="D257" s="121" t="s">
        <v>980</v>
      </c>
      <c r="E257" s="15" t="s">
        <v>8</v>
      </c>
      <c r="F257" s="15" t="s">
        <v>8</v>
      </c>
      <c r="G257" s="15" t="s">
        <v>8</v>
      </c>
      <c r="H257" s="15" t="s">
        <v>8</v>
      </c>
      <c r="I257" s="15" t="s">
        <v>8</v>
      </c>
      <c r="J257" s="15" t="s">
        <v>7</v>
      </c>
      <c r="K257" s="23"/>
      <c r="L257" s="19" t="s">
        <v>20</v>
      </c>
      <c r="M257" s="5"/>
    </row>
    <row r="258" spans="1:13" ht="15.75" customHeight="1" x14ac:dyDescent="0.25">
      <c r="A258" s="18"/>
      <c r="B258" s="158" t="str">
        <f t="shared" si="25"/>
        <v>🟢</v>
      </c>
      <c r="C258" s="150" t="str">
        <f t="shared" si="26"/>
        <v>🟨</v>
      </c>
      <c r="D258" s="113" t="s">
        <v>234</v>
      </c>
      <c r="E258" s="15" t="s">
        <v>8</v>
      </c>
      <c r="F258" s="15" t="s">
        <v>8</v>
      </c>
      <c r="G258" s="15" t="s">
        <v>8</v>
      </c>
      <c r="H258" s="15" t="s">
        <v>8</v>
      </c>
      <c r="I258" s="15" t="s">
        <v>7</v>
      </c>
      <c r="J258" s="15" t="s">
        <v>7</v>
      </c>
      <c r="K258" s="23"/>
      <c r="L258" s="17" t="s">
        <v>9</v>
      </c>
      <c r="M258" s="5"/>
    </row>
    <row r="259" spans="1:13" ht="15.75" customHeight="1" x14ac:dyDescent="0.25">
      <c r="A259" s="18"/>
      <c r="B259" s="158" t="str">
        <f t="shared" si="25"/>
        <v>🟡</v>
      </c>
      <c r="C259" s="150" t="str">
        <f t="shared" si="26"/>
        <v>🟥</v>
      </c>
      <c r="D259" s="121" t="s">
        <v>235</v>
      </c>
      <c r="E259" s="15" t="s">
        <v>8</v>
      </c>
      <c r="F259" s="15" t="s">
        <v>7</v>
      </c>
      <c r="G259" s="15" t="s">
        <v>8</v>
      </c>
      <c r="H259" s="15" t="s">
        <v>7</v>
      </c>
      <c r="I259" s="15" t="s">
        <v>7</v>
      </c>
      <c r="J259" s="15" t="s">
        <v>7</v>
      </c>
      <c r="K259" s="23"/>
      <c r="L259" s="19" t="s">
        <v>20</v>
      </c>
      <c r="M259" s="5"/>
    </row>
    <row r="260" spans="1:13" ht="15.75" customHeight="1" x14ac:dyDescent="0.25">
      <c r="A260" s="18"/>
      <c r="B260" s="158" t="str">
        <f t="shared" si="25"/>
        <v>⛔</v>
      </c>
      <c r="C260" s="150" t="str">
        <f t="shared" si="26"/>
        <v>🟥</v>
      </c>
      <c r="D260" s="121" t="s">
        <v>236</v>
      </c>
      <c r="E260" s="15" t="s">
        <v>8</v>
      </c>
      <c r="F260" s="15" t="s">
        <v>7</v>
      </c>
      <c r="G260" s="15" t="s">
        <v>7</v>
      </c>
      <c r="H260" s="15" t="s">
        <v>7</v>
      </c>
      <c r="I260" s="15" t="s">
        <v>7</v>
      </c>
      <c r="J260" s="15" t="s">
        <v>7</v>
      </c>
      <c r="K260" s="24" t="s">
        <v>116</v>
      </c>
      <c r="L260" s="19" t="s">
        <v>20</v>
      </c>
      <c r="M260" s="5"/>
    </row>
    <row r="261" spans="1:13" ht="15.75" customHeight="1" x14ac:dyDescent="0.25">
      <c r="A261" s="18" t="s">
        <v>24</v>
      </c>
      <c r="B261" s="158" t="str">
        <f t="shared" si="25"/>
        <v>⛔</v>
      </c>
      <c r="C261" s="150" t="str">
        <f t="shared" si="26"/>
        <v>🟧</v>
      </c>
      <c r="D261" s="113" t="s">
        <v>237</v>
      </c>
      <c r="E261" s="15" t="s">
        <v>8</v>
      </c>
      <c r="F261" s="15" t="s">
        <v>8</v>
      </c>
      <c r="G261" s="15" t="s">
        <v>7</v>
      </c>
      <c r="H261" s="15" t="s">
        <v>7</v>
      </c>
      <c r="I261" s="15" t="s">
        <v>7</v>
      </c>
      <c r="J261" s="15" t="s">
        <v>7</v>
      </c>
      <c r="K261" s="23"/>
      <c r="L261" s="17" t="s">
        <v>9</v>
      </c>
      <c r="M261" s="5"/>
    </row>
    <row r="262" spans="1:13" ht="15.75" customHeight="1" x14ac:dyDescent="0.25">
      <c r="A262" s="18"/>
      <c r="B262" s="158" t="str">
        <f t="shared" si="25"/>
        <v>🟢</v>
      </c>
      <c r="C262" s="150" t="str">
        <f t="shared" si="26"/>
        <v>✅</v>
      </c>
      <c r="D262" s="121" t="s">
        <v>238</v>
      </c>
      <c r="E262" s="15" t="s">
        <v>8</v>
      </c>
      <c r="F262" s="15" t="s">
        <v>8</v>
      </c>
      <c r="G262" s="15" t="s">
        <v>8</v>
      </c>
      <c r="H262" s="15" t="s">
        <v>8</v>
      </c>
      <c r="I262" s="15" t="s">
        <v>8</v>
      </c>
      <c r="J262" s="15" t="s">
        <v>7</v>
      </c>
      <c r="K262" s="24" t="s">
        <v>116</v>
      </c>
      <c r="L262" s="19" t="s">
        <v>20</v>
      </c>
      <c r="M262" s="5"/>
    </row>
    <row r="263" spans="1:13" ht="15.75" customHeight="1" x14ac:dyDescent="0.25">
      <c r="A263" s="18"/>
      <c r="B263" s="158" t="str">
        <f t="shared" si="25"/>
        <v>🟡</v>
      </c>
      <c r="C263" s="150" t="str">
        <f t="shared" si="26"/>
        <v>🟧</v>
      </c>
      <c r="D263" s="113" t="s">
        <v>239</v>
      </c>
      <c r="E263" s="15" t="s">
        <v>8</v>
      </c>
      <c r="F263" s="15" t="s">
        <v>8</v>
      </c>
      <c r="G263" s="15" t="s">
        <v>8</v>
      </c>
      <c r="H263" s="15" t="s">
        <v>7</v>
      </c>
      <c r="I263" s="15" t="s">
        <v>7</v>
      </c>
      <c r="J263" s="15" t="s">
        <v>7</v>
      </c>
      <c r="K263" s="23"/>
      <c r="L263" s="17" t="s">
        <v>9</v>
      </c>
      <c r="M263" s="5"/>
    </row>
    <row r="264" spans="1:13" ht="15.75" customHeight="1" x14ac:dyDescent="0.25">
      <c r="A264" s="18"/>
      <c r="B264" s="158" t="str">
        <f t="shared" si="25"/>
        <v>🟢</v>
      </c>
      <c r="C264" s="150" t="str">
        <f t="shared" si="26"/>
        <v>✅</v>
      </c>
      <c r="D264" s="121" t="s">
        <v>240</v>
      </c>
      <c r="E264" s="15" t="s">
        <v>8</v>
      </c>
      <c r="F264" s="15" t="s">
        <v>8</v>
      </c>
      <c r="G264" s="15" t="s">
        <v>8</v>
      </c>
      <c r="H264" s="15" t="s">
        <v>8</v>
      </c>
      <c r="I264" s="15" t="s">
        <v>8</v>
      </c>
      <c r="J264" s="15" t="s">
        <v>7</v>
      </c>
      <c r="K264" s="24" t="s">
        <v>116</v>
      </c>
      <c r="L264" s="19" t="s">
        <v>20</v>
      </c>
      <c r="M264" s="5"/>
    </row>
    <row r="265" spans="1:13" ht="15.75" customHeight="1" x14ac:dyDescent="0.25">
      <c r="A265" s="18"/>
      <c r="B265" s="158" t="str">
        <f t="shared" si="25"/>
        <v>🟡</v>
      </c>
      <c r="C265" s="150" t="str">
        <f t="shared" si="26"/>
        <v>🟥</v>
      </c>
      <c r="D265" s="121" t="s">
        <v>241</v>
      </c>
      <c r="E265" s="15" t="s">
        <v>8</v>
      </c>
      <c r="F265" s="15" t="s">
        <v>7</v>
      </c>
      <c r="G265" s="15" t="s">
        <v>8</v>
      </c>
      <c r="H265" s="15" t="s">
        <v>7</v>
      </c>
      <c r="I265" s="15" t="s">
        <v>7</v>
      </c>
      <c r="J265" s="15" t="s">
        <v>7</v>
      </c>
      <c r="K265" s="23"/>
      <c r="L265" s="19" t="s">
        <v>20</v>
      </c>
      <c r="M265" s="5"/>
    </row>
    <row r="266" spans="1:13" ht="15.75" customHeight="1" x14ac:dyDescent="0.25">
      <c r="A266" s="18"/>
      <c r="B266" s="158" t="str">
        <f t="shared" si="25"/>
        <v>🟢</v>
      </c>
      <c r="C266" s="150" t="str">
        <f t="shared" si="26"/>
        <v>🟨</v>
      </c>
      <c r="D266" s="113" t="s">
        <v>242</v>
      </c>
      <c r="E266" s="15" t="s">
        <v>8</v>
      </c>
      <c r="F266" s="15" t="s">
        <v>8</v>
      </c>
      <c r="G266" s="15" t="s">
        <v>8</v>
      </c>
      <c r="H266" s="15" t="s">
        <v>8</v>
      </c>
      <c r="I266" s="15" t="s">
        <v>7</v>
      </c>
      <c r="J266" s="15" t="s">
        <v>7</v>
      </c>
      <c r="K266" s="23"/>
      <c r="L266" s="17" t="s">
        <v>9</v>
      </c>
      <c r="M266" s="5"/>
    </row>
    <row r="267" spans="1:13" ht="15.75" customHeight="1" x14ac:dyDescent="0.25">
      <c r="A267" s="18"/>
      <c r="B267" s="158" t="str">
        <f t="shared" si="25"/>
        <v>🟢</v>
      </c>
      <c r="C267" s="150" t="str">
        <f t="shared" si="26"/>
        <v>✅</v>
      </c>
      <c r="D267" s="121" t="s">
        <v>243</v>
      </c>
      <c r="E267" s="15" t="s">
        <v>8</v>
      </c>
      <c r="F267" s="15" t="s">
        <v>8</v>
      </c>
      <c r="G267" s="15" t="s">
        <v>8</v>
      </c>
      <c r="H267" s="15" t="s">
        <v>8</v>
      </c>
      <c r="I267" s="15" t="s">
        <v>8</v>
      </c>
      <c r="J267" s="15" t="s">
        <v>7</v>
      </c>
      <c r="K267" s="23"/>
      <c r="L267" s="19" t="s">
        <v>20</v>
      </c>
      <c r="M267" s="5"/>
    </row>
    <row r="268" spans="1:13" ht="15.75" customHeight="1" x14ac:dyDescent="0.25">
      <c r="A268" s="18"/>
      <c r="B268" s="158" t="str">
        <f t="shared" si="25"/>
        <v>⛔</v>
      </c>
      <c r="C268" s="150" t="str">
        <f t="shared" si="26"/>
        <v>🟧</v>
      </c>
      <c r="D268" s="121" t="s">
        <v>244</v>
      </c>
      <c r="E268" s="15" t="s">
        <v>8</v>
      </c>
      <c r="F268" s="15" t="s">
        <v>8</v>
      </c>
      <c r="G268" s="15" t="s">
        <v>7</v>
      </c>
      <c r="H268" s="15" t="s">
        <v>7</v>
      </c>
      <c r="I268" s="15" t="s">
        <v>7</v>
      </c>
      <c r="J268" s="15" t="s">
        <v>7</v>
      </c>
      <c r="K268" s="23"/>
      <c r="L268" s="19" t="s">
        <v>20</v>
      </c>
      <c r="M268" s="5"/>
    </row>
    <row r="269" spans="1:13" ht="15.75" customHeight="1" x14ac:dyDescent="0.25">
      <c r="A269" s="18"/>
      <c r="B269" s="158" t="str">
        <f t="shared" si="25"/>
        <v>🟣</v>
      </c>
      <c r="C269" s="150" t="str">
        <f t="shared" si="26"/>
        <v>🟪</v>
      </c>
      <c r="D269" s="113" t="s">
        <v>245</v>
      </c>
      <c r="E269" s="15" t="s">
        <v>8</v>
      </c>
      <c r="F269" s="15" t="s">
        <v>8</v>
      </c>
      <c r="G269" s="15" t="s">
        <v>8</v>
      </c>
      <c r="H269" s="184" t="s">
        <v>14</v>
      </c>
      <c r="I269" s="184" t="s">
        <v>14</v>
      </c>
      <c r="J269" s="15" t="s">
        <v>7</v>
      </c>
      <c r="K269" s="23"/>
      <c r="L269" s="17" t="s">
        <v>9</v>
      </c>
      <c r="M269" s="5"/>
    </row>
    <row r="270" spans="1:13" ht="15.75" customHeight="1" x14ac:dyDescent="0.25">
      <c r="A270" s="18"/>
      <c r="B270" s="158" t="str">
        <f t="shared" si="25"/>
        <v>🟢</v>
      </c>
      <c r="C270" s="150" t="str">
        <f t="shared" si="26"/>
        <v>✅</v>
      </c>
      <c r="D270" s="121" t="s">
        <v>246</v>
      </c>
      <c r="E270" s="15" t="s">
        <v>8</v>
      </c>
      <c r="F270" s="15" t="s">
        <v>8</v>
      </c>
      <c r="G270" s="15" t="s">
        <v>8</v>
      </c>
      <c r="H270" s="15" t="s">
        <v>8</v>
      </c>
      <c r="I270" s="15" t="s">
        <v>8</v>
      </c>
      <c r="J270" s="15" t="s">
        <v>7</v>
      </c>
      <c r="K270" s="25" t="s">
        <v>121</v>
      </c>
      <c r="L270" s="19" t="s">
        <v>20</v>
      </c>
      <c r="M270" s="5"/>
    </row>
    <row r="271" spans="1:13" ht="15.75" customHeight="1" x14ac:dyDescent="0.25">
      <c r="A271" s="18" t="s">
        <v>24</v>
      </c>
      <c r="B271" s="158" t="str">
        <f t="shared" si="25"/>
        <v>⛔</v>
      </c>
      <c r="C271" s="150" t="str">
        <f t="shared" si="26"/>
        <v>🟥</v>
      </c>
      <c r="D271" s="121" t="s">
        <v>247</v>
      </c>
      <c r="E271" s="15" t="s">
        <v>8</v>
      </c>
      <c r="F271" s="15" t="s">
        <v>7</v>
      </c>
      <c r="G271" s="15" t="s">
        <v>7</v>
      </c>
      <c r="H271" s="15" t="s">
        <v>7</v>
      </c>
      <c r="I271" s="15" t="s">
        <v>7</v>
      </c>
      <c r="J271" s="15" t="s">
        <v>7</v>
      </c>
      <c r="K271" s="24" t="s">
        <v>116</v>
      </c>
      <c r="L271" s="19" t="s">
        <v>20</v>
      </c>
      <c r="M271" s="5"/>
    </row>
    <row r="272" spans="1:13" ht="15.75" customHeight="1" x14ac:dyDescent="0.25">
      <c r="A272" s="18"/>
      <c r="B272" s="158" t="str">
        <f t="shared" si="25"/>
        <v>⛔</v>
      </c>
      <c r="C272" s="150" t="str">
        <f t="shared" si="26"/>
        <v>🟧</v>
      </c>
      <c r="D272" s="113" t="s">
        <v>248</v>
      </c>
      <c r="E272" s="15" t="s">
        <v>8</v>
      </c>
      <c r="F272" s="15" t="s">
        <v>8</v>
      </c>
      <c r="G272" s="15" t="s">
        <v>7</v>
      </c>
      <c r="H272" s="15" t="s">
        <v>7</v>
      </c>
      <c r="I272" s="15" t="s">
        <v>7</v>
      </c>
      <c r="J272" s="15" t="s">
        <v>7</v>
      </c>
      <c r="K272" s="23"/>
      <c r="L272" s="17" t="s">
        <v>9</v>
      </c>
      <c r="M272" s="5"/>
    </row>
    <row r="273" spans="1:13" ht="15.75" customHeight="1" x14ac:dyDescent="0.25">
      <c r="A273" s="18"/>
      <c r="B273" s="158" t="str">
        <f t="shared" si="25"/>
        <v>⛔</v>
      </c>
      <c r="C273" s="150" t="str">
        <f t="shared" si="26"/>
        <v>🟥</v>
      </c>
      <c r="D273" s="122" t="s">
        <v>249</v>
      </c>
      <c r="E273" s="15" t="s">
        <v>8</v>
      </c>
      <c r="F273" s="15" t="s">
        <v>7</v>
      </c>
      <c r="G273" s="15" t="s">
        <v>7</v>
      </c>
      <c r="H273" s="15" t="s">
        <v>7</v>
      </c>
      <c r="I273" s="15" t="s">
        <v>7</v>
      </c>
      <c r="J273" s="15" t="s">
        <v>7</v>
      </c>
      <c r="K273" s="23"/>
      <c r="L273" s="19" t="s">
        <v>20</v>
      </c>
      <c r="M273" s="5"/>
    </row>
    <row r="274" spans="1:13" ht="15.75" customHeight="1" x14ac:dyDescent="0.25">
      <c r="A274" s="18"/>
      <c r="B274" s="158" t="str">
        <f t="shared" si="25"/>
        <v>🟡</v>
      </c>
      <c r="C274" s="150" t="str">
        <f t="shared" si="26"/>
        <v>🟧</v>
      </c>
      <c r="D274" s="113" t="s">
        <v>250</v>
      </c>
      <c r="E274" s="15" t="s">
        <v>8</v>
      </c>
      <c r="F274" s="15" t="s">
        <v>8</v>
      </c>
      <c r="G274" s="15" t="s">
        <v>8</v>
      </c>
      <c r="H274" s="15" t="s">
        <v>7</v>
      </c>
      <c r="I274" s="15" t="s">
        <v>7</v>
      </c>
      <c r="J274" s="15" t="s">
        <v>7</v>
      </c>
      <c r="K274" s="23"/>
      <c r="L274" s="17" t="s">
        <v>9</v>
      </c>
      <c r="M274" s="5"/>
    </row>
    <row r="275" spans="1:13" ht="15.75" customHeight="1" x14ac:dyDescent="0.25">
      <c r="A275" s="18" t="s">
        <v>24</v>
      </c>
      <c r="B275" s="158" t="str">
        <f t="shared" si="25"/>
        <v>⛔</v>
      </c>
      <c r="C275" s="150" t="str">
        <f t="shared" si="26"/>
        <v>🟥</v>
      </c>
      <c r="D275" s="122" t="s">
        <v>251</v>
      </c>
      <c r="E275" s="15" t="s">
        <v>8</v>
      </c>
      <c r="F275" s="15" t="s">
        <v>7</v>
      </c>
      <c r="G275" s="15" t="s">
        <v>7</v>
      </c>
      <c r="H275" s="15" t="s">
        <v>7</v>
      </c>
      <c r="I275" s="15" t="s">
        <v>7</v>
      </c>
      <c r="J275" s="15" t="s">
        <v>7</v>
      </c>
      <c r="K275" s="24" t="s">
        <v>116</v>
      </c>
      <c r="L275" s="19" t="s">
        <v>20</v>
      </c>
      <c r="M275" s="5"/>
    </row>
    <row r="276" spans="1:13" ht="15.75" customHeight="1" x14ac:dyDescent="0.25">
      <c r="A276" s="13"/>
      <c r="B276" s="158" t="str">
        <f t="shared" si="25"/>
        <v>🟣</v>
      </c>
      <c r="C276" s="150" t="str">
        <f t="shared" si="26"/>
        <v>🟪</v>
      </c>
      <c r="D276" s="177" t="s">
        <v>252</v>
      </c>
      <c r="E276" s="15" t="s">
        <v>8</v>
      </c>
      <c r="F276" s="15" t="s">
        <v>8</v>
      </c>
      <c r="G276" s="15" t="s">
        <v>8</v>
      </c>
      <c r="H276" s="180" t="s">
        <v>14</v>
      </c>
      <c r="I276" s="180" t="s">
        <v>14</v>
      </c>
      <c r="J276" s="15" t="s">
        <v>7</v>
      </c>
      <c r="K276" s="24" t="s">
        <v>116</v>
      </c>
      <c r="L276" s="19" t="s">
        <v>20</v>
      </c>
      <c r="M276" s="5"/>
    </row>
    <row r="277" spans="1:13" ht="15.75" customHeight="1" x14ac:dyDescent="0.25">
      <c r="A277" s="13"/>
      <c r="B277" s="158" t="str">
        <f t="shared" si="25"/>
        <v>🟡</v>
      </c>
      <c r="C277" s="150" t="str">
        <f t="shared" si="26"/>
        <v>🟥</v>
      </c>
      <c r="D277" s="122" t="s">
        <v>253</v>
      </c>
      <c r="E277" s="15" t="s">
        <v>8</v>
      </c>
      <c r="F277" s="15" t="s">
        <v>7</v>
      </c>
      <c r="G277" s="15" t="s">
        <v>8</v>
      </c>
      <c r="H277" s="15" t="s">
        <v>7</v>
      </c>
      <c r="I277" s="15" t="s">
        <v>7</v>
      </c>
      <c r="J277" s="15" t="s">
        <v>7</v>
      </c>
      <c r="K277" s="25" t="s">
        <v>121</v>
      </c>
      <c r="L277" s="19" t="s">
        <v>20</v>
      </c>
      <c r="M277" s="5"/>
    </row>
    <row r="278" spans="1:13" ht="15.75" customHeight="1" x14ac:dyDescent="0.25">
      <c r="A278" s="13"/>
      <c r="B278" s="158" t="str">
        <f t="shared" si="25"/>
        <v>🟡</v>
      </c>
      <c r="C278" s="150" t="str">
        <f t="shared" si="26"/>
        <v>🟧</v>
      </c>
      <c r="D278" s="113" t="s">
        <v>254</v>
      </c>
      <c r="E278" s="15" t="s">
        <v>8</v>
      </c>
      <c r="F278" s="15" t="s">
        <v>8</v>
      </c>
      <c r="G278" s="15" t="s">
        <v>8</v>
      </c>
      <c r="H278" s="15" t="s">
        <v>7</v>
      </c>
      <c r="I278" s="15" t="s">
        <v>7</v>
      </c>
      <c r="J278" s="15" t="s">
        <v>7</v>
      </c>
      <c r="K278" s="23"/>
      <c r="L278" s="17" t="s">
        <v>9</v>
      </c>
      <c r="M278" s="5"/>
    </row>
    <row r="279" spans="1:13" ht="15.75" customHeight="1" x14ac:dyDescent="0.25">
      <c r="A279" s="13"/>
      <c r="B279" s="158" t="str">
        <f t="shared" si="25"/>
        <v>⛔</v>
      </c>
      <c r="C279" s="150" t="str">
        <f t="shared" si="26"/>
        <v>🟥</v>
      </c>
      <c r="D279" s="122" t="s">
        <v>255</v>
      </c>
      <c r="E279" s="15" t="s">
        <v>8</v>
      </c>
      <c r="F279" s="15" t="s">
        <v>7</v>
      </c>
      <c r="G279" s="15" t="s">
        <v>7</v>
      </c>
      <c r="H279" s="15" t="s">
        <v>7</v>
      </c>
      <c r="I279" s="15" t="s">
        <v>7</v>
      </c>
      <c r="J279" s="15" t="s">
        <v>7</v>
      </c>
      <c r="K279" s="24" t="s">
        <v>116</v>
      </c>
      <c r="L279" s="19" t="s">
        <v>20</v>
      </c>
      <c r="M279" s="5"/>
    </row>
    <row r="280" spans="1:13" ht="15.75" customHeight="1" x14ac:dyDescent="0.25">
      <c r="A280" s="13"/>
      <c r="B280" s="158" t="str">
        <f t="shared" si="25"/>
        <v>🟡</v>
      </c>
      <c r="C280" s="150" t="str">
        <f t="shared" si="26"/>
        <v>🟧</v>
      </c>
      <c r="D280" s="113" t="s">
        <v>256</v>
      </c>
      <c r="E280" s="15" t="s">
        <v>8</v>
      </c>
      <c r="F280" s="15" t="s">
        <v>8</v>
      </c>
      <c r="G280" s="15" t="s">
        <v>8</v>
      </c>
      <c r="H280" s="15" t="s">
        <v>7</v>
      </c>
      <c r="I280" s="15" t="s">
        <v>7</v>
      </c>
      <c r="J280" s="15" t="s">
        <v>7</v>
      </c>
      <c r="K280" s="23"/>
      <c r="L280" s="17" t="s">
        <v>9</v>
      </c>
      <c r="M280" s="5"/>
    </row>
    <row r="281" spans="1:13" ht="15.75" customHeight="1" x14ac:dyDescent="0.25">
      <c r="A281" s="13"/>
      <c r="B281" s="158" t="str">
        <f t="shared" si="25"/>
        <v>🟢</v>
      </c>
      <c r="C281" s="150" t="str">
        <f t="shared" si="26"/>
        <v>✅</v>
      </c>
      <c r="D281" s="122" t="s">
        <v>257</v>
      </c>
      <c r="E281" s="15" t="s">
        <v>8</v>
      </c>
      <c r="F281" s="15" t="s">
        <v>8</v>
      </c>
      <c r="G281" s="15" t="s">
        <v>8</v>
      </c>
      <c r="H281" s="15" t="s">
        <v>8</v>
      </c>
      <c r="I281" s="15" t="s">
        <v>8</v>
      </c>
      <c r="J281" s="15" t="s">
        <v>7</v>
      </c>
      <c r="K281" s="24" t="s">
        <v>116</v>
      </c>
      <c r="L281" s="19" t="s">
        <v>20</v>
      </c>
      <c r="M281" s="5"/>
    </row>
    <row r="282" spans="1:13" ht="15.75" customHeight="1" x14ac:dyDescent="0.25">
      <c r="A282" s="13"/>
      <c r="B282" s="158" t="str">
        <f t="shared" si="25"/>
        <v>🟢</v>
      </c>
      <c r="C282" s="150" t="str">
        <f t="shared" si="26"/>
        <v>🟨</v>
      </c>
      <c r="D282" s="113" t="s">
        <v>258</v>
      </c>
      <c r="E282" s="15" t="s">
        <v>8</v>
      </c>
      <c r="F282" s="15" t="s">
        <v>8</v>
      </c>
      <c r="G282" s="15" t="s">
        <v>8</v>
      </c>
      <c r="H282" s="15" t="s">
        <v>8</v>
      </c>
      <c r="I282" s="15" t="s">
        <v>7</v>
      </c>
      <c r="J282" s="15" t="s">
        <v>7</v>
      </c>
      <c r="K282" s="23"/>
      <c r="L282" s="17" t="s">
        <v>9</v>
      </c>
      <c r="M282" s="5"/>
    </row>
    <row r="283" spans="1:13" ht="15.75" customHeight="1" x14ac:dyDescent="0.25">
      <c r="A283" s="13"/>
      <c r="B283" s="158" t="str">
        <f t="shared" si="25"/>
        <v>⛔</v>
      </c>
      <c r="C283" s="150" t="str">
        <f t="shared" si="26"/>
        <v>🟥</v>
      </c>
      <c r="D283" s="122" t="s">
        <v>259</v>
      </c>
      <c r="E283" s="15" t="s">
        <v>8</v>
      </c>
      <c r="F283" s="15" t="s">
        <v>7</v>
      </c>
      <c r="G283" s="15" t="s">
        <v>7</v>
      </c>
      <c r="H283" s="15" t="s">
        <v>7</v>
      </c>
      <c r="I283" s="15" t="s">
        <v>7</v>
      </c>
      <c r="J283" s="15" t="s">
        <v>7</v>
      </c>
      <c r="K283" s="23"/>
      <c r="L283" s="19" t="s">
        <v>20</v>
      </c>
      <c r="M283" s="5"/>
    </row>
    <row r="284" spans="1:13" ht="15.75" customHeight="1" x14ac:dyDescent="0.25">
      <c r="A284" s="13"/>
      <c r="B284" s="158" t="str">
        <f t="shared" si="25"/>
        <v>🟡</v>
      </c>
      <c r="C284" s="150" t="str">
        <f t="shared" si="26"/>
        <v>🟥</v>
      </c>
      <c r="D284" s="122" t="s">
        <v>260</v>
      </c>
      <c r="E284" s="15" t="s">
        <v>8</v>
      </c>
      <c r="F284" s="15" t="s">
        <v>7</v>
      </c>
      <c r="G284" s="15" t="s">
        <v>8</v>
      </c>
      <c r="H284" s="15" t="s">
        <v>7</v>
      </c>
      <c r="I284" s="15" t="s">
        <v>7</v>
      </c>
      <c r="J284" s="15" t="s">
        <v>7</v>
      </c>
      <c r="K284" s="24" t="s">
        <v>116</v>
      </c>
      <c r="L284" s="19" t="s">
        <v>20</v>
      </c>
      <c r="M284" s="5"/>
    </row>
    <row r="285" spans="1:13" ht="15.75" customHeight="1" x14ac:dyDescent="0.25">
      <c r="A285" s="10">
        <v>1940</v>
      </c>
      <c r="B285" s="103"/>
      <c r="C285" s="151"/>
      <c r="D285" s="103"/>
      <c r="E285" s="109"/>
      <c r="F285" s="109"/>
      <c r="G285" s="10"/>
      <c r="H285" s="10"/>
      <c r="I285" s="10"/>
      <c r="J285" s="10"/>
      <c r="K285" s="10"/>
      <c r="L285" s="10"/>
      <c r="M285" s="5"/>
    </row>
    <row r="286" spans="1:13" ht="15.75" customHeight="1" x14ac:dyDescent="0.25">
      <c r="A286" s="13"/>
      <c r="B286" s="158" t="str">
        <f t="shared" ref="B286:B325" si="27">IF(G286="✓",IF(H286="✗","🟡",IF(H286="-","🟣","🟢")),"⛔")</f>
        <v>⛔</v>
      </c>
      <c r="C286" s="150" t="str">
        <f t="shared" ref="C286:C325" si="28">IF(E286="✓",IF(F286="✓",IF(H286="✓",IF(I286="✓","✅",IF(I286="-","🟦","🟨")),IF(H286="-",IF(I286="-","🟪","🟫"),"🟧")),"🟥"),"⬛")</f>
        <v>🟧</v>
      </c>
      <c r="D286" s="113" t="s">
        <v>261</v>
      </c>
      <c r="E286" s="15" t="s">
        <v>8</v>
      </c>
      <c r="F286" s="15" t="s">
        <v>8</v>
      </c>
      <c r="G286" s="15" t="s">
        <v>7</v>
      </c>
      <c r="H286" s="15" t="s">
        <v>7</v>
      </c>
      <c r="I286" s="15" t="s">
        <v>7</v>
      </c>
      <c r="J286" s="15" t="s">
        <v>7</v>
      </c>
      <c r="K286" s="23"/>
      <c r="L286" s="17" t="s">
        <v>9</v>
      </c>
      <c r="M286" s="5"/>
    </row>
    <row r="287" spans="1:13" ht="15.75" customHeight="1" x14ac:dyDescent="0.25">
      <c r="A287" s="18" t="s">
        <v>24</v>
      </c>
      <c r="B287" s="158" t="str">
        <f t="shared" si="27"/>
        <v>⛔</v>
      </c>
      <c r="C287" s="150" t="str">
        <f t="shared" si="28"/>
        <v>🟥</v>
      </c>
      <c r="D287" s="122" t="s">
        <v>262</v>
      </c>
      <c r="E287" s="15" t="s">
        <v>8</v>
      </c>
      <c r="F287" s="15" t="s">
        <v>7</v>
      </c>
      <c r="G287" s="15" t="s">
        <v>7</v>
      </c>
      <c r="H287" s="15" t="s">
        <v>7</v>
      </c>
      <c r="I287" s="15" t="s">
        <v>7</v>
      </c>
      <c r="J287" s="15" t="s">
        <v>8</v>
      </c>
      <c r="K287" s="24" t="s">
        <v>116</v>
      </c>
      <c r="L287" s="19" t="s">
        <v>20</v>
      </c>
      <c r="M287" s="5"/>
    </row>
    <row r="288" spans="1:13" ht="15.75" customHeight="1" x14ac:dyDescent="0.25">
      <c r="A288" s="18" t="s">
        <v>24</v>
      </c>
      <c r="B288" s="158" t="str">
        <f t="shared" si="27"/>
        <v>⛔</v>
      </c>
      <c r="C288" s="150" t="str">
        <f t="shared" si="28"/>
        <v>🟧</v>
      </c>
      <c r="D288" s="113" t="s">
        <v>263</v>
      </c>
      <c r="E288" s="15" t="s">
        <v>8</v>
      </c>
      <c r="F288" s="15" t="s">
        <v>8</v>
      </c>
      <c r="G288" s="15" t="s">
        <v>7</v>
      </c>
      <c r="H288" s="15" t="s">
        <v>7</v>
      </c>
      <c r="I288" s="15" t="s">
        <v>7</v>
      </c>
      <c r="J288" s="15" t="s">
        <v>7</v>
      </c>
      <c r="K288" s="23"/>
      <c r="L288" s="17" t="s">
        <v>9</v>
      </c>
      <c r="M288" s="5"/>
    </row>
    <row r="289" spans="1:13" ht="15.75" customHeight="1" x14ac:dyDescent="0.25">
      <c r="A289" s="18" t="s">
        <v>24</v>
      </c>
      <c r="B289" s="158" t="str">
        <f t="shared" si="27"/>
        <v>⛔</v>
      </c>
      <c r="C289" s="150" t="str">
        <f t="shared" si="28"/>
        <v>🟥</v>
      </c>
      <c r="D289" s="122" t="s">
        <v>264</v>
      </c>
      <c r="E289" s="15" t="s">
        <v>8</v>
      </c>
      <c r="F289" s="15" t="s">
        <v>7</v>
      </c>
      <c r="G289" s="15" t="s">
        <v>7</v>
      </c>
      <c r="H289" s="15" t="s">
        <v>7</v>
      </c>
      <c r="I289" s="15" t="s">
        <v>7</v>
      </c>
      <c r="J289" s="15" t="s">
        <v>7</v>
      </c>
      <c r="K289" s="24" t="s">
        <v>116</v>
      </c>
      <c r="L289" s="19" t="s">
        <v>20</v>
      </c>
      <c r="M289" s="5"/>
    </row>
    <row r="290" spans="1:13" ht="15.75" customHeight="1" x14ac:dyDescent="0.25">
      <c r="A290" s="18"/>
      <c r="B290" s="158" t="str">
        <f t="shared" si="27"/>
        <v>⛔</v>
      </c>
      <c r="C290" s="150" t="str">
        <f t="shared" si="28"/>
        <v>🟧</v>
      </c>
      <c r="D290" s="113" t="s">
        <v>981</v>
      </c>
      <c r="E290" s="15" t="s">
        <v>8</v>
      </c>
      <c r="F290" s="15" t="s">
        <v>8</v>
      </c>
      <c r="G290" s="15" t="s">
        <v>7</v>
      </c>
      <c r="H290" s="15" t="s">
        <v>7</v>
      </c>
      <c r="I290" s="15" t="s">
        <v>7</v>
      </c>
      <c r="J290" s="15" t="s">
        <v>8</v>
      </c>
      <c r="K290" s="23"/>
      <c r="L290" s="17" t="s">
        <v>9</v>
      </c>
      <c r="M290" s="5"/>
    </row>
    <row r="291" spans="1:13" ht="15.75" customHeight="1" x14ac:dyDescent="0.25">
      <c r="A291" s="18"/>
      <c r="B291" s="158" t="str">
        <f t="shared" si="27"/>
        <v>🟡</v>
      </c>
      <c r="C291" s="150" t="str">
        <f t="shared" si="28"/>
        <v>🟥</v>
      </c>
      <c r="D291" s="122" t="s">
        <v>265</v>
      </c>
      <c r="E291" s="15" t="s">
        <v>8</v>
      </c>
      <c r="F291" s="15" t="s">
        <v>7</v>
      </c>
      <c r="G291" s="15" t="s">
        <v>8</v>
      </c>
      <c r="H291" s="15" t="s">
        <v>7</v>
      </c>
      <c r="I291" s="15" t="s">
        <v>7</v>
      </c>
      <c r="J291" s="15" t="s">
        <v>7</v>
      </c>
      <c r="K291" s="24" t="s">
        <v>116</v>
      </c>
      <c r="L291" s="19" t="s">
        <v>20</v>
      </c>
      <c r="M291" s="5"/>
    </row>
    <row r="292" spans="1:13" ht="15.75" customHeight="1" x14ac:dyDescent="0.25">
      <c r="A292" s="18"/>
      <c r="B292" s="158" t="str">
        <f t="shared" si="27"/>
        <v>🟢</v>
      </c>
      <c r="C292" s="150" t="str">
        <f t="shared" si="28"/>
        <v>✅</v>
      </c>
      <c r="D292" s="122" t="s">
        <v>266</v>
      </c>
      <c r="E292" s="15" t="s">
        <v>8</v>
      </c>
      <c r="F292" s="15" t="s">
        <v>8</v>
      </c>
      <c r="G292" s="15" t="s">
        <v>8</v>
      </c>
      <c r="H292" s="15" t="s">
        <v>8</v>
      </c>
      <c r="I292" s="15" t="s">
        <v>8</v>
      </c>
      <c r="J292" s="15" t="s">
        <v>7</v>
      </c>
      <c r="K292" s="23"/>
      <c r="L292" s="19" t="s">
        <v>20</v>
      </c>
      <c r="M292" s="5"/>
    </row>
    <row r="293" spans="1:13" ht="15.75" customHeight="1" x14ac:dyDescent="0.25">
      <c r="A293" s="18"/>
      <c r="B293" s="158" t="str">
        <f t="shared" si="27"/>
        <v>🟢</v>
      </c>
      <c r="C293" s="150" t="str">
        <f t="shared" si="28"/>
        <v>🟨</v>
      </c>
      <c r="D293" s="113" t="s">
        <v>267</v>
      </c>
      <c r="E293" s="15" t="s">
        <v>8</v>
      </c>
      <c r="F293" s="15" t="s">
        <v>8</v>
      </c>
      <c r="G293" s="15" t="s">
        <v>8</v>
      </c>
      <c r="H293" s="15" t="s">
        <v>8</v>
      </c>
      <c r="I293" s="15" t="s">
        <v>7</v>
      </c>
      <c r="J293" s="15" t="s">
        <v>7</v>
      </c>
      <c r="K293" s="23"/>
      <c r="L293" s="17" t="s">
        <v>9</v>
      </c>
      <c r="M293" s="5"/>
    </row>
    <row r="294" spans="1:13" ht="15.75" customHeight="1" x14ac:dyDescent="0.25">
      <c r="A294" s="18"/>
      <c r="B294" s="158" t="str">
        <f t="shared" si="27"/>
        <v>🟢</v>
      </c>
      <c r="C294" s="150" t="str">
        <f t="shared" si="28"/>
        <v>✅</v>
      </c>
      <c r="D294" s="122" t="s">
        <v>268</v>
      </c>
      <c r="E294" s="15" t="s">
        <v>8</v>
      </c>
      <c r="F294" s="15" t="s">
        <v>8</v>
      </c>
      <c r="G294" s="15" t="s">
        <v>8</v>
      </c>
      <c r="H294" s="15" t="s">
        <v>8</v>
      </c>
      <c r="I294" s="15" t="s">
        <v>8</v>
      </c>
      <c r="J294" s="15" t="s">
        <v>7</v>
      </c>
      <c r="K294" s="25" t="s">
        <v>121</v>
      </c>
      <c r="L294" s="19" t="s">
        <v>20</v>
      </c>
      <c r="M294" s="5"/>
    </row>
    <row r="295" spans="1:13" ht="15.75" customHeight="1" x14ac:dyDescent="0.25">
      <c r="A295" s="18" t="s">
        <v>24</v>
      </c>
      <c r="B295" s="158" t="str">
        <f t="shared" si="27"/>
        <v>⛔</v>
      </c>
      <c r="C295" s="150" t="str">
        <f t="shared" si="28"/>
        <v>🟧</v>
      </c>
      <c r="D295" s="123" t="s">
        <v>269</v>
      </c>
      <c r="E295" s="15" t="s">
        <v>8</v>
      </c>
      <c r="F295" s="15" t="s">
        <v>8</v>
      </c>
      <c r="G295" s="15" t="s">
        <v>7</v>
      </c>
      <c r="H295" s="15" t="s">
        <v>7</v>
      </c>
      <c r="I295" s="15" t="s">
        <v>7</v>
      </c>
      <c r="J295" s="15" t="s">
        <v>7</v>
      </c>
      <c r="K295" s="23"/>
      <c r="L295" s="19" t="s">
        <v>20</v>
      </c>
      <c r="M295" s="5"/>
    </row>
    <row r="296" spans="1:13" ht="15.75" customHeight="1" x14ac:dyDescent="0.25">
      <c r="A296" s="18"/>
      <c r="B296" s="158" t="str">
        <f t="shared" si="27"/>
        <v>🟡</v>
      </c>
      <c r="C296" s="150" t="str">
        <f t="shared" si="28"/>
        <v>🟧</v>
      </c>
      <c r="D296" s="113" t="s">
        <v>982</v>
      </c>
      <c r="E296" s="15" t="s">
        <v>8</v>
      </c>
      <c r="F296" s="15" t="s">
        <v>8</v>
      </c>
      <c r="G296" s="15" t="s">
        <v>8</v>
      </c>
      <c r="H296" s="15" t="s">
        <v>7</v>
      </c>
      <c r="I296" s="15" t="s">
        <v>7</v>
      </c>
      <c r="J296" s="15" t="s">
        <v>7</v>
      </c>
      <c r="K296" s="23"/>
      <c r="L296" s="17" t="s">
        <v>9</v>
      </c>
      <c r="M296" s="5"/>
    </row>
    <row r="297" spans="1:13" ht="15.75" customHeight="1" x14ac:dyDescent="0.25">
      <c r="A297" s="18"/>
      <c r="B297" s="158" t="str">
        <f t="shared" si="27"/>
        <v>🟢</v>
      </c>
      <c r="C297" s="150" t="str">
        <f t="shared" si="28"/>
        <v>🟨</v>
      </c>
      <c r="D297" s="123" t="s">
        <v>270</v>
      </c>
      <c r="E297" s="15" t="s">
        <v>8</v>
      </c>
      <c r="F297" s="15" t="s">
        <v>8</v>
      </c>
      <c r="G297" s="15" t="s">
        <v>8</v>
      </c>
      <c r="H297" s="15" t="s">
        <v>8</v>
      </c>
      <c r="I297" s="15" t="s">
        <v>7</v>
      </c>
      <c r="J297" s="15" t="s">
        <v>7</v>
      </c>
      <c r="K297" s="25" t="s">
        <v>121</v>
      </c>
      <c r="L297" s="19" t="s">
        <v>20</v>
      </c>
      <c r="M297" s="5"/>
    </row>
    <row r="298" spans="1:13" ht="15.75" customHeight="1" x14ac:dyDescent="0.25">
      <c r="A298" s="18" t="s">
        <v>24</v>
      </c>
      <c r="B298" s="158" t="str">
        <f t="shared" si="27"/>
        <v>⛔</v>
      </c>
      <c r="C298" s="150" t="str">
        <f t="shared" si="28"/>
        <v>🟥</v>
      </c>
      <c r="D298" s="123" t="s">
        <v>271</v>
      </c>
      <c r="E298" s="15" t="s">
        <v>8</v>
      </c>
      <c r="F298" s="15" t="s">
        <v>7</v>
      </c>
      <c r="G298" s="15" t="s">
        <v>7</v>
      </c>
      <c r="H298" s="15" t="s">
        <v>7</v>
      </c>
      <c r="I298" s="15" t="s">
        <v>7</v>
      </c>
      <c r="J298" s="15" t="s">
        <v>7</v>
      </c>
      <c r="K298" s="23"/>
      <c r="L298" s="19" t="s">
        <v>20</v>
      </c>
      <c r="M298" s="5"/>
    </row>
    <row r="299" spans="1:13" ht="15.75" customHeight="1" x14ac:dyDescent="0.25">
      <c r="A299" s="18"/>
      <c r="B299" s="158" t="str">
        <f t="shared" si="27"/>
        <v>🟢</v>
      </c>
      <c r="C299" s="150" t="str">
        <f t="shared" si="28"/>
        <v>🟦</v>
      </c>
      <c r="D299" s="113" t="s">
        <v>272</v>
      </c>
      <c r="E299" s="15" t="s">
        <v>8</v>
      </c>
      <c r="F299" s="15" t="s">
        <v>8</v>
      </c>
      <c r="G299" s="15" t="s">
        <v>8</v>
      </c>
      <c r="H299" s="15" t="s">
        <v>8</v>
      </c>
      <c r="I299" s="182" t="s">
        <v>14</v>
      </c>
      <c r="J299" s="15" t="s">
        <v>7</v>
      </c>
      <c r="K299" s="23"/>
      <c r="L299" s="17" t="s">
        <v>9</v>
      </c>
      <c r="M299" s="5"/>
    </row>
    <row r="300" spans="1:13" ht="15.75" customHeight="1" x14ac:dyDescent="0.25">
      <c r="A300" s="18"/>
      <c r="B300" s="158" t="str">
        <f t="shared" si="27"/>
        <v>🟢</v>
      </c>
      <c r="C300" s="150" t="str">
        <f t="shared" si="28"/>
        <v>✅</v>
      </c>
      <c r="D300" s="123" t="s">
        <v>273</v>
      </c>
      <c r="E300" s="15" t="s">
        <v>8</v>
      </c>
      <c r="F300" s="15" t="s">
        <v>8</v>
      </c>
      <c r="G300" s="15" t="s">
        <v>8</v>
      </c>
      <c r="H300" s="15" t="s">
        <v>8</v>
      </c>
      <c r="I300" s="15" t="s">
        <v>8</v>
      </c>
      <c r="J300" s="15" t="s">
        <v>7</v>
      </c>
      <c r="K300" s="24" t="s">
        <v>116</v>
      </c>
      <c r="L300" s="19" t="s">
        <v>20</v>
      </c>
      <c r="M300" s="5"/>
    </row>
    <row r="301" spans="1:13" ht="15.75" customHeight="1" x14ac:dyDescent="0.25">
      <c r="A301" s="18"/>
      <c r="B301" s="158" t="str">
        <f t="shared" si="27"/>
        <v>🟢</v>
      </c>
      <c r="C301" s="150" t="str">
        <f t="shared" si="28"/>
        <v>✅</v>
      </c>
      <c r="D301" s="113" t="s">
        <v>274</v>
      </c>
      <c r="E301" s="15" t="s">
        <v>8</v>
      </c>
      <c r="F301" s="15" t="s">
        <v>8</v>
      </c>
      <c r="G301" s="15" t="s">
        <v>8</v>
      </c>
      <c r="H301" s="15" t="s">
        <v>8</v>
      </c>
      <c r="I301" s="15" t="s">
        <v>8</v>
      </c>
      <c r="J301" s="15" t="s">
        <v>7</v>
      </c>
      <c r="K301" s="23"/>
      <c r="L301" s="17" t="s">
        <v>9</v>
      </c>
      <c r="M301" s="5"/>
    </row>
    <row r="302" spans="1:13" ht="15.75" customHeight="1" x14ac:dyDescent="0.25">
      <c r="A302" s="18"/>
      <c r="B302" s="158" t="str">
        <f t="shared" si="27"/>
        <v>🟢</v>
      </c>
      <c r="C302" s="150" t="str">
        <f t="shared" si="28"/>
        <v>🟨</v>
      </c>
      <c r="D302" s="123" t="s">
        <v>275</v>
      </c>
      <c r="E302" s="15" t="s">
        <v>8</v>
      </c>
      <c r="F302" s="15" t="s">
        <v>8</v>
      </c>
      <c r="G302" s="15" t="s">
        <v>8</v>
      </c>
      <c r="H302" s="15" t="s">
        <v>8</v>
      </c>
      <c r="I302" s="15" t="s">
        <v>7</v>
      </c>
      <c r="J302" s="15" t="s">
        <v>7</v>
      </c>
      <c r="K302" s="23"/>
      <c r="L302" s="19" t="s">
        <v>20</v>
      </c>
      <c r="M302" s="5"/>
    </row>
    <row r="303" spans="1:13" ht="15.75" customHeight="1" x14ac:dyDescent="0.25">
      <c r="A303" s="18"/>
      <c r="B303" s="158" t="str">
        <f t="shared" si="27"/>
        <v>🟡</v>
      </c>
      <c r="C303" s="150" t="str">
        <f t="shared" si="28"/>
        <v>🟧</v>
      </c>
      <c r="D303" s="113" t="s">
        <v>276</v>
      </c>
      <c r="E303" s="15" t="s">
        <v>8</v>
      </c>
      <c r="F303" s="15" t="s">
        <v>8</v>
      </c>
      <c r="G303" s="15" t="s">
        <v>8</v>
      </c>
      <c r="H303" s="15" t="s">
        <v>7</v>
      </c>
      <c r="I303" s="15" t="s">
        <v>7</v>
      </c>
      <c r="J303" s="15" t="s">
        <v>7</v>
      </c>
      <c r="K303" s="23"/>
      <c r="L303" s="17" t="s">
        <v>9</v>
      </c>
      <c r="M303" s="5"/>
    </row>
    <row r="304" spans="1:13" ht="15.75" customHeight="1" x14ac:dyDescent="0.25">
      <c r="A304" s="18"/>
      <c r="B304" s="158" t="str">
        <f t="shared" si="27"/>
        <v>🟢</v>
      </c>
      <c r="C304" s="150" t="str">
        <f t="shared" si="28"/>
        <v>🟨</v>
      </c>
      <c r="D304" s="122" t="s">
        <v>277</v>
      </c>
      <c r="E304" s="15" t="s">
        <v>8</v>
      </c>
      <c r="F304" s="15" t="s">
        <v>8</v>
      </c>
      <c r="G304" s="15" t="s">
        <v>8</v>
      </c>
      <c r="H304" s="15" t="s">
        <v>8</v>
      </c>
      <c r="I304" s="15" t="s">
        <v>7</v>
      </c>
      <c r="J304" s="15" t="s">
        <v>7</v>
      </c>
      <c r="K304" s="24" t="s">
        <v>116</v>
      </c>
      <c r="L304" s="19" t="s">
        <v>20</v>
      </c>
      <c r="M304" s="5"/>
    </row>
    <row r="305" spans="1:13" ht="15.75" customHeight="1" x14ac:dyDescent="0.25">
      <c r="A305" s="18"/>
      <c r="B305" s="158" t="str">
        <f t="shared" si="27"/>
        <v>🟡</v>
      </c>
      <c r="C305" s="150" t="str">
        <f t="shared" si="28"/>
        <v>🟥</v>
      </c>
      <c r="D305" s="123" t="s">
        <v>278</v>
      </c>
      <c r="E305" s="15" t="s">
        <v>8</v>
      </c>
      <c r="F305" s="15" t="s">
        <v>7</v>
      </c>
      <c r="G305" s="15" t="s">
        <v>8</v>
      </c>
      <c r="H305" s="15" t="s">
        <v>7</v>
      </c>
      <c r="I305" s="15" t="s">
        <v>7</v>
      </c>
      <c r="J305" s="15" t="s">
        <v>7</v>
      </c>
      <c r="K305" s="24" t="s">
        <v>116</v>
      </c>
      <c r="L305" s="19" t="s">
        <v>20</v>
      </c>
      <c r="M305" s="5"/>
    </row>
    <row r="306" spans="1:13" ht="15.75" customHeight="1" x14ac:dyDescent="0.25">
      <c r="A306" s="18"/>
      <c r="B306" s="158" t="str">
        <f t="shared" si="27"/>
        <v>🟡</v>
      </c>
      <c r="C306" s="150" t="str">
        <f t="shared" si="28"/>
        <v>🟧</v>
      </c>
      <c r="D306" s="113" t="s">
        <v>279</v>
      </c>
      <c r="E306" s="15" t="s">
        <v>8</v>
      </c>
      <c r="F306" s="15" t="s">
        <v>8</v>
      </c>
      <c r="G306" s="15" t="s">
        <v>8</v>
      </c>
      <c r="H306" s="15" t="s">
        <v>7</v>
      </c>
      <c r="I306" s="15" t="s">
        <v>7</v>
      </c>
      <c r="J306" s="15" t="s">
        <v>7</v>
      </c>
      <c r="K306" s="23"/>
      <c r="L306" s="17" t="s">
        <v>9</v>
      </c>
      <c r="M306" s="5"/>
    </row>
    <row r="307" spans="1:13" ht="15.75" customHeight="1" x14ac:dyDescent="0.25">
      <c r="A307" s="18"/>
      <c r="B307" s="158" t="str">
        <f t="shared" si="27"/>
        <v>🟡</v>
      </c>
      <c r="C307" s="150" t="str">
        <f t="shared" si="28"/>
        <v>🟧</v>
      </c>
      <c r="D307" s="123" t="s">
        <v>280</v>
      </c>
      <c r="E307" s="15" t="s">
        <v>8</v>
      </c>
      <c r="F307" s="15" t="s">
        <v>8</v>
      </c>
      <c r="G307" s="15" t="s">
        <v>8</v>
      </c>
      <c r="H307" s="15" t="s">
        <v>7</v>
      </c>
      <c r="I307" s="15" t="s">
        <v>7</v>
      </c>
      <c r="J307" s="15" t="s">
        <v>7</v>
      </c>
      <c r="K307" s="24" t="s">
        <v>116</v>
      </c>
      <c r="L307" s="19" t="s">
        <v>20</v>
      </c>
      <c r="M307" s="5"/>
    </row>
    <row r="308" spans="1:13" ht="15.75" customHeight="1" x14ac:dyDescent="0.25">
      <c r="A308" s="18"/>
      <c r="B308" s="158" t="str">
        <f t="shared" si="27"/>
        <v>🟢</v>
      </c>
      <c r="C308" s="150" t="str">
        <f t="shared" si="28"/>
        <v>✅</v>
      </c>
      <c r="D308" s="123" t="s">
        <v>281</v>
      </c>
      <c r="E308" s="15" t="s">
        <v>8</v>
      </c>
      <c r="F308" s="15" t="s">
        <v>8</v>
      </c>
      <c r="G308" s="15" t="s">
        <v>8</v>
      </c>
      <c r="H308" s="15" t="s">
        <v>8</v>
      </c>
      <c r="I308" s="15" t="s">
        <v>8</v>
      </c>
      <c r="J308" s="15" t="s">
        <v>7</v>
      </c>
      <c r="K308" s="24" t="s">
        <v>116</v>
      </c>
      <c r="L308" s="19" t="s">
        <v>20</v>
      </c>
      <c r="M308" s="5"/>
    </row>
    <row r="309" spans="1:13" ht="15.75" customHeight="1" x14ac:dyDescent="0.25">
      <c r="A309" s="18"/>
      <c r="B309" s="158" t="str">
        <f t="shared" si="27"/>
        <v>🟢</v>
      </c>
      <c r="C309" s="150" t="str">
        <f t="shared" si="28"/>
        <v>✅</v>
      </c>
      <c r="D309" s="123" t="s">
        <v>282</v>
      </c>
      <c r="E309" s="15" t="s">
        <v>8</v>
      </c>
      <c r="F309" s="15" t="s">
        <v>8</v>
      </c>
      <c r="G309" s="15" t="s">
        <v>8</v>
      </c>
      <c r="H309" s="15" t="s">
        <v>8</v>
      </c>
      <c r="I309" s="15" t="s">
        <v>8</v>
      </c>
      <c r="J309" s="15" t="s">
        <v>7</v>
      </c>
      <c r="K309" s="25" t="s">
        <v>121</v>
      </c>
      <c r="L309" s="19" t="s">
        <v>20</v>
      </c>
      <c r="M309" s="5"/>
    </row>
    <row r="310" spans="1:13" ht="15.75" customHeight="1" x14ac:dyDescent="0.25">
      <c r="A310" s="18"/>
      <c r="B310" s="158" t="str">
        <f t="shared" si="27"/>
        <v>🟢</v>
      </c>
      <c r="C310" s="150" t="str">
        <f t="shared" si="28"/>
        <v>✅</v>
      </c>
      <c r="D310" s="123" t="s">
        <v>283</v>
      </c>
      <c r="E310" s="15" t="s">
        <v>8</v>
      </c>
      <c r="F310" s="15" t="s">
        <v>8</v>
      </c>
      <c r="G310" s="15" t="s">
        <v>8</v>
      </c>
      <c r="H310" s="15" t="s">
        <v>8</v>
      </c>
      <c r="I310" s="15" t="s">
        <v>8</v>
      </c>
      <c r="J310" s="15" t="s">
        <v>7</v>
      </c>
      <c r="K310" s="23"/>
      <c r="L310" s="19" t="s">
        <v>20</v>
      </c>
      <c r="M310" s="5"/>
    </row>
    <row r="311" spans="1:13" ht="15.75" customHeight="1" x14ac:dyDescent="0.25">
      <c r="A311" s="18"/>
      <c r="B311" s="158" t="str">
        <f t="shared" si="27"/>
        <v>🟢</v>
      </c>
      <c r="C311" s="150" t="str">
        <f t="shared" si="28"/>
        <v>🟨</v>
      </c>
      <c r="D311" s="113" t="s">
        <v>284</v>
      </c>
      <c r="E311" s="15" t="s">
        <v>8</v>
      </c>
      <c r="F311" s="15" t="s">
        <v>8</v>
      </c>
      <c r="G311" s="15" t="s">
        <v>8</v>
      </c>
      <c r="H311" s="15" t="s">
        <v>8</v>
      </c>
      <c r="I311" s="15" t="s">
        <v>7</v>
      </c>
      <c r="J311" s="15" t="s">
        <v>7</v>
      </c>
      <c r="K311" s="23"/>
      <c r="L311" s="17" t="s">
        <v>9</v>
      </c>
      <c r="M311" s="5"/>
    </row>
    <row r="312" spans="1:13" ht="15.75" customHeight="1" x14ac:dyDescent="0.25">
      <c r="A312" s="18"/>
      <c r="B312" s="158" t="str">
        <f t="shared" si="27"/>
        <v>🟡</v>
      </c>
      <c r="C312" s="150" t="str">
        <f t="shared" si="28"/>
        <v>🟥</v>
      </c>
      <c r="D312" s="123" t="s">
        <v>285</v>
      </c>
      <c r="E312" s="15" t="s">
        <v>8</v>
      </c>
      <c r="F312" s="15" t="s">
        <v>7</v>
      </c>
      <c r="G312" s="15" t="s">
        <v>8</v>
      </c>
      <c r="H312" s="15" t="s">
        <v>7</v>
      </c>
      <c r="I312" s="15" t="s">
        <v>7</v>
      </c>
      <c r="J312" s="15" t="s">
        <v>7</v>
      </c>
      <c r="K312" s="23"/>
      <c r="L312" s="19" t="s">
        <v>20</v>
      </c>
      <c r="M312" s="5"/>
    </row>
    <row r="313" spans="1:13" ht="15.75" customHeight="1" x14ac:dyDescent="0.25">
      <c r="A313" s="18" t="s">
        <v>24</v>
      </c>
      <c r="B313" s="158" t="str">
        <f t="shared" si="27"/>
        <v>⛔</v>
      </c>
      <c r="C313" s="150" t="str">
        <f t="shared" si="28"/>
        <v>🟧</v>
      </c>
      <c r="D313" s="124" t="s">
        <v>286</v>
      </c>
      <c r="E313" s="15" t="s">
        <v>8</v>
      </c>
      <c r="F313" s="15" t="s">
        <v>8</v>
      </c>
      <c r="G313" s="15" t="s">
        <v>7</v>
      </c>
      <c r="H313" s="15" t="s">
        <v>7</v>
      </c>
      <c r="I313" s="15" t="s">
        <v>7</v>
      </c>
      <c r="J313" s="15" t="s">
        <v>7</v>
      </c>
      <c r="K313" s="23"/>
      <c r="L313" s="19" t="s">
        <v>20</v>
      </c>
      <c r="M313" s="5"/>
    </row>
    <row r="314" spans="1:13" ht="15.75" customHeight="1" x14ac:dyDescent="0.25">
      <c r="A314" s="13"/>
      <c r="B314" s="158" t="str">
        <f t="shared" si="27"/>
        <v>🟡</v>
      </c>
      <c r="C314" s="150" t="str">
        <f t="shared" si="28"/>
        <v>🟧</v>
      </c>
      <c r="D314" s="113" t="s">
        <v>287</v>
      </c>
      <c r="E314" s="15" t="s">
        <v>8</v>
      </c>
      <c r="F314" s="15" t="s">
        <v>8</v>
      </c>
      <c r="G314" s="15" t="s">
        <v>8</v>
      </c>
      <c r="H314" s="15" t="s">
        <v>7</v>
      </c>
      <c r="I314" s="15" t="s">
        <v>7</v>
      </c>
      <c r="J314" s="15" t="s">
        <v>7</v>
      </c>
      <c r="K314" s="23"/>
      <c r="L314" s="17" t="s">
        <v>9</v>
      </c>
      <c r="M314" s="5"/>
    </row>
    <row r="315" spans="1:13" ht="15.75" customHeight="1" x14ac:dyDescent="0.25">
      <c r="A315" s="13"/>
      <c r="B315" s="158" t="str">
        <f t="shared" si="27"/>
        <v>🟣</v>
      </c>
      <c r="C315" s="150" t="str">
        <f t="shared" si="28"/>
        <v>🟪</v>
      </c>
      <c r="D315" s="124" t="s">
        <v>288</v>
      </c>
      <c r="E315" s="15" t="s">
        <v>8</v>
      </c>
      <c r="F315" s="15" t="s">
        <v>8</v>
      </c>
      <c r="G315" s="15" t="s">
        <v>8</v>
      </c>
      <c r="H315" s="15" t="s">
        <v>14</v>
      </c>
      <c r="I315" s="15" t="s">
        <v>14</v>
      </c>
      <c r="J315" s="15" t="s">
        <v>7</v>
      </c>
      <c r="K315" s="24" t="s">
        <v>116</v>
      </c>
      <c r="L315" s="19" t="s">
        <v>20</v>
      </c>
      <c r="M315" s="5"/>
    </row>
    <row r="316" spans="1:13" ht="15.75" customHeight="1" x14ac:dyDescent="0.25">
      <c r="A316" s="13"/>
      <c r="B316" s="158" t="str">
        <f t="shared" si="27"/>
        <v>🟣</v>
      </c>
      <c r="C316" s="150" t="str">
        <f t="shared" si="28"/>
        <v>🟪</v>
      </c>
      <c r="D316" s="124" t="s">
        <v>289</v>
      </c>
      <c r="E316" s="15" t="s">
        <v>8</v>
      </c>
      <c r="F316" s="15" t="s">
        <v>8</v>
      </c>
      <c r="G316" s="15" t="s">
        <v>8</v>
      </c>
      <c r="H316" s="15" t="s">
        <v>14</v>
      </c>
      <c r="I316" s="15" t="s">
        <v>14</v>
      </c>
      <c r="J316" s="15" t="s">
        <v>7</v>
      </c>
      <c r="K316" s="23"/>
      <c r="L316" s="19" t="s">
        <v>20</v>
      </c>
      <c r="M316" s="5"/>
    </row>
    <row r="317" spans="1:13" ht="15.75" customHeight="1" x14ac:dyDescent="0.25">
      <c r="A317" s="13"/>
      <c r="B317" s="158" t="str">
        <f t="shared" si="27"/>
        <v>🟢</v>
      </c>
      <c r="C317" s="150" t="str">
        <f t="shared" si="28"/>
        <v>🟨</v>
      </c>
      <c r="D317" s="113" t="s">
        <v>290</v>
      </c>
      <c r="E317" s="15" t="s">
        <v>8</v>
      </c>
      <c r="F317" s="15" t="s">
        <v>8</v>
      </c>
      <c r="G317" s="15" t="s">
        <v>8</v>
      </c>
      <c r="H317" s="15" t="s">
        <v>8</v>
      </c>
      <c r="I317" s="15" t="s">
        <v>7</v>
      </c>
      <c r="J317" s="15" t="s">
        <v>7</v>
      </c>
      <c r="K317" s="23"/>
      <c r="L317" s="17" t="s">
        <v>9</v>
      </c>
      <c r="M317" s="5"/>
    </row>
    <row r="318" spans="1:13" ht="15.75" customHeight="1" x14ac:dyDescent="0.25">
      <c r="A318" s="13"/>
      <c r="B318" s="158" t="str">
        <f t="shared" si="27"/>
        <v>🟡</v>
      </c>
      <c r="C318" s="150" t="str">
        <f t="shared" si="28"/>
        <v>🟥</v>
      </c>
      <c r="D318" s="124" t="s">
        <v>291</v>
      </c>
      <c r="E318" s="15" t="s">
        <v>8</v>
      </c>
      <c r="F318" s="15" t="s">
        <v>7</v>
      </c>
      <c r="G318" s="15" t="s">
        <v>8</v>
      </c>
      <c r="H318" s="15" t="s">
        <v>7</v>
      </c>
      <c r="I318" s="15" t="s">
        <v>7</v>
      </c>
      <c r="J318" s="15" t="s">
        <v>7</v>
      </c>
      <c r="K318" s="23"/>
      <c r="L318" s="19" t="s">
        <v>20</v>
      </c>
      <c r="M318" s="5"/>
    </row>
    <row r="319" spans="1:13" ht="15.75" customHeight="1" x14ac:dyDescent="0.25">
      <c r="A319" s="13"/>
      <c r="B319" s="158" t="str">
        <f t="shared" si="27"/>
        <v>🟢</v>
      </c>
      <c r="C319" s="150" t="str">
        <f t="shared" si="28"/>
        <v>🟨</v>
      </c>
      <c r="D319" s="113" t="s">
        <v>292</v>
      </c>
      <c r="E319" s="15" t="s">
        <v>8</v>
      </c>
      <c r="F319" s="15" t="s">
        <v>8</v>
      </c>
      <c r="G319" s="15" t="s">
        <v>8</v>
      </c>
      <c r="H319" s="15" t="s">
        <v>8</v>
      </c>
      <c r="I319" s="15" t="s">
        <v>7</v>
      </c>
      <c r="J319" s="15" t="s">
        <v>7</v>
      </c>
      <c r="K319" s="23"/>
      <c r="L319" s="17" t="s">
        <v>9</v>
      </c>
      <c r="M319" s="5"/>
    </row>
    <row r="320" spans="1:13" ht="15.75" customHeight="1" x14ac:dyDescent="0.25">
      <c r="A320" s="13"/>
      <c r="B320" s="158" t="str">
        <f t="shared" si="27"/>
        <v>🟡</v>
      </c>
      <c r="C320" s="150" t="str">
        <f t="shared" si="28"/>
        <v>🟥</v>
      </c>
      <c r="D320" s="124" t="s">
        <v>983</v>
      </c>
      <c r="E320" s="15" t="s">
        <v>8</v>
      </c>
      <c r="F320" s="15" t="s">
        <v>7</v>
      </c>
      <c r="G320" s="15" t="s">
        <v>8</v>
      </c>
      <c r="H320" s="15" t="s">
        <v>7</v>
      </c>
      <c r="I320" s="15" t="s">
        <v>7</v>
      </c>
      <c r="J320" s="15" t="s">
        <v>7</v>
      </c>
      <c r="K320" s="24" t="s">
        <v>116</v>
      </c>
      <c r="L320" s="19" t="s">
        <v>20</v>
      </c>
      <c r="M320" s="5"/>
    </row>
    <row r="321" spans="1:13" ht="15.75" customHeight="1" x14ac:dyDescent="0.25">
      <c r="A321" s="13"/>
      <c r="B321" s="158" t="str">
        <f t="shared" si="27"/>
        <v>🟢</v>
      </c>
      <c r="C321" s="150" t="str">
        <f t="shared" si="28"/>
        <v>✅</v>
      </c>
      <c r="D321" s="124" t="s">
        <v>984</v>
      </c>
      <c r="E321" s="15" t="s">
        <v>8</v>
      </c>
      <c r="F321" s="15" t="s">
        <v>8</v>
      </c>
      <c r="G321" s="15" t="s">
        <v>8</v>
      </c>
      <c r="H321" s="15" t="s">
        <v>8</v>
      </c>
      <c r="I321" s="15" t="s">
        <v>8</v>
      </c>
      <c r="J321" s="15" t="s">
        <v>7</v>
      </c>
      <c r="K321" s="24" t="s">
        <v>116</v>
      </c>
      <c r="L321" s="19" t="s">
        <v>20</v>
      </c>
      <c r="M321" s="5"/>
    </row>
    <row r="322" spans="1:13" ht="15.75" customHeight="1" x14ac:dyDescent="0.25">
      <c r="A322" s="13"/>
      <c r="B322" s="158" t="str">
        <f t="shared" si="27"/>
        <v>🟡</v>
      </c>
      <c r="C322" s="150" t="str">
        <f t="shared" si="28"/>
        <v>🟧</v>
      </c>
      <c r="D322" s="113" t="s">
        <v>293</v>
      </c>
      <c r="E322" s="15" t="s">
        <v>8</v>
      </c>
      <c r="F322" s="15" t="s">
        <v>8</v>
      </c>
      <c r="G322" s="15" t="s">
        <v>8</v>
      </c>
      <c r="H322" s="15" t="s">
        <v>7</v>
      </c>
      <c r="I322" s="15" t="s">
        <v>7</v>
      </c>
      <c r="J322" s="15" t="s">
        <v>7</v>
      </c>
      <c r="K322" s="23"/>
      <c r="L322" s="17" t="s">
        <v>9</v>
      </c>
      <c r="M322" s="5"/>
    </row>
    <row r="323" spans="1:13" ht="15.75" customHeight="1" x14ac:dyDescent="0.25">
      <c r="A323" s="13"/>
      <c r="B323" s="158" t="str">
        <f t="shared" si="27"/>
        <v>⛔</v>
      </c>
      <c r="C323" s="150" t="str">
        <f t="shared" si="28"/>
        <v>🟥</v>
      </c>
      <c r="D323" s="124" t="s">
        <v>294</v>
      </c>
      <c r="E323" s="15" t="s">
        <v>8</v>
      </c>
      <c r="F323" s="15" t="s">
        <v>7</v>
      </c>
      <c r="G323" s="15" t="s">
        <v>7</v>
      </c>
      <c r="H323" s="15" t="s">
        <v>7</v>
      </c>
      <c r="I323" s="15" t="s">
        <v>7</v>
      </c>
      <c r="J323" s="15" t="s">
        <v>7</v>
      </c>
      <c r="K323" s="24" t="s">
        <v>116</v>
      </c>
      <c r="L323" s="19" t="s">
        <v>20</v>
      </c>
      <c r="M323" s="5"/>
    </row>
    <row r="324" spans="1:13" ht="15.75" customHeight="1" x14ac:dyDescent="0.25">
      <c r="A324" s="13"/>
      <c r="B324" s="158" t="str">
        <f t="shared" si="27"/>
        <v>🟡</v>
      </c>
      <c r="C324" s="150" t="str">
        <f t="shared" si="28"/>
        <v>🟧</v>
      </c>
      <c r="D324" s="113" t="s">
        <v>295</v>
      </c>
      <c r="E324" s="15" t="s">
        <v>8</v>
      </c>
      <c r="F324" s="15" t="s">
        <v>8</v>
      </c>
      <c r="G324" s="15" t="s">
        <v>8</v>
      </c>
      <c r="H324" s="15" t="s">
        <v>7</v>
      </c>
      <c r="I324" s="15" t="s">
        <v>7</v>
      </c>
      <c r="J324" s="15" t="s">
        <v>8</v>
      </c>
      <c r="K324" s="23"/>
      <c r="L324" s="17" t="s">
        <v>9</v>
      </c>
      <c r="M324" s="5"/>
    </row>
    <row r="325" spans="1:13" ht="15.75" customHeight="1" x14ac:dyDescent="0.25">
      <c r="A325" s="13"/>
      <c r="B325" s="158" t="str">
        <f t="shared" si="27"/>
        <v>⛔</v>
      </c>
      <c r="C325" s="150" t="str">
        <f t="shared" si="28"/>
        <v>🟧</v>
      </c>
      <c r="D325" s="124" t="s">
        <v>985</v>
      </c>
      <c r="E325" s="15" t="s">
        <v>8</v>
      </c>
      <c r="F325" s="15" t="s">
        <v>8</v>
      </c>
      <c r="G325" s="15" t="s">
        <v>7</v>
      </c>
      <c r="H325" s="15" t="s">
        <v>7</v>
      </c>
      <c r="I325" s="15" t="s">
        <v>7</v>
      </c>
      <c r="J325" s="15" t="s">
        <v>7</v>
      </c>
      <c r="K325" s="23"/>
      <c r="L325" s="19" t="s">
        <v>20</v>
      </c>
      <c r="M325" s="5"/>
    </row>
    <row r="326" spans="1:13" ht="15.75" customHeight="1" x14ac:dyDescent="0.25">
      <c r="A326" s="10">
        <v>1941</v>
      </c>
      <c r="B326" s="103"/>
      <c r="C326" s="151"/>
      <c r="D326" s="103"/>
      <c r="E326" s="109"/>
      <c r="F326" s="109"/>
      <c r="G326" s="10"/>
      <c r="H326" s="10"/>
      <c r="I326" s="10"/>
      <c r="J326" s="10"/>
      <c r="K326" s="10"/>
      <c r="L326" s="10"/>
      <c r="M326" s="5"/>
    </row>
    <row r="327" spans="1:13" ht="15.75" customHeight="1" x14ac:dyDescent="0.25">
      <c r="A327" s="13"/>
      <c r="B327" s="158" t="str">
        <f t="shared" ref="B327:B367" si="29">IF(G327="✓",IF(H327="✗","🟡",IF(H327="-","🟣","🟢")),"⛔")</f>
        <v>🟢</v>
      </c>
      <c r="C327" s="150" t="str">
        <f t="shared" ref="C327:C367" si="30">IF(E327="✓",IF(F327="✓",IF(H327="✓",IF(I327="✓","✅",IF(I327="-","🟦","🟨")),IF(H327="-",IF(I327="-","🟪","🟫"),"🟧")),"🟥"),"⬛")</f>
        <v>✅</v>
      </c>
      <c r="D327" s="124" t="s">
        <v>296</v>
      </c>
      <c r="E327" s="15" t="s">
        <v>8</v>
      </c>
      <c r="F327" s="15" t="s">
        <v>8</v>
      </c>
      <c r="G327" s="15" t="s">
        <v>8</v>
      </c>
      <c r="H327" s="15" t="s">
        <v>8</v>
      </c>
      <c r="I327" s="15" t="s">
        <v>8</v>
      </c>
      <c r="J327" s="15" t="s">
        <v>7</v>
      </c>
      <c r="K327" s="23"/>
      <c r="L327" s="19" t="s">
        <v>20</v>
      </c>
      <c r="M327" s="5"/>
    </row>
    <row r="328" spans="1:13" ht="15.75" customHeight="1" x14ac:dyDescent="0.25">
      <c r="A328" s="13"/>
      <c r="B328" s="158" t="str">
        <f t="shared" si="29"/>
        <v>🟡</v>
      </c>
      <c r="C328" s="150" t="str">
        <f t="shared" si="30"/>
        <v>🟧</v>
      </c>
      <c r="D328" s="113" t="s">
        <v>297</v>
      </c>
      <c r="E328" s="15" t="s">
        <v>8</v>
      </c>
      <c r="F328" s="15" t="s">
        <v>8</v>
      </c>
      <c r="G328" s="15" t="s">
        <v>8</v>
      </c>
      <c r="H328" s="15" t="s">
        <v>7</v>
      </c>
      <c r="I328" s="15" t="s">
        <v>7</v>
      </c>
      <c r="J328" s="15" t="s">
        <v>7</v>
      </c>
      <c r="K328" s="23"/>
      <c r="L328" s="17" t="s">
        <v>9</v>
      </c>
      <c r="M328" s="5"/>
    </row>
    <row r="329" spans="1:13" ht="15.75" customHeight="1" x14ac:dyDescent="0.25">
      <c r="A329" s="13"/>
      <c r="B329" s="158" t="str">
        <f t="shared" si="29"/>
        <v>⛔</v>
      </c>
      <c r="C329" s="150" t="str">
        <f t="shared" si="30"/>
        <v>🟧</v>
      </c>
      <c r="D329" s="124" t="s">
        <v>986</v>
      </c>
      <c r="E329" s="15" t="s">
        <v>8</v>
      </c>
      <c r="F329" s="15" t="s">
        <v>8</v>
      </c>
      <c r="G329" s="15" t="s">
        <v>7</v>
      </c>
      <c r="H329" s="15" t="s">
        <v>7</v>
      </c>
      <c r="I329" s="15" t="s">
        <v>7</v>
      </c>
      <c r="J329" s="15" t="s">
        <v>7</v>
      </c>
      <c r="K329" s="24" t="s">
        <v>116</v>
      </c>
      <c r="L329" s="19" t="s">
        <v>20</v>
      </c>
      <c r="M329" s="5"/>
    </row>
    <row r="330" spans="1:13" ht="15.75" customHeight="1" x14ac:dyDescent="0.25">
      <c r="A330" s="13"/>
      <c r="B330" s="158" t="str">
        <f t="shared" si="29"/>
        <v>🟢</v>
      </c>
      <c r="C330" s="150" t="str">
        <f t="shared" si="30"/>
        <v>✅</v>
      </c>
      <c r="D330" s="124" t="s">
        <v>298</v>
      </c>
      <c r="E330" s="15" t="s">
        <v>8</v>
      </c>
      <c r="F330" s="15" t="s">
        <v>8</v>
      </c>
      <c r="G330" s="15" t="s">
        <v>8</v>
      </c>
      <c r="H330" s="15" t="s">
        <v>8</v>
      </c>
      <c r="I330" s="15" t="s">
        <v>8</v>
      </c>
      <c r="J330" s="15" t="s">
        <v>7</v>
      </c>
      <c r="K330" s="24" t="s">
        <v>116</v>
      </c>
      <c r="L330" s="19" t="s">
        <v>20</v>
      </c>
      <c r="M330" s="5"/>
    </row>
    <row r="331" spans="1:13" ht="15.75" customHeight="1" x14ac:dyDescent="0.25">
      <c r="A331" s="13"/>
      <c r="B331" s="158" t="str">
        <f t="shared" si="29"/>
        <v>🟡</v>
      </c>
      <c r="C331" s="150" t="str">
        <f t="shared" si="30"/>
        <v>🟥</v>
      </c>
      <c r="D331" s="113" t="s">
        <v>299</v>
      </c>
      <c r="E331" s="15" t="s">
        <v>8</v>
      </c>
      <c r="F331" s="15" t="s">
        <v>7</v>
      </c>
      <c r="G331" s="15" t="s">
        <v>8</v>
      </c>
      <c r="H331" s="15" t="s">
        <v>7</v>
      </c>
      <c r="I331" s="15" t="s">
        <v>7</v>
      </c>
      <c r="J331" s="15" t="s">
        <v>8</v>
      </c>
      <c r="K331" s="23"/>
      <c r="L331" s="17" t="s">
        <v>9</v>
      </c>
      <c r="M331" s="5"/>
    </row>
    <row r="332" spans="1:13" ht="15.75" customHeight="1" x14ac:dyDescent="0.25">
      <c r="A332" s="13"/>
      <c r="B332" s="158" t="str">
        <f t="shared" si="29"/>
        <v>🟣</v>
      </c>
      <c r="C332" s="150" t="str">
        <f t="shared" si="30"/>
        <v>🟪</v>
      </c>
      <c r="D332" s="124" t="s">
        <v>300</v>
      </c>
      <c r="E332" s="15" t="s">
        <v>8</v>
      </c>
      <c r="F332" s="15" t="s">
        <v>8</v>
      </c>
      <c r="G332" s="15" t="s">
        <v>8</v>
      </c>
      <c r="H332" s="15" t="s">
        <v>14</v>
      </c>
      <c r="I332" s="15" t="s">
        <v>14</v>
      </c>
      <c r="J332" s="15" t="s">
        <v>7</v>
      </c>
      <c r="K332" s="23"/>
      <c r="L332" s="19" t="s">
        <v>20</v>
      </c>
      <c r="M332" s="5"/>
    </row>
    <row r="333" spans="1:13" ht="15.75" customHeight="1" x14ac:dyDescent="0.25">
      <c r="A333" s="13"/>
      <c r="B333" s="158" t="str">
        <f t="shared" si="29"/>
        <v>🟡</v>
      </c>
      <c r="C333" s="150" t="str">
        <f t="shared" si="30"/>
        <v>🟥</v>
      </c>
      <c r="D333" s="124" t="s">
        <v>301</v>
      </c>
      <c r="E333" s="15" t="s">
        <v>8</v>
      </c>
      <c r="F333" s="15" t="s">
        <v>7</v>
      </c>
      <c r="G333" s="15" t="s">
        <v>8</v>
      </c>
      <c r="H333" s="15" t="s">
        <v>7</v>
      </c>
      <c r="I333" s="15" t="s">
        <v>7</v>
      </c>
      <c r="J333" s="15" t="s">
        <v>7</v>
      </c>
      <c r="K333" s="24" t="s">
        <v>116</v>
      </c>
      <c r="L333" s="19" t="s">
        <v>20</v>
      </c>
      <c r="M333" s="5"/>
    </row>
    <row r="334" spans="1:13" ht="15.75" customHeight="1" x14ac:dyDescent="0.25">
      <c r="A334" s="13"/>
      <c r="B334" s="158" t="str">
        <f t="shared" si="29"/>
        <v>🟡</v>
      </c>
      <c r="C334" s="150" t="str">
        <f t="shared" si="30"/>
        <v>⬛</v>
      </c>
      <c r="D334" s="113" t="s">
        <v>302</v>
      </c>
      <c r="E334" s="15" t="s">
        <v>7</v>
      </c>
      <c r="F334" s="15" t="s">
        <v>7</v>
      </c>
      <c r="G334" s="15" t="s">
        <v>8</v>
      </c>
      <c r="H334" s="15" t="s">
        <v>7</v>
      </c>
      <c r="I334" s="15" t="s">
        <v>7</v>
      </c>
      <c r="J334" s="15" t="s">
        <v>8</v>
      </c>
      <c r="K334" s="23"/>
      <c r="L334" s="17" t="s">
        <v>9</v>
      </c>
      <c r="M334" s="5"/>
    </row>
    <row r="335" spans="1:13" ht="15.75" customHeight="1" x14ac:dyDescent="0.25">
      <c r="A335" s="13"/>
      <c r="B335" s="158" t="str">
        <f t="shared" si="29"/>
        <v>🟢</v>
      </c>
      <c r="C335" s="150" t="str">
        <f t="shared" si="30"/>
        <v>✅</v>
      </c>
      <c r="D335" s="124" t="s">
        <v>303</v>
      </c>
      <c r="E335" s="15" t="s">
        <v>8</v>
      </c>
      <c r="F335" s="15" t="s">
        <v>8</v>
      </c>
      <c r="G335" s="15" t="s">
        <v>8</v>
      </c>
      <c r="H335" s="15" t="s">
        <v>8</v>
      </c>
      <c r="I335" s="15" t="s">
        <v>8</v>
      </c>
      <c r="J335" s="15" t="s">
        <v>7</v>
      </c>
      <c r="K335" s="23"/>
      <c r="L335" s="19" t="s">
        <v>20</v>
      </c>
      <c r="M335" s="5"/>
    </row>
    <row r="336" spans="1:13" ht="15.75" customHeight="1" x14ac:dyDescent="0.25">
      <c r="A336" s="13"/>
      <c r="B336" s="158" t="str">
        <f t="shared" si="29"/>
        <v>🟡</v>
      </c>
      <c r="C336" s="150" t="str">
        <f t="shared" si="30"/>
        <v>🟧</v>
      </c>
      <c r="D336" s="113" t="s">
        <v>304</v>
      </c>
      <c r="E336" s="15" t="s">
        <v>8</v>
      </c>
      <c r="F336" s="15" t="s">
        <v>8</v>
      </c>
      <c r="G336" s="15" t="s">
        <v>8</v>
      </c>
      <c r="H336" s="15" t="s">
        <v>7</v>
      </c>
      <c r="I336" s="15" t="s">
        <v>7</v>
      </c>
      <c r="J336" s="15" t="s">
        <v>8</v>
      </c>
      <c r="K336" s="23"/>
      <c r="L336" s="17" t="s">
        <v>9</v>
      </c>
      <c r="M336" s="5"/>
    </row>
    <row r="337" spans="1:13" ht="15.75" customHeight="1" x14ac:dyDescent="0.25">
      <c r="A337" s="13"/>
      <c r="B337" s="158" t="str">
        <f t="shared" si="29"/>
        <v>🟢</v>
      </c>
      <c r="C337" s="150" t="str">
        <f t="shared" si="30"/>
        <v>🟨</v>
      </c>
      <c r="D337" s="124" t="s">
        <v>305</v>
      </c>
      <c r="E337" s="15" t="s">
        <v>8</v>
      </c>
      <c r="F337" s="15" t="s">
        <v>8</v>
      </c>
      <c r="G337" s="15" t="s">
        <v>8</v>
      </c>
      <c r="H337" s="15" t="s">
        <v>8</v>
      </c>
      <c r="I337" s="15" t="s">
        <v>7</v>
      </c>
      <c r="J337" s="15" t="s">
        <v>7</v>
      </c>
      <c r="K337" s="24" t="s">
        <v>116</v>
      </c>
      <c r="L337" s="19" t="s">
        <v>20</v>
      </c>
      <c r="M337" s="5"/>
    </row>
    <row r="338" spans="1:13" ht="15.75" customHeight="1" x14ac:dyDescent="0.25">
      <c r="A338" s="13"/>
      <c r="B338" s="158" t="str">
        <f t="shared" si="29"/>
        <v>🟢</v>
      </c>
      <c r="C338" s="150" t="str">
        <f t="shared" si="30"/>
        <v>✅</v>
      </c>
      <c r="D338" s="124" t="s">
        <v>306</v>
      </c>
      <c r="E338" s="15" t="s">
        <v>8</v>
      </c>
      <c r="F338" s="15" t="s">
        <v>8</v>
      </c>
      <c r="G338" s="15" t="s">
        <v>8</v>
      </c>
      <c r="H338" s="15" t="s">
        <v>8</v>
      </c>
      <c r="I338" s="15" t="s">
        <v>8</v>
      </c>
      <c r="J338" s="15" t="s">
        <v>7</v>
      </c>
      <c r="K338" s="24" t="s">
        <v>116</v>
      </c>
      <c r="L338" s="19" t="s">
        <v>20</v>
      </c>
      <c r="M338" s="5"/>
    </row>
    <row r="339" spans="1:13" ht="15.75" customHeight="1" x14ac:dyDescent="0.25">
      <c r="A339" s="13"/>
      <c r="B339" s="158" t="str">
        <f t="shared" si="29"/>
        <v>🟢</v>
      </c>
      <c r="C339" s="150" t="str">
        <f t="shared" si="30"/>
        <v>🟨</v>
      </c>
      <c r="D339" s="113" t="s">
        <v>307</v>
      </c>
      <c r="E339" s="15" t="s">
        <v>8</v>
      </c>
      <c r="F339" s="15" t="s">
        <v>8</v>
      </c>
      <c r="G339" s="15" t="s">
        <v>8</v>
      </c>
      <c r="H339" s="15" t="s">
        <v>8</v>
      </c>
      <c r="I339" s="15" t="s">
        <v>7</v>
      </c>
      <c r="J339" s="15" t="s">
        <v>8</v>
      </c>
      <c r="K339" s="23"/>
      <c r="L339" s="17" t="s">
        <v>9</v>
      </c>
      <c r="M339" s="5"/>
    </row>
    <row r="340" spans="1:13" ht="15.75" customHeight="1" x14ac:dyDescent="0.25">
      <c r="A340" s="13"/>
      <c r="B340" s="158" t="str">
        <f t="shared" si="29"/>
        <v>🟢</v>
      </c>
      <c r="C340" s="150" t="str">
        <f t="shared" si="30"/>
        <v>🟨</v>
      </c>
      <c r="D340" s="124" t="s">
        <v>987</v>
      </c>
      <c r="E340" s="15" t="s">
        <v>8</v>
      </c>
      <c r="F340" s="15" t="s">
        <v>8</v>
      </c>
      <c r="G340" s="15" t="s">
        <v>8</v>
      </c>
      <c r="H340" s="15" t="s">
        <v>8</v>
      </c>
      <c r="I340" s="15" t="s">
        <v>7</v>
      </c>
      <c r="J340" s="15" t="s">
        <v>7</v>
      </c>
      <c r="K340" s="25" t="s">
        <v>121</v>
      </c>
      <c r="L340" s="19" t="s">
        <v>20</v>
      </c>
      <c r="M340" s="5"/>
    </row>
    <row r="341" spans="1:13" ht="15.75" customHeight="1" x14ac:dyDescent="0.25">
      <c r="A341" s="18" t="s">
        <v>24</v>
      </c>
      <c r="B341" s="158" t="str">
        <f t="shared" si="29"/>
        <v>⛔</v>
      </c>
      <c r="C341" s="150" t="str">
        <f t="shared" si="30"/>
        <v>🟧</v>
      </c>
      <c r="D341" s="113" t="s">
        <v>308</v>
      </c>
      <c r="E341" s="15" t="s">
        <v>8</v>
      </c>
      <c r="F341" s="15" t="s">
        <v>8</v>
      </c>
      <c r="G341" s="15" t="s">
        <v>7</v>
      </c>
      <c r="H341" s="15" t="s">
        <v>7</v>
      </c>
      <c r="I341" s="15" t="s">
        <v>7</v>
      </c>
      <c r="J341" s="15" t="s">
        <v>8</v>
      </c>
      <c r="K341" s="23"/>
      <c r="L341" s="17" t="s">
        <v>9</v>
      </c>
      <c r="M341" s="5"/>
    </row>
    <row r="342" spans="1:13" ht="15.75" customHeight="1" x14ac:dyDescent="0.25">
      <c r="A342" s="18"/>
      <c r="B342" s="158" t="str">
        <f t="shared" si="29"/>
        <v>🟢</v>
      </c>
      <c r="C342" s="150" t="str">
        <f t="shared" si="30"/>
        <v>🟨</v>
      </c>
      <c r="D342" s="124" t="s">
        <v>309</v>
      </c>
      <c r="E342" s="15" t="s">
        <v>8</v>
      </c>
      <c r="F342" s="15" t="s">
        <v>8</v>
      </c>
      <c r="G342" s="15" t="s">
        <v>8</v>
      </c>
      <c r="H342" s="15" t="s">
        <v>8</v>
      </c>
      <c r="I342" s="15" t="s">
        <v>7</v>
      </c>
      <c r="J342" s="15" t="s">
        <v>8</v>
      </c>
      <c r="K342" s="24" t="s">
        <v>116</v>
      </c>
      <c r="L342" s="19" t="s">
        <v>20</v>
      </c>
      <c r="M342" s="5"/>
    </row>
    <row r="343" spans="1:13" ht="15.75" customHeight="1" x14ac:dyDescent="0.25">
      <c r="A343" s="18"/>
      <c r="B343" s="158" t="str">
        <f t="shared" si="29"/>
        <v>🟢</v>
      </c>
      <c r="C343" s="150" t="str">
        <f t="shared" si="30"/>
        <v>🟨</v>
      </c>
      <c r="D343" s="124" t="s">
        <v>310</v>
      </c>
      <c r="E343" s="15" t="s">
        <v>8</v>
      </c>
      <c r="F343" s="15" t="s">
        <v>8</v>
      </c>
      <c r="G343" s="15" t="s">
        <v>8</v>
      </c>
      <c r="H343" s="15" t="s">
        <v>8</v>
      </c>
      <c r="I343" s="15" t="s">
        <v>7</v>
      </c>
      <c r="J343" s="15" t="s">
        <v>7</v>
      </c>
      <c r="K343" s="24" t="s">
        <v>116</v>
      </c>
      <c r="L343" s="19" t="s">
        <v>20</v>
      </c>
      <c r="M343" s="5"/>
    </row>
    <row r="344" spans="1:13" ht="15.75" customHeight="1" x14ac:dyDescent="0.25">
      <c r="A344" s="18"/>
      <c r="B344" s="158" t="str">
        <f t="shared" si="29"/>
        <v>⛔</v>
      </c>
      <c r="C344" s="150" t="str">
        <f t="shared" si="30"/>
        <v>🟧</v>
      </c>
      <c r="D344" s="113" t="s">
        <v>311</v>
      </c>
      <c r="E344" s="15" t="s">
        <v>8</v>
      </c>
      <c r="F344" s="15" t="s">
        <v>8</v>
      </c>
      <c r="G344" s="15" t="s">
        <v>7</v>
      </c>
      <c r="H344" s="15" t="s">
        <v>7</v>
      </c>
      <c r="I344" s="15" t="s">
        <v>7</v>
      </c>
      <c r="J344" s="15" t="s">
        <v>8</v>
      </c>
      <c r="K344" s="23"/>
      <c r="L344" s="17" t="s">
        <v>9</v>
      </c>
      <c r="M344" s="5"/>
    </row>
    <row r="345" spans="1:13" ht="15.75" customHeight="1" x14ac:dyDescent="0.25">
      <c r="A345" s="18" t="s">
        <v>24</v>
      </c>
      <c r="B345" s="158" t="str">
        <f t="shared" si="29"/>
        <v>🟢</v>
      </c>
      <c r="C345" s="150" t="str">
        <f t="shared" si="30"/>
        <v>✅</v>
      </c>
      <c r="D345" s="124" t="s">
        <v>312</v>
      </c>
      <c r="E345" s="15" t="s">
        <v>8</v>
      </c>
      <c r="F345" s="15" t="s">
        <v>8</v>
      </c>
      <c r="G345" s="15" t="s">
        <v>8</v>
      </c>
      <c r="H345" s="15" t="s">
        <v>8</v>
      </c>
      <c r="I345" s="15" t="s">
        <v>8</v>
      </c>
      <c r="J345" s="15" t="s">
        <v>7</v>
      </c>
      <c r="K345" s="25" t="s">
        <v>121</v>
      </c>
      <c r="L345" s="19" t="s">
        <v>20</v>
      </c>
      <c r="M345" s="5"/>
    </row>
    <row r="346" spans="1:13" ht="15.75" customHeight="1" x14ac:dyDescent="0.25">
      <c r="A346" s="18"/>
      <c r="B346" s="158" t="str">
        <f t="shared" si="29"/>
        <v>🟡</v>
      </c>
      <c r="C346" s="150" t="str">
        <f t="shared" si="30"/>
        <v>🟧</v>
      </c>
      <c r="D346" s="113" t="s">
        <v>313</v>
      </c>
      <c r="E346" s="15" t="s">
        <v>8</v>
      </c>
      <c r="F346" s="15" t="s">
        <v>8</v>
      </c>
      <c r="G346" s="15" t="s">
        <v>8</v>
      </c>
      <c r="H346" s="15" t="s">
        <v>7</v>
      </c>
      <c r="I346" s="15" t="s">
        <v>7</v>
      </c>
      <c r="J346" s="15" t="s">
        <v>8</v>
      </c>
      <c r="K346" s="23"/>
      <c r="L346" s="17" t="s">
        <v>9</v>
      </c>
      <c r="M346" s="5"/>
    </row>
    <row r="347" spans="1:13" ht="15.75" customHeight="1" x14ac:dyDescent="0.25">
      <c r="A347" s="18"/>
      <c r="B347" s="158" t="str">
        <f t="shared" si="29"/>
        <v>🟢</v>
      </c>
      <c r="C347" s="150" t="str">
        <f t="shared" si="30"/>
        <v>✅</v>
      </c>
      <c r="D347" s="124" t="s">
        <v>314</v>
      </c>
      <c r="E347" s="15" t="s">
        <v>8</v>
      </c>
      <c r="F347" s="15" t="s">
        <v>8</v>
      </c>
      <c r="G347" s="15" t="s">
        <v>8</v>
      </c>
      <c r="H347" s="15" t="s">
        <v>8</v>
      </c>
      <c r="I347" s="15" t="s">
        <v>8</v>
      </c>
      <c r="J347" s="15" t="s">
        <v>7</v>
      </c>
      <c r="K347" s="24" t="s">
        <v>116</v>
      </c>
      <c r="L347" s="19" t="s">
        <v>20</v>
      </c>
      <c r="M347" s="5"/>
    </row>
    <row r="348" spans="1:13" ht="15.75" customHeight="1" x14ac:dyDescent="0.25">
      <c r="A348" s="18"/>
      <c r="B348" s="158" t="str">
        <f t="shared" si="29"/>
        <v>🟢</v>
      </c>
      <c r="C348" s="150" t="str">
        <f t="shared" si="30"/>
        <v>🟨</v>
      </c>
      <c r="D348" s="113" t="s">
        <v>315</v>
      </c>
      <c r="E348" s="15" t="s">
        <v>8</v>
      </c>
      <c r="F348" s="15" t="s">
        <v>8</v>
      </c>
      <c r="G348" s="15" t="s">
        <v>8</v>
      </c>
      <c r="H348" s="15" t="s">
        <v>8</v>
      </c>
      <c r="I348" s="15" t="s">
        <v>7</v>
      </c>
      <c r="J348" s="15" t="s">
        <v>8</v>
      </c>
      <c r="K348" s="23"/>
      <c r="L348" s="17" t="s">
        <v>9</v>
      </c>
      <c r="M348" s="5"/>
    </row>
    <row r="349" spans="1:13" ht="15.75" customHeight="1" x14ac:dyDescent="0.25">
      <c r="A349" s="18"/>
      <c r="B349" s="158" t="str">
        <f t="shared" si="29"/>
        <v>🟢</v>
      </c>
      <c r="C349" s="150" t="str">
        <f t="shared" si="30"/>
        <v>🟨</v>
      </c>
      <c r="D349" s="124" t="s">
        <v>316</v>
      </c>
      <c r="E349" s="15" t="s">
        <v>8</v>
      </c>
      <c r="F349" s="15" t="s">
        <v>8</v>
      </c>
      <c r="G349" s="15" t="s">
        <v>8</v>
      </c>
      <c r="H349" s="15" t="s">
        <v>8</v>
      </c>
      <c r="I349" s="15" t="s">
        <v>7</v>
      </c>
      <c r="J349" s="15" t="s">
        <v>7</v>
      </c>
      <c r="K349" s="23"/>
      <c r="L349" s="19" t="s">
        <v>20</v>
      </c>
      <c r="M349" s="5"/>
    </row>
    <row r="350" spans="1:13" ht="15.75" customHeight="1" x14ac:dyDescent="0.25">
      <c r="A350" s="18" t="s">
        <v>24</v>
      </c>
      <c r="B350" s="158" t="str">
        <f t="shared" si="29"/>
        <v>⛔</v>
      </c>
      <c r="C350" s="150" t="str">
        <f t="shared" si="30"/>
        <v>🟥</v>
      </c>
      <c r="D350" s="124" t="s">
        <v>317</v>
      </c>
      <c r="E350" s="15" t="s">
        <v>8</v>
      </c>
      <c r="F350" s="15" t="s">
        <v>7</v>
      </c>
      <c r="G350" s="15" t="s">
        <v>7</v>
      </c>
      <c r="H350" s="15" t="s">
        <v>7</v>
      </c>
      <c r="I350" s="15" t="s">
        <v>7</v>
      </c>
      <c r="J350" s="15" t="s">
        <v>7</v>
      </c>
      <c r="K350" s="24" t="s">
        <v>116</v>
      </c>
      <c r="L350" s="19" t="s">
        <v>20</v>
      </c>
      <c r="M350" s="5"/>
    </row>
    <row r="351" spans="1:13" ht="15.75" customHeight="1" x14ac:dyDescent="0.25">
      <c r="A351" s="18"/>
      <c r="B351" s="158" t="str">
        <f t="shared" si="29"/>
        <v>🟡</v>
      </c>
      <c r="C351" s="150" t="str">
        <f t="shared" si="30"/>
        <v>🟥</v>
      </c>
      <c r="D351" s="124" t="s">
        <v>318</v>
      </c>
      <c r="E351" s="15" t="s">
        <v>8</v>
      </c>
      <c r="F351" s="15" t="s">
        <v>7</v>
      </c>
      <c r="G351" s="15" t="s">
        <v>8</v>
      </c>
      <c r="H351" s="15" t="s">
        <v>7</v>
      </c>
      <c r="I351" s="15" t="s">
        <v>7</v>
      </c>
      <c r="J351" s="15" t="s">
        <v>7</v>
      </c>
      <c r="K351" s="23"/>
      <c r="L351" s="19" t="s">
        <v>20</v>
      </c>
      <c r="M351" s="5"/>
    </row>
    <row r="352" spans="1:13" ht="15.75" customHeight="1" x14ac:dyDescent="0.25">
      <c r="A352" s="18"/>
      <c r="B352" s="158" t="str">
        <f t="shared" si="29"/>
        <v>⛔</v>
      </c>
      <c r="C352" s="150" t="str">
        <f t="shared" si="30"/>
        <v>🟧</v>
      </c>
      <c r="D352" s="113" t="s">
        <v>988</v>
      </c>
      <c r="E352" s="15" t="s">
        <v>8</v>
      </c>
      <c r="F352" s="15" t="s">
        <v>8</v>
      </c>
      <c r="G352" s="15" t="s">
        <v>7</v>
      </c>
      <c r="H352" s="15" t="s">
        <v>7</v>
      </c>
      <c r="I352" s="15" t="s">
        <v>7</v>
      </c>
      <c r="J352" s="15" t="s">
        <v>8</v>
      </c>
      <c r="K352" s="23"/>
      <c r="L352" s="17" t="s">
        <v>9</v>
      </c>
      <c r="M352" s="5"/>
    </row>
    <row r="353" spans="1:13" ht="15.75" customHeight="1" x14ac:dyDescent="0.25">
      <c r="A353" s="18"/>
      <c r="B353" s="158" t="str">
        <f t="shared" si="29"/>
        <v>🟡</v>
      </c>
      <c r="C353" s="150" t="str">
        <f t="shared" si="30"/>
        <v>🟥</v>
      </c>
      <c r="D353" s="124" t="s">
        <v>319</v>
      </c>
      <c r="E353" s="15" t="s">
        <v>8</v>
      </c>
      <c r="F353" s="15" t="s">
        <v>7</v>
      </c>
      <c r="G353" s="15" t="s">
        <v>8</v>
      </c>
      <c r="H353" s="15" t="s">
        <v>7</v>
      </c>
      <c r="I353" s="15" t="s">
        <v>7</v>
      </c>
      <c r="J353" s="15" t="s">
        <v>8</v>
      </c>
      <c r="K353" s="23"/>
      <c r="L353" s="19" t="s">
        <v>20</v>
      </c>
      <c r="M353" s="5"/>
    </row>
    <row r="354" spans="1:13" ht="15.75" customHeight="1" x14ac:dyDescent="0.25">
      <c r="A354" s="18"/>
      <c r="B354" s="158" t="str">
        <f t="shared" si="29"/>
        <v>🟡</v>
      </c>
      <c r="C354" s="150" t="str">
        <f t="shared" si="30"/>
        <v>🟧</v>
      </c>
      <c r="D354" s="113" t="s">
        <v>320</v>
      </c>
      <c r="E354" s="15" t="s">
        <v>8</v>
      </c>
      <c r="F354" s="15" t="s">
        <v>8</v>
      </c>
      <c r="G354" s="15" t="s">
        <v>8</v>
      </c>
      <c r="H354" s="15" t="s">
        <v>7</v>
      </c>
      <c r="I354" s="15" t="s">
        <v>7</v>
      </c>
      <c r="J354" s="15" t="s">
        <v>8</v>
      </c>
      <c r="K354" s="23"/>
      <c r="L354" s="17" t="s">
        <v>9</v>
      </c>
      <c r="M354" s="5"/>
    </row>
    <row r="355" spans="1:13" ht="15.75" customHeight="1" x14ac:dyDescent="0.25">
      <c r="A355" s="18"/>
      <c r="B355" s="158" t="str">
        <f t="shared" si="29"/>
        <v>🟡</v>
      </c>
      <c r="C355" s="150" t="str">
        <f t="shared" si="30"/>
        <v>🟥</v>
      </c>
      <c r="D355" s="125" t="s">
        <v>989</v>
      </c>
      <c r="E355" s="15" t="s">
        <v>8</v>
      </c>
      <c r="F355" s="15" t="s">
        <v>7</v>
      </c>
      <c r="G355" s="15" t="s">
        <v>8</v>
      </c>
      <c r="H355" s="15" t="s">
        <v>7</v>
      </c>
      <c r="I355" s="15" t="s">
        <v>7</v>
      </c>
      <c r="J355" s="15" t="s">
        <v>7</v>
      </c>
      <c r="K355" s="24" t="s">
        <v>116</v>
      </c>
      <c r="L355" s="19" t="s">
        <v>20</v>
      </c>
      <c r="M355" s="5"/>
    </row>
    <row r="356" spans="1:13" ht="15.75" customHeight="1" x14ac:dyDescent="0.25">
      <c r="A356" s="18" t="s">
        <v>24</v>
      </c>
      <c r="B356" s="158" t="str">
        <f t="shared" si="29"/>
        <v>🟡</v>
      </c>
      <c r="C356" s="150" t="str">
        <f t="shared" si="30"/>
        <v>⬛</v>
      </c>
      <c r="D356" s="125" t="s">
        <v>321</v>
      </c>
      <c r="E356" s="15" t="s">
        <v>7</v>
      </c>
      <c r="F356" s="15" t="s">
        <v>7</v>
      </c>
      <c r="G356" s="15" t="s">
        <v>8</v>
      </c>
      <c r="H356" s="15" t="s">
        <v>7</v>
      </c>
      <c r="I356" s="15" t="s">
        <v>7</v>
      </c>
      <c r="J356" s="15" t="s">
        <v>8</v>
      </c>
      <c r="K356" s="23"/>
      <c r="L356" s="19" t="s">
        <v>20</v>
      </c>
      <c r="M356" s="5"/>
    </row>
    <row r="357" spans="1:13" ht="15.75" customHeight="1" x14ac:dyDescent="0.25">
      <c r="A357" s="18"/>
      <c r="B357" s="158" t="str">
        <f t="shared" si="29"/>
        <v>🟡</v>
      </c>
      <c r="C357" s="150" t="str">
        <f t="shared" si="30"/>
        <v>🟧</v>
      </c>
      <c r="D357" s="113" t="s">
        <v>322</v>
      </c>
      <c r="E357" s="15" t="s">
        <v>8</v>
      </c>
      <c r="F357" s="15" t="s">
        <v>8</v>
      </c>
      <c r="G357" s="15" t="s">
        <v>8</v>
      </c>
      <c r="H357" s="15" t="s">
        <v>7</v>
      </c>
      <c r="I357" s="15" t="s">
        <v>7</v>
      </c>
      <c r="J357" s="15" t="s">
        <v>8</v>
      </c>
      <c r="K357" s="23"/>
      <c r="L357" s="17" t="s">
        <v>9</v>
      </c>
      <c r="M357" s="5"/>
    </row>
    <row r="358" spans="1:13" ht="15.75" customHeight="1" x14ac:dyDescent="0.25">
      <c r="A358" s="18"/>
      <c r="B358" s="158" t="str">
        <f t="shared" si="29"/>
        <v>🟢</v>
      </c>
      <c r="C358" s="150" t="str">
        <f t="shared" si="30"/>
        <v>✅</v>
      </c>
      <c r="D358" s="125" t="s">
        <v>323</v>
      </c>
      <c r="E358" s="15" t="s">
        <v>8</v>
      </c>
      <c r="F358" s="15" t="s">
        <v>8</v>
      </c>
      <c r="G358" s="15" t="s">
        <v>8</v>
      </c>
      <c r="H358" s="15" t="s">
        <v>8</v>
      </c>
      <c r="I358" s="15" t="s">
        <v>8</v>
      </c>
      <c r="J358" s="15" t="s">
        <v>7</v>
      </c>
      <c r="K358" s="24" t="s">
        <v>116</v>
      </c>
      <c r="L358" s="19" t="s">
        <v>20</v>
      </c>
      <c r="M358" s="5"/>
    </row>
    <row r="359" spans="1:13" ht="15.75" customHeight="1" x14ac:dyDescent="0.25">
      <c r="A359" s="18"/>
      <c r="B359" s="158" t="str">
        <f t="shared" si="29"/>
        <v>🟡</v>
      </c>
      <c r="C359" s="150" t="str">
        <f t="shared" si="30"/>
        <v>🟥</v>
      </c>
      <c r="D359" s="125" t="s">
        <v>324</v>
      </c>
      <c r="E359" s="15" t="s">
        <v>8</v>
      </c>
      <c r="F359" s="15" t="s">
        <v>7</v>
      </c>
      <c r="G359" s="15" t="s">
        <v>8</v>
      </c>
      <c r="H359" s="15" t="s">
        <v>7</v>
      </c>
      <c r="I359" s="15" t="s">
        <v>7</v>
      </c>
      <c r="J359" s="15" t="s">
        <v>7</v>
      </c>
      <c r="K359" s="24" t="s">
        <v>116</v>
      </c>
      <c r="L359" s="19" t="s">
        <v>20</v>
      </c>
      <c r="M359" s="5"/>
    </row>
    <row r="360" spans="1:13" ht="15.75" customHeight="1" x14ac:dyDescent="0.25">
      <c r="A360" s="18" t="s">
        <v>24</v>
      </c>
      <c r="B360" s="158" t="str">
        <f t="shared" si="29"/>
        <v>⛔</v>
      </c>
      <c r="C360" s="150" t="str">
        <f t="shared" si="30"/>
        <v>🟧</v>
      </c>
      <c r="D360" s="113" t="s">
        <v>325</v>
      </c>
      <c r="E360" s="15" t="s">
        <v>8</v>
      </c>
      <c r="F360" s="15" t="s">
        <v>8</v>
      </c>
      <c r="G360" s="15" t="s">
        <v>7</v>
      </c>
      <c r="H360" s="15" t="s">
        <v>7</v>
      </c>
      <c r="I360" s="15" t="s">
        <v>7</v>
      </c>
      <c r="J360" s="15" t="s">
        <v>8</v>
      </c>
      <c r="K360" s="23"/>
      <c r="L360" s="17" t="s">
        <v>9</v>
      </c>
      <c r="M360" s="5"/>
    </row>
    <row r="361" spans="1:13" ht="15.75" customHeight="1" x14ac:dyDescent="0.25">
      <c r="A361" s="18"/>
      <c r="B361" s="158" t="str">
        <f t="shared" si="29"/>
        <v>🟢</v>
      </c>
      <c r="C361" s="150" t="str">
        <f t="shared" si="30"/>
        <v>🟨</v>
      </c>
      <c r="D361" s="125" t="s">
        <v>326</v>
      </c>
      <c r="E361" s="15" t="s">
        <v>8</v>
      </c>
      <c r="F361" s="15" t="s">
        <v>8</v>
      </c>
      <c r="G361" s="15" t="s">
        <v>8</v>
      </c>
      <c r="H361" s="15" t="s">
        <v>8</v>
      </c>
      <c r="I361" s="15" t="s">
        <v>7</v>
      </c>
      <c r="J361" s="15" t="s">
        <v>8</v>
      </c>
      <c r="K361" s="23"/>
      <c r="L361" s="19" t="s">
        <v>20</v>
      </c>
      <c r="M361" s="5"/>
    </row>
    <row r="362" spans="1:13" ht="15.75" customHeight="1" x14ac:dyDescent="0.25">
      <c r="A362" s="18"/>
      <c r="B362" s="158" t="str">
        <f t="shared" si="29"/>
        <v>🟢</v>
      </c>
      <c r="C362" s="150" t="str">
        <f t="shared" si="30"/>
        <v>✅</v>
      </c>
      <c r="D362" s="125" t="s">
        <v>327</v>
      </c>
      <c r="E362" s="15" t="s">
        <v>8</v>
      </c>
      <c r="F362" s="15" t="s">
        <v>8</v>
      </c>
      <c r="G362" s="15" t="s">
        <v>8</v>
      </c>
      <c r="H362" s="15" t="s">
        <v>8</v>
      </c>
      <c r="I362" s="15" t="s">
        <v>8</v>
      </c>
      <c r="J362" s="15" t="s">
        <v>7</v>
      </c>
      <c r="K362" s="23"/>
      <c r="L362" s="19" t="s">
        <v>20</v>
      </c>
      <c r="M362" s="5"/>
    </row>
    <row r="363" spans="1:13" ht="15.75" customHeight="1" x14ac:dyDescent="0.25">
      <c r="A363" s="13"/>
      <c r="B363" s="158" t="str">
        <f t="shared" si="29"/>
        <v>🟢</v>
      </c>
      <c r="C363" s="150" t="str">
        <f t="shared" si="30"/>
        <v>✅</v>
      </c>
      <c r="D363" s="125" t="s">
        <v>328</v>
      </c>
      <c r="E363" s="15" t="s">
        <v>8</v>
      </c>
      <c r="F363" s="15" t="s">
        <v>8</v>
      </c>
      <c r="G363" s="15" t="s">
        <v>8</v>
      </c>
      <c r="H363" s="15" t="s">
        <v>8</v>
      </c>
      <c r="I363" s="15" t="s">
        <v>8</v>
      </c>
      <c r="J363" s="15" t="s">
        <v>7</v>
      </c>
      <c r="K363" s="24" t="s">
        <v>116</v>
      </c>
      <c r="L363" s="19" t="s">
        <v>20</v>
      </c>
      <c r="M363" s="5"/>
    </row>
    <row r="364" spans="1:13" ht="15.75" customHeight="1" x14ac:dyDescent="0.25">
      <c r="A364" s="13"/>
      <c r="B364" s="158" t="str">
        <f t="shared" si="29"/>
        <v>⛔</v>
      </c>
      <c r="C364" s="150" t="str">
        <f t="shared" si="30"/>
        <v>🟧</v>
      </c>
      <c r="D364" s="113" t="s">
        <v>329</v>
      </c>
      <c r="E364" s="15" t="s">
        <v>8</v>
      </c>
      <c r="F364" s="15" t="s">
        <v>8</v>
      </c>
      <c r="G364" s="15" t="s">
        <v>7</v>
      </c>
      <c r="H364" s="15" t="s">
        <v>7</v>
      </c>
      <c r="I364" s="15" t="s">
        <v>7</v>
      </c>
      <c r="J364" s="15" t="s">
        <v>8</v>
      </c>
      <c r="K364" s="23"/>
      <c r="L364" s="17" t="s">
        <v>9</v>
      </c>
      <c r="M364" s="5"/>
    </row>
    <row r="365" spans="1:13" ht="15.75" customHeight="1" x14ac:dyDescent="0.25">
      <c r="A365" s="13"/>
      <c r="B365" s="158" t="str">
        <f t="shared" si="29"/>
        <v>🟢</v>
      </c>
      <c r="C365" s="150" t="str">
        <f t="shared" si="30"/>
        <v>✅</v>
      </c>
      <c r="D365" s="125" t="s">
        <v>330</v>
      </c>
      <c r="E365" s="15" t="s">
        <v>8</v>
      </c>
      <c r="F365" s="15" t="s">
        <v>8</v>
      </c>
      <c r="G365" s="15" t="s">
        <v>8</v>
      </c>
      <c r="H365" s="15" t="s">
        <v>8</v>
      </c>
      <c r="I365" s="15" t="s">
        <v>8</v>
      </c>
      <c r="J365" s="15" t="s">
        <v>7</v>
      </c>
      <c r="K365" s="24" t="s">
        <v>116</v>
      </c>
      <c r="L365" s="19" t="s">
        <v>20</v>
      </c>
      <c r="M365" s="5"/>
    </row>
    <row r="366" spans="1:13" ht="15.75" customHeight="1" x14ac:dyDescent="0.25">
      <c r="A366" s="13"/>
      <c r="B366" s="158" t="str">
        <f t="shared" si="29"/>
        <v>🟢</v>
      </c>
      <c r="C366" s="150" t="str">
        <f t="shared" si="30"/>
        <v>✅</v>
      </c>
      <c r="D366" s="125" t="s">
        <v>331</v>
      </c>
      <c r="E366" s="15" t="s">
        <v>8</v>
      </c>
      <c r="F366" s="15" t="s">
        <v>8</v>
      </c>
      <c r="G366" s="15" t="s">
        <v>8</v>
      </c>
      <c r="H366" s="15" t="s">
        <v>8</v>
      </c>
      <c r="I366" s="15" t="s">
        <v>8</v>
      </c>
      <c r="J366" s="15" t="s">
        <v>7</v>
      </c>
      <c r="K366" s="23"/>
      <c r="L366" s="19" t="s">
        <v>20</v>
      </c>
      <c r="M366" s="5"/>
    </row>
    <row r="367" spans="1:13" ht="15.75" customHeight="1" x14ac:dyDescent="0.25">
      <c r="A367" s="13"/>
      <c r="B367" s="158" t="str">
        <f t="shared" si="29"/>
        <v>🟢</v>
      </c>
      <c r="C367" s="150" t="str">
        <f t="shared" si="30"/>
        <v>🟨</v>
      </c>
      <c r="D367" s="113" t="s">
        <v>332</v>
      </c>
      <c r="E367" s="15" t="s">
        <v>8</v>
      </c>
      <c r="F367" s="15" t="s">
        <v>8</v>
      </c>
      <c r="G367" s="15" t="s">
        <v>8</v>
      </c>
      <c r="H367" s="15" t="s">
        <v>8</v>
      </c>
      <c r="I367" s="15" t="s">
        <v>7</v>
      </c>
      <c r="J367" s="15" t="s">
        <v>8</v>
      </c>
      <c r="K367" s="23"/>
      <c r="L367" s="17" t="s">
        <v>9</v>
      </c>
      <c r="M367" s="5"/>
    </row>
    <row r="368" spans="1:13" ht="15.75" customHeight="1" x14ac:dyDescent="0.25">
      <c r="A368" s="10">
        <v>1942</v>
      </c>
      <c r="B368" s="103"/>
      <c r="C368" s="151"/>
      <c r="D368" s="103"/>
      <c r="E368" s="109"/>
      <c r="F368" s="109"/>
      <c r="G368" s="10"/>
      <c r="H368" s="10"/>
      <c r="I368" s="10"/>
      <c r="J368" s="10"/>
      <c r="K368" s="10"/>
      <c r="L368" s="10"/>
      <c r="M368" s="5"/>
    </row>
    <row r="369" spans="1:13" ht="15.75" customHeight="1" x14ac:dyDescent="0.25">
      <c r="A369" s="13"/>
      <c r="B369" s="158" t="str">
        <f t="shared" ref="B369:B407" si="31">IF(G369="✓",IF(H369="✗","🟡",IF(H369="-","🟣","🟢")),"⛔")</f>
        <v>🟢</v>
      </c>
      <c r="C369" s="150" t="str">
        <f t="shared" ref="C369:C407" si="32">IF(E369="✓",IF(F369="✓",IF(H369="✓",IF(I369="✓","✅",IF(I369="-","🟦","🟨")),IF(H369="-",IF(I369="-","🟪","🟫"),"🟧")),"🟥"),"⬛")</f>
        <v>✅</v>
      </c>
      <c r="D369" s="125" t="s">
        <v>990</v>
      </c>
      <c r="E369" s="15" t="s">
        <v>8</v>
      </c>
      <c r="F369" s="15" t="s">
        <v>8</v>
      </c>
      <c r="G369" s="15" t="s">
        <v>8</v>
      </c>
      <c r="H369" s="15" t="s">
        <v>8</v>
      </c>
      <c r="I369" s="15" t="s">
        <v>8</v>
      </c>
      <c r="J369" s="15" t="s">
        <v>7</v>
      </c>
      <c r="K369" s="24" t="s">
        <v>116</v>
      </c>
      <c r="L369" s="19" t="s">
        <v>20</v>
      </c>
      <c r="M369" s="5"/>
    </row>
    <row r="370" spans="1:13" ht="15.75" customHeight="1" x14ac:dyDescent="0.25">
      <c r="A370" s="13"/>
      <c r="B370" s="158" t="str">
        <f t="shared" si="31"/>
        <v>🟡</v>
      </c>
      <c r="C370" s="150" t="str">
        <f t="shared" si="32"/>
        <v>🟧</v>
      </c>
      <c r="D370" s="113" t="s">
        <v>333</v>
      </c>
      <c r="E370" s="15" t="s">
        <v>8</v>
      </c>
      <c r="F370" s="15" t="s">
        <v>8</v>
      </c>
      <c r="G370" s="15" t="s">
        <v>8</v>
      </c>
      <c r="H370" s="15" t="s">
        <v>7</v>
      </c>
      <c r="I370" s="15" t="s">
        <v>7</v>
      </c>
      <c r="J370" s="15" t="s">
        <v>8</v>
      </c>
      <c r="K370" s="23"/>
      <c r="L370" s="17" t="s">
        <v>9</v>
      </c>
      <c r="M370" s="5"/>
    </row>
    <row r="371" spans="1:13" ht="15.75" customHeight="1" x14ac:dyDescent="0.25">
      <c r="A371" s="13"/>
      <c r="B371" s="158" t="str">
        <f t="shared" si="31"/>
        <v>🟡</v>
      </c>
      <c r="C371" s="150" t="str">
        <f t="shared" si="32"/>
        <v>🟧</v>
      </c>
      <c r="D371" s="125" t="s">
        <v>334</v>
      </c>
      <c r="E371" s="15" t="s">
        <v>8</v>
      </c>
      <c r="F371" s="15" t="s">
        <v>8</v>
      </c>
      <c r="G371" s="15" t="s">
        <v>8</v>
      </c>
      <c r="H371" s="15" t="s">
        <v>7</v>
      </c>
      <c r="I371" s="15" t="s">
        <v>7</v>
      </c>
      <c r="J371" s="15" t="s">
        <v>7</v>
      </c>
      <c r="K371" s="23"/>
      <c r="L371" s="19" t="s">
        <v>20</v>
      </c>
      <c r="M371" s="5"/>
    </row>
    <row r="372" spans="1:13" ht="15.75" customHeight="1" x14ac:dyDescent="0.25">
      <c r="A372" s="13"/>
      <c r="B372" s="158" t="str">
        <f t="shared" si="31"/>
        <v>⛔</v>
      </c>
      <c r="C372" s="150" t="str">
        <f t="shared" si="32"/>
        <v>🟥</v>
      </c>
      <c r="D372" s="125" t="s">
        <v>335</v>
      </c>
      <c r="E372" s="15" t="s">
        <v>8</v>
      </c>
      <c r="F372" s="15" t="s">
        <v>7</v>
      </c>
      <c r="G372" s="15" t="s">
        <v>7</v>
      </c>
      <c r="H372" s="15" t="s">
        <v>7</v>
      </c>
      <c r="I372" s="15" t="s">
        <v>7</v>
      </c>
      <c r="J372" s="15" t="s">
        <v>7</v>
      </c>
      <c r="K372" s="23"/>
      <c r="L372" s="19" t="s">
        <v>20</v>
      </c>
      <c r="M372" s="5"/>
    </row>
    <row r="373" spans="1:13" ht="15.75" customHeight="1" x14ac:dyDescent="0.25">
      <c r="A373" s="13"/>
      <c r="B373" s="158" t="str">
        <f t="shared" si="31"/>
        <v>⛔</v>
      </c>
      <c r="C373" s="150" t="str">
        <f t="shared" si="32"/>
        <v>🟧</v>
      </c>
      <c r="D373" s="113" t="s">
        <v>991</v>
      </c>
      <c r="E373" s="15" t="s">
        <v>8</v>
      </c>
      <c r="F373" s="15" t="s">
        <v>8</v>
      </c>
      <c r="G373" s="15" t="s">
        <v>7</v>
      </c>
      <c r="H373" s="15" t="s">
        <v>7</v>
      </c>
      <c r="I373" s="15" t="s">
        <v>7</v>
      </c>
      <c r="J373" s="15" t="s">
        <v>8</v>
      </c>
      <c r="K373" s="23"/>
      <c r="L373" s="17" t="s">
        <v>9</v>
      </c>
      <c r="M373" s="5"/>
    </row>
    <row r="374" spans="1:13" ht="15.75" customHeight="1" x14ac:dyDescent="0.25">
      <c r="A374" s="13"/>
      <c r="B374" s="158" t="str">
        <f t="shared" si="31"/>
        <v>🟡</v>
      </c>
      <c r="C374" s="150" t="str">
        <f t="shared" si="32"/>
        <v>🟧</v>
      </c>
      <c r="D374" s="113" t="s">
        <v>336</v>
      </c>
      <c r="E374" s="15" t="s">
        <v>8</v>
      </c>
      <c r="F374" s="15" t="s">
        <v>8</v>
      </c>
      <c r="G374" s="15" t="s">
        <v>8</v>
      </c>
      <c r="H374" s="15" t="s">
        <v>7</v>
      </c>
      <c r="I374" s="15" t="s">
        <v>7</v>
      </c>
      <c r="J374" s="15" t="s">
        <v>8</v>
      </c>
      <c r="K374" s="23"/>
      <c r="L374" s="17" t="s">
        <v>9</v>
      </c>
      <c r="M374" s="5"/>
    </row>
    <row r="375" spans="1:13" ht="15.75" customHeight="1" x14ac:dyDescent="0.25">
      <c r="A375" s="13"/>
      <c r="B375" s="158" t="str">
        <f t="shared" si="31"/>
        <v>🟢</v>
      </c>
      <c r="C375" s="150" t="str">
        <f t="shared" si="32"/>
        <v>🟨</v>
      </c>
      <c r="D375" s="125" t="s">
        <v>337</v>
      </c>
      <c r="E375" s="15" t="s">
        <v>8</v>
      </c>
      <c r="F375" s="15" t="s">
        <v>8</v>
      </c>
      <c r="G375" s="15" t="s">
        <v>8</v>
      </c>
      <c r="H375" s="15" t="s">
        <v>8</v>
      </c>
      <c r="I375" s="15" t="s">
        <v>7</v>
      </c>
      <c r="J375" s="15" t="s">
        <v>7</v>
      </c>
      <c r="K375" s="23"/>
      <c r="L375" s="19" t="s">
        <v>20</v>
      </c>
      <c r="M375" s="5"/>
    </row>
    <row r="376" spans="1:13" ht="15.75" customHeight="1" x14ac:dyDescent="0.25">
      <c r="A376" s="13"/>
      <c r="B376" s="158" t="str">
        <f t="shared" si="31"/>
        <v>🟢</v>
      </c>
      <c r="C376" s="150" t="str">
        <f t="shared" si="32"/>
        <v>🟨</v>
      </c>
      <c r="D376" s="125" t="s">
        <v>338</v>
      </c>
      <c r="E376" s="15" t="s">
        <v>8</v>
      </c>
      <c r="F376" s="15" t="s">
        <v>8</v>
      </c>
      <c r="G376" s="15" t="s">
        <v>8</v>
      </c>
      <c r="H376" s="15" t="s">
        <v>8</v>
      </c>
      <c r="I376" s="15" t="s">
        <v>7</v>
      </c>
      <c r="J376" s="15" t="s">
        <v>7</v>
      </c>
      <c r="K376" s="23"/>
      <c r="L376" s="19" t="s">
        <v>20</v>
      </c>
      <c r="M376" s="5"/>
    </row>
    <row r="377" spans="1:13" ht="15.75" customHeight="1" x14ac:dyDescent="0.25">
      <c r="A377" s="13"/>
      <c r="B377" s="158" t="str">
        <f t="shared" si="31"/>
        <v>🟢</v>
      </c>
      <c r="C377" s="150" t="str">
        <f t="shared" si="32"/>
        <v>🟨</v>
      </c>
      <c r="D377" s="125" t="s">
        <v>339</v>
      </c>
      <c r="E377" s="15" t="s">
        <v>8</v>
      </c>
      <c r="F377" s="15" t="s">
        <v>8</v>
      </c>
      <c r="G377" s="15" t="s">
        <v>8</v>
      </c>
      <c r="H377" s="15" t="s">
        <v>8</v>
      </c>
      <c r="I377" s="15" t="s">
        <v>7</v>
      </c>
      <c r="J377" s="15" t="s">
        <v>8</v>
      </c>
      <c r="K377" s="23"/>
      <c r="L377" s="19" t="s">
        <v>20</v>
      </c>
      <c r="M377" s="5"/>
    </row>
    <row r="378" spans="1:13" ht="15.75" customHeight="1" x14ac:dyDescent="0.25">
      <c r="A378" s="13"/>
      <c r="B378" s="158" t="str">
        <f t="shared" si="31"/>
        <v>⛔</v>
      </c>
      <c r="C378" s="150" t="str">
        <f t="shared" si="32"/>
        <v>⬛</v>
      </c>
      <c r="D378" s="113" t="s">
        <v>340</v>
      </c>
      <c r="E378" s="15" t="s">
        <v>7</v>
      </c>
      <c r="F378" s="15" t="s">
        <v>7</v>
      </c>
      <c r="G378" s="15" t="s">
        <v>7</v>
      </c>
      <c r="H378" s="15" t="s">
        <v>7</v>
      </c>
      <c r="I378" s="15" t="s">
        <v>7</v>
      </c>
      <c r="J378" s="15" t="s">
        <v>8</v>
      </c>
      <c r="K378" s="23"/>
      <c r="L378" s="17" t="s">
        <v>9</v>
      </c>
      <c r="M378" s="5"/>
    </row>
    <row r="379" spans="1:13" ht="15.75" customHeight="1" x14ac:dyDescent="0.25">
      <c r="A379" s="13"/>
      <c r="B379" s="158" t="str">
        <f t="shared" si="31"/>
        <v>🟢</v>
      </c>
      <c r="C379" s="150" t="str">
        <f t="shared" si="32"/>
        <v>🟦</v>
      </c>
      <c r="D379" s="125" t="s">
        <v>341</v>
      </c>
      <c r="E379" s="15" t="s">
        <v>8</v>
      </c>
      <c r="F379" s="15" t="s">
        <v>8</v>
      </c>
      <c r="G379" s="15" t="s">
        <v>8</v>
      </c>
      <c r="H379" s="15" t="s">
        <v>8</v>
      </c>
      <c r="I379" s="175" t="s">
        <v>14</v>
      </c>
      <c r="J379" s="15" t="s">
        <v>7</v>
      </c>
      <c r="K379" s="24" t="s">
        <v>116</v>
      </c>
      <c r="L379" s="19" t="s">
        <v>20</v>
      </c>
      <c r="M379" s="5"/>
    </row>
    <row r="380" spans="1:13" ht="15.75" customHeight="1" x14ac:dyDescent="0.25">
      <c r="A380" s="13"/>
      <c r="B380" s="158" t="str">
        <f t="shared" si="31"/>
        <v>🟡</v>
      </c>
      <c r="C380" s="150" t="str">
        <f t="shared" si="32"/>
        <v>🟥</v>
      </c>
      <c r="D380" s="125" t="s">
        <v>342</v>
      </c>
      <c r="E380" s="15" t="s">
        <v>8</v>
      </c>
      <c r="F380" s="15" t="s">
        <v>7</v>
      </c>
      <c r="G380" s="15" t="s">
        <v>8</v>
      </c>
      <c r="H380" s="15" t="s">
        <v>7</v>
      </c>
      <c r="I380" s="15" t="s">
        <v>7</v>
      </c>
      <c r="J380" s="15" t="s">
        <v>7</v>
      </c>
      <c r="K380" s="23"/>
      <c r="L380" s="19" t="s">
        <v>20</v>
      </c>
      <c r="M380" s="5"/>
    </row>
    <row r="381" spans="1:13" ht="15.75" customHeight="1" x14ac:dyDescent="0.25">
      <c r="A381" s="13"/>
      <c r="B381" s="158" t="str">
        <f t="shared" si="31"/>
        <v>🟢</v>
      </c>
      <c r="C381" s="150" t="str">
        <f t="shared" si="32"/>
        <v>✅</v>
      </c>
      <c r="D381" s="113" t="s">
        <v>343</v>
      </c>
      <c r="E381" s="15" t="s">
        <v>8</v>
      </c>
      <c r="F381" s="15" t="s">
        <v>8</v>
      </c>
      <c r="G381" s="15" t="s">
        <v>8</v>
      </c>
      <c r="H381" s="15" t="s">
        <v>8</v>
      </c>
      <c r="I381" s="15" t="s">
        <v>8</v>
      </c>
      <c r="J381" s="15" t="s">
        <v>8</v>
      </c>
      <c r="K381" s="23"/>
      <c r="L381" s="17" t="s">
        <v>9</v>
      </c>
      <c r="M381" s="5"/>
    </row>
    <row r="382" spans="1:13" ht="15.75" customHeight="1" x14ac:dyDescent="0.25">
      <c r="A382" s="13"/>
      <c r="B382" s="158" t="str">
        <f t="shared" si="31"/>
        <v>🟢</v>
      </c>
      <c r="C382" s="150" t="str">
        <f t="shared" si="32"/>
        <v>🟨</v>
      </c>
      <c r="D382" s="125" t="s">
        <v>344</v>
      </c>
      <c r="E382" s="15" t="s">
        <v>8</v>
      </c>
      <c r="F382" s="15" t="s">
        <v>8</v>
      </c>
      <c r="G382" s="15" t="s">
        <v>8</v>
      </c>
      <c r="H382" s="15" t="s">
        <v>8</v>
      </c>
      <c r="I382" s="15" t="s">
        <v>7</v>
      </c>
      <c r="J382" s="15" t="s">
        <v>8</v>
      </c>
      <c r="K382" s="23"/>
      <c r="L382" s="19" t="s">
        <v>20</v>
      </c>
      <c r="M382" s="5"/>
    </row>
    <row r="383" spans="1:13" ht="15.75" customHeight="1" x14ac:dyDescent="0.25">
      <c r="A383" s="13"/>
      <c r="B383" s="158" t="str">
        <f t="shared" si="31"/>
        <v>🟢</v>
      </c>
      <c r="C383" s="150" t="str">
        <f t="shared" si="32"/>
        <v>🟨</v>
      </c>
      <c r="D383" s="125" t="s">
        <v>345</v>
      </c>
      <c r="E383" s="15" t="s">
        <v>8</v>
      </c>
      <c r="F383" s="15" t="s">
        <v>8</v>
      </c>
      <c r="G383" s="15" t="s">
        <v>8</v>
      </c>
      <c r="H383" s="15" t="s">
        <v>8</v>
      </c>
      <c r="I383" s="15" t="s">
        <v>7</v>
      </c>
      <c r="J383" s="15" t="s">
        <v>7</v>
      </c>
      <c r="K383" s="23"/>
      <c r="L383" s="19" t="s">
        <v>20</v>
      </c>
      <c r="M383" s="5"/>
    </row>
    <row r="384" spans="1:13" ht="15.75" customHeight="1" x14ac:dyDescent="0.25">
      <c r="A384" s="13"/>
      <c r="B384" s="158" t="str">
        <f t="shared" si="31"/>
        <v>🟢</v>
      </c>
      <c r="C384" s="150" t="str">
        <f t="shared" si="32"/>
        <v>🟨</v>
      </c>
      <c r="D384" s="125" t="s">
        <v>346</v>
      </c>
      <c r="E384" s="15" t="s">
        <v>8</v>
      </c>
      <c r="F384" s="15" t="s">
        <v>8</v>
      </c>
      <c r="G384" s="15" t="s">
        <v>8</v>
      </c>
      <c r="H384" s="15" t="s">
        <v>8</v>
      </c>
      <c r="I384" s="15" t="s">
        <v>7</v>
      </c>
      <c r="J384" s="15" t="s">
        <v>7</v>
      </c>
      <c r="K384" s="23"/>
      <c r="L384" s="19" t="s">
        <v>20</v>
      </c>
      <c r="M384" s="5"/>
    </row>
    <row r="385" spans="1:13" ht="15.75" customHeight="1" x14ac:dyDescent="0.25">
      <c r="A385" s="13"/>
      <c r="B385" s="158" t="str">
        <f t="shared" si="31"/>
        <v>🟡</v>
      </c>
      <c r="C385" s="150" t="str">
        <f t="shared" si="32"/>
        <v>⬛</v>
      </c>
      <c r="D385" s="113" t="s">
        <v>347</v>
      </c>
      <c r="E385" s="15" t="s">
        <v>7</v>
      </c>
      <c r="F385" s="15" t="s">
        <v>7</v>
      </c>
      <c r="G385" s="15" t="s">
        <v>8</v>
      </c>
      <c r="H385" s="15" t="s">
        <v>7</v>
      </c>
      <c r="I385" s="15" t="s">
        <v>7</v>
      </c>
      <c r="J385" s="15" t="s">
        <v>8</v>
      </c>
      <c r="K385" s="23"/>
      <c r="L385" s="17" t="s">
        <v>9</v>
      </c>
      <c r="M385" s="5"/>
    </row>
    <row r="386" spans="1:13" ht="15.75" customHeight="1" x14ac:dyDescent="0.25">
      <c r="A386" s="13"/>
      <c r="B386" s="158" t="str">
        <f t="shared" si="31"/>
        <v>🟢</v>
      </c>
      <c r="C386" s="150" t="str">
        <f t="shared" si="32"/>
        <v>✅</v>
      </c>
      <c r="D386" s="125" t="s">
        <v>348</v>
      </c>
      <c r="E386" s="15" t="s">
        <v>8</v>
      </c>
      <c r="F386" s="15" t="s">
        <v>8</v>
      </c>
      <c r="G386" s="15" t="s">
        <v>8</v>
      </c>
      <c r="H386" s="15" t="s">
        <v>8</v>
      </c>
      <c r="I386" s="15" t="s">
        <v>8</v>
      </c>
      <c r="J386" s="15" t="s">
        <v>7</v>
      </c>
      <c r="K386" s="23"/>
      <c r="L386" s="19" t="s">
        <v>20</v>
      </c>
      <c r="M386" s="5"/>
    </row>
    <row r="387" spans="1:13" ht="15.75" customHeight="1" x14ac:dyDescent="0.25">
      <c r="A387" s="13"/>
      <c r="B387" s="158" t="str">
        <f t="shared" si="31"/>
        <v>🟣</v>
      </c>
      <c r="C387" s="150" t="str">
        <f t="shared" si="32"/>
        <v>🟪</v>
      </c>
      <c r="D387" s="113" t="s">
        <v>992</v>
      </c>
      <c r="E387" s="15" t="s">
        <v>8</v>
      </c>
      <c r="F387" s="15" t="s">
        <v>8</v>
      </c>
      <c r="G387" s="15" t="s">
        <v>8</v>
      </c>
      <c r="H387" s="15" t="s">
        <v>14</v>
      </c>
      <c r="I387" s="15" t="s">
        <v>14</v>
      </c>
      <c r="J387" s="15" t="s">
        <v>8</v>
      </c>
      <c r="K387" s="23"/>
      <c r="L387" s="17" t="s">
        <v>9</v>
      </c>
      <c r="M387" s="5"/>
    </row>
    <row r="388" spans="1:13" ht="15.75" customHeight="1" x14ac:dyDescent="0.25">
      <c r="A388" s="13"/>
      <c r="B388" s="158" t="str">
        <f t="shared" si="31"/>
        <v>🟡</v>
      </c>
      <c r="C388" s="150" t="str">
        <f t="shared" si="32"/>
        <v>⬛</v>
      </c>
      <c r="D388" s="113" t="s">
        <v>349</v>
      </c>
      <c r="E388" s="15" t="s">
        <v>7</v>
      </c>
      <c r="F388" s="15" t="s">
        <v>7</v>
      </c>
      <c r="G388" s="15" t="s">
        <v>8</v>
      </c>
      <c r="H388" s="15" t="s">
        <v>7</v>
      </c>
      <c r="I388" s="15" t="s">
        <v>7</v>
      </c>
      <c r="J388" s="15" t="s">
        <v>8</v>
      </c>
      <c r="K388" s="23"/>
      <c r="L388" s="17" t="s">
        <v>9</v>
      </c>
      <c r="M388" s="5"/>
    </row>
    <row r="389" spans="1:13" ht="15.75" customHeight="1" x14ac:dyDescent="0.25">
      <c r="A389" s="13"/>
      <c r="B389" s="158" t="str">
        <f t="shared" si="31"/>
        <v>🟢</v>
      </c>
      <c r="C389" s="150" t="str">
        <f t="shared" si="32"/>
        <v>✅</v>
      </c>
      <c r="D389" s="125" t="s">
        <v>350</v>
      </c>
      <c r="E389" s="15" t="s">
        <v>8</v>
      </c>
      <c r="F389" s="15" t="s">
        <v>8</v>
      </c>
      <c r="G389" s="15" t="s">
        <v>8</v>
      </c>
      <c r="H389" s="15" t="s">
        <v>8</v>
      </c>
      <c r="I389" s="15" t="s">
        <v>8</v>
      </c>
      <c r="J389" s="15" t="s">
        <v>7</v>
      </c>
      <c r="K389" s="24" t="s">
        <v>116</v>
      </c>
      <c r="L389" s="19" t="s">
        <v>20</v>
      </c>
      <c r="M389" s="5"/>
    </row>
    <row r="390" spans="1:13" ht="15.75" customHeight="1" x14ac:dyDescent="0.25">
      <c r="A390" s="13"/>
      <c r="B390" s="158" t="str">
        <f t="shared" si="31"/>
        <v>🟢</v>
      </c>
      <c r="C390" s="150" t="str">
        <f t="shared" si="32"/>
        <v>🟨</v>
      </c>
      <c r="D390" s="113" t="s">
        <v>351</v>
      </c>
      <c r="E390" s="15" t="s">
        <v>8</v>
      </c>
      <c r="F390" s="15" t="s">
        <v>8</v>
      </c>
      <c r="G390" s="15" t="s">
        <v>8</v>
      </c>
      <c r="H390" s="15" t="s">
        <v>8</v>
      </c>
      <c r="I390" s="15" t="s">
        <v>7</v>
      </c>
      <c r="J390" s="15" t="s">
        <v>8</v>
      </c>
      <c r="K390" s="23"/>
      <c r="L390" s="17" t="s">
        <v>9</v>
      </c>
      <c r="M390" s="5"/>
    </row>
    <row r="391" spans="1:13" ht="15.75" customHeight="1" x14ac:dyDescent="0.25">
      <c r="A391" s="13"/>
      <c r="B391" s="158" t="str">
        <f t="shared" si="31"/>
        <v>🟢</v>
      </c>
      <c r="C391" s="150" t="str">
        <f t="shared" si="32"/>
        <v>✅</v>
      </c>
      <c r="D391" s="125" t="s">
        <v>352</v>
      </c>
      <c r="E391" s="15" t="s">
        <v>8</v>
      </c>
      <c r="F391" s="15" t="s">
        <v>8</v>
      </c>
      <c r="G391" s="15" t="s">
        <v>8</v>
      </c>
      <c r="H391" s="15" t="s">
        <v>8</v>
      </c>
      <c r="I391" s="15" t="s">
        <v>8</v>
      </c>
      <c r="J391" s="15" t="s">
        <v>7</v>
      </c>
      <c r="K391" s="23"/>
      <c r="L391" s="19" t="s">
        <v>20</v>
      </c>
      <c r="M391" s="5"/>
    </row>
    <row r="392" spans="1:13" ht="15.75" customHeight="1" x14ac:dyDescent="0.25">
      <c r="A392" s="13"/>
      <c r="B392" s="158" t="str">
        <f t="shared" si="31"/>
        <v>🟢</v>
      </c>
      <c r="C392" s="150" t="str">
        <f t="shared" si="32"/>
        <v>🟦</v>
      </c>
      <c r="D392" s="125" t="s">
        <v>353</v>
      </c>
      <c r="E392" s="15" t="s">
        <v>8</v>
      </c>
      <c r="F392" s="15" t="s">
        <v>8</v>
      </c>
      <c r="G392" s="15" t="s">
        <v>8</v>
      </c>
      <c r="H392" s="15" t="s">
        <v>8</v>
      </c>
      <c r="I392" s="15" t="s">
        <v>14</v>
      </c>
      <c r="J392" s="15" t="s">
        <v>8</v>
      </c>
      <c r="K392" s="23"/>
      <c r="L392" s="19" t="s">
        <v>20</v>
      </c>
      <c r="M392" s="5"/>
    </row>
    <row r="393" spans="1:13" ht="15.75" customHeight="1" x14ac:dyDescent="0.25">
      <c r="A393" s="18" t="s">
        <v>24</v>
      </c>
      <c r="B393" s="158" t="str">
        <f t="shared" si="31"/>
        <v>🟢</v>
      </c>
      <c r="C393" s="150" t="str">
        <f t="shared" si="32"/>
        <v>🟨</v>
      </c>
      <c r="D393" s="113" t="s">
        <v>354</v>
      </c>
      <c r="E393" s="15" t="s">
        <v>8</v>
      </c>
      <c r="F393" s="15" t="s">
        <v>8</v>
      </c>
      <c r="G393" s="15" t="s">
        <v>8</v>
      </c>
      <c r="H393" s="15" t="s">
        <v>8</v>
      </c>
      <c r="I393" s="15" t="s">
        <v>7</v>
      </c>
      <c r="J393" s="15" t="s">
        <v>8</v>
      </c>
      <c r="K393" s="23"/>
      <c r="L393" s="17" t="s">
        <v>9</v>
      </c>
      <c r="M393" s="5"/>
    </row>
    <row r="394" spans="1:13" ht="15.75" customHeight="1" x14ac:dyDescent="0.25">
      <c r="A394" s="18"/>
      <c r="B394" s="158" t="str">
        <f t="shared" si="31"/>
        <v>🟡</v>
      </c>
      <c r="C394" s="150" t="str">
        <f t="shared" si="32"/>
        <v>🟧</v>
      </c>
      <c r="D394" s="125" t="s">
        <v>355</v>
      </c>
      <c r="E394" s="15" t="s">
        <v>8</v>
      </c>
      <c r="F394" s="15" t="s">
        <v>8</v>
      </c>
      <c r="G394" s="15" t="s">
        <v>8</v>
      </c>
      <c r="H394" s="15" t="s">
        <v>7</v>
      </c>
      <c r="I394" s="15" t="s">
        <v>7</v>
      </c>
      <c r="J394" s="15" t="s">
        <v>7</v>
      </c>
      <c r="K394" s="24" t="s">
        <v>116</v>
      </c>
      <c r="L394" s="19" t="s">
        <v>20</v>
      </c>
      <c r="M394" s="5"/>
    </row>
    <row r="395" spans="1:13" ht="15.75" customHeight="1" x14ac:dyDescent="0.25">
      <c r="A395" s="18"/>
      <c r="B395" s="158" t="str">
        <f t="shared" si="31"/>
        <v>🟡</v>
      </c>
      <c r="C395" s="150" t="str">
        <f t="shared" si="32"/>
        <v>🟧</v>
      </c>
      <c r="D395" s="125" t="s">
        <v>356</v>
      </c>
      <c r="E395" s="15" t="s">
        <v>8</v>
      </c>
      <c r="F395" s="15" t="s">
        <v>8</v>
      </c>
      <c r="G395" s="15" t="s">
        <v>8</v>
      </c>
      <c r="H395" s="15" t="s">
        <v>7</v>
      </c>
      <c r="I395" s="15" t="s">
        <v>7</v>
      </c>
      <c r="J395" s="15" t="s">
        <v>8</v>
      </c>
      <c r="K395" s="23"/>
      <c r="L395" s="19" t="s">
        <v>20</v>
      </c>
      <c r="M395" s="5"/>
    </row>
    <row r="396" spans="1:13" ht="15.75" customHeight="1" x14ac:dyDescent="0.25">
      <c r="A396" s="18"/>
      <c r="B396" s="158" t="str">
        <f t="shared" si="31"/>
        <v>🟢</v>
      </c>
      <c r="C396" s="150" t="str">
        <f t="shared" si="32"/>
        <v>🟨</v>
      </c>
      <c r="D396" s="113" t="s">
        <v>993</v>
      </c>
      <c r="E396" s="15" t="s">
        <v>8</v>
      </c>
      <c r="F396" s="15" t="s">
        <v>8</v>
      </c>
      <c r="G396" s="15" t="s">
        <v>8</v>
      </c>
      <c r="H396" s="15" t="s">
        <v>8</v>
      </c>
      <c r="I396" s="15" t="s">
        <v>7</v>
      </c>
      <c r="J396" s="15" t="s">
        <v>8</v>
      </c>
      <c r="K396" s="23"/>
      <c r="L396" s="17" t="s">
        <v>9</v>
      </c>
      <c r="M396" s="5"/>
    </row>
    <row r="397" spans="1:13" ht="15.75" customHeight="1" x14ac:dyDescent="0.25">
      <c r="A397" s="18"/>
      <c r="B397" s="158" t="str">
        <f t="shared" si="31"/>
        <v>🟢</v>
      </c>
      <c r="C397" s="150" t="str">
        <f t="shared" si="32"/>
        <v>✅</v>
      </c>
      <c r="D397" s="125" t="s">
        <v>357</v>
      </c>
      <c r="E397" s="15" t="s">
        <v>8</v>
      </c>
      <c r="F397" s="15" t="s">
        <v>8</v>
      </c>
      <c r="G397" s="15" t="s">
        <v>8</v>
      </c>
      <c r="H397" s="15" t="s">
        <v>8</v>
      </c>
      <c r="I397" s="15" t="s">
        <v>8</v>
      </c>
      <c r="J397" s="15" t="s">
        <v>8</v>
      </c>
      <c r="K397" s="24" t="s">
        <v>116</v>
      </c>
      <c r="L397" s="19" t="s">
        <v>20</v>
      </c>
      <c r="M397" s="5"/>
    </row>
    <row r="398" spans="1:13" ht="15.75" customHeight="1" x14ac:dyDescent="0.25">
      <c r="A398" s="18"/>
      <c r="B398" s="158" t="str">
        <f t="shared" si="31"/>
        <v>🟢</v>
      </c>
      <c r="C398" s="150" t="str">
        <f t="shared" si="32"/>
        <v>✅</v>
      </c>
      <c r="D398" s="113" t="s">
        <v>358</v>
      </c>
      <c r="E398" s="15" t="s">
        <v>8</v>
      </c>
      <c r="F398" s="15" t="s">
        <v>8</v>
      </c>
      <c r="G398" s="15" t="s">
        <v>8</v>
      </c>
      <c r="H398" s="15" t="s">
        <v>8</v>
      </c>
      <c r="I398" s="15" t="s">
        <v>8</v>
      </c>
      <c r="J398" s="15" t="s">
        <v>8</v>
      </c>
      <c r="K398" s="23"/>
      <c r="L398" s="17" t="s">
        <v>9</v>
      </c>
      <c r="M398" s="5"/>
    </row>
    <row r="399" spans="1:13" ht="15.75" customHeight="1" x14ac:dyDescent="0.25">
      <c r="A399" s="18"/>
      <c r="B399" s="158" t="str">
        <f t="shared" si="31"/>
        <v>🟢</v>
      </c>
      <c r="C399" s="150" t="str">
        <f t="shared" si="32"/>
        <v>✅</v>
      </c>
      <c r="D399" s="126" t="s">
        <v>359</v>
      </c>
      <c r="E399" s="15" t="s">
        <v>8</v>
      </c>
      <c r="F399" s="15" t="s">
        <v>8</v>
      </c>
      <c r="G399" s="15" t="s">
        <v>8</v>
      </c>
      <c r="H399" s="15" t="s">
        <v>8</v>
      </c>
      <c r="I399" s="15" t="s">
        <v>8</v>
      </c>
      <c r="J399" s="15" t="s">
        <v>8</v>
      </c>
      <c r="K399" s="23"/>
      <c r="L399" s="19" t="s">
        <v>20</v>
      </c>
      <c r="M399" s="5"/>
    </row>
    <row r="400" spans="1:13" ht="15.75" customHeight="1" x14ac:dyDescent="0.25">
      <c r="A400" s="18"/>
      <c r="B400" s="158" t="str">
        <f t="shared" si="31"/>
        <v>🟢</v>
      </c>
      <c r="C400" s="150" t="str">
        <f t="shared" si="32"/>
        <v>✅</v>
      </c>
      <c r="D400" s="126" t="s">
        <v>360</v>
      </c>
      <c r="E400" s="15" t="s">
        <v>8</v>
      </c>
      <c r="F400" s="15" t="s">
        <v>8</v>
      </c>
      <c r="G400" s="15" t="s">
        <v>8</v>
      </c>
      <c r="H400" s="15" t="s">
        <v>8</v>
      </c>
      <c r="I400" s="15" t="s">
        <v>8</v>
      </c>
      <c r="J400" s="15" t="s">
        <v>7</v>
      </c>
      <c r="K400" s="24" t="s">
        <v>116</v>
      </c>
      <c r="L400" s="17" t="s">
        <v>9</v>
      </c>
      <c r="M400" s="5"/>
    </row>
    <row r="401" spans="1:13" ht="15.75" customHeight="1" x14ac:dyDescent="0.25">
      <c r="A401" s="18"/>
      <c r="B401" s="158" t="str">
        <f t="shared" si="31"/>
        <v>🟢</v>
      </c>
      <c r="C401" s="150" t="str">
        <f t="shared" si="32"/>
        <v>✅</v>
      </c>
      <c r="D401" s="126" t="s">
        <v>361</v>
      </c>
      <c r="E401" s="15" t="s">
        <v>8</v>
      </c>
      <c r="F401" s="15" t="s">
        <v>8</v>
      </c>
      <c r="G401" s="15" t="s">
        <v>8</v>
      </c>
      <c r="H401" s="15" t="s">
        <v>8</v>
      </c>
      <c r="I401" s="15" t="s">
        <v>8</v>
      </c>
      <c r="J401" s="15" t="s">
        <v>8</v>
      </c>
      <c r="K401" s="24" t="s">
        <v>116</v>
      </c>
      <c r="L401" s="19" t="s">
        <v>20</v>
      </c>
      <c r="M401" s="5"/>
    </row>
    <row r="402" spans="1:13" ht="15.75" customHeight="1" x14ac:dyDescent="0.25">
      <c r="A402" s="18" t="s">
        <v>24</v>
      </c>
      <c r="B402" s="158" t="str">
        <f t="shared" si="31"/>
        <v>⛔</v>
      </c>
      <c r="C402" s="150" t="str">
        <f t="shared" si="32"/>
        <v>⬛</v>
      </c>
      <c r="D402" s="113" t="s">
        <v>994</v>
      </c>
      <c r="E402" s="15" t="s">
        <v>7</v>
      </c>
      <c r="F402" s="15" t="s">
        <v>7</v>
      </c>
      <c r="G402" s="15" t="s">
        <v>7</v>
      </c>
      <c r="H402" s="15" t="s">
        <v>7</v>
      </c>
      <c r="I402" s="15" t="s">
        <v>7</v>
      </c>
      <c r="J402" s="15" t="s">
        <v>8</v>
      </c>
      <c r="K402" s="23"/>
      <c r="L402" s="17" t="s">
        <v>9</v>
      </c>
      <c r="M402" s="5"/>
    </row>
    <row r="403" spans="1:13" ht="15.75" customHeight="1" x14ac:dyDescent="0.25">
      <c r="A403" s="13"/>
      <c r="B403" s="158" t="str">
        <f t="shared" si="31"/>
        <v>🟢</v>
      </c>
      <c r="C403" s="150" t="str">
        <f t="shared" si="32"/>
        <v>🟨</v>
      </c>
      <c r="D403" s="126" t="s">
        <v>362</v>
      </c>
      <c r="E403" s="15" t="s">
        <v>8</v>
      </c>
      <c r="F403" s="15" t="s">
        <v>8</v>
      </c>
      <c r="G403" s="15" t="s">
        <v>8</v>
      </c>
      <c r="H403" s="15" t="s">
        <v>8</v>
      </c>
      <c r="I403" s="15" t="s">
        <v>7</v>
      </c>
      <c r="J403" s="15" t="s">
        <v>7</v>
      </c>
      <c r="K403" s="23"/>
      <c r="L403" s="19" t="s">
        <v>20</v>
      </c>
      <c r="M403" s="5"/>
    </row>
    <row r="404" spans="1:13" ht="15.75" customHeight="1" x14ac:dyDescent="0.25">
      <c r="A404" s="13"/>
      <c r="B404" s="158" t="str">
        <f t="shared" si="31"/>
        <v>🟢</v>
      </c>
      <c r="C404" s="150" t="str">
        <f t="shared" si="32"/>
        <v>✅</v>
      </c>
      <c r="D404" s="126" t="s">
        <v>363</v>
      </c>
      <c r="E404" s="15" t="s">
        <v>8</v>
      </c>
      <c r="F404" s="15" t="s">
        <v>8</v>
      </c>
      <c r="G404" s="15" t="s">
        <v>8</v>
      </c>
      <c r="H404" s="15" t="s">
        <v>8</v>
      </c>
      <c r="I404" s="15" t="s">
        <v>8</v>
      </c>
      <c r="J404" s="15" t="s">
        <v>8</v>
      </c>
      <c r="K404" s="24" t="s">
        <v>116</v>
      </c>
      <c r="L404" s="19" t="s">
        <v>20</v>
      </c>
      <c r="M404" s="5"/>
    </row>
    <row r="405" spans="1:13" ht="15.75" customHeight="1" x14ac:dyDescent="0.25">
      <c r="A405" s="13"/>
      <c r="B405" s="158" t="str">
        <f t="shared" si="31"/>
        <v>🟢</v>
      </c>
      <c r="C405" s="150" t="str">
        <f t="shared" si="32"/>
        <v>✅</v>
      </c>
      <c r="D405" s="126" t="s">
        <v>364</v>
      </c>
      <c r="E405" s="15" t="s">
        <v>8</v>
      </c>
      <c r="F405" s="15" t="s">
        <v>8</v>
      </c>
      <c r="G405" s="15" t="s">
        <v>8</v>
      </c>
      <c r="H405" s="15" t="s">
        <v>8</v>
      </c>
      <c r="I405" s="15" t="s">
        <v>8</v>
      </c>
      <c r="J405" s="15" t="s">
        <v>8</v>
      </c>
      <c r="K405" s="23"/>
      <c r="L405" s="19" t="s">
        <v>20</v>
      </c>
      <c r="M405" s="5"/>
    </row>
    <row r="406" spans="1:13" ht="15.75" customHeight="1" x14ac:dyDescent="0.25">
      <c r="A406" s="13"/>
      <c r="B406" s="158" t="str">
        <f t="shared" si="31"/>
        <v>🟢</v>
      </c>
      <c r="C406" s="150" t="str">
        <f t="shared" si="32"/>
        <v>🟨</v>
      </c>
      <c r="D406" s="126" t="s">
        <v>365</v>
      </c>
      <c r="E406" s="15" t="s">
        <v>8</v>
      </c>
      <c r="F406" s="15" t="s">
        <v>8</v>
      </c>
      <c r="G406" s="15" t="s">
        <v>8</v>
      </c>
      <c r="H406" s="15" t="s">
        <v>8</v>
      </c>
      <c r="I406" s="15" t="s">
        <v>7</v>
      </c>
      <c r="J406" s="15" t="s">
        <v>7</v>
      </c>
      <c r="K406" s="24" t="s">
        <v>116</v>
      </c>
      <c r="L406" s="17" t="s">
        <v>9</v>
      </c>
      <c r="M406" s="5"/>
    </row>
    <row r="407" spans="1:13" ht="15.75" customHeight="1" x14ac:dyDescent="0.25">
      <c r="A407" s="13"/>
      <c r="B407" s="158" t="str">
        <f t="shared" si="31"/>
        <v>🟢</v>
      </c>
      <c r="C407" s="150" t="str">
        <f t="shared" si="32"/>
        <v>🟨</v>
      </c>
      <c r="D407" s="126" t="s">
        <v>366</v>
      </c>
      <c r="E407" s="15" t="s">
        <v>8</v>
      </c>
      <c r="F407" s="15" t="s">
        <v>8</v>
      </c>
      <c r="G407" s="15" t="s">
        <v>8</v>
      </c>
      <c r="H407" s="15" t="s">
        <v>8</v>
      </c>
      <c r="I407" s="15" t="s">
        <v>7</v>
      </c>
      <c r="J407" s="15" t="s">
        <v>8</v>
      </c>
      <c r="K407" s="23"/>
      <c r="L407" s="19" t="s">
        <v>20</v>
      </c>
      <c r="M407" s="5"/>
    </row>
    <row r="408" spans="1:13" ht="15.75" customHeight="1" x14ac:dyDescent="0.25">
      <c r="A408" s="10">
        <v>1943</v>
      </c>
      <c r="B408" s="103"/>
      <c r="C408" s="151"/>
      <c r="D408" s="103"/>
      <c r="E408" s="109"/>
      <c r="F408" s="109"/>
      <c r="G408" s="10"/>
      <c r="H408" s="10"/>
      <c r="I408" s="10"/>
      <c r="J408" s="10"/>
      <c r="K408" s="10"/>
      <c r="L408" s="10"/>
      <c r="M408" s="5"/>
    </row>
    <row r="409" spans="1:13" ht="15.75" customHeight="1" x14ac:dyDescent="0.25">
      <c r="A409" s="18" t="s">
        <v>24</v>
      </c>
      <c r="B409" s="158" t="str">
        <f t="shared" ref="B409:B437" si="33">IF(G409="✓",IF(H409="✗","🟡",IF(H409="-","🟣","🟢")),"⛔")</f>
        <v>🟡</v>
      </c>
      <c r="C409" s="150" t="str">
        <f t="shared" ref="C409:C437" si="34">IF(E409="✓",IF(F409="✓",IF(H409="✓",IF(I409="✓","✅",IF(I409="-","🟦","🟨")),IF(H409="-",IF(I409="-","🟪","🟫"),"🟧")),"🟥"),"⬛")</f>
        <v>⬛</v>
      </c>
      <c r="D409" s="126" t="s">
        <v>367</v>
      </c>
      <c r="E409" s="15" t="s">
        <v>7</v>
      </c>
      <c r="F409" s="15" t="s">
        <v>7</v>
      </c>
      <c r="G409" s="15" t="s">
        <v>8</v>
      </c>
      <c r="H409" s="15" t="s">
        <v>7</v>
      </c>
      <c r="I409" s="15" t="s">
        <v>7</v>
      </c>
      <c r="J409" s="15" t="s">
        <v>7</v>
      </c>
      <c r="K409" s="23"/>
      <c r="L409" s="19" t="s">
        <v>20</v>
      </c>
      <c r="M409" s="5"/>
    </row>
    <row r="410" spans="1:13" ht="15.75" customHeight="1" x14ac:dyDescent="0.25">
      <c r="A410" s="18" t="s">
        <v>24</v>
      </c>
      <c r="B410" s="158" t="str">
        <f t="shared" si="33"/>
        <v>🟡</v>
      </c>
      <c r="C410" s="150" t="str">
        <f t="shared" si="34"/>
        <v>🟧</v>
      </c>
      <c r="D410" s="113" t="s">
        <v>368</v>
      </c>
      <c r="E410" s="15" t="s">
        <v>8</v>
      </c>
      <c r="F410" s="15" t="s">
        <v>8</v>
      </c>
      <c r="G410" s="15" t="s">
        <v>8</v>
      </c>
      <c r="H410" s="15" t="s">
        <v>7</v>
      </c>
      <c r="I410" s="15" t="s">
        <v>7</v>
      </c>
      <c r="J410" s="15" t="s">
        <v>8</v>
      </c>
      <c r="K410" s="23"/>
      <c r="L410" s="17" t="s">
        <v>9</v>
      </c>
      <c r="M410" s="5"/>
    </row>
    <row r="411" spans="1:13" ht="15.75" customHeight="1" x14ac:dyDescent="0.25">
      <c r="A411" s="18"/>
      <c r="B411" s="158" t="str">
        <f t="shared" si="33"/>
        <v>🟢</v>
      </c>
      <c r="C411" s="150" t="str">
        <f t="shared" si="34"/>
        <v>✅</v>
      </c>
      <c r="D411" s="126" t="s">
        <v>369</v>
      </c>
      <c r="E411" s="15" t="s">
        <v>8</v>
      </c>
      <c r="F411" s="15" t="s">
        <v>8</v>
      </c>
      <c r="G411" s="15" t="s">
        <v>8</v>
      </c>
      <c r="H411" s="15" t="s">
        <v>8</v>
      </c>
      <c r="I411" s="15" t="s">
        <v>8</v>
      </c>
      <c r="J411" s="15" t="s">
        <v>8</v>
      </c>
      <c r="K411" s="24" t="s">
        <v>116</v>
      </c>
      <c r="L411" s="19" t="s">
        <v>20</v>
      </c>
      <c r="M411" s="5"/>
    </row>
    <row r="412" spans="1:13" ht="15.75" customHeight="1" x14ac:dyDescent="0.25">
      <c r="A412" s="18"/>
      <c r="B412" s="158" t="str">
        <f t="shared" si="33"/>
        <v>🟢</v>
      </c>
      <c r="C412" s="150" t="str">
        <f t="shared" si="34"/>
        <v>✅</v>
      </c>
      <c r="D412" s="126" t="s">
        <v>995</v>
      </c>
      <c r="E412" s="15" t="s">
        <v>8</v>
      </c>
      <c r="F412" s="15" t="s">
        <v>8</v>
      </c>
      <c r="G412" s="15" t="s">
        <v>8</v>
      </c>
      <c r="H412" s="15" t="s">
        <v>8</v>
      </c>
      <c r="I412" s="15" t="s">
        <v>8</v>
      </c>
      <c r="J412" s="15" t="s">
        <v>7</v>
      </c>
      <c r="K412" s="23"/>
      <c r="L412" s="19" t="s">
        <v>20</v>
      </c>
      <c r="M412" s="5"/>
    </row>
    <row r="413" spans="1:13" ht="15.75" customHeight="1" x14ac:dyDescent="0.25">
      <c r="A413" s="18"/>
      <c r="B413" s="158" t="str">
        <f t="shared" si="33"/>
        <v>🟢</v>
      </c>
      <c r="C413" s="150" t="str">
        <f t="shared" si="34"/>
        <v>🟦</v>
      </c>
      <c r="D413" s="126" t="s">
        <v>996</v>
      </c>
      <c r="E413" s="15" t="s">
        <v>8</v>
      </c>
      <c r="F413" s="15" t="s">
        <v>8</v>
      </c>
      <c r="G413" s="15" t="s">
        <v>8</v>
      </c>
      <c r="H413" s="15" t="s">
        <v>8</v>
      </c>
      <c r="I413" s="15" t="s">
        <v>14</v>
      </c>
      <c r="J413" s="15" t="s">
        <v>8</v>
      </c>
      <c r="K413" s="23"/>
      <c r="L413" s="17" t="s">
        <v>9</v>
      </c>
      <c r="M413" s="5"/>
    </row>
    <row r="414" spans="1:13" ht="15.75" customHeight="1" x14ac:dyDescent="0.25">
      <c r="A414" s="18" t="s">
        <v>24</v>
      </c>
      <c r="B414" s="158" t="str">
        <f t="shared" si="33"/>
        <v>🟢</v>
      </c>
      <c r="C414" s="150" t="str">
        <f t="shared" si="34"/>
        <v>🟨</v>
      </c>
      <c r="D414" s="126" t="s">
        <v>370</v>
      </c>
      <c r="E414" s="15" t="s">
        <v>8</v>
      </c>
      <c r="F414" s="15" t="s">
        <v>8</v>
      </c>
      <c r="G414" s="15" t="s">
        <v>8</v>
      </c>
      <c r="H414" s="15" t="s">
        <v>8</v>
      </c>
      <c r="I414" s="15" t="s">
        <v>7</v>
      </c>
      <c r="J414" s="15" t="s">
        <v>8</v>
      </c>
      <c r="K414" s="24" t="s">
        <v>116</v>
      </c>
      <c r="L414" s="19" t="s">
        <v>20</v>
      </c>
      <c r="M414" s="5"/>
    </row>
    <row r="415" spans="1:13" ht="15.75" customHeight="1" x14ac:dyDescent="0.25">
      <c r="A415" s="18" t="s">
        <v>24</v>
      </c>
      <c r="B415" s="158" t="str">
        <f t="shared" si="33"/>
        <v>⛔</v>
      </c>
      <c r="C415" s="150" t="str">
        <f t="shared" si="34"/>
        <v>🟥</v>
      </c>
      <c r="D415" s="126" t="s">
        <v>371</v>
      </c>
      <c r="E415" s="15" t="s">
        <v>8</v>
      </c>
      <c r="F415" s="15" t="s">
        <v>7</v>
      </c>
      <c r="G415" s="15" t="s">
        <v>7</v>
      </c>
      <c r="H415" s="15" t="s">
        <v>7</v>
      </c>
      <c r="I415" s="15" t="s">
        <v>7</v>
      </c>
      <c r="J415" s="15" t="s">
        <v>7</v>
      </c>
      <c r="K415" s="24" t="s">
        <v>116</v>
      </c>
      <c r="L415" s="19" t="s">
        <v>20</v>
      </c>
      <c r="M415" s="5"/>
    </row>
    <row r="416" spans="1:13" ht="15.75" customHeight="1" x14ac:dyDescent="0.25">
      <c r="A416" s="18"/>
      <c r="B416" s="158" t="str">
        <f t="shared" si="33"/>
        <v>🟡</v>
      </c>
      <c r="C416" s="150" t="str">
        <f t="shared" si="34"/>
        <v>🟧</v>
      </c>
      <c r="D416" s="113" t="s">
        <v>372</v>
      </c>
      <c r="E416" s="15" t="s">
        <v>8</v>
      </c>
      <c r="F416" s="15" t="s">
        <v>8</v>
      </c>
      <c r="G416" s="15" t="s">
        <v>8</v>
      </c>
      <c r="H416" s="15" t="s">
        <v>7</v>
      </c>
      <c r="I416" s="15" t="s">
        <v>7</v>
      </c>
      <c r="J416" s="15" t="s">
        <v>8</v>
      </c>
      <c r="K416" s="23"/>
      <c r="L416" s="17" t="s">
        <v>9</v>
      </c>
      <c r="M416" s="5"/>
    </row>
    <row r="417" spans="1:13" ht="15.75" customHeight="1" x14ac:dyDescent="0.25">
      <c r="A417" s="18"/>
      <c r="B417" s="158" t="str">
        <f t="shared" si="33"/>
        <v>🟢</v>
      </c>
      <c r="C417" s="150" t="str">
        <f t="shared" si="34"/>
        <v>✅</v>
      </c>
      <c r="D417" s="126" t="s">
        <v>373</v>
      </c>
      <c r="E417" s="15" t="s">
        <v>8</v>
      </c>
      <c r="F417" s="15" t="s">
        <v>8</v>
      </c>
      <c r="G417" s="15" t="s">
        <v>8</v>
      </c>
      <c r="H417" s="15" t="s">
        <v>8</v>
      </c>
      <c r="I417" s="15" t="s">
        <v>8</v>
      </c>
      <c r="J417" s="15" t="s">
        <v>7</v>
      </c>
      <c r="K417" s="23"/>
      <c r="L417" s="19" t="s">
        <v>20</v>
      </c>
      <c r="M417" s="5"/>
    </row>
    <row r="418" spans="1:13" ht="15.75" customHeight="1" x14ac:dyDescent="0.25">
      <c r="A418" s="18"/>
      <c r="B418" s="158" t="str">
        <f t="shared" si="33"/>
        <v>🟢</v>
      </c>
      <c r="C418" s="150" t="str">
        <f t="shared" si="34"/>
        <v>✅</v>
      </c>
      <c r="D418" s="126" t="s">
        <v>374</v>
      </c>
      <c r="E418" s="15" t="s">
        <v>8</v>
      </c>
      <c r="F418" s="15" t="s">
        <v>8</v>
      </c>
      <c r="G418" s="15" t="s">
        <v>8</v>
      </c>
      <c r="H418" s="15" t="s">
        <v>8</v>
      </c>
      <c r="I418" s="15" t="s">
        <v>8</v>
      </c>
      <c r="J418" s="15" t="s">
        <v>7</v>
      </c>
      <c r="K418" s="24" t="s">
        <v>116</v>
      </c>
      <c r="L418" s="19" t="s">
        <v>20</v>
      </c>
      <c r="M418" s="5"/>
    </row>
    <row r="419" spans="1:13" ht="15.75" customHeight="1" x14ac:dyDescent="0.25">
      <c r="A419" s="18"/>
      <c r="B419" s="158" t="str">
        <f t="shared" si="33"/>
        <v>🟢</v>
      </c>
      <c r="C419" s="150" t="str">
        <f t="shared" si="34"/>
        <v>✅</v>
      </c>
      <c r="D419" s="126" t="s">
        <v>997</v>
      </c>
      <c r="E419" s="15" t="s">
        <v>8</v>
      </c>
      <c r="F419" s="15" t="s">
        <v>8</v>
      </c>
      <c r="G419" s="15" t="s">
        <v>8</v>
      </c>
      <c r="H419" s="15" t="s">
        <v>8</v>
      </c>
      <c r="I419" s="15" t="s">
        <v>8</v>
      </c>
      <c r="J419" s="15" t="s">
        <v>7</v>
      </c>
      <c r="K419" s="23"/>
      <c r="L419" s="17" t="s">
        <v>9</v>
      </c>
      <c r="M419" s="5"/>
    </row>
    <row r="420" spans="1:13" ht="15.75" customHeight="1" x14ac:dyDescent="0.25">
      <c r="A420" s="18" t="s">
        <v>24</v>
      </c>
      <c r="B420" s="158" t="str">
        <f t="shared" si="33"/>
        <v>⛔</v>
      </c>
      <c r="C420" s="150" t="str">
        <f t="shared" si="34"/>
        <v>⬛</v>
      </c>
      <c r="D420" s="113" t="s">
        <v>375</v>
      </c>
      <c r="E420" s="15" t="s">
        <v>7</v>
      </c>
      <c r="F420" s="15" t="s">
        <v>7</v>
      </c>
      <c r="G420" s="15" t="s">
        <v>7</v>
      </c>
      <c r="H420" s="15" t="s">
        <v>7</v>
      </c>
      <c r="I420" s="15" t="s">
        <v>7</v>
      </c>
      <c r="J420" s="15" t="s">
        <v>8</v>
      </c>
      <c r="K420" s="23"/>
      <c r="L420" s="17" t="s">
        <v>9</v>
      </c>
      <c r="M420" s="5"/>
    </row>
    <row r="421" spans="1:13" ht="15.75" customHeight="1" x14ac:dyDescent="0.25">
      <c r="A421" s="18"/>
      <c r="B421" s="158" t="str">
        <f t="shared" si="33"/>
        <v>🟢</v>
      </c>
      <c r="C421" s="150" t="str">
        <f t="shared" si="34"/>
        <v>✅</v>
      </c>
      <c r="D421" s="126" t="s">
        <v>376</v>
      </c>
      <c r="E421" s="15" t="s">
        <v>8</v>
      </c>
      <c r="F421" s="15" t="s">
        <v>8</v>
      </c>
      <c r="G421" s="15" t="s">
        <v>8</v>
      </c>
      <c r="H421" s="15" t="s">
        <v>8</v>
      </c>
      <c r="I421" s="15" t="s">
        <v>8</v>
      </c>
      <c r="J421" s="15" t="s">
        <v>7</v>
      </c>
      <c r="K421" s="24" t="s">
        <v>116</v>
      </c>
      <c r="L421" s="19" t="s">
        <v>20</v>
      </c>
      <c r="M421" s="5"/>
    </row>
    <row r="422" spans="1:13" ht="15.75" customHeight="1" x14ac:dyDescent="0.25">
      <c r="A422" s="18"/>
      <c r="B422" s="158" t="str">
        <f t="shared" si="33"/>
        <v>🟢</v>
      </c>
      <c r="C422" s="150" t="str">
        <f t="shared" si="34"/>
        <v>🟦</v>
      </c>
      <c r="D422" s="126" t="s">
        <v>377</v>
      </c>
      <c r="E422" s="15" t="s">
        <v>8</v>
      </c>
      <c r="F422" s="15" t="s">
        <v>8</v>
      </c>
      <c r="G422" s="15" t="s">
        <v>8</v>
      </c>
      <c r="H422" s="15" t="s">
        <v>8</v>
      </c>
      <c r="I422" s="182" t="s">
        <v>14</v>
      </c>
      <c r="J422" s="15" t="s">
        <v>8</v>
      </c>
      <c r="K422" s="23"/>
      <c r="L422" s="17" t="s">
        <v>9</v>
      </c>
      <c r="M422" s="5"/>
    </row>
    <row r="423" spans="1:13" ht="15.75" customHeight="1" x14ac:dyDescent="0.25">
      <c r="A423" s="18"/>
      <c r="B423" s="158" t="str">
        <f t="shared" si="33"/>
        <v>🟢</v>
      </c>
      <c r="C423" s="150" t="str">
        <f t="shared" si="34"/>
        <v>✅</v>
      </c>
      <c r="D423" s="126" t="s">
        <v>378</v>
      </c>
      <c r="E423" s="15" t="s">
        <v>8</v>
      </c>
      <c r="F423" s="15" t="s">
        <v>8</v>
      </c>
      <c r="G423" s="15" t="s">
        <v>8</v>
      </c>
      <c r="H423" s="15" t="s">
        <v>8</v>
      </c>
      <c r="I423" s="15" t="s">
        <v>8</v>
      </c>
      <c r="J423" s="15" t="s">
        <v>7</v>
      </c>
      <c r="K423" s="23"/>
      <c r="L423" s="19" t="s">
        <v>20</v>
      </c>
      <c r="M423" s="5"/>
    </row>
    <row r="424" spans="1:13" ht="15.75" customHeight="1" x14ac:dyDescent="0.25">
      <c r="A424" s="18"/>
      <c r="B424" s="158" t="str">
        <f t="shared" si="33"/>
        <v>🟢</v>
      </c>
      <c r="C424" s="150" t="str">
        <f t="shared" si="34"/>
        <v>✅</v>
      </c>
      <c r="D424" s="126" t="s">
        <v>379</v>
      </c>
      <c r="E424" s="15" t="s">
        <v>8</v>
      </c>
      <c r="F424" s="15" t="s">
        <v>8</v>
      </c>
      <c r="G424" s="15" t="s">
        <v>8</v>
      </c>
      <c r="H424" s="15" t="s">
        <v>8</v>
      </c>
      <c r="I424" s="15" t="s">
        <v>8</v>
      </c>
      <c r="J424" s="15" t="s">
        <v>7</v>
      </c>
      <c r="K424" s="24" t="s">
        <v>116</v>
      </c>
      <c r="L424" s="19" t="s">
        <v>20</v>
      </c>
      <c r="M424" s="5"/>
    </row>
    <row r="425" spans="1:13" ht="15.75" customHeight="1" x14ac:dyDescent="0.25">
      <c r="A425" s="18"/>
      <c r="B425" s="158" t="str">
        <f t="shared" si="33"/>
        <v>🟢</v>
      </c>
      <c r="C425" s="150" t="str">
        <f t="shared" si="34"/>
        <v>🟨</v>
      </c>
      <c r="D425" s="126" t="s">
        <v>380</v>
      </c>
      <c r="E425" s="15" t="s">
        <v>8</v>
      </c>
      <c r="F425" s="15" t="s">
        <v>8</v>
      </c>
      <c r="G425" s="15" t="s">
        <v>8</v>
      </c>
      <c r="H425" s="15" t="s">
        <v>8</v>
      </c>
      <c r="I425" s="15" t="s">
        <v>7</v>
      </c>
      <c r="J425" s="15" t="s">
        <v>8</v>
      </c>
      <c r="K425" s="23"/>
      <c r="L425" s="19" t="s">
        <v>20</v>
      </c>
      <c r="M425" s="5"/>
    </row>
    <row r="426" spans="1:13" ht="15.75" customHeight="1" x14ac:dyDescent="0.25">
      <c r="A426" s="18"/>
      <c r="B426" s="158" t="str">
        <f t="shared" si="33"/>
        <v>🟢</v>
      </c>
      <c r="C426" s="150" t="str">
        <f t="shared" si="34"/>
        <v>✅</v>
      </c>
      <c r="D426" s="113" t="s">
        <v>381</v>
      </c>
      <c r="E426" s="15" t="s">
        <v>8</v>
      </c>
      <c r="F426" s="15" t="s">
        <v>8</v>
      </c>
      <c r="G426" s="15" t="s">
        <v>8</v>
      </c>
      <c r="H426" s="15" t="s">
        <v>8</v>
      </c>
      <c r="I426" s="15" t="s">
        <v>8</v>
      </c>
      <c r="J426" s="15" t="s">
        <v>8</v>
      </c>
      <c r="K426" s="23"/>
      <c r="L426" s="17" t="s">
        <v>9</v>
      </c>
      <c r="M426" s="5"/>
    </row>
    <row r="427" spans="1:13" ht="15.75" customHeight="1" x14ac:dyDescent="0.25">
      <c r="A427" s="18" t="s">
        <v>24</v>
      </c>
      <c r="B427" s="158" t="str">
        <f t="shared" si="33"/>
        <v>🟡</v>
      </c>
      <c r="C427" s="150" t="str">
        <f t="shared" si="34"/>
        <v>⬛</v>
      </c>
      <c r="D427" s="126" t="s">
        <v>382</v>
      </c>
      <c r="E427" s="15" t="s">
        <v>7</v>
      </c>
      <c r="F427" s="15" t="s">
        <v>7</v>
      </c>
      <c r="G427" s="15" t="s">
        <v>8</v>
      </c>
      <c r="H427" s="15" t="s">
        <v>7</v>
      </c>
      <c r="I427" s="15" t="s">
        <v>7</v>
      </c>
      <c r="J427" s="15" t="s">
        <v>7</v>
      </c>
      <c r="K427" s="23"/>
      <c r="L427" s="19" t="s">
        <v>20</v>
      </c>
      <c r="M427" s="5"/>
    </row>
    <row r="428" spans="1:13" ht="15.75" customHeight="1" x14ac:dyDescent="0.25">
      <c r="A428" s="18" t="s">
        <v>24</v>
      </c>
      <c r="B428" s="158" t="str">
        <f t="shared" si="33"/>
        <v>🟢</v>
      </c>
      <c r="C428" s="150" t="str">
        <f t="shared" si="34"/>
        <v>✅</v>
      </c>
      <c r="D428" s="113" t="s">
        <v>383</v>
      </c>
      <c r="E428" s="15" t="s">
        <v>8</v>
      </c>
      <c r="F428" s="15" t="s">
        <v>8</v>
      </c>
      <c r="G428" s="15" t="s">
        <v>8</v>
      </c>
      <c r="H428" s="15" t="s">
        <v>8</v>
      </c>
      <c r="I428" s="15" t="s">
        <v>8</v>
      </c>
      <c r="J428" s="15" t="s">
        <v>8</v>
      </c>
      <c r="K428" s="23"/>
      <c r="L428" s="17" t="s">
        <v>9</v>
      </c>
      <c r="M428" s="5"/>
    </row>
    <row r="429" spans="1:13" ht="15.75" customHeight="1" x14ac:dyDescent="0.25">
      <c r="A429" s="18"/>
      <c r="B429" s="158" t="str">
        <f t="shared" si="33"/>
        <v>🟢</v>
      </c>
      <c r="C429" s="150" t="str">
        <f t="shared" si="34"/>
        <v>✅</v>
      </c>
      <c r="D429" s="126" t="s">
        <v>384</v>
      </c>
      <c r="E429" s="15" t="s">
        <v>8</v>
      </c>
      <c r="F429" s="15" t="s">
        <v>8</v>
      </c>
      <c r="G429" s="15" t="s">
        <v>8</v>
      </c>
      <c r="H429" s="15" t="s">
        <v>8</v>
      </c>
      <c r="I429" s="15" t="s">
        <v>8</v>
      </c>
      <c r="J429" s="15" t="s">
        <v>7</v>
      </c>
      <c r="K429" s="24" t="s">
        <v>116</v>
      </c>
      <c r="L429" s="19" t="s">
        <v>20</v>
      </c>
      <c r="M429" s="5"/>
    </row>
    <row r="430" spans="1:13" ht="15.75" customHeight="1" x14ac:dyDescent="0.25">
      <c r="A430" s="18"/>
      <c r="B430" s="158" t="str">
        <f t="shared" si="33"/>
        <v>🟢</v>
      </c>
      <c r="C430" s="150" t="str">
        <f t="shared" si="34"/>
        <v>✅</v>
      </c>
      <c r="D430" s="126" t="s">
        <v>385</v>
      </c>
      <c r="E430" s="15" t="s">
        <v>8</v>
      </c>
      <c r="F430" s="15" t="s">
        <v>8</v>
      </c>
      <c r="G430" s="15" t="s">
        <v>8</v>
      </c>
      <c r="H430" s="15" t="s">
        <v>8</v>
      </c>
      <c r="I430" s="15" t="s">
        <v>8</v>
      </c>
      <c r="J430" s="15" t="s">
        <v>8</v>
      </c>
      <c r="K430" s="23"/>
      <c r="L430" s="19" t="s">
        <v>20</v>
      </c>
      <c r="M430" s="5"/>
    </row>
    <row r="431" spans="1:13" ht="15.75" customHeight="1" x14ac:dyDescent="0.25">
      <c r="A431" s="18"/>
      <c r="B431" s="158" t="str">
        <f t="shared" si="33"/>
        <v>🟢</v>
      </c>
      <c r="C431" s="150" t="str">
        <f t="shared" si="34"/>
        <v>✅</v>
      </c>
      <c r="D431" s="126" t="s">
        <v>386</v>
      </c>
      <c r="E431" s="15" t="s">
        <v>8</v>
      </c>
      <c r="F431" s="15" t="s">
        <v>8</v>
      </c>
      <c r="G431" s="15" t="s">
        <v>8</v>
      </c>
      <c r="H431" s="15" t="s">
        <v>8</v>
      </c>
      <c r="I431" s="15" t="s">
        <v>8</v>
      </c>
      <c r="J431" s="15" t="s">
        <v>7</v>
      </c>
      <c r="K431" s="24" t="s">
        <v>116</v>
      </c>
      <c r="L431" s="19" t="s">
        <v>20</v>
      </c>
      <c r="M431" s="5"/>
    </row>
    <row r="432" spans="1:13" ht="15.75" customHeight="1" x14ac:dyDescent="0.25">
      <c r="A432" s="18"/>
      <c r="B432" s="158" t="str">
        <f t="shared" si="33"/>
        <v>🟢</v>
      </c>
      <c r="C432" s="150" t="str">
        <f t="shared" si="34"/>
        <v>✅</v>
      </c>
      <c r="D432" s="126" t="s">
        <v>387</v>
      </c>
      <c r="E432" s="15" t="s">
        <v>8</v>
      </c>
      <c r="F432" s="15" t="s">
        <v>8</v>
      </c>
      <c r="G432" s="15" t="s">
        <v>8</v>
      </c>
      <c r="H432" s="15" t="s">
        <v>8</v>
      </c>
      <c r="I432" s="15" t="s">
        <v>8</v>
      </c>
      <c r="J432" s="15" t="s">
        <v>8</v>
      </c>
      <c r="K432" s="23"/>
      <c r="L432" s="19" t="s">
        <v>20</v>
      </c>
      <c r="M432" s="5"/>
    </row>
    <row r="433" spans="1:13" ht="15.75" customHeight="1" x14ac:dyDescent="0.25">
      <c r="A433" s="18" t="s">
        <v>24</v>
      </c>
      <c r="B433" s="158" t="str">
        <f t="shared" si="33"/>
        <v>⛔</v>
      </c>
      <c r="C433" s="150" t="str">
        <f t="shared" si="34"/>
        <v>🟥</v>
      </c>
      <c r="D433" s="126" t="s">
        <v>998</v>
      </c>
      <c r="E433" s="15" t="s">
        <v>8</v>
      </c>
      <c r="F433" s="15" t="s">
        <v>7</v>
      </c>
      <c r="G433" s="15" t="s">
        <v>7</v>
      </c>
      <c r="H433" s="15" t="s">
        <v>7</v>
      </c>
      <c r="I433" s="15" t="s">
        <v>7</v>
      </c>
      <c r="J433" s="15" t="s">
        <v>8</v>
      </c>
      <c r="K433" s="24" t="s">
        <v>116</v>
      </c>
      <c r="L433" s="19" t="s">
        <v>20</v>
      </c>
      <c r="M433" s="5"/>
    </row>
    <row r="434" spans="1:13" ht="15.75" customHeight="1" x14ac:dyDescent="0.25">
      <c r="A434" s="18" t="s">
        <v>24</v>
      </c>
      <c r="B434" s="158" t="str">
        <f t="shared" si="33"/>
        <v>🟢</v>
      </c>
      <c r="C434" s="150" t="str">
        <f t="shared" si="34"/>
        <v>🟨</v>
      </c>
      <c r="D434" s="126" t="s">
        <v>999</v>
      </c>
      <c r="E434" s="15" t="s">
        <v>8</v>
      </c>
      <c r="F434" s="15" t="s">
        <v>8</v>
      </c>
      <c r="G434" s="15" t="s">
        <v>8</v>
      </c>
      <c r="H434" s="15" t="s">
        <v>8</v>
      </c>
      <c r="I434" s="15" t="s">
        <v>7</v>
      </c>
      <c r="J434" s="15" t="s">
        <v>8</v>
      </c>
      <c r="K434" s="23"/>
      <c r="L434" s="17" t="s">
        <v>9</v>
      </c>
      <c r="M434" s="5"/>
    </row>
    <row r="435" spans="1:13" ht="15.75" customHeight="1" x14ac:dyDescent="0.25">
      <c r="A435" s="13"/>
      <c r="B435" s="158" t="str">
        <f t="shared" si="33"/>
        <v>🟢</v>
      </c>
      <c r="C435" s="150" t="str">
        <f t="shared" si="34"/>
        <v>✅</v>
      </c>
      <c r="D435" s="126" t="s">
        <v>388</v>
      </c>
      <c r="E435" s="15" t="s">
        <v>8</v>
      </c>
      <c r="F435" s="15" t="s">
        <v>8</v>
      </c>
      <c r="G435" s="15" t="s">
        <v>8</v>
      </c>
      <c r="H435" s="15" t="s">
        <v>8</v>
      </c>
      <c r="I435" s="15" t="s">
        <v>8</v>
      </c>
      <c r="J435" s="15" t="s">
        <v>7</v>
      </c>
      <c r="K435" s="24" t="s">
        <v>116</v>
      </c>
      <c r="L435" s="19" t="s">
        <v>20</v>
      </c>
      <c r="M435" s="5"/>
    </row>
    <row r="436" spans="1:13" ht="15.75" customHeight="1" x14ac:dyDescent="0.25">
      <c r="A436" s="13"/>
      <c r="B436" s="158" t="str">
        <f t="shared" si="33"/>
        <v>🟢</v>
      </c>
      <c r="C436" s="150" t="str">
        <f t="shared" si="34"/>
        <v>🟨</v>
      </c>
      <c r="D436" s="113" t="s">
        <v>389</v>
      </c>
      <c r="E436" s="15" t="s">
        <v>8</v>
      </c>
      <c r="F436" s="15" t="s">
        <v>8</v>
      </c>
      <c r="G436" s="15" t="s">
        <v>8</v>
      </c>
      <c r="H436" s="15" t="s">
        <v>8</v>
      </c>
      <c r="I436" s="15" t="s">
        <v>7</v>
      </c>
      <c r="J436" s="15" t="s">
        <v>8</v>
      </c>
      <c r="K436" s="23"/>
      <c r="L436" s="17" t="s">
        <v>9</v>
      </c>
      <c r="M436" s="5"/>
    </row>
    <row r="437" spans="1:13" ht="15.75" customHeight="1" x14ac:dyDescent="0.25">
      <c r="A437" s="13"/>
      <c r="B437" s="158" t="str">
        <f t="shared" si="33"/>
        <v>🟢</v>
      </c>
      <c r="C437" s="150" t="str">
        <f t="shared" si="34"/>
        <v>✅</v>
      </c>
      <c r="D437" s="126" t="s">
        <v>390</v>
      </c>
      <c r="E437" s="15" t="s">
        <v>8</v>
      </c>
      <c r="F437" s="15" t="s">
        <v>8</v>
      </c>
      <c r="G437" s="15" t="s">
        <v>8</v>
      </c>
      <c r="H437" s="15" t="s">
        <v>8</v>
      </c>
      <c r="I437" s="15" t="s">
        <v>8</v>
      </c>
      <c r="J437" s="15" t="s">
        <v>7</v>
      </c>
      <c r="K437" s="23"/>
      <c r="L437" s="19" t="s">
        <v>20</v>
      </c>
      <c r="M437" s="5"/>
    </row>
    <row r="438" spans="1:13" ht="15.75" customHeight="1" x14ac:dyDescent="0.25">
      <c r="A438" s="10">
        <v>1944</v>
      </c>
      <c r="B438" s="103"/>
      <c r="C438" s="151"/>
      <c r="D438" s="103"/>
      <c r="E438" s="109"/>
      <c r="F438" s="109"/>
      <c r="G438" s="10"/>
      <c r="H438" s="10"/>
      <c r="I438" s="10"/>
      <c r="J438" s="10"/>
      <c r="K438" s="10"/>
      <c r="L438" s="10"/>
      <c r="M438" s="5"/>
    </row>
    <row r="439" spans="1:13" ht="15.75" customHeight="1" x14ac:dyDescent="0.25">
      <c r="A439" s="13"/>
      <c r="B439" s="158" t="str">
        <f t="shared" ref="B439:B464" si="35">IF(G439="✓",IF(H439="✗","🟡",IF(H439="-","🟣","🟢")),"⛔")</f>
        <v>🟢</v>
      </c>
      <c r="C439" s="150" t="str">
        <f t="shared" ref="C439:C464" si="36">IF(E439="✓",IF(F439="✓",IF(H439="✓",IF(I439="✓","✅",IF(I439="-","🟦","🟨")),IF(H439="-",IF(I439="-","🟪","🟫"),"🟧")),"🟥"),"⬛")</f>
        <v>✅</v>
      </c>
      <c r="D439" s="126" t="s">
        <v>391</v>
      </c>
      <c r="E439" s="15" t="s">
        <v>8</v>
      </c>
      <c r="F439" s="15" t="s">
        <v>8</v>
      </c>
      <c r="G439" s="15" t="s">
        <v>8</v>
      </c>
      <c r="H439" s="15" t="s">
        <v>8</v>
      </c>
      <c r="I439" s="15" t="s">
        <v>8</v>
      </c>
      <c r="J439" s="15" t="s">
        <v>7</v>
      </c>
      <c r="K439" s="23"/>
      <c r="L439" s="19" t="s">
        <v>20</v>
      </c>
      <c r="M439" s="5"/>
    </row>
    <row r="440" spans="1:13" ht="15.75" customHeight="1" x14ac:dyDescent="0.25">
      <c r="A440" s="13"/>
      <c r="B440" s="158" t="str">
        <f t="shared" si="35"/>
        <v>🟢</v>
      </c>
      <c r="C440" s="150" t="str">
        <f t="shared" si="36"/>
        <v>✅</v>
      </c>
      <c r="D440" s="127" t="s">
        <v>392</v>
      </c>
      <c r="E440" s="15" t="s">
        <v>8</v>
      </c>
      <c r="F440" s="15" t="s">
        <v>8</v>
      </c>
      <c r="G440" s="15" t="s">
        <v>8</v>
      </c>
      <c r="H440" s="15" t="s">
        <v>8</v>
      </c>
      <c r="I440" s="15" t="s">
        <v>8</v>
      </c>
      <c r="J440" s="15" t="s">
        <v>7</v>
      </c>
      <c r="K440" s="23"/>
      <c r="L440" s="19" t="s">
        <v>20</v>
      </c>
      <c r="M440" s="5"/>
    </row>
    <row r="441" spans="1:13" ht="15.75" customHeight="1" x14ac:dyDescent="0.25">
      <c r="A441" s="13"/>
      <c r="B441" s="158" t="str">
        <f t="shared" si="35"/>
        <v>🟢</v>
      </c>
      <c r="C441" s="150" t="str">
        <f t="shared" si="36"/>
        <v>🟨</v>
      </c>
      <c r="D441" s="127" t="s">
        <v>393</v>
      </c>
      <c r="E441" s="15" t="s">
        <v>8</v>
      </c>
      <c r="F441" s="15" t="s">
        <v>8</v>
      </c>
      <c r="G441" s="15" t="s">
        <v>8</v>
      </c>
      <c r="H441" s="15" t="s">
        <v>8</v>
      </c>
      <c r="I441" s="15" t="s">
        <v>7</v>
      </c>
      <c r="J441" s="15" t="s">
        <v>7</v>
      </c>
      <c r="K441" s="23"/>
      <c r="L441" s="17" t="s">
        <v>9</v>
      </c>
      <c r="M441" s="5"/>
    </row>
    <row r="442" spans="1:13" ht="15.75" customHeight="1" x14ac:dyDescent="0.25">
      <c r="A442" s="13"/>
      <c r="B442" s="158" t="str">
        <f t="shared" si="35"/>
        <v>🟢</v>
      </c>
      <c r="C442" s="150" t="str">
        <f t="shared" si="36"/>
        <v>✅</v>
      </c>
      <c r="D442" s="127" t="s">
        <v>394</v>
      </c>
      <c r="E442" s="15" t="s">
        <v>8</v>
      </c>
      <c r="F442" s="15" t="s">
        <v>8</v>
      </c>
      <c r="G442" s="15" t="s">
        <v>8</v>
      </c>
      <c r="H442" s="15" t="s">
        <v>8</v>
      </c>
      <c r="I442" s="15" t="s">
        <v>8</v>
      </c>
      <c r="J442" s="15" t="s">
        <v>7</v>
      </c>
      <c r="K442" s="23"/>
      <c r="L442" s="19" t="s">
        <v>20</v>
      </c>
      <c r="M442" s="5"/>
    </row>
    <row r="443" spans="1:13" ht="15.75" customHeight="1" x14ac:dyDescent="0.25">
      <c r="A443" s="13"/>
      <c r="B443" s="158" t="str">
        <f t="shared" si="35"/>
        <v>🟢</v>
      </c>
      <c r="C443" s="150" t="str">
        <f t="shared" si="36"/>
        <v>🟨</v>
      </c>
      <c r="D443" s="127" t="s">
        <v>395</v>
      </c>
      <c r="E443" s="15" t="s">
        <v>8</v>
      </c>
      <c r="F443" s="15" t="s">
        <v>8</v>
      </c>
      <c r="G443" s="15" t="s">
        <v>8</v>
      </c>
      <c r="H443" s="15" t="s">
        <v>8</v>
      </c>
      <c r="I443" s="15" t="s">
        <v>7</v>
      </c>
      <c r="J443" s="15" t="s">
        <v>7</v>
      </c>
      <c r="K443" s="23"/>
      <c r="L443" s="17" t="s">
        <v>9</v>
      </c>
      <c r="M443" s="5"/>
    </row>
    <row r="444" spans="1:13" ht="15.75" customHeight="1" x14ac:dyDescent="0.25">
      <c r="A444" s="13"/>
      <c r="B444" s="158" t="str">
        <f t="shared" si="35"/>
        <v>🟢</v>
      </c>
      <c r="C444" s="150" t="str">
        <f t="shared" si="36"/>
        <v>🟨</v>
      </c>
      <c r="D444" s="127" t="s">
        <v>396</v>
      </c>
      <c r="E444" s="15" t="s">
        <v>8</v>
      </c>
      <c r="F444" s="15" t="s">
        <v>8</v>
      </c>
      <c r="G444" s="15" t="s">
        <v>8</v>
      </c>
      <c r="H444" s="15" t="s">
        <v>8</v>
      </c>
      <c r="I444" s="15" t="s">
        <v>7</v>
      </c>
      <c r="J444" s="15" t="s">
        <v>7</v>
      </c>
      <c r="K444" s="23"/>
      <c r="L444" s="19" t="s">
        <v>20</v>
      </c>
      <c r="M444" s="5"/>
    </row>
    <row r="445" spans="1:13" ht="15.75" customHeight="1" x14ac:dyDescent="0.25">
      <c r="A445" s="13"/>
      <c r="B445" s="158" t="str">
        <f t="shared" si="35"/>
        <v>🟢</v>
      </c>
      <c r="C445" s="150" t="str">
        <f t="shared" si="36"/>
        <v>🟨</v>
      </c>
      <c r="D445" s="127" t="s">
        <v>397</v>
      </c>
      <c r="E445" s="15" t="s">
        <v>8</v>
      </c>
      <c r="F445" s="15" t="s">
        <v>8</v>
      </c>
      <c r="G445" s="15" t="s">
        <v>8</v>
      </c>
      <c r="H445" s="15" t="s">
        <v>8</v>
      </c>
      <c r="I445" s="15" t="s">
        <v>7</v>
      </c>
      <c r="J445" s="15" t="s">
        <v>7</v>
      </c>
      <c r="K445" s="24" t="s">
        <v>116</v>
      </c>
      <c r="L445" s="17" t="s">
        <v>9</v>
      </c>
      <c r="M445" s="5"/>
    </row>
    <row r="446" spans="1:13" ht="15.75" customHeight="1" x14ac:dyDescent="0.25">
      <c r="A446" s="18" t="s">
        <v>24</v>
      </c>
      <c r="B446" s="158" t="str">
        <f t="shared" si="35"/>
        <v>⛔</v>
      </c>
      <c r="C446" s="150" t="str">
        <f t="shared" si="36"/>
        <v>🟥</v>
      </c>
      <c r="D446" s="127" t="s">
        <v>398</v>
      </c>
      <c r="E446" s="15" t="s">
        <v>8</v>
      </c>
      <c r="F446" s="15" t="s">
        <v>7</v>
      </c>
      <c r="G446" s="15" t="s">
        <v>7</v>
      </c>
      <c r="H446" s="15" t="s">
        <v>7</v>
      </c>
      <c r="I446" s="15" t="s">
        <v>7</v>
      </c>
      <c r="J446" s="15" t="s">
        <v>7</v>
      </c>
      <c r="K446" s="23"/>
      <c r="L446" s="19" t="s">
        <v>20</v>
      </c>
      <c r="M446" s="5"/>
    </row>
    <row r="447" spans="1:13" ht="15.75" customHeight="1" x14ac:dyDescent="0.25">
      <c r="A447" s="18"/>
      <c r="B447" s="158" t="str">
        <f t="shared" si="35"/>
        <v>🟢</v>
      </c>
      <c r="C447" s="150" t="str">
        <f t="shared" si="36"/>
        <v>✅</v>
      </c>
      <c r="D447" s="127" t="s">
        <v>399</v>
      </c>
      <c r="E447" s="15" t="s">
        <v>8</v>
      </c>
      <c r="F447" s="15" t="s">
        <v>8</v>
      </c>
      <c r="G447" s="15" t="s">
        <v>8</v>
      </c>
      <c r="H447" s="15" t="s">
        <v>8</v>
      </c>
      <c r="I447" s="15" t="s">
        <v>8</v>
      </c>
      <c r="J447" s="15" t="s">
        <v>7</v>
      </c>
      <c r="K447" s="24" t="s">
        <v>116</v>
      </c>
      <c r="L447" s="17" t="s">
        <v>9</v>
      </c>
      <c r="M447" s="5"/>
    </row>
    <row r="448" spans="1:13" ht="15.75" customHeight="1" x14ac:dyDescent="0.25">
      <c r="A448" s="18" t="s">
        <v>24</v>
      </c>
      <c r="B448" s="158" t="str">
        <f t="shared" si="35"/>
        <v>🟢</v>
      </c>
      <c r="C448" s="150" t="str">
        <f t="shared" si="36"/>
        <v>✅</v>
      </c>
      <c r="D448" s="127" t="s">
        <v>400</v>
      </c>
      <c r="E448" s="15" t="s">
        <v>8</v>
      </c>
      <c r="F448" s="15" t="s">
        <v>8</v>
      </c>
      <c r="G448" s="15" t="s">
        <v>8</v>
      </c>
      <c r="H448" s="15" t="s">
        <v>8</v>
      </c>
      <c r="I448" s="15" t="s">
        <v>8</v>
      </c>
      <c r="J448" s="15" t="s">
        <v>7</v>
      </c>
      <c r="K448" s="23"/>
      <c r="L448" s="19" t="s">
        <v>20</v>
      </c>
      <c r="M448" s="5"/>
    </row>
    <row r="449" spans="1:13" ht="15.75" customHeight="1" x14ac:dyDescent="0.25">
      <c r="A449" s="18"/>
      <c r="B449" s="158" t="str">
        <f t="shared" si="35"/>
        <v>🟢</v>
      </c>
      <c r="C449" s="150" t="str">
        <f t="shared" si="36"/>
        <v>🟨</v>
      </c>
      <c r="D449" s="127" t="s">
        <v>401</v>
      </c>
      <c r="E449" s="15" t="s">
        <v>8</v>
      </c>
      <c r="F449" s="15" t="s">
        <v>8</v>
      </c>
      <c r="G449" s="15" t="s">
        <v>8</v>
      </c>
      <c r="H449" s="15" t="s">
        <v>8</v>
      </c>
      <c r="I449" s="15" t="s">
        <v>7</v>
      </c>
      <c r="J449" s="15" t="s">
        <v>7</v>
      </c>
      <c r="K449" s="24" t="s">
        <v>116</v>
      </c>
      <c r="L449" s="17" t="s">
        <v>9</v>
      </c>
      <c r="M449" s="5"/>
    </row>
    <row r="450" spans="1:13" ht="15.75" customHeight="1" x14ac:dyDescent="0.25">
      <c r="A450" s="18" t="s">
        <v>24</v>
      </c>
      <c r="B450" s="158" t="str">
        <f t="shared" si="35"/>
        <v>🟡</v>
      </c>
      <c r="C450" s="150" t="str">
        <f t="shared" si="36"/>
        <v>⬛</v>
      </c>
      <c r="D450" s="127" t="s">
        <v>402</v>
      </c>
      <c r="E450" s="15" t="s">
        <v>7</v>
      </c>
      <c r="F450" s="15" t="s">
        <v>7</v>
      </c>
      <c r="G450" s="15" t="s">
        <v>8</v>
      </c>
      <c r="H450" s="15" t="s">
        <v>7</v>
      </c>
      <c r="I450" s="15" t="s">
        <v>7</v>
      </c>
      <c r="J450" s="15" t="s">
        <v>7</v>
      </c>
      <c r="K450" s="23"/>
      <c r="L450" s="17" t="s">
        <v>9</v>
      </c>
      <c r="M450" s="5"/>
    </row>
    <row r="451" spans="1:13" ht="15.75" customHeight="1" x14ac:dyDescent="0.25">
      <c r="A451" s="18" t="s">
        <v>24</v>
      </c>
      <c r="B451" s="158" t="str">
        <f t="shared" si="35"/>
        <v>⛔</v>
      </c>
      <c r="C451" s="150" t="str">
        <f t="shared" si="36"/>
        <v>🟥</v>
      </c>
      <c r="D451" s="127" t="s">
        <v>403</v>
      </c>
      <c r="E451" s="15" t="s">
        <v>8</v>
      </c>
      <c r="F451" s="15" t="s">
        <v>7</v>
      </c>
      <c r="G451" s="15" t="s">
        <v>7</v>
      </c>
      <c r="H451" s="15" t="s">
        <v>7</v>
      </c>
      <c r="I451" s="15" t="s">
        <v>7</v>
      </c>
      <c r="J451" s="15" t="s">
        <v>7</v>
      </c>
      <c r="K451" s="24" t="s">
        <v>116</v>
      </c>
      <c r="L451" s="19" t="s">
        <v>20</v>
      </c>
      <c r="M451" s="5"/>
    </row>
    <row r="452" spans="1:13" ht="15.75" customHeight="1" x14ac:dyDescent="0.25">
      <c r="A452" s="18"/>
      <c r="B452" s="158" t="str">
        <f t="shared" si="35"/>
        <v>🟢</v>
      </c>
      <c r="C452" s="150" t="str">
        <f t="shared" si="36"/>
        <v>✅</v>
      </c>
      <c r="D452" s="127" t="s">
        <v>404</v>
      </c>
      <c r="E452" s="15" t="s">
        <v>8</v>
      </c>
      <c r="F452" s="15" t="s">
        <v>8</v>
      </c>
      <c r="G452" s="15" t="s">
        <v>8</v>
      </c>
      <c r="H452" s="15" t="s">
        <v>8</v>
      </c>
      <c r="I452" s="15" t="s">
        <v>8</v>
      </c>
      <c r="J452" s="15" t="s">
        <v>7</v>
      </c>
      <c r="K452" s="23"/>
      <c r="L452" s="19" t="s">
        <v>20</v>
      </c>
      <c r="M452" s="5"/>
    </row>
    <row r="453" spans="1:13" ht="15.75" customHeight="1" x14ac:dyDescent="0.25">
      <c r="A453" s="18"/>
      <c r="B453" s="158" t="str">
        <f t="shared" si="35"/>
        <v>🟢</v>
      </c>
      <c r="C453" s="150" t="str">
        <f t="shared" si="36"/>
        <v>✅</v>
      </c>
      <c r="D453" s="127" t="s">
        <v>405</v>
      </c>
      <c r="E453" s="15" t="s">
        <v>8</v>
      </c>
      <c r="F453" s="15" t="s">
        <v>8</v>
      </c>
      <c r="G453" s="15" t="s">
        <v>8</v>
      </c>
      <c r="H453" s="15" t="s">
        <v>8</v>
      </c>
      <c r="I453" s="15" t="s">
        <v>8</v>
      </c>
      <c r="J453" s="15" t="s">
        <v>7</v>
      </c>
      <c r="K453" s="23"/>
      <c r="L453" s="17" t="s">
        <v>9</v>
      </c>
      <c r="M453" s="5"/>
    </row>
    <row r="454" spans="1:13" ht="15.75" customHeight="1" x14ac:dyDescent="0.25">
      <c r="A454" s="18"/>
      <c r="B454" s="158" t="str">
        <f t="shared" si="35"/>
        <v>🟢</v>
      </c>
      <c r="C454" s="150" t="str">
        <f t="shared" si="36"/>
        <v>🟨</v>
      </c>
      <c r="D454" s="127" t="s">
        <v>406</v>
      </c>
      <c r="E454" s="15" t="s">
        <v>8</v>
      </c>
      <c r="F454" s="15" t="s">
        <v>8</v>
      </c>
      <c r="G454" s="15" t="s">
        <v>8</v>
      </c>
      <c r="H454" s="15" t="s">
        <v>8</v>
      </c>
      <c r="I454" s="15" t="s">
        <v>7</v>
      </c>
      <c r="J454" s="15" t="s">
        <v>7</v>
      </c>
      <c r="K454" s="23"/>
      <c r="L454" s="19" t="s">
        <v>20</v>
      </c>
      <c r="M454" s="5"/>
    </row>
    <row r="455" spans="1:13" ht="15.75" customHeight="1" x14ac:dyDescent="0.25">
      <c r="A455" s="18"/>
      <c r="B455" s="158" t="str">
        <f t="shared" si="35"/>
        <v>🟢</v>
      </c>
      <c r="C455" s="150" t="str">
        <f t="shared" si="36"/>
        <v>✅</v>
      </c>
      <c r="D455" s="127" t="s">
        <v>407</v>
      </c>
      <c r="E455" s="15" t="s">
        <v>8</v>
      </c>
      <c r="F455" s="15" t="s">
        <v>8</v>
      </c>
      <c r="G455" s="15" t="s">
        <v>8</v>
      </c>
      <c r="H455" s="15" t="s">
        <v>8</v>
      </c>
      <c r="I455" s="15" t="s">
        <v>8</v>
      </c>
      <c r="J455" s="15" t="s">
        <v>7</v>
      </c>
      <c r="K455" s="24" t="s">
        <v>116</v>
      </c>
      <c r="L455" s="17" t="s">
        <v>9</v>
      </c>
      <c r="M455" s="5"/>
    </row>
    <row r="456" spans="1:13" ht="15.75" customHeight="1" x14ac:dyDescent="0.25">
      <c r="A456" s="18"/>
      <c r="B456" s="158" t="str">
        <f t="shared" si="35"/>
        <v>🟢</v>
      </c>
      <c r="C456" s="150" t="str">
        <f t="shared" si="36"/>
        <v>✅</v>
      </c>
      <c r="D456" s="127" t="s">
        <v>408</v>
      </c>
      <c r="E456" s="15" t="s">
        <v>8</v>
      </c>
      <c r="F456" s="15" t="s">
        <v>8</v>
      </c>
      <c r="G456" s="15" t="s">
        <v>8</v>
      </c>
      <c r="H456" s="15" t="s">
        <v>8</v>
      </c>
      <c r="I456" s="15" t="s">
        <v>8</v>
      </c>
      <c r="J456" s="15" t="s">
        <v>7</v>
      </c>
      <c r="K456" s="23"/>
      <c r="L456" s="19" t="s">
        <v>20</v>
      </c>
      <c r="M456" s="5"/>
    </row>
    <row r="457" spans="1:13" ht="15.75" customHeight="1" x14ac:dyDescent="0.25">
      <c r="A457" s="18"/>
      <c r="B457" s="158" t="str">
        <f t="shared" si="35"/>
        <v>🟢</v>
      </c>
      <c r="C457" s="150" t="str">
        <f t="shared" si="36"/>
        <v>✅</v>
      </c>
      <c r="D457" s="127" t="s">
        <v>409</v>
      </c>
      <c r="E457" s="15" t="s">
        <v>8</v>
      </c>
      <c r="F457" s="15" t="s">
        <v>8</v>
      </c>
      <c r="G457" s="15" t="s">
        <v>8</v>
      </c>
      <c r="H457" s="15" t="s">
        <v>8</v>
      </c>
      <c r="I457" s="15" t="s">
        <v>8</v>
      </c>
      <c r="J457" s="15" t="s">
        <v>7</v>
      </c>
      <c r="K457" s="23"/>
      <c r="L457" s="17" t="s">
        <v>9</v>
      </c>
      <c r="M457" s="5"/>
    </row>
    <row r="458" spans="1:13" ht="15.75" customHeight="1" x14ac:dyDescent="0.25">
      <c r="A458" s="18" t="s">
        <v>24</v>
      </c>
      <c r="B458" s="158" t="str">
        <f t="shared" si="35"/>
        <v>🟡</v>
      </c>
      <c r="C458" s="150" t="str">
        <f t="shared" si="36"/>
        <v>⬛</v>
      </c>
      <c r="D458" s="127" t="s">
        <v>410</v>
      </c>
      <c r="E458" s="15" t="s">
        <v>7</v>
      </c>
      <c r="F458" s="15" t="s">
        <v>7</v>
      </c>
      <c r="G458" s="15" t="s">
        <v>8</v>
      </c>
      <c r="H458" s="15" t="s">
        <v>7</v>
      </c>
      <c r="I458" s="15" t="s">
        <v>7</v>
      </c>
      <c r="J458" s="15" t="s">
        <v>7</v>
      </c>
      <c r="K458" s="24" t="s">
        <v>116</v>
      </c>
      <c r="L458" s="19" t="s">
        <v>20</v>
      </c>
      <c r="M458" s="5"/>
    </row>
    <row r="459" spans="1:13" ht="15.75" customHeight="1" x14ac:dyDescent="0.25">
      <c r="A459" s="18" t="s">
        <v>24</v>
      </c>
      <c r="B459" s="158" t="str">
        <f t="shared" si="35"/>
        <v>🟢</v>
      </c>
      <c r="C459" s="150" t="str">
        <f t="shared" si="36"/>
        <v>✅</v>
      </c>
      <c r="D459" s="127" t="s">
        <v>411</v>
      </c>
      <c r="E459" s="15" t="s">
        <v>8</v>
      </c>
      <c r="F459" s="15" t="s">
        <v>8</v>
      </c>
      <c r="G459" s="15" t="s">
        <v>8</v>
      </c>
      <c r="H459" s="15" t="s">
        <v>8</v>
      </c>
      <c r="I459" s="15" t="s">
        <v>8</v>
      </c>
      <c r="J459" s="15" t="s">
        <v>7</v>
      </c>
      <c r="K459" s="23"/>
      <c r="L459" s="17" t="s">
        <v>9</v>
      </c>
      <c r="M459" s="5"/>
    </row>
    <row r="460" spans="1:13" ht="15.75" customHeight="1" x14ac:dyDescent="0.25">
      <c r="A460" s="13"/>
      <c r="B460" s="158" t="str">
        <f t="shared" si="35"/>
        <v>🟢</v>
      </c>
      <c r="C460" s="150" t="str">
        <f t="shared" si="36"/>
        <v>✅</v>
      </c>
      <c r="D460" s="127" t="s">
        <v>412</v>
      </c>
      <c r="E460" s="15" t="s">
        <v>8</v>
      </c>
      <c r="F460" s="15" t="s">
        <v>8</v>
      </c>
      <c r="G460" s="15" t="s">
        <v>8</v>
      </c>
      <c r="H460" s="15" t="s">
        <v>8</v>
      </c>
      <c r="I460" s="15" t="s">
        <v>8</v>
      </c>
      <c r="J460" s="15" t="s">
        <v>7</v>
      </c>
      <c r="K460" s="24" t="s">
        <v>116</v>
      </c>
      <c r="L460" s="19" t="s">
        <v>20</v>
      </c>
      <c r="M460" s="5"/>
    </row>
    <row r="461" spans="1:13" ht="15.75" customHeight="1" x14ac:dyDescent="0.25">
      <c r="A461" s="13"/>
      <c r="B461" s="158" t="str">
        <f t="shared" si="35"/>
        <v>🟢</v>
      </c>
      <c r="C461" s="150" t="str">
        <f t="shared" si="36"/>
        <v>🟨</v>
      </c>
      <c r="D461" s="127" t="s">
        <v>413</v>
      </c>
      <c r="E461" s="15" t="s">
        <v>8</v>
      </c>
      <c r="F461" s="15" t="s">
        <v>8</v>
      </c>
      <c r="G461" s="15" t="s">
        <v>8</v>
      </c>
      <c r="H461" s="15" t="s">
        <v>8</v>
      </c>
      <c r="I461" s="15" t="s">
        <v>7</v>
      </c>
      <c r="J461" s="15" t="s">
        <v>7</v>
      </c>
      <c r="K461" s="24" t="s">
        <v>116</v>
      </c>
      <c r="L461" s="17" t="s">
        <v>9</v>
      </c>
      <c r="M461" s="5"/>
    </row>
    <row r="462" spans="1:13" ht="15.75" customHeight="1" x14ac:dyDescent="0.25">
      <c r="A462" s="13"/>
      <c r="B462" s="158" t="str">
        <f t="shared" si="35"/>
        <v>🟢</v>
      </c>
      <c r="C462" s="150" t="str">
        <f t="shared" si="36"/>
        <v>✅</v>
      </c>
      <c r="D462" s="127" t="s">
        <v>414</v>
      </c>
      <c r="E462" s="15" t="s">
        <v>8</v>
      </c>
      <c r="F462" s="15" t="s">
        <v>8</v>
      </c>
      <c r="G462" s="15" t="s">
        <v>8</v>
      </c>
      <c r="H462" s="15" t="s">
        <v>8</v>
      </c>
      <c r="I462" s="15" t="s">
        <v>8</v>
      </c>
      <c r="J462" s="15" t="s">
        <v>7</v>
      </c>
      <c r="K462" s="23"/>
      <c r="L462" s="19" t="s">
        <v>20</v>
      </c>
      <c r="M462" s="5"/>
    </row>
    <row r="463" spans="1:13" ht="15.75" customHeight="1" x14ac:dyDescent="0.25">
      <c r="A463" s="13"/>
      <c r="B463" s="158" t="str">
        <f t="shared" si="35"/>
        <v>🟢</v>
      </c>
      <c r="C463" s="150" t="str">
        <f t="shared" si="36"/>
        <v>✅</v>
      </c>
      <c r="D463" s="127" t="s">
        <v>415</v>
      </c>
      <c r="E463" s="15" t="s">
        <v>8</v>
      </c>
      <c r="F463" s="15" t="s">
        <v>8</v>
      </c>
      <c r="G463" s="15" t="s">
        <v>8</v>
      </c>
      <c r="H463" s="15" t="s">
        <v>8</v>
      </c>
      <c r="I463" s="15" t="s">
        <v>8</v>
      </c>
      <c r="J463" s="15" t="s">
        <v>7</v>
      </c>
      <c r="K463" s="24" t="s">
        <v>116</v>
      </c>
      <c r="L463" s="17" t="s">
        <v>9</v>
      </c>
      <c r="M463" s="5"/>
    </row>
    <row r="464" spans="1:13" ht="15.75" customHeight="1" x14ac:dyDescent="0.25">
      <c r="A464" s="13"/>
      <c r="B464" s="158" t="str">
        <f t="shared" si="35"/>
        <v>🟢</v>
      </c>
      <c r="C464" s="150" t="str">
        <f t="shared" si="36"/>
        <v>🟨</v>
      </c>
      <c r="D464" s="127" t="s">
        <v>416</v>
      </c>
      <c r="E464" s="15" t="s">
        <v>8</v>
      </c>
      <c r="F464" s="15" t="s">
        <v>8</v>
      </c>
      <c r="G464" s="15" t="s">
        <v>8</v>
      </c>
      <c r="H464" s="15" t="s">
        <v>8</v>
      </c>
      <c r="I464" s="15" t="s">
        <v>7</v>
      </c>
      <c r="J464" s="15" t="s">
        <v>7</v>
      </c>
      <c r="K464" s="23"/>
      <c r="L464" s="19" t="s">
        <v>20</v>
      </c>
      <c r="M464" s="5"/>
    </row>
    <row r="465" spans="1:13" ht="15.75" customHeight="1" x14ac:dyDescent="0.25">
      <c r="A465" s="10">
        <v>1945</v>
      </c>
      <c r="B465" s="103"/>
      <c r="C465" s="151"/>
      <c r="D465" s="103"/>
      <c r="E465" s="109"/>
      <c r="F465" s="109"/>
      <c r="G465" s="10"/>
      <c r="H465" s="10"/>
      <c r="I465" s="10"/>
      <c r="J465" s="10"/>
      <c r="K465" s="10"/>
      <c r="L465" s="10"/>
      <c r="M465" s="5"/>
    </row>
    <row r="466" spans="1:13" ht="15.75" customHeight="1" x14ac:dyDescent="0.25">
      <c r="A466" s="13"/>
      <c r="B466" s="158" t="str">
        <f t="shared" ref="B466:B483" si="37">IF(G466="✓",IF(H466="✗","🟡",IF(H466="-","🟣","🟢")),"⛔")</f>
        <v>🟢</v>
      </c>
      <c r="C466" s="150" t="str">
        <f t="shared" ref="C466:C483" si="38">IF(E466="✓",IF(F466="✓",IF(H466="✓",IF(I466="✓","✅",IF(I466="-","🟦","🟨")),IF(H466="-",IF(I466="-","🟪","🟫"),"🟧")),"🟥"),"⬛")</f>
        <v>🟨</v>
      </c>
      <c r="D466" s="127" t="s">
        <v>417</v>
      </c>
      <c r="E466" s="15" t="s">
        <v>8</v>
      </c>
      <c r="F466" s="15" t="s">
        <v>8</v>
      </c>
      <c r="G466" s="15" t="s">
        <v>8</v>
      </c>
      <c r="H466" s="15" t="s">
        <v>8</v>
      </c>
      <c r="I466" s="15" t="s">
        <v>7</v>
      </c>
      <c r="J466" s="15" t="s">
        <v>7</v>
      </c>
      <c r="K466" s="24" t="s">
        <v>116</v>
      </c>
      <c r="L466" s="17" t="s">
        <v>9</v>
      </c>
      <c r="M466" s="5"/>
    </row>
    <row r="467" spans="1:13" ht="15.75" customHeight="1" x14ac:dyDescent="0.25">
      <c r="A467" s="18" t="s">
        <v>24</v>
      </c>
      <c r="B467" s="158" t="str">
        <f t="shared" si="37"/>
        <v>🟢</v>
      </c>
      <c r="C467" s="150" t="str">
        <f t="shared" si="38"/>
        <v>🟨</v>
      </c>
      <c r="D467" s="128" t="s">
        <v>418</v>
      </c>
      <c r="E467" s="15" t="s">
        <v>8</v>
      </c>
      <c r="F467" s="15" t="s">
        <v>8</v>
      </c>
      <c r="G467" s="15" t="s">
        <v>8</v>
      </c>
      <c r="H467" s="15" t="s">
        <v>8</v>
      </c>
      <c r="I467" s="15" t="s">
        <v>7</v>
      </c>
      <c r="J467" s="15" t="s">
        <v>7</v>
      </c>
      <c r="K467" s="23"/>
      <c r="L467" s="19" t="s">
        <v>20</v>
      </c>
      <c r="M467" s="5"/>
    </row>
    <row r="468" spans="1:13" ht="15.75" customHeight="1" x14ac:dyDescent="0.25">
      <c r="A468" s="18"/>
      <c r="B468" s="158" t="str">
        <f t="shared" si="37"/>
        <v>🟢</v>
      </c>
      <c r="C468" s="150" t="str">
        <f t="shared" si="38"/>
        <v>✅</v>
      </c>
      <c r="D468" s="128" t="s">
        <v>419</v>
      </c>
      <c r="E468" s="15" t="s">
        <v>8</v>
      </c>
      <c r="F468" s="15" t="s">
        <v>8</v>
      </c>
      <c r="G468" s="15" t="s">
        <v>8</v>
      </c>
      <c r="H468" s="15" t="s">
        <v>8</v>
      </c>
      <c r="I468" s="15" t="s">
        <v>8</v>
      </c>
      <c r="J468" s="15" t="s">
        <v>7</v>
      </c>
      <c r="K468" s="23"/>
      <c r="L468" s="17" t="s">
        <v>9</v>
      </c>
      <c r="M468" s="5"/>
    </row>
    <row r="469" spans="1:13" ht="15.75" customHeight="1" x14ac:dyDescent="0.25">
      <c r="A469" s="18"/>
      <c r="B469" s="158" t="str">
        <f t="shared" si="37"/>
        <v>🟢</v>
      </c>
      <c r="C469" s="150" t="str">
        <f t="shared" si="38"/>
        <v>✅</v>
      </c>
      <c r="D469" s="128" t="s">
        <v>420</v>
      </c>
      <c r="E469" s="15" t="s">
        <v>8</v>
      </c>
      <c r="F469" s="15" t="s">
        <v>8</v>
      </c>
      <c r="G469" s="15" t="s">
        <v>8</v>
      </c>
      <c r="H469" s="15" t="s">
        <v>8</v>
      </c>
      <c r="I469" s="15" t="s">
        <v>8</v>
      </c>
      <c r="J469" s="15" t="s">
        <v>7</v>
      </c>
      <c r="K469" s="23"/>
      <c r="L469" s="19" t="s">
        <v>20</v>
      </c>
      <c r="M469" s="5"/>
    </row>
    <row r="470" spans="1:13" ht="15.75" customHeight="1" x14ac:dyDescent="0.25">
      <c r="A470" s="18"/>
      <c r="B470" s="158" t="str">
        <f t="shared" si="37"/>
        <v>🟢</v>
      </c>
      <c r="C470" s="150" t="str">
        <f t="shared" si="38"/>
        <v>✅</v>
      </c>
      <c r="D470" s="128" t="s">
        <v>421</v>
      </c>
      <c r="E470" s="15" t="s">
        <v>8</v>
      </c>
      <c r="F470" s="15" t="s">
        <v>8</v>
      </c>
      <c r="G470" s="15" t="s">
        <v>8</v>
      </c>
      <c r="H470" s="15" t="s">
        <v>8</v>
      </c>
      <c r="I470" s="15" t="s">
        <v>8</v>
      </c>
      <c r="J470" s="15" t="s">
        <v>7</v>
      </c>
      <c r="K470" s="25" t="s">
        <v>121</v>
      </c>
      <c r="L470" s="17" t="s">
        <v>9</v>
      </c>
      <c r="M470" s="5"/>
    </row>
    <row r="471" spans="1:13" ht="15.75" customHeight="1" x14ac:dyDescent="0.25">
      <c r="A471" s="18"/>
      <c r="B471" s="158" t="str">
        <f t="shared" si="37"/>
        <v>🟢</v>
      </c>
      <c r="C471" s="150" t="str">
        <f t="shared" si="38"/>
        <v>✅</v>
      </c>
      <c r="D471" s="128" t="s">
        <v>1000</v>
      </c>
      <c r="E471" s="15" t="s">
        <v>8</v>
      </c>
      <c r="F471" s="15" t="s">
        <v>8</v>
      </c>
      <c r="G471" s="15" t="s">
        <v>8</v>
      </c>
      <c r="H471" s="15" t="s">
        <v>8</v>
      </c>
      <c r="I471" s="15" t="s">
        <v>8</v>
      </c>
      <c r="J471" s="15" t="s">
        <v>7</v>
      </c>
      <c r="K471" s="24" t="s">
        <v>116</v>
      </c>
      <c r="L471" s="19" t="s">
        <v>20</v>
      </c>
      <c r="M471" s="5"/>
    </row>
    <row r="472" spans="1:13" ht="15.75" customHeight="1" x14ac:dyDescent="0.25">
      <c r="A472" s="18"/>
      <c r="B472" s="158" t="str">
        <f t="shared" si="37"/>
        <v>🟢</v>
      </c>
      <c r="C472" s="150" t="str">
        <f t="shared" si="38"/>
        <v>✅</v>
      </c>
      <c r="D472" s="128" t="s">
        <v>1001</v>
      </c>
      <c r="E472" s="15" t="s">
        <v>8</v>
      </c>
      <c r="F472" s="15" t="s">
        <v>8</v>
      </c>
      <c r="G472" s="15" t="s">
        <v>8</v>
      </c>
      <c r="H472" s="15" t="s">
        <v>8</v>
      </c>
      <c r="I472" s="15" t="s">
        <v>8</v>
      </c>
      <c r="J472" s="15" t="s">
        <v>7</v>
      </c>
      <c r="K472" s="23"/>
      <c r="L472" s="17" t="s">
        <v>9</v>
      </c>
      <c r="M472" s="5"/>
    </row>
    <row r="473" spans="1:13" ht="15.75" customHeight="1" x14ac:dyDescent="0.25">
      <c r="A473" s="18"/>
      <c r="B473" s="158" t="str">
        <f t="shared" si="37"/>
        <v>🟢</v>
      </c>
      <c r="C473" s="150" t="str">
        <f t="shared" si="38"/>
        <v>🟨</v>
      </c>
      <c r="D473" s="128" t="s">
        <v>422</v>
      </c>
      <c r="E473" s="15" t="s">
        <v>8</v>
      </c>
      <c r="F473" s="15" t="s">
        <v>8</v>
      </c>
      <c r="G473" s="15" t="s">
        <v>8</v>
      </c>
      <c r="H473" s="15" t="s">
        <v>8</v>
      </c>
      <c r="I473" s="15" t="s">
        <v>7</v>
      </c>
      <c r="J473" s="15" t="s">
        <v>7</v>
      </c>
      <c r="K473" s="23"/>
      <c r="L473" s="19" t="s">
        <v>20</v>
      </c>
      <c r="M473" s="5"/>
    </row>
    <row r="474" spans="1:13" ht="15.75" customHeight="1" x14ac:dyDescent="0.25">
      <c r="A474" s="18"/>
      <c r="B474" s="158" t="str">
        <f t="shared" si="37"/>
        <v>⛔</v>
      </c>
      <c r="C474" s="150" t="str">
        <f t="shared" si="38"/>
        <v>🟥</v>
      </c>
      <c r="D474" s="128" t="s">
        <v>423</v>
      </c>
      <c r="E474" s="15" t="s">
        <v>8</v>
      </c>
      <c r="F474" s="15" t="s">
        <v>7</v>
      </c>
      <c r="G474" s="15" t="s">
        <v>7</v>
      </c>
      <c r="H474" s="15" t="s">
        <v>7</v>
      </c>
      <c r="I474" s="15" t="s">
        <v>7</v>
      </c>
      <c r="J474" s="15" t="s">
        <v>7</v>
      </c>
      <c r="K474" s="24" t="s">
        <v>116</v>
      </c>
      <c r="L474" s="17" t="s">
        <v>9</v>
      </c>
      <c r="M474" s="5"/>
    </row>
    <row r="475" spans="1:13" ht="15.75" customHeight="1" x14ac:dyDescent="0.25">
      <c r="A475" s="18"/>
      <c r="B475" s="158" t="str">
        <f t="shared" si="37"/>
        <v>🟢</v>
      </c>
      <c r="C475" s="150" t="str">
        <f t="shared" si="38"/>
        <v>✅</v>
      </c>
      <c r="D475" s="128" t="s">
        <v>424</v>
      </c>
      <c r="E475" s="15" t="s">
        <v>8</v>
      </c>
      <c r="F475" s="15" t="s">
        <v>8</v>
      </c>
      <c r="G475" s="15" t="s">
        <v>8</v>
      </c>
      <c r="H475" s="15" t="s">
        <v>8</v>
      </c>
      <c r="I475" s="15" t="s">
        <v>8</v>
      </c>
      <c r="J475" s="15" t="s">
        <v>7</v>
      </c>
      <c r="K475" s="23"/>
      <c r="L475" s="19" t="s">
        <v>20</v>
      </c>
      <c r="M475" s="5"/>
    </row>
    <row r="476" spans="1:13" ht="15.75" customHeight="1" x14ac:dyDescent="0.25">
      <c r="A476" s="18"/>
      <c r="B476" s="158" t="str">
        <f t="shared" si="37"/>
        <v>🟢</v>
      </c>
      <c r="C476" s="150" t="str">
        <f t="shared" si="38"/>
        <v>✅</v>
      </c>
      <c r="D476" s="128" t="s">
        <v>425</v>
      </c>
      <c r="E476" s="15" t="s">
        <v>8</v>
      </c>
      <c r="F476" s="15" t="s">
        <v>8</v>
      </c>
      <c r="G476" s="15" t="s">
        <v>8</v>
      </c>
      <c r="H476" s="15" t="s">
        <v>8</v>
      </c>
      <c r="I476" s="15" t="s">
        <v>8</v>
      </c>
      <c r="J476" s="15" t="s">
        <v>7</v>
      </c>
      <c r="K476" s="24" t="s">
        <v>116</v>
      </c>
      <c r="L476" s="17" t="s">
        <v>9</v>
      </c>
      <c r="M476" s="5"/>
    </row>
    <row r="477" spans="1:13" ht="15.75" customHeight="1" x14ac:dyDescent="0.25">
      <c r="A477" s="18" t="s">
        <v>24</v>
      </c>
      <c r="B477" s="158" t="str">
        <f t="shared" si="37"/>
        <v>🟢</v>
      </c>
      <c r="C477" s="150" t="str">
        <f t="shared" si="38"/>
        <v>🟨</v>
      </c>
      <c r="D477" s="128" t="s">
        <v>426</v>
      </c>
      <c r="E477" s="15" t="s">
        <v>8</v>
      </c>
      <c r="F477" s="15" t="s">
        <v>8</v>
      </c>
      <c r="G477" s="15" t="s">
        <v>8</v>
      </c>
      <c r="H477" s="15" t="s">
        <v>8</v>
      </c>
      <c r="I477" s="15" t="s">
        <v>7</v>
      </c>
      <c r="J477" s="15" t="s">
        <v>7</v>
      </c>
      <c r="K477" s="23"/>
      <c r="L477" s="19" t="s">
        <v>20</v>
      </c>
      <c r="M477" s="5"/>
    </row>
    <row r="478" spans="1:13" ht="15.75" customHeight="1" x14ac:dyDescent="0.25">
      <c r="A478" s="13"/>
      <c r="B478" s="158" t="str">
        <f t="shared" si="37"/>
        <v>🟢</v>
      </c>
      <c r="C478" s="150" t="str">
        <f t="shared" si="38"/>
        <v>🟨</v>
      </c>
      <c r="D478" s="128" t="s">
        <v>427</v>
      </c>
      <c r="E478" s="15" t="s">
        <v>8</v>
      </c>
      <c r="F478" s="15" t="s">
        <v>8</v>
      </c>
      <c r="G478" s="15" t="s">
        <v>8</v>
      </c>
      <c r="H478" s="15" t="s">
        <v>8</v>
      </c>
      <c r="I478" s="15" t="s">
        <v>7</v>
      </c>
      <c r="J478" s="15" t="s">
        <v>7</v>
      </c>
      <c r="K478" s="23"/>
      <c r="L478" s="17" t="s">
        <v>9</v>
      </c>
      <c r="M478" s="5"/>
    </row>
    <row r="479" spans="1:13" ht="15.75" customHeight="1" x14ac:dyDescent="0.25">
      <c r="A479" s="13"/>
      <c r="B479" s="158" t="str">
        <f t="shared" si="37"/>
        <v>🟢</v>
      </c>
      <c r="C479" s="150" t="str">
        <f t="shared" si="38"/>
        <v>🟨</v>
      </c>
      <c r="D479" s="128" t="s">
        <v>428</v>
      </c>
      <c r="E479" s="15" t="s">
        <v>8</v>
      </c>
      <c r="F479" s="15" t="s">
        <v>8</v>
      </c>
      <c r="G479" s="15" t="s">
        <v>8</v>
      </c>
      <c r="H479" s="15" t="s">
        <v>8</v>
      </c>
      <c r="I479" s="15" t="s">
        <v>7</v>
      </c>
      <c r="J479" s="15" t="s">
        <v>7</v>
      </c>
      <c r="K479" s="24" t="s">
        <v>116</v>
      </c>
      <c r="L479" s="19" t="s">
        <v>20</v>
      </c>
      <c r="M479" s="5"/>
    </row>
    <row r="480" spans="1:13" ht="15.75" customHeight="1" x14ac:dyDescent="0.25">
      <c r="A480" s="13"/>
      <c r="B480" s="158" t="str">
        <f t="shared" si="37"/>
        <v>🟢</v>
      </c>
      <c r="C480" s="150" t="str">
        <f t="shared" si="38"/>
        <v>✅</v>
      </c>
      <c r="D480" s="128" t="s">
        <v>429</v>
      </c>
      <c r="E480" s="15" t="s">
        <v>8</v>
      </c>
      <c r="F480" s="15" t="s">
        <v>8</v>
      </c>
      <c r="G480" s="15" t="s">
        <v>8</v>
      </c>
      <c r="H480" s="15" t="s">
        <v>8</v>
      </c>
      <c r="I480" s="15" t="s">
        <v>8</v>
      </c>
      <c r="J480" s="15" t="s">
        <v>7</v>
      </c>
      <c r="K480" s="24" t="s">
        <v>116</v>
      </c>
      <c r="L480" s="17" t="s">
        <v>9</v>
      </c>
      <c r="M480" s="5"/>
    </row>
    <row r="481" spans="1:13" ht="15.75" customHeight="1" x14ac:dyDescent="0.25">
      <c r="A481" s="13"/>
      <c r="B481" s="158" t="str">
        <f t="shared" si="37"/>
        <v>🟢</v>
      </c>
      <c r="C481" s="150" t="str">
        <f t="shared" si="38"/>
        <v>✅</v>
      </c>
      <c r="D481" s="128" t="s">
        <v>430</v>
      </c>
      <c r="E481" s="15" t="s">
        <v>8</v>
      </c>
      <c r="F481" s="15" t="s">
        <v>8</v>
      </c>
      <c r="G481" s="15" t="s">
        <v>8</v>
      </c>
      <c r="H481" s="15" t="s">
        <v>8</v>
      </c>
      <c r="I481" s="15" t="s">
        <v>8</v>
      </c>
      <c r="J481" s="15" t="s">
        <v>7</v>
      </c>
      <c r="K481" s="24" t="s">
        <v>116</v>
      </c>
      <c r="L481" s="19" t="s">
        <v>20</v>
      </c>
      <c r="M481" s="5"/>
    </row>
    <row r="482" spans="1:13" ht="15.75" customHeight="1" x14ac:dyDescent="0.25">
      <c r="A482" s="13"/>
      <c r="B482" s="158" t="str">
        <f t="shared" si="37"/>
        <v>🟢</v>
      </c>
      <c r="C482" s="150" t="str">
        <f t="shared" si="38"/>
        <v>✅</v>
      </c>
      <c r="D482" s="128" t="s">
        <v>431</v>
      </c>
      <c r="E482" s="15" t="s">
        <v>8</v>
      </c>
      <c r="F482" s="15" t="s">
        <v>8</v>
      </c>
      <c r="G482" s="15" t="s">
        <v>8</v>
      </c>
      <c r="H482" s="15" t="s">
        <v>8</v>
      </c>
      <c r="I482" s="15" t="s">
        <v>8</v>
      </c>
      <c r="J482" s="15" t="s">
        <v>7</v>
      </c>
      <c r="K482" s="23"/>
      <c r="L482" s="17" t="s">
        <v>9</v>
      </c>
      <c r="M482" s="5"/>
    </row>
    <row r="483" spans="1:13" ht="15.75" customHeight="1" x14ac:dyDescent="0.25">
      <c r="A483" s="13"/>
      <c r="B483" s="158" t="str">
        <f t="shared" si="37"/>
        <v>🟢</v>
      </c>
      <c r="C483" s="150" t="str">
        <f t="shared" si="38"/>
        <v>✅</v>
      </c>
      <c r="D483" s="128" t="s">
        <v>432</v>
      </c>
      <c r="E483" s="15" t="s">
        <v>8</v>
      </c>
      <c r="F483" s="15" t="s">
        <v>8</v>
      </c>
      <c r="G483" s="15" t="s">
        <v>8</v>
      </c>
      <c r="H483" s="15" t="s">
        <v>8</v>
      </c>
      <c r="I483" s="15" t="s">
        <v>8</v>
      </c>
      <c r="J483" s="15" t="s">
        <v>7</v>
      </c>
      <c r="K483" s="23"/>
      <c r="L483" s="19" t="s">
        <v>20</v>
      </c>
      <c r="M483" s="5"/>
    </row>
    <row r="484" spans="1:13" ht="15.75" customHeight="1" x14ac:dyDescent="0.25">
      <c r="A484" s="10">
        <v>1946</v>
      </c>
      <c r="B484" s="103"/>
      <c r="C484" s="151"/>
      <c r="D484" s="103"/>
      <c r="E484" s="109"/>
      <c r="F484" s="109"/>
      <c r="G484" s="10"/>
      <c r="H484" s="10"/>
      <c r="I484" s="10"/>
      <c r="J484" s="10"/>
      <c r="K484" s="10"/>
      <c r="L484" s="10"/>
      <c r="M484" s="5"/>
    </row>
    <row r="485" spans="1:13" ht="15.75" customHeight="1" x14ac:dyDescent="0.25">
      <c r="A485" s="13"/>
      <c r="B485" s="158" t="str">
        <f t="shared" ref="B485:B509" si="39">IF(G485="✓",IF(H485="✗","🟡",IF(H485="-","🟣","🟢")),"⛔")</f>
        <v>🟢</v>
      </c>
      <c r="C485" s="150" t="str">
        <f t="shared" ref="C485:C509" si="40">IF(E485="✓",IF(F485="✓",IF(H485="✓",IF(I485="✓","✅",IF(I485="-","🟦","🟨")),IF(H485="-",IF(I485="-","🟪","🟫"),"🟧")),"🟥"),"⬛")</f>
        <v>✅</v>
      </c>
      <c r="D485" s="128" t="s">
        <v>433</v>
      </c>
      <c r="E485" s="15" t="s">
        <v>8</v>
      </c>
      <c r="F485" s="15" t="s">
        <v>8</v>
      </c>
      <c r="G485" s="15" t="s">
        <v>8</v>
      </c>
      <c r="H485" s="15" t="s">
        <v>8</v>
      </c>
      <c r="I485" s="15" t="s">
        <v>8</v>
      </c>
      <c r="J485" s="15" t="s">
        <v>7</v>
      </c>
      <c r="K485" s="25" t="s">
        <v>121</v>
      </c>
      <c r="L485" s="17" t="s">
        <v>9</v>
      </c>
      <c r="M485" s="5"/>
    </row>
    <row r="486" spans="1:13" ht="15.75" customHeight="1" x14ac:dyDescent="0.25">
      <c r="A486" s="13"/>
      <c r="B486" s="158" t="str">
        <f t="shared" si="39"/>
        <v>🟢</v>
      </c>
      <c r="C486" s="150" t="str">
        <f t="shared" si="40"/>
        <v>✅</v>
      </c>
      <c r="D486" s="128" t="s">
        <v>434</v>
      </c>
      <c r="E486" s="15" t="s">
        <v>8</v>
      </c>
      <c r="F486" s="15" t="s">
        <v>8</v>
      </c>
      <c r="G486" s="15" t="s">
        <v>8</v>
      </c>
      <c r="H486" s="15" t="s">
        <v>8</v>
      </c>
      <c r="I486" s="15" t="s">
        <v>8</v>
      </c>
      <c r="J486" s="15" t="s">
        <v>7</v>
      </c>
      <c r="K486" s="23"/>
      <c r="L486" s="17" t="s">
        <v>9</v>
      </c>
      <c r="M486" s="5"/>
    </row>
    <row r="487" spans="1:13" ht="15.75" customHeight="1" x14ac:dyDescent="0.25">
      <c r="A487" s="13"/>
      <c r="B487" s="158" t="str">
        <f t="shared" si="39"/>
        <v>🟢</v>
      </c>
      <c r="C487" s="150" t="str">
        <f t="shared" si="40"/>
        <v>🟨</v>
      </c>
      <c r="D487" s="128" t="s">
        <v>1002</v>
      </c>
      <c r="E487" s="15" t="s">
        <v>8</v>
      </c>
      <c r="F487" s="15" t="s">
        <v>8</v>
      </c>
      <c r="G487" s="15" t="s">
        <v>8</v>
      </c>
      <c r="H487" s="15" t="s">
        <v>8</v>
      </c>
      <c r="I487" s="15" t="s">
        <v>7</v>
      </c>
      <c r="J487" s="15" t="s">
        <v>7</v>
      </c>
      <c r="K487" s="25" t="s">
        <v>121</v>
      </c>
      <c r="L487" s="19" t="s">
        <v>20</v>
      </c>
      <c r="M487" s="5"/>
    </row>
    <row r="488" spans="1:13" ht="15.75" customHeight="1" x14ac:dyDescent="0.25">
      <c r="A488" s="13"/>
      <c r="B488" s="158" t="str">
        <f t="shared" si="39"/>
        <v>🟢</v>
      </c>
      <c r="C488" s="150" t="str">
        <f t="shared" si="40"/>
        <v>✅</v>
      </c>
      <c r="D488" s="128" t="s">
        <v>435</v>
      </c>
      <c r="E488" s="15" t="s">
        <v>8</v>
      </c>
      <c r="F488" s="15" t="s">
        <v>8</v>
      </c>
      <c r="G488" s="15" t="s">
        <v>8</v>
      </c>
      <c r="H488" s="15" t="s">
        <v>8</v>
      </c>
      <c r="I488" s="15" t="s">
        <v>8</v>
      </c>
      <c r="J488" s="15" t="s">
        <v>7</v>
      </c>
      <c r="K488" s="23"/>
      <c r="L488" s="19" t="s">
        <v>20</v>
      </c>
      <c r="M488" s="5"/>
    </row>
    <row r="489" spans="1:13" ht="15.75" customHeight="1" x14ac:dyDescent="0.25">
      <c r="A489" s="13"/>
      <c r="B489" s="158" t="str">
        <f t="shared" si="39"/>
        <v>🟢</v>
      </c>
      <c r="C489" s="150" t="str">
        <f t="shared" si="40"/>
        <v>✅</v>
      </c>
      <c r="D489" s="128" t="s">
        <v>436</v>
      </c>
      <c r="E489" s="15" t="s">
        <v>8</v>
      </c>
      <c r="F489" s="15" t="s">
        <v>8</v>
      </c>
      <c r="G489" s="15" t="s">
        <v>8</v>
      </c>
      <c r="H489" s="15" t="s">
        <v>8</v>
      </c>
      <c r="I489" s="15" t="s">
        <v>8</v>
      </c>
      <c r="J489" s="15" t="s">
        <v>7</v>
      </c>
      <c r="K489" s="25" t="s">
        <v>121</v>
      </c>
      <c r="L489" s="17" t="s">
        <v>9</v>
      </c>
      <c r="M489" s="5"/>
    </row>
    <row r="490" spans="1:13" ht="15.75" customHeight="1" x14ac:dyDescent="0.25">
      <c r="A490" s="13"/>
      <c r="B490" s="158" t="str">
        <f t="shared" si="39"/>
        <v>🟢</v>
      </c>
      <c r="C490" s="150" t="str">
        <f t="shared" si="40"/>
        <v>🟨</v>
      </c>
      <c r="D490" s="128" t="s">
        <v>437</v>
      </c>
      <c r="E490" s="15" t="s">
        <v>8</v>
      </c>
      <c r="F490" s="15" t="s">
        <v>8</v>
      </c>
      <c r="G490" s="15" t="s">
        <v>8</v>
      </c>
      <c r="H490" s="15" t="s">
        <v>8</v>
      </c>
      <c r="I490" s="15" t="s">
        <v>7</v>
      </c>
      <c r="J490" s="15" t="s">
        <v>7</v>
      </c>
      <c r="K490" s="23"/>
      <c r="L490" s="19" t="s">
        <v>20</v>
      </c>
      <c r="M490" s="5"/>
    </row>
    <row r="491" spans="1:13" ht="15.75" customHeight="1" x14ac:dyDescent="0.25">
      <c r="A491" s="13"/>
      <c r="B491" s="158" t="str">
        <f t="shared" si="39"/>
        <v>🟢</v>
      </c>
      <c r="C491" s="150" t="str">
        <f t="shared" si="40"/>
        <v>✅</v>
      </c>
      <c r="D491" s="128" t="s">
        <v>438</v>
      </c>
      <c r="E491" s="15" t="s">
        <v>8</v>
      </c>
      <c r="F491" s="15" t="s">
        <v>8</v>
      </c>
      <c r="G491" s="15" t="s">
        <v>8</v>
      </c>
      <c r="H491" s="15" t="s">
        <v>8</v>
      </c>
      <c r="I491" s="15" t="s">
        <v>8</v>
      </c>
      <c r="J491" s="15" t="s">
        <v>7</v>
      </c>
      <c r="K491" s="24" t="s">
        <v>116</v>
      </c>
      <c r="L491" s="17" t="s">
        <v>9</v>
      </c>
      <c r="M491" s="5"/>
    </row>
    <row r="492" spans="1:13" ht="15.75" customHeight="1" x14ac:dyDescent="0.25">
      <c r="A492" s="13"/>
      <c r="B492" s="158" t="str">
        <f t="shared" si="39"/>
        <v>🟢</v>
      </c>
      <c r="C492" s="150" t="str">
        <f t="shared" si="40"/>
        <v>🟨</v>
      </c>
      <c r="D492" s="128" t="s">
        <v>439</v>
      </c>
      <c r="E492" s="15" t="s">
        <v>8</v>
      </c>
      <c r="F492" s="15" t="s">
        <v>8</v>
      </c>
      <c r="G492" s="15" t="s">
        <v>8</v>
      </c>
      <c r="H492" s="15" t="s">
        <v>8</v>
      </c>
      <c r="I492" s="15" t="s">
        <v>7</v>
      </c>
      <c r="J492" s="15" t="s">
        <v>7</v>
      </c>
      <c r="K492" s="23"/>
      <c r="L492" s="19" t="s">
        <v>20</v>
      </c>
      <c r="M492" s="5"/>
    </row>
    <row r="493" spans="1:13" ht="15.75" customHeight="1" x14ac:dyDescent="0.25">
      <c r="A493" s="13"/>
      <c r="B493" s="158" t="str">
        <f t="shared" si="39"/>
        <v>🟢</v>
      </c>
      <c r="C493" s="150" t="str">
        <f t="shared" si="40"/>
        <v>✅</v>
      </c>
      <c r="D493" s="128" t="s">
        <v>440</v>
      </c>
      <c r="E493" s="15" t="s">
        <v>8</v>
      </c>
      <c r="F493" s="15" t="s">
        <v>8</v>
      </c>
      <c r="G493" s="15" t="s">
        <v>8</v>
      </c>
      <c r="H493" s="15" t="s">
        <v>8</v>
      </c>
      <c r="I493" s="15" t="s">
        <v>8</v>
      </c>
      <c r="J493" s="15" t="s">
        <v>7</v>
      </c>
      <c r="K493" s="25" t="s">
        <v>121</v>
      </c>
      <c r="L493" s="17" t="s">
        <v>9</v>
      </c>
      <c r="M493" s="5"/>
    </row>
    <row r="494" spans="1:13" ht="15.75" customHeight="1" x14ac:dyDescent="0.25">
      <c r="A494" s="13"/>
      <c r="B494" s="158" t="str">
        <f t="shared" si="39"/>
        <v>🟢</v>
      </c>
      <c r="C494" s="150" t="str">
        <f t="shared" si="40"/>
        <v>✅</v>
      </c>
      <c r="D494" s="129" t="s">
        <v>441</v>
      </c>
      <c r="E494" s="15" t="s">
        <v>8</v>
      </c>
      <c r="F494" s="15" t="s">
        <v>8</v>
      </c>
      <c r="G494" s="15" t="s">
        <v>8</v>
      </c>
      <c r="H494" s="15" t="s">
        <v>8</v>
      </c>
      <c r="I494" s="15" t="s">
        <v>8</v>
      </c>
      <c r="J494" s="15" t="s">
        <v>7</v>
      </c>
      <c r="K494" s="23"/>
      <c r="L494" s="19" t="s">
        <v>20</v>
      </c>
      <c r="M494" s="5"/>
    </row>
    <row r="495" spans="1:13" ht="15.75" customHeight="1" x14ac:dyDescent="0.25">
      <c r="A495" s="13"/>
      <c r="B495" s="158" t="str">
        <f t="shared" si="39"/>
        <v>🟢</v>
      </c>
      <c r="C495" s="150" t="str">
        <f t="shared" si="40"/>
        <v>✅</v>
      </c>
      <c r="D495" s="129" t="s">
        <v>442</v>
      </c>
      <c r="E495" s="15" t="s">
        <v>8</v>
      </c>
      <c r="F495" s="15" t="s">
        <v>8</v>
      </c>
      <c r="G495" s="15" t="s">
        <v>8</v>
      </c>
      <c r="H495" s="15" t="s">
        <v>8</v>
      </c>
      <c r="I495" s="15" t="s">
        <v>8</v>
      </c>
      <c r="J495" s="15" t="s">
        <v>7</v>
      </c>
      <c r="K495" s="23"/>
      <c r="L495" s="17" t="s">
        <v>9</v>
      </c>
      <c r="M495" s="5"/>
    </row>
    <row r="496" spans="1:13" ht="15.75" customHeight="1" x14ac:dyDescent="0.25">
      <c r="A496" s="13"/>
      <c r="B496" s="158" t="str">
        <f t="shared" si="39"/>
        <v>🟢</v>
      </c>
      <c r="C496" s="150" t="str">
        <f t="shared" si="40"/>
        <v>🟨</v>
      </c>
      <c r="D496" s="129" t="s">
        <v>443</v>
      </c>
      <c r="E496" s="15" t="s">
        <v>8</v>
      </c>
      <c r="F496" s="15" t="s">
        <v>8</v>
      </c>
      <c r="G496" s="15" t="s">
        <v>8</v>
      </c>
      <c r="H496" s="15" t="s">
        <v>8</v>
      </c>
      <c r="I496" s="15" t="s">
        <v>7</v>
      </c>
      <c r="J496" s="15" t="s">
        <v>7</v>
      </c>
      <c r="K496" s="23"/>
      <c r="L496" s="19" t="s">
        <v>20</v>
      </c>
      <c r="M496" s="5"/>
    </row>
    <row r="497" spans="1:13" ht="15.75" customHeight="1" x14ac:dyDescent="0.25">
      <c r="A497" s="13"/>
      <c r="B497" s="158" t="str">
        <f t="shared" si="39"/>
        <v>🟢</v>
      </c>
      <c r="C497" s="150" t="str">
        <f t="shared" si="40"/>
        <v>✅</v>
      </c>
      <c r="D497" s="129" t="s">
        <v>444</v>
      </c>
      <c r="E497" s="15" t="s">
        <v>8</v>
      </c>
      <c r="F497" s="15" t="s">
        <v>8</v>
      </c>
      <c r="G497" s="15" t="s">
        <v>8</v>
      </c>
      <c r="H497" s="15" t="s">
        <v>8</v>
      </c>
      <c r="I497" s="15" t="s">
        <v>8</v>
      </c>
      <c r="J497" s="15" t="s">
        <v>7</v>
      </c>
      <c r="K497" s="23"/>
      <c r="L497" s="17" t="s">
        <v>9</v>
      </c>
      <c r="M497" s="5"/>
    </row>
    <row r="498" spans="1:13" ht="15.75" customHeight="1" x14ac:dyDescent="0.25">
      <c r="A498" s="13"/>
      <c r="B498" s="158" t="str">
        <f t="shared" si="39"/>
        <v>🟢</v>
      </c>
      <c r="C498" s="150" t="str">
        <f t="shared" si="40"/>
        <v>✅</v>
      </c>
      <c r="D498" s="129" t="s">
        <v>445</v>
      </c>
      <c r="E498" s="15" t="s">
        <v>8</v>
      </c>
      <c r="F498" s="15" t="s">
        <v>8</v>
      </c>
      <c r="G498" s="15" t="s">
        <v>8</v>
      </c>
      <c r="H498" s="15" t="s">
        <v>8</v>
      </c>
      <c r="I498" s="15" t="s">
        <v>8</v>
      </c>
      <c r="J498" s="15" t="s">
        <v>7</v>
      </c>
      <c r="K498" s="24" t="s">
        <v>116</v>
      </c>
      <c r="L498" s="19" t="s">
        <v>20</v>
      </c>
      <c r="M498" s="5"/>
    </row>
    <row r="499" spans="1:13" ht="15.75" customHeight="1" x14ac:dyDescent="0.25">
      <c r="A499" s="13"/>
      <c r="B499" s="158" t="str">
        <f t="shared" si="39"/>
        <v>🟢</v>
      </c>
      <c r="C499" s="150" t="str">
        <f t="shared" si="40"/>
        <v>✅</v>
      </c>
      <c r="D499" s="129" t="s">
        <v>446</v>
      </c>
      <c r="E499" s="15" t="s">
        <v>8</v>
      </c>
      <c r="F499" s="15" t="s">
        <v>8</v>
      </c>
      <c r="G499" s="15" t="s">
        <v>8</v>
      </c>
      <c r="H499" s="15" t="s">
        <v>8</v>
      </c>
      <c r="I499" s="15" t="s">
        <v>8</v>
      </c>
      <c r="J499" s="15" t="s">
        <v>7</v>
      </c>
      <c r="K499" s="23"/>
      <c r="L499" s="17" t="s">
        <v>9</v>
      </c>
      <c r="M499" s="5"/>
    </row>
    <row r="500" spans="1:13" ht="15.75" customHeight="1" x14ac:dyDescent="0.25">
      <c r="A500" s="13"/>
      <c r="B500" s="158" t="str">
        <f t="shared" si="39"/>
        <v>🟢</v>
      </c>
      <c r="C500" s="150" t="str">
        <f t="shared" si="40"/>
        <v>🟦</v>
      </c>
      <c r="D500" s="129" t="s">
        <v>447</v>
      </c>
      <c r="E500" s="15" t="s">
        <v>8</v>
      </c>
      <c r="F500" s="15" t="s">
        <v>8</v>
      </c>
      <c r="G500" s="15" t="s">
        <v>8</v>
      </c>
      <c r="H500" s="15" t="s">
        <v>8</v>
      </c>
      <c r="I500" s="182" t="s">
        <v>14</v>
      </c>
      <c r="J500" s="15" t="s">
        <v>7</v>
      </c>
      <c r="K500" s="23"/>
      <c r="L500" s="19" t="s">
        <v>20</v>
      </c>
      <c r="M500" s="5"/>
    </row>
    <row r="501" spans="1:13" ht="15.75" customHeight="1" x14ac:dyDescent="0.25">
      <c r="A501" s="13"/>
      <c r="B501" s="158" t="str">
        <f t="shared" si="39"/>
        <v>🟡</v>
      </c>
      <c r="C501" s="150" t="str">
        <f t="shared" si="40"/>
        <v>🟥</v>
      </c>
      <c r="D501" s="129" t="s">
        <v>448</v>
      </c>
      <c r="E501" s="15" t="s">
        <v>8</v>
      </c>
      <c r="F501" s="15" t="s">
        <v>7</v>
      </c>
      <c r="G501" s="15" t="s">
        <v>8</v>
      </c>
      <c r="H501" s="15" t="s">
        <v>7</v>
      </c>
      <c r="I501" s="15" t="s">
        <v>7</v>
      </c>
      <c r="J501" s="15" t="s">
        <v>7</v>
      </c>
      <c r="K501" s="24" t="s">
        <v>116</v>
      </c>
      <c r="L501" s="17" t="s">
        <v>9</v>
      </c>
      <c r="M501" s="5"/>
    </row>
    <row r="502" spans="1:13" ht="15.75" customHeight="1" x14ac:dyDescent="0.25">
      <c r="A502" s="13"/>
      <c r="B502" s="158" t="str">
        <f t="shared" si="39"/>
        <v>🟢</v>
      </c>
      <c r="C502" s="150" t="str">
        <f t="shared" si="40"/>
        <v>✅</v>
      </c>
      <c r="D502" s="129" t="s">
        <v>449</v>
      </c>
      <c r="E502" s="15" t="s">
        <v>8</v>
      </c>
      <c r="F502" s="15" t="s">
        <v>8</v>
      </c>
      <c r="G502" s="15" t="s">
        <v>8</v>
      </c>
      <c r="H502" s="15" t="s">
        <v>8</v>
      </c>
      <c r="I502" s="15" t="s">
        <v>8</v>
      </c>
      <c r="J502" s="15" t="s">
        <v>7</v>
      </c>
      <c r="K502" s="24" t="s">
        <v>116</v>
      </c>
      <c r="L502" s="19" t="s">
        <v>20</v>
      </c>
      <c r="M502" s="5"/>
    </row>
    <row r="503" spans="1:13" ht="15.75" customHeight="1" x14ac:dyDescent="0.25">
      <c r="A503" s="13"/>
      <c r="B503" s="158" t="str">
        <f t="shared" si="39"/>
        <v>🟢</v>
      </c>
      <c r="C503" s="150" t="str">
        <f t="shared" si="40"/>
        <v>✅</v>
      </c>
      <c r="D503" s="129" t="s">
        <v>450</v>
      </c>
      <c r="E503" s="15" t="s">
        <v>8</v>
      </c>
      <c r="F503" s="15" t="s">
        <v>8</v>
      </c>
      <c r="G503" s="15" t="s">
        <v>8</v>
      </c>
      <c r="H503" s="15" t="s">
        <v>8</v>
      </c>
      <c r="I503" s="15" t="s">
        <v>8</v>
      </c>
      <c r="J503" s="15" t="s">
        <v>7</v>
      </c>
      <c r="K503" s="23"/>
      <c r="L503" s="17" t="s">
        <v>9</v>
      </c>
      <c r="M503" s="5"/>
    </row>
    <row r="504" spans="1:13" ht="15.75" customHeight="1" x14ac:dyDescent="0.25">
      <c r="A504" s="13"/>
      <c r="B504" s="158" t="str">
        <f t="shared" si="39"/>
        <v>🟢</v>
      </c>
      <c r="C504" s="150" t="str">
        <f t="shared" si="40"/>
        <v>✅</v>
      </c>
      <c r="D504" s="129" t="s">
        <v>451</v>
      </c>
      <c r="E504" s="15" t="s">
        <v>8</v>
      </c>
      <c r="F504" s="15" t="s">
        <v>8</v>
      </c>
      <c r="G504" s="15" t="s">
        <v>8</v>
      </c>
      <c r="H504" s="15" t="s">
        <v>8</v>
      </c>
      <c r="I504" s="15" t="s">
        <v>8</v>
      </c>
      <c r="J504" s="15" t="s">
        <v>7</v>
      </c>
      <c r="K504" s="24" t="s">
        <v>116</v>
      </c>
      <c r="L504" s="19" t="s">
        <v>20</v>
      </c>
      <c r="M504" s="5"/>
    </row>
    <row r="505" spans="1:13" ht="15.75" customHeight="1" x14ac:dyDescent="0.25">
      <c r="A505" s="13"/>
      <c r="B505" s="158" t="str">
        <f t="shared" si="39"/>
        <v>🟢</v>
      </c>
      <c r="C505" s="150" t="str">
        <f t="shared" si="40"/>
        <v>✅</v>
      </c>
      <c r="D505" s="129" t="s">
        <v>452</v>
      </c>
      <c r="E505" s="15" t="s">
        <v>8</v>
      </c>
      <c r="F505" s="15" t="s">
        <v>8</v>
      </c>
      <c r="G505" s="15" t="s">
        <v>8</v>
      </c>
      <c r="H505" s="15" t="s">
        <v>8</v>
      </c>
      <c r="I505" s="15" t="s">
        <v>8</v>
      </c>
      <c r="J505" s="15" t="s">
        <v>7</v>
      </c>
      <c r="K505" s="23"/>
      <c r="L505" s="17" t="s">
        <v>9</v>
      </c>
      <c r="M505" s="5"/>
    </row>
    <row r="506" spans="1:13" ht="15.75" customHeight="1" x14ac:dyDescent="0.25">
      <c r="A506" s="13"/>
      <c r="B506" s="158" t="str">
        <f t="shared" si="39"/>
        <v>🟢</v>
      </c>
      <c r="C506" s="150" t="str">
        <f t="shared" si="40"/>
        <v>✅</v>
      </c>
      <c r="D506" s="129" t="s">
        <v>453</v>
      </c>
      <c r="E506" s="15" t="s">
        <v>8</v>
      </c>
      <c r="F506" s="15" t="s">
        <v>8</v>
      </c>
      <c r="G506" s="15" t="s">
        <v>8</v>
      </c>
      <c r="H506" s="15" t="s">
        <v>8</v>
      </c>
      <c r="I506" s="15" t="s">
        <v>8</v>
      </c>
      <c r="J506" s="15" t="s">
        <v>7</v>
      </c>
      <c r="K506" s="24" t="s">
        <v>116</v>
      </c>
      <c r="L506" s="19" t="s">
        <v>20</v>
      </c>
      <c r="M506" s="5"/>
    </row>
    <row r="507" spans="1:13" ht="15.75" customHeight="1" x14ac:dyDescent="0.25">
      <c r="A507" s="13"/>
      <c r="B507" s="158" t="str">
        <f t="shared" si="39"/>
        <v>🟢</v>
      </c>
      <c r="C507" s="150" t="str">
        <f t="shared" si="40"/>
        <v>🟨</v>
      </c>
      <c r="D507" s="129" t="s">
        <v>454</v>
      </c>
      <c r="E507" s="15" t="s">
        <v>8</v>
      </c>
      <c r="F507" s="15" t="s">
        <v>8</v>
      </c>
      <c r="G507" s="15" t="s">
        <v>8</v>
      </c>
      <c r="H507" s="15" t="s">
        <v>8</v>
      </c>
      <c r="I507" s="15" t="s">
        <v>7</v>
      </c>
      <c r="J507" s="15" t="s">
        <v>7</v>
      </c>
      <c r="K507" s="24" t="s">
        <v>116</v>
      </c>
      <c r="L507" s="17" t="s">
        <v>9</v>
      </c>
      <c r="M507" s="5"/>
    </row>
    <row r="508" spans="1:13" ht="15.75" customHeight="1" x14ac:dyDescent="0.25">
      <c r="A508" s="13"/>
      <c r="B508" s="158" t="str">
        <f t="shared" si="39"/>
        <v>🟢</v>
      </c>
      <c r="C508" s="150" t="str">
        <f t="shared" si="40"/>
        <v>🟨</v>
      </c>
      <c r="D508" s="129" t="s">
        <v>455</v>
      </c>
      <c r="E508" s="15" t="s">
        <v>8</v>
      </c>
      <c r="F508" s="15" t="s">
        <v>8</v>
      </c>
      <c r="G508" s="15" t="s">
        <v>8</v>
      </c>
      <c r="H508" s="15" t="s">
        <v>8</v>
      </c>
      <c r="I508" s="15" t="s">
        <v>7</v>
      </c>
      <c r="J508" s="15" t="s">
        <v>7</v>
      </c>
      <c r="K508" s="23"/>
      <c r="L508" s="19" t="s">
        <v>20</v>
      </c>
      <c r="M508" s="5"/>
    </row>
    <row r="509" spans="1:13" ht="15.75" customHeight="1" x14ac:dyDescent="0.25">
      <c r="A509" s="13"/>
      <c r="B509" s="158" t="str">
        <f t="shared" si="39"/>
        <v>🟢</v>
      </c>
      <c r="C509" s="150" t="str">
        <f t="shared" si="40"/>
        <v>✅</v>
      </c>
      <c r="D509" s="129" t="s">
        <v>456</v>
      </c>
      <c r="E509" s="15" t="s">
        <v>8</v>
      </c>
      <c r="F509" s="15" t="s">
        <v>8</v>
      </c>
      <c r="G509" s="15" t="s">
        <v>8</v>
      </c>
      <c r="H509" s="15" t="s">
        <v>8</v>
      </c>
      <c r="I509" s="15" t="s">
        <v>8</v>
      </c>
      <c r="J509" s="15" t="s">
        <v>7</v>
      </c>
      <c r="K509" s="24" t="s">
        <v>116</v>
      </c>
      <c r="L509" s="17" t="s">
        <v>9</v>
      </c>
      <c r="M509" s="5"/>
    </row>
    <row r="510" spans="1:13" ht="15.75" customHeight="1" x14ac:dyDescent="0.25">
      <c r="A510" s="10">
        <v>1947</v>
      </c>
      <c r="B510" s="103"/>
      <c r="C510" s="151"/>
      <c r="D510" s="103"/>
      <c r="E510" s="109"/>
      <c r="F510" s="109"/>
      <c r="G510" s="10"/>
      <c r="H510" s="10"/>
      <c r="I510" s="10"/>
      <c r="J510" s="10"/>
      <c r="K510" s="10"/>
      <c r="L510" s="10"/>
      <c r="M510" s="5"/>
    </row>
    <row r="511" spans="1:13" ht="15.75" customHeight="1" x14ac:dyDescent="0.25">
      <c r="A511" s="13"/>
      <c r="B511" s="158" t="str">
        <f t="shared" ref="B511:B532" si="41">IF(G511="✓",IF(H511="✗","🟡",IF(H511="-","🟣","🟢")),"⛔")</f>
        <v>🟢</v>
      </c>
      <c r="C511" s="150" t="str">
        <f t="shared" ref="C511:C532" si="42">IF(E511="✓",IF(F511="✓",IF(H511="✓",IF(I511="✓","✅",IF(I511="-","🟦","🟨")),IF(H511="-",IF(I511="-","🟪","🟫"),"🟧")),"🟥"),"⬛")</f>
        <v>✅</v>
      </c>
      <c r="D511" s="129" t="s">
        <v>457</v>
      </c>
      <c r="E511" s="15" t="s">
        <v>8</v>
      </c>
      <c r="F511" s="15" t="s">
        <v>8</v>
      </c>
      <c r="G511" s="15" t="s">
        <v>8</v>
      </c>
      <c r="H511" s="15" t="s">
        <v>8</v>
      </c>
      <c r="I511" s="15" t="s">
        <v>8</v>
      </c>
      <c r="J511" s="15" t="s">
        <v>7</v>
      </c>
      <c r="K511" s="24" t="s">
        <v>116</v>
      </c>
      <c r="L511" s="19" t="s">
        <v>20</v>
      </c>
      <c r="M511" s="5"/>
    </row>
    <row r="512" spans="1:13" ht="15.75" customHeight="1" x14ac:dyDescent="0.25">
      <c r="A512" s="13"/>
      <c r="B512" s="158" t="str">
        <f t="shared" si="41"/>
        <v>🟡</v>
      </c>
      <c r="C512" s="150" t="str">
        <f t="shared" si="42"/>
        <v>🟥</v>
      </c>
      <c r="D512" s="129" t="s">
        <v>458</v>
      </c>
      <c r="E512" s="15" t="s">
        <v>8</v>
      </c>
      <c r="F512" s="15" t="s">
        <v>7</v>
      </c>
      <c r="G512" s="15" t="s">
        <v>8</v>
      </c>
      <c r="H512" s="15" t="s">
        <v>7</v>
      </c>
      <c r="I512" s="15" t="s">
        <v>7</v>
      </c>
      <c r="J512" s="15" t="s">
        <v>7</v>
      </c>
      <c r="K512" s="24" t="s">
        <v>116</v>
      </c>
      <c r="L512" s="17" t="s">
        <v>9</v>
      </c>
      <c r="M512" s="5"/>
    </row>
    <row r="513" spans="1:13" ht="15.75" customHeight="1" x14ac:dyDescent="0.25">
      <c r="A513" s="13"/>
      <c r="B513" s="158" t="str">
        <f t="shared" si="41"/>
        <v>🟣</v>
      </c>
      <c r="C513" s="150" t="str">
        <f t="shared" si="42"/>
        <v>🟪</v>
      </c>
      <c r="D513" s="129" t="s">
        <v>459</v>
      </c>
      <c r="E513" s="15" t="s">
        <v>8</v>
      </c>
      <c r="F513" s="15" t="s">
        <v>8</v>
      </c>
      <c r="G513" s="15" t="s">
        <v>8</v>
      </c>
      <c r="H513" s="184" t="s">
        <v>14</v>
      </c>
      <c r="I513" s="184" t="s">
        <v>14</v>
      </c>
      <c r="J513" s="15" t="s">
        <v>7</v>
      </c>
      <c r="K513" s="24" t="s">
        <v>116</v>
      </c>
      <c r="L513" s="19" t="s">
        <v>20</v>
      </c>
      <c r="M513" s="5"/>
    </row>
    <row r="514" spans="1:13" ht="15.75" customHeight="1" x14ac:dyDescent="0.25">
      <c r="A514" s="13"/>
      <c r="B514" s="158" t="str">
        <f t="shared" si="41"/>
        <v>🟢</v>
      </c>
      <c r="C514" s="150" t="str">
        <f t="shared" si="42"/>
        <v>🟨</v>
      </c>
      <c r="D514" s="129" t="s">
        <v>1003</v>
      </c>
      <c r="E514" s="15" t="s">
        <v>8</v>
      </c>
      <c r="F514" s="15" t="s">
        <v>8</v>
      </c>
      <c r="G514" s="15" t="s">
        <v>8</v>
      </c>
      <c r="H514" s="15" t="s">
        <v>8</v>
      </c>
      <c r="I514" s="15" t="s">
        <v>7</v>
      </c>
      <c r="J514" s="15" t="s">
        <v>7</v>
      </c>
      <c r="K514" s="24" t="s">
        <v>116</v>
      </c>
      <c r="L514" s="17" t="s">
        <v>9</v>
      </c>
      <c r="M514" s="5"/>
    </row>
    <row r="515" spans="1:13" ht="15.75" customHeight="1" x14ac:dyDescent="0.25">
      <c r="A515" s="13"/>
      <c r="B515" s="158" t="str">
        <f t="shared" si="41"/>
        <v>🟢</v>
      </c>
      <c r="C515" s="150" t="str">
        <f t="shared" si="42"/>
        <v>✅</v>
      </c>
      <c r="D515" s="129" t="s">
        <v>460</v>
      </c>
      <c r="E515" s="15" t="s">
        <v>8</v>
      </c>
      <c r="F515" s="15" t="s">
        <v>8</v>
      </c>
      <c r="G515" s="15" t="s">
        <v>8</v>
      </c>
      <c r="H515" s="15" t="s">
        <v>8</v>
      </c>
      <c r="I515" s="15" t="s">
        <v>8</v>
      </c>
      <c r="J515" s="15" t="s">
        <v>7</v>
      </c>
      <c r="K515" s="23"/>
      <c r="L515" s="19" t="s">
        <v>20</v>
      </c>
      <c r="M515" s="5"/>
    </row>
    <row r="516" spans="1:13" ht="15.75" customHeight="1" x14ac:dyDescent="0.25">
      <c r="A516" s="13"/>
      <c r="B516" s="158" t="str">
        <f t="shared" si="41"/>
        <v>🟢</v>
      </c>
      <c r="C516" s="150" t="str">
        <f t="shared" si="42"/>
        <v>🟨</v>
      </c>
      <c r="D516" s="129" t="s">
        <v>461</v>
      </c>
      <c r="E516" s="15" t="s">
        <v>8</v>
      </c>
      <c r="F516" s="15" t="s">
        <v>8</v>
      </c>
      <c r="G516" s="15" t="s">
        <v>8</v>
      </c>
      <c r="H516" s="15" t="s">
        <v>8</v>
      </c>
      <c r="I516" s="15" t="s">
        <v>7</v>
      </c>
      <c r="J516" s="15" t="s">
        <v>7</v>
      </c>
      <c r="K516" s="24" t="s">
        <v>116</v>
      </c>
      <c r="L516" s="17" t="s">
        <v>9</v>
      </c>
      <c r="M516" s="5"/>
    </row>
    <row r="517" spans="1:13" ht="15.75" customHeight="1" x14ac:dyDescent="0.25">
      <c r="A517" s="13"/>
      <c r="B517" s="158" t="str">
        <f t="shared" si="41"/>
        <v>🟢</v>
      </c>
      <c r="C517" s="150" t="str">
        <f t="shared" si="42"/>
        <v>✅</v>
      </c>
      <c r="D517" s="129" t="s">
        <v>462</v>
      </c>
      <c r="E517" s="15" t="s">
        <v>8</v>
      </c>
      <c r="F517" s="15" t="s">
        <v>8</v>
      </c>
      <c r="G517" s="15" t="s">
        <v>8</v>
      </c>
      <c r="H517" s="15" t="s">
        <v>8</v>
      </c>
      <c r="I517" s="15" t="s">
        <v>8</v>
      </c>
      <c r="J517" s="15" t="s">
        <v>7</v>
      </c>
      <c r="K517" s="24" t="s">
        <v>116</v>
      </c>
      <c r="L517" s="19" t="s">
        <v>20</v>
      </c>
      <c r="M517" s="5"/>
    </row>
    <row r="518" spans="1:13" ht="15.75" customHeight="1" x14ac:dyDescent="0.25">
      <c r="A518" s="13"/>
      <c r="B518" s="158" t="str">
        <f t="shared" si="41"/>
        <v>🟢</v>
      </c>
      <c r="C518" s="150" t="str">
        <f t="shared" si="42"/>
        <v>✅</v>
      </c>
      <c r="D518" s="129" t="s">
        <v>463</v>
      </c>
      <c r="E518" s="15" t="s">
        <v>8</v>
      </c>
      <c r="F518" s="15" t="s">
        <v>8</v>
      </c>
      <c r="G518" s="15" t="s">
        <v>8</v>
      </c>
      <c r="H518" s="15" t="s">
        <v>8</v>
      </c>
      <c r="I518" s="15" t="s">
        <v>8</v>
      </c>
      <c r="J518" s="15" t="s">
        <v>7</v>
      </c>
      <c r="K518" s="23"/>
      <c r="L518" s="17" t="s">
        <v>9</v>
      </c>
      <c r="M518" s="5"/>
    </row>
    <row r="519" spans="1:13" ht="15.75" customHeight="1" x14ac:dyDescent="0.25">
      <c r="A519" s="13"/>
      <c r="B519" s="158" t="str">
        <f t="shared" si="41"/>
        <v>🟢</v>
      </c>
      <c r="C519" s="150" t="str">
        <f t="shared" si="42"/>
        <v>✅</v>
      </c>
      <c r="D519" s="129" t="s">
        <v>464</v>
      </c>
      <c r="E519" s="15" t="s">
        <v>8</v>
      </c>
      <c r="F519" s="15" t="s">
        <v>8</v>
      </c>
      <c r="G519" s="15" t="s">
        <v>8</v>
      </c>
      <c r="H519" s="15" t="s">
        <v>8</v>
      </c>
      <c r="I519" s="15" t="s">
        <v>8</v>
      </c>
      <c r="J519" s="15" t="s">
        <v>7</v>
      </c>
      <c r="K519" s="25" t="s">
        <v>121</v>
      </c>
      <c r="L519" s="19" t="s">
        <v>20</v>
      </c>
      <c r="M519" s="5"/>
    </row>
    <row r="520" spans="1:13" ht="15.75" customHeight="1" x14ac:dyDescent="0.25">
      <c r="A520" s="13"/>
      <c r="B520" s="158" t="str">
        <f t="shared" si="41"/>
        <v>🟢</v>
      </c>
      <c r="C520" s="150" t="str">
        <f t="shared" si="42"/>
        <v>✅</v>
      </c>
      <c r="D520" s="130" t="s">
        <v>465</v>
      </c>
      <c r="E520" s="15" t="s">
        <v>8</v>
      </c>
      <c r="F520" s="15" t="s">
        <v>8</v>
      </c>
      <c r="G520" s="15" t="s">
        <v>8</v>
      </c>
      <c r="H520" s="15" t="s">
        <v>8</v>
      </c>
      <c r="I520" s="15" t="s">
        <v>8</v>
      </c>
      <c r="J520" s="15" t="s">
        <v>7</v>
      </c>
      <c r="K520" s="24" t="s">
        <v>116</v>
      </c>
      <c r="L520" s="17" t="s">
        <v>9</v>
      </c>
      <c r="M520" s="5"/>
    </row>
    <row r="521" spans="1:13" ht="15.75" customHeight="1" x14ac:dyDescent="0.25">
      <c r="A521" s="18" t="s">
        <v>24</v>
      </c>
      <c r="B521" s="158" t="str">
        <f t="shared" si="41"/>
        <v>⛔</v>
      </c>
      <c r="C521" s="150" t="str">
        <f t="shared" si="42"/>
        <v>🟥</v>
      </c>
      <c r="D521" s="130" t="s">
        <v>466</v>
      </c>
      <c r="E521" s="15" t="s">
        <v>8</v>
      </c>
      <c r="F521" s="15" t="s">
        <v>7</v>
      </c>
      <c r="G521" s="15" t="s">
        <v>7</v>
      </c>
      <c r="H521" s="15" t="s">
        <v>7</v>
      </c>
      <c r="I521" s="15" t="s">
        <v>7</v>
      </c>
      <c r="J521" s="15" t="s">
        <v>7</v>
      </c>
      <c r="K521" s="24" t="s">
        <v>116</v>
      </c>
      <c r="L521" s="19" t="s">
        <v>20</v>
      </c>
      <c r="M521" s="5"/>
    </row>
    <row r="522" spans="1:13" ht="15.75" customHeight="1" x14ac:dyDescent="0.25">
      <c r="A522" s="18"/>
      <c r="B522" s="158" t="str">
        <f t="shared" si="41"/>
        <v>🟢</v>
      </c>
      <c r="C522" s="150" t="str">
        <f t="shared" si="42"/>
        <v>✅</v>
      </c>
      <c r="D522" s="130" t="s">
        <v>467</v>
      </c>
      <c r="E522" s="15" t="s">
        <v>8</v>
      </c>
      <c r="F522" s="15" t="s">
        <v>8</v>
      </c>
      <c r="G522" s="15" t="s">
        <v>8</v>
      </c>
      <c r="H522" s="15" t="s">
        <v>8</v>
      </c>
      <c r="I522" s="15" t="s">
        <v>8</v>
      </c>
      <c r="J522" s="15" t="s">
        <v>7</v>
      </c>
      <c r="K522" s="23"/>
      <c r="L522" s="17" t="s">
        <v>9</v>
      </c>
      <c r="M522" s="5"/>
    </row>
    <row r="523" spans="1:13" ht="15.75" customHeight="1" x14ac:dyDescent="0.25">
      <c r="A523" s="18"/>
      <c r="B523" s="158" t="str">
        <f t="shared" si="41"/>
        <v>🟢</v>
      </c>
      <c r="C523" s="150" t="str">
        <f t="shared" si="42"/>
        <v>🟦</v>
      </c>
      <c r="D523" s="130" t="s">
        <v>468</v>
      </c>
      <c r="E523" s="15" t="s">
        <v>8</v>
      </c>
      <c r="F523" s="15" t="s">
        <v>8</v>
      </c>
      <c r="G523" s="15" t="s">
        <v>8</v>
      </c>
      <c r="H523" s="15" t="s">
        <v>8</v>
      </c>
      <c r="I523" s="15" t="s">
        <v>14</v>
      </c>
      <c r="J523" s="15" t="s">
        <v>7</v>
      </c>
      <c r="K523" s="25" t="s">
        <v>121</v>
      </c>
      <c r="L523" s="17" t="s">
        <v>9</v>
      </c>
      <c r="M523" s="5"/>
    </row>
    <row r="524" spans="1:13" ht="15.75" customHeight="1" x14ac:dyDescent="0.25">
      <c r="A524" s="18"/>
      <c r="B524" s="158" t="str">
        <f t="shared" si="41"/>
        <v>🟢</v>
      </c>
      <c r="C524" s="150" t="str">
        <f t="shared" si="42"/>
        <v>✅</v>
      </c>
      <c r="D524" s="130" t="s">
        <v>469</v>
      </c>
      <c r="E524" s="15" t="s">
        <v>8</v>
      </c>
      <c r="F524" s="15" t="s">
        <v>8</v>
      </c>
      <c r="G524" s="15" t="s">
        <v>8</v>
      </c>
      <c r="H524" s="15" t="s">
        <v>8</v>
      </c>
      <c r="I524" s="15" t="s">
        <v>8</v>
      </c>
      <c r="J524" s="15" t="s">
        <v>7</v>
      </c>
      <c r="K524" s="23"/>
      <c r="L524" s="19" t="s">
        <v>20</v>
      </c>
      <c r="M524" s="5"/>
    </row>
    <row r="525" spans="1:13" ht="15.75" customHeight="1" x14ac:dyDescent="0.25">
      <c r="A525" s="18"/>
      <c r="B525" s="158" t="str">
        <f t="shared" si="41"/>
        <v>🟢</v>
      </c>
      <c r="C525" s="150" t="str">
        <f t="shared" si="42"/>
        <v>✅</v>
      </c>
      <c r="D525" s="130" t="s">
        <v>470</v>
      </c>
      <c r="E525" s="15" t="s">
        <v>8</v>
      </c>
      <c r="F525" s="15" t="s">
        <v>8</v>
      </c>
      <c r="G525" s="15" t="s">
        <v>8</v>
      </c>
      <c r="H525" s="15" t="s">
        <v>8</v>
      </c>
      <c r="I525" s="15" t="s">
        <v>8</v>
      </c>
      <c r="J525" s="15" t="s">
        <v>7</v>
      </c>
      <c r="K525" s="24" t="s">
        <v>116</v>
      </c>
      <c r="L525" s="19" t="s">
        <v>20</v>
      </c>
      <c r="M525" s="5"/>
    </row>
    <row r="526" spans="1:13" ht="15.75" customHeight="1" x14ac:dyDescent="0.25">
      <c r="A526" s="18"/>
      <c r="B526" s="158" t="str">
        <f t="shared" si="41"/>
        <v>🟢</v>
      </c>
      <c r="C526" s="150" t="str">
        <f t="shared" si="42"/>
        <v>✅</v>
      </c>
      <c r="D526" s="130" t="s">
        <v>1004</v>
      </c>
      <c r="E526" s="15" t="s">
        <v>8</v>
      </c>
      <c r="F526" s="15" t="s">
        <v>8</v>
      </c>
      <c r="G526" s="15" t="s">
        <v>8</v>
      </c>
      <c r="H526" s="15" t="s">
        <v>8</v>
      </c>
      <c r="I526" s="15" t="s">
        <v>8</v>
      </c>
      <c r="J526" s="15" t="s">
        <v>7</v>
      </c>
      <c r="K526" s="24" t="s">
        <v>116</v>
      </c>
      <c r="L526" s="17" t="s">
        <v>9</v>
      </c>
      <c r="M526" s="5"/>
    </row>
    <row r="527" spans="1:13" ht="15.75" customHeight="1" x14ac:dyDescent="0.25">
      <c r="A527" s="18"/>
      <c r="B527" s="158" t="str">
        <f t="shared" si="41"/>
        <v>🟢</v>
      </c>
      <c r="C527" s="150" t="str">
        <f t="shared" si="42"/>
        <v>✅</v>
      </c>
      <c r="D527" s="130" t="s">
        <v>471</v>
      </c>
      <c r="E527" s="15" t="s">
        <v>8</v>
      </c>
      <c r="F527" s="15" t="s">
        <v>8</v>
      </c>
      <c r="G527" s="15" t="s">
        <v>8</v>
      </c>
      <c r="H527" s="15" t="s">
        <v>8</v>
      </c>
      <c r="I527" s="15" t="s">
        <v>8</v>
      </c>
      <c r="J527" s="15" t="s">
        <v>7</v>
      </c>
      <c r="K527" s="24" t="s">
        <v>116</v>
      </c>
      <c r="L527" s="17" t="s">
        <v>9</v>
      </c>
      <c r="M527" s="5"/>
    </row>
    <row r="528" spans="1:13" ht="15.75" customHeight="1" x14ac:dyDescent="0.25">
      <c r="A528" s="18"/>
      <c r="B528" s="158" t="str">
        <f t="shared" si="41"/>
        <v>🟢</v>
      </c>
      <c r="C528" s="150" t="str">
        <f t="shared" si="42"/>
        <v>✅</v>
      </c>
      <c r="D528" s="130" t="s">
        <v>472</v>
      </c>
      <c r="E528" s="15" t="s">
        <v>8</v>
      </c>
      <c r="F528" s="15" t="s">
        <v>8</v>
      </c>
      <c r="G528" s="15" t="s">
        <v>8</v>
      </c>
      <c r="H528" s="15" t="s">
        <v>8</v>
      </c>
      <c r="I528" s="15" t="s">
        <v>8</v>
      </c>
      <c r="J528" s="15" t="s">
        <v>7</v>
      </c>
      <c r="K528" s="24" t="s">
        <v>116</v>
      </c>
      <c r="L528" s="19" t="s">
        <v>20</v>
      </c>
      <c r="M528" s="5"/>
    </row>
    <row r="529" spans="1:13" ht="15.75" customHeight="1" x14ac:dyDescent="0.25">
      <c r="A529" s="18"/>
      <c r="B529" s="158" t="str">
        <f t="shared" si="41"/>
        <v>🟢</v>
      </c>
      <c r="C529" s="150" t="str">
        <f t="shared" si="42"/>
        <v>✅</v>
      </c>
      <c r="D529" s="130" t="s">
        <v>473</v>
      </c>
      <c r="E529" s="15" t="s">
        <v>8</v>
      </c>
      <c r="F529" s="15" t="s">
        <v>8</v>
      </c>
      <c r="G529" s="15" t="s">
        <v>8</v>
      </c>
      <c r="H529" s="15" t="s">
        <v>8</v>
      </c>
      <c r="I529" s="15" t="s">
        <v>8</v>
      </c>
      <c r="J529" s="15" t="s">
        <v>7</v>
      </c>
      <c r="K529" s="23"/>
      <c r="L529" s="19" t="s">
        <v>20</v>
      </c>
      <c r="M529" s="5"/>
    </row>
    <row r="530" spans="1:13" ht="15.75" customHeight="1" x14ac:dyDescent="0.25">
      <c r="A530" s="18"/>
      <c r="B530" s="158" t="str">
        <f t="shared" si="41"/>
        <v>🟢</v>
      </c>
      <c r="C530" s="150" t="str">
        <f t="shared" si="42"/>
        <v>✅</v>
      </c>
      <c r="D530" s="130" t="s">
        <v>474</v>
      </c>
      <c r="E530" s="15" t="s">
        <v>8</v>
      </c>
      <c r="F530" s="15" t="s">
        <v>8</v>
      </c>
      <c r="G530" s="15" t="s">
        <v>8</v>
      </c>
      <c r="H530" s="15" t="s">
        <v>8</v>
      </c>
      <c r="I530" s="15" t="s">
        <v>8</v>
      </c>
      <c r="J530" s="15" t="s">
        <v>7</v>
      </c>
      <c r="K530" s="23"/>
      <c r="L530" s="17" t="s">
        <v>9</v>
      </c>
      <c r="M530" s="5"/>
    </row>
    <row r="531" spans="1:13" ht="15.75" customHeight="1" x14ac:dyDescent="0.25">
      <c r="A531" s="18"/>
      <c r="B531" s="158" t="str">
        <f t="shared" si="41"/>
        <v>🟢</v>
      </c>
      <c r="C531" s="150" t="str">
        <f t="shared" si="42"/>
        <v>✅</v>
      </c>
      <c r="D531" s="130" t="s">
        <v>475</v>
      </c>
      <c r="E531" s="15" t="s">
        <v>8</v>
      </c>
      <c r="F531" s="15" t="s">
        <v>8</v>
      </c>
      <c r="G531" s="15" t="s">
        <v>8</v>
      </c>
      <c r="H531" s="15" t="s">
        <v>8</v>
      </c>
      <c r="I531" s="15" t="s">
        <v>8</v>
      </c>
      <c r="J531" s="15" t="s">
        <v>7</v>
      </c>
      <c r="K531" s="23"/>
      <c r="L531" s="19" t="s">
        <v>20</v>
      </c>
      <c r="M531" s="5"/>
    </row>
    <row r="532" spans="1:13" ht="15.75" customHeight="1" x14ac:dyDescent="0.25">
      <c r="A532" s="18" t="s">
        <v>24</v>
      </c>
      <c r="B532" s="158" t="str">
        <f t="shared" si="41"/>
        <v>🟢</v>
      </c>
      <c r="C532" s="150" t="str">
        <f t="shared" si="42"/>
        <v>✅</v>
      </c>
      <c r="D532" s="131" t="s">
        <v>476</v>
      </c>
      <c r="E532" s="15" t="s">
        <v>8</v>
      </c>
      <c r="F532" s="15" t="s">
        <v>8</v>
      </c>
      <c r="G532" s="15" t="s">
        <v>8</v>
      </c>
      <c r="H532" s="15" t="s">
        <v>8</v>
      </c>
      <c r="I532" s="15" t="s">
        <v>8</v>
      </c>
      <c r="J532" s="15" t="s">
        <v>7</v>
      </c>
      <c r="K532" s="25" t="s">
        <v>121</v>
      </c>
      <c r="L532" s="17" t="s">
        <v>9</v>
      </c>
      <c r="M532" s="5"/>
    </row>
    <row r="533" spans="1:13" ht="15.75" customHeight="1" x14ac:dyDescent="0.25">
      <c r="A533" s="10">
        <v>1948</v>
      </c>
      <c r="B533" s="103"/>
      <c r="C533" s="151"/>
      <c r="D533" s="103"/>
      <c r="E533" s="109"/>
      <c r="F533" s="109"/>
      <c r="G533" s="10"/>
      <c r="H533" s="10"/>
      <c r="I533" s="10"/>
      <c r="J533" s="10"/>
      <c r="K533" s="10"/>
      <c r="L533" s="10"/>
      <c r="M533" s="5"/>
    </row>
    <row r="534" spans="1:13" ht="15.75" customHeight="1" x14ac:dyDescent="0.25">
      <c r="A534" s="13"/>
      <c r="B534" s="158" t="str">
        <f t="shared" ref="B534:B566" si="43">IF(G534="✓",IF(H534="✗","🟡",IF(H534="-","🟣","🟢")),"⛔")</f>
        <v>🟢</v>
      </c>
      <c r="C534" s="150" t="str">
        <f t="shared" ref="C534:C566" si="44">IF(E534="✓",IF(F534="✓",IF(H534="✓",IF(I534="✓","✅",IF(I534="-","🟦","🟨")),IF(H534="-",IF(I534="-","🟪","🟫"),"🟧")),"🟥"),"⬛")</f>
        <v>✅</v>
      </c>
      <c r="D534" s="130" t="s">
        <v>477</v>
      </c>
      <c r="E534" s="15" t="s">
        <v>8</v>
      </c>
      <c r="F534" s="15" t="s">
        <v>8</v>
      </c>
      <c r="G534" s="15" t="s">
        <v>8</v>
      </c>
      <c r="H534" s="15" t="s">
        <v>8</v>
      </c>
      <c r="I534" s="15" t="s">
        <v>8</v>
      </c>
      <c r="J534" s="15" t="s">
        <v>7</v>
      </c>
      <c r="K534" s="23"/>
      <c r="L534" s="17" t="s">
        <v>9</v>
      </c>
      <c r="M534" s="5"/>
    </row>
    <row r="535" spans="1:13" ht="15.75" customHeight="1" x14ac:dyDescent="0.25">
      <c r="A535" s="13"/>
      <c r="B535" s="158" t="str">
        <f t="shared" si="43"/>
        <v>🟢</v>
      </c>
      <c r="C535" s="150" t="str">
        <f t="shared" si="44"/>
        <v>✅</v>
      </c>
      <c r="D535" s="130" t="s">
        <v>1005</v>
      </c>
      <c r="E535" s="15" t="s">
        <v>8</v>
      </c>
      <c r="F535" s="15" t="s">
        <v>8</v>
      </c>
      <c r="G535" s="15" t="s">
        <v>8</v>
      </c>
      <c r="H535" s="15" t="s">
        <v>8</v>
      </c>
      <c r="I535" s="15" t="s">
        <v>8</v>
      </c>
      <c r="J535" s="15" t="s">
        <v>7</v>
      </c>
      <c r="K535" s="24" t="s">
        <v>116</v>
      </c>
      <c r="L535" s="19" t="s">
        <v>20</v>
      </c>
      <c r="M535" s="5"/>
    </row>
    <row r="536" spans="1:13" ht="15.75" customHeight="1" x14ac:dyDescent="0.25">
      <c r="A536" s="18" t="s">
        <v>24</v>
      </c>
      <c r="B536" s="158" t="str">
        <f t="shared" si="43"/>
        <v>⛔</v>
      </c>
      <c r="C536" s="150" t="str">
        <f t="shared" si="44"/>
        <v>🟥</v>
      </c>
      <c r="D536" s="130" t="s">
        <v>478</v>
      </c>
      <c r="E536" s="15" t="s">
        <v>8</v>
      </c>
      <c r="F536" s="15" t="s">
        <v>7</v>
      </c>
      <c r="G536" s="15" t="s">
        <v>7</v>
      </c>
      <c r="H536" s="15" t="s">
        <v>7</v>
      </c>
      <c r="I536" s="15" t="s">
        <v>7</v>
      </c>
      <c r="J536" s="15" t="s">
        <v>7</v>
      </c>
      <c r="K536" s="23"/>
      <c r="L536" s="17" t="s">
        <v>9</v>
      </c>
      <c r="M536" s="5"/>
    </row>
    <row r="537" spans="1:13" ht="15.75" customHeight="1" x14ac:dyDescent="0.25">
      <c r="A537" s="18"/>
      <c r="B537" s="158" t="str">
        <f t="shared" si="43"/>
        <v>🟢</v>
      </c>
      <c r="C537" s="150" t="str">
        <f t="shared" si="44"/>
        <v>✅</v>
      </c>
      <c r="D537" s="131" t="s">
        <v>1006</v>
      </c>
      <c r="E537" s="15" t="s">
        <v>8</v>
      </c>
      <c r="F537" s="15" t="s">
        <v>8</v>
      </c>
      <c r="G537" s="15" t="s">
        <v>8</v>
      </c>
      <c r="H537" s="15" t="s">
        <v>8</v>
      </c>
      <c r="I537" s="15" t="s">
        <v>8</v>
      </c>
      <c r="J537" s="15" t="s">
        <v>7</v>
      </c>
      <c r="K537" s="23"/>
      <c r="L537" s="17" t="s">
        <v>9</v>
      </c>
      <c r="M537" s="5"/>
    </row>
    <row r="538" spans="1:13" ht="15.75" customHeight="1" x14ac:dyDescent="0.25">
      <c r="A538" s="18"/>
      <c r="B538" s="158" t="str">
        <f t="shared" si="43"/>
        <v>🟢</v>
      </c>
      <c r="C538" s="150" t="str">
        <f t="shared" si="44"/>
        <v>✅</v>
      </c>
      <c r="D538" s="130" t="s">
        <v>479</v>
      </c>
      <c r="E538" s="15" t="s">
        <v>8</v>
      </c>
      <c r="F538" s="15" t="s">
        <v>8</v>
      </c>
      <c r="G538" s="15" t="s">
        <v>8</v>
      </c>
      <c r="H538" s="15" t="s">
        <v>8</v>
      </c>
      <c r="I538" s="15" t="s">
        <v>8</v>
      </c>
      <c r="J538" s="15" t="s">
        <v>7</v>
      </c>
      <c r="K538" s="24" t="s">
        <v>116</v>
      </c>
      <c r="L538" s="17" t="s">
        <v>9</v>
      </c>
      <c r="M538" s="5"/>
    </row>
    <row r="539" spans="1:13" ht="15.75" customHeight="1" x14ac:dyDescent="0.25">
      <c r="A539" s="18"/>
      <c r="B539" s="158" t="str">
        <f t="shared" si="43"/>
        <v>🟢</v>
      </c>
      <c r="C539" s="150" t="str">
        <f t="shared" si="44"/>
        <v>🟨</v>
      </c>
      <c r="D539" s="130" t="s">
        <v>480</v>
      </c>
      <c r="E539" s="15" t="s">
        <v>8</v>
      </c>
      <c r="F539" s="15" t="s">
        <v>8</v>
      </c>
      <c r="G539" s="15" t="s">
        <v>8</v>
      </c>
      <c r="H539" s="15" t="s">
        <v>8</v>
      </c>
      <c r="I539" s="15" t="s">
        <v>7</v>
      </c>
      <c r="J539" s="15" t="s">
        <v>7</v>
      </c>
      <c r="K539" s="23"/>
      <c r="L539" s="19" t="s">
        <v>20</v>
      </c>
      <c r="M539" s="5"/>
    </row>
    <row r="540" spans="1:13" ht="15.75" customHeight="1" x14ac:dyDescent="0.25">
      <c r="A540" s="18"/>
      <c r="B540" s="158" t="str">
        <f t="shared" si="43"/>
        <v>🟢</v>
      </c>
      <c r="C540" s="150" t="str">
        <f t="shared" si="44"/>
        <v>✅</v>
      </c>
      <c r="D540" s="131" t="s">
        <v>1007</v>
      </c>
      <c r="E540" s="15" t="s">
        <v>8</v>
      </c>
      <c r="F540" s="15" t="s">
        <v>8</v>
      </c>
      <c r="G540" s="15" t="s">
        <v>8</v>
      </c>
      <c r="H540" s="15" t="s">
        <v>8</v>
      </c>
      <c r="I540" s="15" t="s">
        <v>8</v>
      </c>
      <c r="J540" s="15" t="s">
        <v>7</v>
      </c>
      <c r="K540" s="23"/>
      <c r="L540" s="19" t="s">
        <v>20</v>
      </c>
      <c r="M540" s="5"/>
    </row>
    <row r="541" spans="1:13" ht="15.75" customHeight="1" x14ac:dyDescent="0.25">
      <c r="A541" s="18"/>
      <c r="B541" s="158" t="str">
        <f t="shared" si="43"/>
        <v>🟢</v>
      </c>
      <c r="C541" s="150" t="str">
        <f t="shared" si="44"/>
        <v>✅</v>
      </c>
      <c r="D541" s="130" t="s">
        <v>481</v>
      </c>
      <c r="E541" s="15" t="s">
        <v>8</v>
      </c>
      <c r="F541" s="15" t="s">
        <v>8</v>
      </c>
      <c r="G541" s="15" t="s">
        <v>8</v>
      </c>
      <c r="H541" s="15" t="s">
        <v>8</v>
      </c>
      <c r="I541" s="15" t="s">
        <v>8</v>
      </c>
      <c r="J541" s="15" t="s">
        <v>7</v>
      </c>
      <c r="K541" s="25" t="s">
        <v>121</v>
      </c>
      <c r="L541" s="19" t="s">
        <v>20</v>
      </c>
      <c r="M541" s="5"/>
    </row>
    <row r="542" spans="1:13" ht="15.75" customHeight="1" x14ac:dyDescent="0.25">
      <c r="A542" s="18"/>
      <c r="B542" s="158" t="str">
        <f t="shared" si="43"/>
        <v>⛔</v>
      </c>
      <c r="C542" s="150" t="str">
        <f t="shared" si="44"/>
        <v>🟧</v>
      </c>
      <c r="D542" s="130" t="s">
        <v>482</v>
      </c>
      <c r="E542" s="15" t="s">
        <v>8</v>
      </c>
      <c r="F542" s="15" t="s">
        <v>8</v>
      </c>
      <c r="G542" s="15" t="s">
        <v>7</v>
      </c>
      <c r="H542" s="15" t="s">
        <v>7</v>
      </c>
      <c r="I542" s="15" t="s">
        <v>7</v>
      </c>
      <c r="J542" s="15" t="s">
        <v>7</v>
      </c>
      <c r="K542" s="24" t="s">
        <v>116</v>
      </c>
      <c r="L542" s="19" t="s">
        <v>20</v>
      </c>
      <c r="M542" s="5"/>
    </row>
    <row r="543" spans="1:13" ht="15.75" customHeight="1" x14ac:dyDescent="0.25">
      <c r="A543" s="18"/>
      <c r="B543" s="158" t="str">
        <f t="shared" si="43"/>
        <v>🟢</v>
      </c>
      <c r="C543" s="150" t="str">
        <f t="shared" si="44"/>
        <v>🟨</v>
      </c>
      <c r="D543" s="130" t="s">
        <v>483</v>
      </c>
      <c r="E543" s="15" t="s">
        <v>8</v>
      </c>
      <c r="F543" s="15" t="s">
        <v>8</v>
      </c>
      <c r="G543" s="15" t="s">
        <v>8</v>
      </c>
      <c r="H543" s="15" t="s">
        <v>8</v>
      </c>
      <c r="I543" s="15" t="s">
        <v>7</v>
      </c>
      <c r="J543" s="15" t="s">
        <v>7</v>
      </c>
      <c r="K543" s="23"/>
      <c r="L543" s="19" t="s">
        <v>20</v>
      </c>
      <c r="M543" s="5"/>
    </row>
    <row r="544" spans="1:13" ht="15.75" customHeight="1" x14ac:dyDescent="0.25">
      <c r="A544" s="18"/>
      <c r="B544" s="158" t="str">
        <f t="shared" si="43"/>
        <v>🟢</v>
      </c>
      <c r="C544" s="150" t="str">
        <f t="shared" si="44"/>
        <v>🟨</v>
      </c>
      <c r="D544" s="130" t="s">
        <v>1008</v>
      </c>
      <c r="E544" s="15" t="s">
        <v>8</v>
      </c>
      <c r="F544" s="15" t="s">
        <v>8</v>
      </c>
      <c r="G544" s="15" t="s">
        <v>8</v>
      </c>
      <c r="H544" s="15" t="s">
        <v>8</v>
      </c>
      <c r="I544" s="15" t="s">
        <v>7</v>
      </c>
      <c r="J544" s="15" t="s">
        <v>7</v>
      </c>
      <c r="K544" s="25" t="s">
        <v>121</v>
      </c>
      <c r="L544" s="17" t="s">
        <v>9</v>
      </c>
      <c r="M544" s="5"/>
    </row>
    <row r="545" spans="1:13" ht="15.75" customHeight="1" x14ac:dyDescent="0.25">
      <c r="A545" s="18" t="s">
        <v>24</v>
      </c>
      <c r="B545" s="158" t="str">
        <f t="shared" si="43"/>
        <v>⛔</v>
      </c>
      <c r="C545" s="150" t="str">
        <f t="shared" si="44"/>
        <v>🟥</v>
      </c>
      <c r="D545" s="130" t="s">
        <v>1009</v>
      </c>
      <c r="E545" s="15" t="s">
        <v>8</v>
      </c>
      <c r="F545" s="15" t="s">
        <v>7</v>
      </c>
      <c r="G545" s="15" t="s">
        <v>7</v>
      </c>
      <c r="H545" s="15" t="s">
        <v>7</v>
      </c>
      <c r="I545" s="15" t="s">
        <v>7</v>
      </c>
      <c r="J545" s="15" t="s">
        <v>7</v>
      </c>
      <c r="K545" s="23"/>
      <c r="L545" s="19" t="s">
        <v>20</v>
      </c>
      <c r="M545" s="5"/>
    </row>
    <row r="546" spans="1:13" ht="15.75" customHeight="1" x14ac:dyDescent="0.25">
      <c r="A546" s="13"/>
      <c r="B546" s="158" t="str">
        <f t="shared" si="43"/>
        <v>🟢</v>
      </c>
      <c r="C546" s="150" t="str">
        <f t="shared" si="44"/>
        <v>✅</v>
      </c>
      <c r="D546" s="130" t="s">
        <v>484</v>
      </c>
      <c r="E546" s="15" t="s">
        <v>8</v>
      </c>
      <c r="F546" s="15" t="s">
        <v>8</v>
      </c>
      <c r="G546" s="15" t="s">
        <v>8</v>
      </c>
      <c r="H546" s="15" t="s">
        <v>8</v>
      </c>
      <c r="I546" s="15" t="s">
        <v>8</v>
      </c>
      <c r="J546" s="15" t="s">
        <v>7</v>
      </c>
      <c r="K546" s="23"/>
      <c r="L546" s="17" t="s">
        <v>9</v>
      </c>
      <c r="M546" s="5"/>
    </row>
    <row r="547" spans="1:13" ht="15.75" customHeight="1" x14ac:dyDescent="0.25">
      <c r="A547" s="13"/>
      <c r="B547" s="158" t="str">
        <f t="shared" si="43"/>
        <v>🟡</v>
      </c>
      <c r="C547" s="150" t="str">
        <f t="shared" si="44"/>
        <v>🟥</v>
      </c>
      <c r="D547" s="130" t="s">
        <v>485</v>
      </c>
      <c r="E547" s="15" t="s">
        <v>8</v>
      </c>
      <c r="F547" s="15" t="s">
        <v>7</v>
      </c>
      <c r="G547" s="15" t="s">
        <v>8</v>
      </c>
      <c r="H547" s="15" t="s">
        <v>7</v>
      </c>
      <c r="I547" s="15" t="s">
        <v>7</v>
      </c>
      <c r="J547" s="15" t="s">
        <v>7</v>
      </c>
      <c r="K547" s="24" t="s">
        <v>116</v>
      </c>
      <c r="L547" s="19" t="s">
        <v>20</v>
      </c>
      <c r="M547" s="5"/>
    </row>
    <row r="548" spans="1:13" ht="15.75" customHeight="1" x14ac:dyDescent="0.25">
      <c r="A548" s="13"/>
      <c r="B548" s="158" t="str">
        <f t="shared" si="43"/>
        <v>🟢</v>
      </c>
      <c r="C548" s="150" t="str">
        <f t="shared" si="44"/>
        <v>✅</v>
      </c>
      <c r="D548" s="130" t="s">
        <v>486</v>
      </c>
      <c r="E548" s="15" t="s">
        <v>8</v>
      </c>
      <c r="F548" s="15" t="s">
        <v>8</v>
      </c>
      <c r="G548" s="15" t="s">
        <v>8</v>
      </c>
      <c r="H548" s="15" t="s">
        <v>8</v>
      </c>
      <c r="I548" s="15" t="s">
        <v>8</v>
      </c>
      <c r="J548" s="15" t="s">
        <v>7</v>
      </c>
      <c r="K548" s="23"/>
      <c r="L548" s="19" t="s">
        <v>20</v>
      </c>
      <c r="M548" s="5"/>
    </row>
    <row r="549" spans="1:13" ht="15.75" customHeight="1" x14ac:dyDescent="0.25">
      <c r="A549" s="13"/>
      <c r="B549" s="158" t="str">
        <f t="shared" si="43"/>
        <v>🟡</v>
      </c>
      <c r="C549" s="150" t="str">
        <f t="shared" si="44"/>
        <v>🟥</v>
      </c>
      <c r="D549" s="130" t="s">
        <v>487</v>
      </c>
      <c r="E549" s="15" t="s">
        <v>8</v>
      </c>
      <c r="F549" s="15" t="s">
        <v>7</v>
      </c>
      <c r="G549" s="15" t="s">
        <v>8</v>
      </c>
      <c r="H549" s="15" t="s">
        <v>7</v>
      </c>
      <c r="I549" s="15" t="s">
        <v>7</v>
      </c>
      <c r="J549" s="15" t="s">
        <v>7</v>
      </c>
      <c r="K549" s="25" t="s">
        <v>121</v>
      </c>
      <c r="L549" s="17" t="s">
        <v>9</v>
      </c>
      <c r="M549" s="5"/>
    </row>
    <row r="550" spans="1:13" ht="15.75" customHeight="1" x14ac:dyDescent="0.25">
      <c r="A550" s="13"/>
      <c r="B550" s="158" t="str">
        <f t="shared" si="43"/>
        <v>🟢</v>
      </c>
      <c r="C550" s="150" t="str">
        <f t="shared" si="44"/>
        <v>🟨</v>
      </c>
      <c r="D550" s="130" t="s">
        <v>488</v>
      </c>
      <c r="E550" s="15" t="s">
        <v>8</v>
      </c>
      <c r="F550" s="15" t="s">
        <v>8</v>
      </c>
      <c r="G550" s="15" t="s">
        <v>8</v>
      </c>
      <c r="H550" s="15" t="s">
        <v>8</v>
      </c>
      <c r="I550" s="15" t="s">
        <v>7</v>
      </c>
      <c r="J550" s="15" t="s">
        <v>7</v>
      </c>
      <c r="K550" s="23"/>
      <c r="L550" s="17" t="s">
        <v>9</v>
      </c>
      <c r="M550" s="5"/>
    </row>
    <row r="551" spans="1:13" ht="15.75" customHeight="1" x14ac:dyDescent="0.25">
      <c r="A551" s="13"/>
      <c r="B551" s="158" t="str">
        <f t="shared" si="43"/>
        <v>🟣</v>
      </c>
      <c r="C551" s="150" t="str">
        <f t="shared" si="44"/>
        <v>🟪</v>
      </c>
      <c r="D551" s="130" t="s">
        <v>1010</v>
      </c>
      <c r="E551" s="15" t="s">
        <v>8</v>
      </c>
      <c r="F551" s="15" t="s">
        <v>8</v>
      </c>
      <c r="G551" s="15" t="s">
        <v>8</v>
      </c>
      <c r="H551" s="15" t="s">
        <v>14</v>
      </c>
      <c r="I551" s="15" t="s">
        <v>14</v>
      </c>
      <c r="J551" s="15" t="s">
        <v>7</v>
      </c>
      <c r="K551" s="24" t="s">
        <v>116</v>
      </c>
      <c r="L551" s="19" t="s">
        <v>20</v>
      </c>
      <c r="M551" s="5"/>
    </row>
    <row r="552" spans="1:13" ht="15.75" customHeight="1" x14ac:dyDescent="0.25">
      <c r="A552" s="13"/>
      <c r="B552" s="158" t="str">
        <f t="shared" si="43"/>
        <v>🟢</v>
      </c>
      <c r="C552" s="150" t="str">
        <f t="shared" si="44"/>
        <v>✅</v>
      </c>
      <c r="D552" s="130" t="s">
        <v>489</v>
      </c>
      <c r="E552" s="15" t="s">
        <v>8</v>
      </c>
      <c r="F552" s="15" t="s">
        <v>8</v>
      </c>
      <c r="G552" s="15" t="s">
        <v>8</v>
      </c>
      <c r="H552" s="15" t="s">
        <v>8</v>
      </c>
      <c r="I552" s="15" t="s">
        <v>8</v>
      </c>
      <c r="J552" s="15" t="s">
        <v>7</v>
      </c>
      <c r="K552" s="23"/>
      <c r="L552" s="17" t="s">
        <v>9</v>
      </c>
      <c r="M552" s="5"/>
    </row>
    <row r="553" spans="1:13" ht="15.75" customHeight="1" x14ac:dyDescent="0.25">
      <c r="A553" s="13"/>
      <c r="B553" s="158" t="str">
        <f t="shared" si="43"/>
        <v>🟢</v>
      </c>
      <c r="C553" s="150" t="str">
        <f t="shared" si="44"/>
        <v>🟨</v>
      </c>
      <c r="D553" s="130" t="s">
        <v>490</v>
      </c>
      <c r="E553" s="15" t="s">
        <v>8</v>
      </c>
      <c r="F553" s="15" t="s">
        <v>8</v>
      </c>
      <c r="G553" s="15" t="s">
        <v>8</v>
      </c>
      <c r="H553" s="15" t="s">
        <v>8</v>
      </c>
      <c r="I553" s="15" t="s">
        <v>7</v>
      </c>
      <c r="J553" s="15" t="s">
        <v>7</v>
      </c>
      <c r="K553" s="25" t="s">
        <v>121</v>
      </c>
      <c r="L553" s="19" t="s">
        <v>20</v>
      </c>
      <c r="M553" s="5"/>
    </row>
    <row r="554" spans="1:13" ht="15.75" customHeight="1" x14ac:dyDescent="0.25">
      <c r="A554" s="13"/>
      <c r="B554" s="158" t="str">
        <f t="shared" si="43"/>
        <v>🟢</v>
      </c>
      <c r="C554" s="150" t="str">
        <f t="shared" si="44"/>
        <v>✅</v>
      </c>
      <c r="D554" s="130" t="s">
        <v>491</v>
      </c>
      <c r="E554" s="15" t="s">
        <v>8</v>
      </c>
      <c r="F554" s="15" t="s">
        <v>8</v>
      </c>
      <c r="G554" s="15" t="s">
        <v>8</v>
      </c>
      <c r="H554" s="15" t="s">
        <v>8</v>
      </c>
      <c r="I554" s="15" t="s">
        <v>8</v>
      </c>
      <c r="J554" s="15" t="s">
        <v>7</v>
      </c>
      <c r="K554" s="23"/>
      <c r="L554" s="19" t="s">
        <v>20</v>
      </c>
      <c r="M554" s="5"/>
    </row>
    <row r="555" spans="1:13" ht="15.75" customHeight="1" x14ac:dyDescent="0.25">
      <c r="A555" s="13"/>
      <c r="B555" s="158" t="str">
        <f t="shared" si="43"/>
        <v>🟢</v>
      </c>
      <c r="C555" s="150" t="str">
        <f t="shared" si="44"/>
        <v>✅</v>
      </c>
      <c r="D555" s="131" t="s">
        <v>492</v>
      </c>
      <c r="E555" s="15" t="s">
        <v>8</v>
      </c>
      <c r="F555" s="15" t="s">
        <v>8</v>
      </c>
      <c r="G555" s="15" t="s">
        <v>8</v>
      </c>
      <c r="H555" s="15" t="s">
        <v>8</v>
      </c>
      <c r="I555" s="15" t="s">
        <v>8</v>
      </c>
      <c r="J555" s="15" t="s">
        <v>7</v>
      </c>
      <c r="K555" s="25" t="s">
        <v>121</v>
      </c>
      <c r="L555" s="19" t="s">
        <v>20</v>
      </c>
      <c r="M555" s="5"/>
    </row>
    <row r="556" spans="1:13" ht="15.75" customHeight="1" x14ac:dyDescent="0.25">
      <c r="A556" s="13"/>
      <c r="B556" s="158" t="str">
        <f t="shared" si="43"/>
        <v>🟢</v>
      </c>
      <c r="C556" s="150" t="str">
        <f t="shared" si="44"/>
        <v>🟨</v>
      </c>
      <c r="D556" s="130" t="s">
        <v>493</v>
      </c>
      <c r="E556" s="15" t="s">
        <v>8</v>
      </c>
      <c r="F556" s="15" t="s">
        <v>8</v>
      </c>
      <c r="G556" s="15" t="s">
        <v>8</v>
      </c>
      <c r="H556" s="15" t="s">
        <v>8</v>
      </c>
      <c r="I556" s="15" t="s">
        <v>7</v>
      </c>
      <c r="J556" s="15" t="s">
        <v>7</v>
      </c>
      <c r="K556" s="25" t="s">
        <v>121</v>
      </c>
      <c r="L556" s="17" t="s">
        <v>9</v>
      </c>
      <c r="M556" s="5"/>
    </row>
    <row r="557" spans="1:13" ht="15.75" customHeight="1" x14ac:dyDescent="0.25">
      <c r="A557" s="13"/>
      <c r="B557" s="158" t="str">
        <f t="shared" si="43"/>
        <v>🟢</v>
      </c>
      <c r="C557" s="150" t="str">
        <f t="shared" si="44"/>
        <v>✅</v>
      </c>
      <c r="D557" s="131" t="s">
        <v>494</v>
      </c>
      <c r="E557" s="15" t="s">
        <v>8</v>
      </c>
      <c r="F557" s="15" t="s">
        <v>8</v>
      </c>
      <c r="G557" s="15" t="s">
        <v>8</v>
      </c>
      <c r="H557" s="15" t="s">
        <v>8</v>
      </c>
      <c r="I557" s="15" t="s">
        <v>8</v>
      </c>
      <c r="J557" s="15" t="s">
        <v>7</v>
      </c>
      <c r="K557" s="25" t="s">
        <v>121</v>
      </c>
      <c r="L557" s="19" t="s">
        <v>20</v>
      </c>
      <c r="M557" s="5"/>
    </row>
    <row r="558" spans="1:13" ht="15.75" customHeight="1" x14ac:dyDescent="0.25">
      <c r="A558" s="13"/>
      <c r="B558" s="158" t="str">
        <f t="shared" si="43"/>
        <v>🟢</v>
      </c>
      <c r="C558" s="150" t="str">
        <f t="shared" si="44"/>
        <v>🟨</v>
      </c>
      <c r="D558" s="130" t="s">
        <v>495</v>
      </c>
      <c r="E558" s="15" t="s">
        <v>8</v>
      </c>
      <c r="F558" s="15" t="s">
        <v>8</v>
      </c>
      <c r="G558" s="15" t="s">
        <v>8</v>
      </c>
      <c r="H558" s="15" t="s">
        <v>8</v>
      </c>
      <c r="I558" s="15" t="s">
        <v>7</v>
      </c>
      <c r="J558" s="15" t="s">
        <v>7</v>
      </c>
      <c r="K558" s="23"/>
      <c r="L558" s="17" t="s">
        <v>9</v>
      </c>
      <c r="M558" s="5"/>
    </row>
    <row r="559" spans="1:13" ht="15.75" customHeight="1" x14ac:dyDescent="0.25">
      <c r="A559" s="13"/>
      <c r="B559" s="158" t="str">
        <f t="shared" si="43"/>
        <v>🟢</v>
      </c>
      <c r="C559" s="150" t="str">
        <f t="shared" si="44"/>
        <v>✅</v>
      </c>
      <c r="D559" s="131" t="s">
        <v>496</v>
      </c>
      <c r="E559" s="15" t="s">
        <v>8</v>
      </c>
      <c r="F559" s="15" t="s">
        <v>8</v>
      </c>
      <c r="G559" s="15" t="s">
        <v>8</v>
      </c>
      <c r="H559" s="15" t="s">
        <v>8</v>
      </c>
      <c r="I559" s="15" t="s">
        <v>8</v>
      </c>
      <c r="J559" s="15" t="s">
        <v>7</v>
      </c>
      <c r="K559" s="25" t="s">
        <v>121</v>
      </c>
      <c r="L559" s="19" t="s">
        <v>20</v>
      </c>
      <c r="M559" s="5"/>
    </row>
    <row r="560" spans="1:13" ht="15.75" customHeight="1" x14ac:dyDescent="0.25">
      <c r="A560" s="13"/>
      <c r="B560" s="158" t="str">
        <f t="shared" si="43"/>
        <v>⛔</v>
      </c>
      <c r="C560" s="150" t="str">
        <f t="shared" si="44"/>
        <v>🟥</v>
      </c>
      <c r="D560" s="131" t="s">
        <v>1011</v>
      </c>
      <c r="E560" s="15" t="s">
        <v>8</v>
      </c>
      <c r="F560" s="15" t="s">
        <v>7</v>
      </c>
      <c r="G560" s="15" t="s">
        <v>7</v>
      </c>
      <c r="H560" s="15" t="s">
        <v>7</v>
      </c>
      <c r="I560" s="15" t="s">
        <v>7</v>
      </c>
      <c r="J560" s="15" t="s">
        <v>7</v>
      </c>
      <c r="K560" s="23"/>
      <c r="L560" s="17" t="s">
        <v>9</v>
      </c>
      <c r="M560" s="5"/>
    </row>
    <row r="561" spans="1:13" ht="15.75" customHeight="1" x14ac:dyDescent="0.25">
      <c r="A561" s="13"/>
      <c r="B561" s="158" t="str">
        <f t="shared" si="43"/>
        <v>🟢</v>
      </c>
      <c r="C561" s="150" t="str">
        <f t="shared" si="44"/>
        <v>🟨</v>
      </c>
      <c r="D561" s="131" t="s">
        <v>497</v>
      </c>
      <c r="E561" s="15" t="s">
        <v>8</v>
      </c>
      <c r="F561" s="15" t="s">
        <v>8</v>
      </c>
      <c r="G561" s="15" t="s">
        <v>8</v>
      </c>
      <c r="H561" s="15" t="s">
        <v>8</v>
      </c>
      <c r="I561" s="15" t="s">
        <v>7</v>
      </c>
      <c r="J561" s="15" t="s">
        <v>7</v>
      </c>
      <c r="K561" s="24" t="s">
        <v>116</v>
      </c>
      <c r="L561" s="19" t="s">
        <v>20</v>
      </c>
      <c r="M561" s="5"/>
    </row>
    <row r="562" spans="1:13" ht="15.75" customHeight="1" x14ac:dyDescent="0.25">
      <c r="A562" s="13"/>
      <c r="B562" s="158" t="str">
        <f t="shared" si="43"/>
        <v>🟢</v>
      </c>
      <c r="C562" s="150" t="str">
        <f t="shared" si="44"/>
        <v>🟨</v>
      </c>
      <c r="D562" s="131" t="s">
        <v>1012</v>
      </c>
      <c r="E562" s="15" t="s">
        <v>8</v>
      </c>
      <c r="F562" s="15" t="s">
        <v>8</v>
      </c>
      <c r="G562" s="15" t="s">
        <v>8</v>
      </c>
      <c r="H562" s="15" t="s">
        <v>8</v>
      </c>
      <c r="I562" s="15" t="s">
        <v>7</v>
      </c>
      <c r="J562" s="15" t="s">
        <v>7</v>
      </c>
      <c r="K562" s="25" t="s">
        <v>121</v>
      </c>
      <c r="L562" s="17" t="s">
        <v>9</v>
      </c>
      <c r="M562" s="5"/>
    </row>
    <row r="563" spans="1:13" ht="15.75" customHeight="1" x14ac:dyDescent="0.25">
      <c r="A563" s="13"/>
      <c r="B563" s="158" t="str">
        <f t="shared" si="43"/>
        <v>🟢</v>
      </c>
      <c r="C563" s="150" t="str">
        <f t="shared" si="44"/>
        <v>✅</v>
      </c>
      <c r="D563" s="131" t="s">
        <v>498</v>
      </c>
      <c r="E563" s="15" t="s">
        <v>8</v>
      </c>
      <c r="F563" s="15" t="s">
        <v>8</v>
      </c>
      <c r="G563" s="15" t="s">
        <v>8</v>
      </c>
      <c r="H563" s="15" t="s">
        <v>8</v>
      </c>
      <c r="I563" s="15" t="s">
        <v>8</v>
      </c>
      <c r="J563" s="15" t="s">
        <v>7</v>
      </c>
      <c r="K563" s="23"/>
      <c r="L563" s="17" t="s">
        <v>9</v>
      </c>
      <c r="M563" s="5"/>
    </row>
    <row r="564" spans="1:13" ht="15.75" customHeight="1" x14ac:dyDescent="0.25">
      <c r="A564" s="13"/>
      <c r="B564" s="158" t="str">
        <f t="shared" si="43"/>
        <v>🟢</v>
      </c>
      <c r="C564" s="150" t="str">
        <f t="shared" si="44"/>
        <v>✅</v>
      </c>
      <c r="D564" s="130" t="s">
        <v>499</v>
      </c>
      <c r="E564" s="15" t="s">
        <v>8</v>
      </c>
      <c r="F564" s="15" t="s">
        <v>8</v>
      </c>
      <c r="G564" s="15" t="s">
        <v>8</v>
      </c>
      <c r="H564" s="15" t="s">
        <v>8</v>
      </c>
      <c r="I564" s="15" t="s">
        <v>8</v>
      </c>
      <c r="J564" s="15" t="s">
        <v>7</v>
      </c>
      <c r="K564" s="23"/>
      <c r="L564" s="17" t="s">
        <v>9</v>
      </c>
      <c r="M564" s="5"/>
    </row>
    <row r="565" spans="1:13" ht="15.75" customHeight="1" x14ac:dyDescent="0.25">
      <c r="A565" s="13"/>
      <c r="B565" s="158" t="str">
        <f t="shared" si="43"/>
        <v>🟢</v>
      </c>
      <c r="C565" s="150" t="str">
        <f t="shared" si="44"/>
        <v>🟨</v>
      </c>
      <c r="D565" s="131" t="s">
        <v>1013</v>
      </c>
      <c r="E565" s="15" t="s">
        <v>8</v>
      </c>
      <c r="F565" s="15" t="s">
        <v>8</v>
      </c>
      <c r="G565" s="15" t="s">
        <v>8</v>
      </c>
      <c r="H565" s="15" t="s">
        <v>8</v>
      </c>
      <c r="I565" s="15" t="s">
        <v>7</v>
      </c>
      <c r="J565" s="15" t="s">
        <v>7</v>
      </c>
      <c r="K565" s="24" t="s">
        <v>116</v>
      </c>
      <c r="L565" s="19" t="s">
        <v>20</v>
      </c>
      <c r="M565" s="5"/>
    </row>
    <row r="566" spans="1:13" ht="15.75" customHeight="1" x14ac:dyDescent="0.25">
      <c r="A566" s="13"/>
      <c r="B566" s="158" t="str">
        <f t="shared" si="43"/>
        <v>🟢</v>
      </c>
      <c r="C566" s="150" t="str">
        <f t="shared" si="44"/>
        <v>✅</v>
      </c>
      <c r="D566" s="131" t="s">
        <v>500</v>
      </c>
      <c r="E566" s="15" t="s">
        <v>8</v>
      </c>
      <c r="F566" s="15" t="s">
        <v>8</v>
      </c>
      <c r="G566" s="15" t="s">
        <v>8</v>
      </c>
      <c r="H566" s="15" t="s">
        <v>8</v>
      </c>
      <c r="I566" s="15" t="s">
        <v>8</v>
      </c>
      <c r="J566" s="15" t="s">
        <v>7</v>
      </c>
      <c r="K566" s="25" t="s">
        <v>121</v>
      </c>
      <c r="L566" s="19" t="s">
        <v>20</v>
      </c>
      <c r="M566" s="5"/>
    </row>
    <row r="567" spans="1:13" ht="15.75" customHeight="1" x14ac:dyDescent="0.25">
      <c r="A567" s="10">
        <v>1949</v>
      </c>
      <c r="B567" s="103"/>
      <c r="C567" s="151"/>
      <c r="D567" s="103"/>
      <c r="E567" s="109"/>
      <c r="F567" s="109"/>
      <c r="G567" s="10"/>
      <c r="H567" s="10"/>
      <c r="I567" s="10"/>
      <c r="J567" s="10"/>
      <c r="K567" s="10"/>
      <c r="L567" s="10"/>
      <c r="M567" s="5"/>
    </row>
    <row r="568" spans="1:13" ht="15.75" customHeight="1" x14ac:dyDescent="0.25">
      <c r="A568" s="18" t="s">
        <v>24</v>
      </c>
      <c r="B568" s="158" t="str">
        <f t="shared" ref="B568:B601" si="45">IF(G568="✓",IF(H568="✗","🟡",IF(H568="-","🟣","🟢")),"⛔")</f>
        <v>🟢</v>
      </c>
      <c r="C568" s="150" t="str">
        <f t="shared" ref="C568:C601" si="46">IF(E568="✓",IF(F568="✓",IF(H568="✓",IF(I568="✓","✅",IF(I568="-","🟦","🟨")),IF(H568="-",IF(I568="-","🟪","🟫"),"🟧")),"🟥"),"⬛")</f>
        <v>🟨</v>
      </c>
      <c r="D568" s="131" t="s">
        <v>501</v>
      </c>
      <c r="E568" s="15" t="s">
        <v>8</v>
      </c>
      <c r="F568" s="15" t="s">
        <v>8</v>
      </c>
      <c r="G568" s="15" t="s">
        <v>8</v>
      </c>
      <c r="H568" s="15" t="s">
        <v>8</v>
      </c>
      <c r="I568" s="15" t="s">
        <v>7</v>
      </c>
      <c r="J568" s="15" t="s">
        <v>7</v>
      </c>
      <c r="K568" s="24" t="s">
        <v>116</v>
      </c>
      <c r="L568" s="17" t="s">
        <v>9</v>
      </c>
      <c r="M568" s="5"/>
    </row>
    <row r="569" spans="1:13" ht="15.75" customHeight="1" x14ac:dyDescent="0.25">
      <c r="A569" s="18"/>
      <c r="B569" s="158" t="str">
        <f t="shared" si="45"/>
        <v>🟢</v>
      </c>
      <c r="C569" s="150" t="str">
        <f t="shared" si="46"/>
        <v>🟨</v>
      </c>
      <c r="D569" s="131" t="s">
        <v>502</v>
      </c>
      <c r="E569" s="15" t="s">
        <v>8</v>
      </c>
      <c r="F569" s="15" t="s">
        <v>8</v>
      </c>
      <c r="G569" s="15" t="s">
        <v>8</v>
      </c>
      <c r="H569" s="15" t="s">
        <v>8</v>
      </c>
      <c r="I569" s="15" t="s">
        <v>7</v>
      </c>
      <c r="J569" s="15" t="s">
        <v>7</v>
      </c>
      <c r="K569" s="23"/>
      <c r="L569" s="19" t="s">
        <v>20</v>
      </c>
      <c r="M569" s="5"/>
    </row>
    <row r="570" spans="1:13" ht="15.75" customHeight="1" x14ac:dyDescent="0.25">
      <c r="A570" s="18"/>
      <c r="B570" s="158" t="str">
        <f t="shared" si="45"/>
        <v>🟢</v>
      </c>
      <c r="C570" s="150" t="str">
        <f t="shared" si="46"/>
        <v>✅</v>
      </c>
      <c r="D570" s="130" t="s">
        <v>503</v>
      </c>
      <c r="E570" s="15" t="s">
        <v>8</v>
      </c>
      <c r="F570" s="15" t="s">
        <v>8</v>
      </c>
      <c r="G570" s="15" t="s">
        <v>8</v>
      </c>
      <c r="H570" s="15" t="s">
        <v>8</v>
      </c>
      <c r="I570" s="15" t="s">
        <v>8</v>
      </c>
      <c r="J570" s="15" t="s">
        <v>7</v>
      </c>
      <c r="K570" s="23"/>
      <c r="L570" s="19" t="s">
        <v>20</v>
      </c>
      <c r="M570" s="5"/>
    </row>
    <row r="571" spans="1:13" ht="15.75" customHeight="1" x14ac:dyDescent="0.25">
      <c r="A571" s="18"/>
      <c r="B571" s="158" t="str">
        <f t="shared" si="45"/>
        <v>🟢</v>
      </c>
      <c r="C571" s="150" t="str">
        <f t="shared" si="46"/>
        <v>🟨</v>
      </c>
      <c r="D571" s="131" t="s">
        <v>504</v>
      </c>
      <c r="E571" s="15" t="s">
        <v>8</v>
      </c>
      <c r="F571" s="15" t="s">
        <v>8</v>
      </c>
      <c r="G571" s="15" t="s">
        <v>8</v>
      </c>
      <c r="H571" s="15" t="s">
        <v>8</v>
      </c>
      <c r="I571" s="15" t="s">
        <v>7</v>
      </c>
      <c r="J571" s="15" t="s">
        <v>7</v>
      </c>
      <c r="K571" s="24" t="s">
        <v>116</v>
      </c>
      <c r="L571" s="19" t="s">
        <v>20</v>
      </c>
      <c r="M571" s="5"/>
    </row>
    <row r="572" spans="1:13" ht="15.75" customHeight="1" x14ac:dyDescent="0.25">
      <c r="A572" s="18"/>
      <c r="B572" s="158" t="str">
        <f t="shared" si="45"/>
        <v>🟢</v>
      </c>
      <c r="C572" s="150" t="str">
        <f t="shared" si="46"/>
        <v>✅</v>
      </c>
      <c r="D572" s="131" t="s">
        <v>505</v>
      </c>
      <c r="E572" s="15" t="s">
        <v>8</v>
      </c>
      <c r="F572" s="15" t="s">
        <v>8</v>
      </c>
      <c r="G572" s="15" t="s">
        <v>8</v>
      </c>
      <c r="H572" s="15" t="s">
        <v>8</v>
      </c>
      <c r="I572" s="15" t="s">
        <v>8</v>
      </c>
      <c r="J572" s="15" t="s">
        <v>7</v>
      </c>
      <c r="K572" s="23"/>
      <c r="L572" s="17" t="s">
        <v>9</v>
      </c>
      <c r="M572" s="5"/>
    </row>
    <row r="573" spans="1:13" ht="15.75" customHeight="1" x14ac:dyDescent="0.25">
      <c r="A573" s="18" t="s">
        <v>24</v>
      </c>
      <c r="B573" s="158" t="str">
        <f t="shared" si="45"/>
        <v>🟢</v>
      </c>
      <c r="C573" s="150" t="str">
        <f t="shared" si="46"/>
        <v>🟨</v>
      </c>
      <c r="D573" s="131" t="s">
        <v>506</v>
      </c>
      <c r="E573" s="15" t="s">
        <v>8</v>
      </c>
      <c r="F573" s="15" t="s">
        <v>8</v>
      </c>
      <c r="G573" s="15" t="s">
        <v>8</v>
      </c>
      <c r="H573" s="15" t="s">
        <v>8</v>
      </c>
      <c r="I573" s="15" t="s">
        <v>7</v>
      </c>
      <c r="J573" s="15" t="s">
        <v>7</v>
      </c>
      <c r="K573" s="24" t="s">
        <v>116</v>
      </c>
      <c r="L573" s="17" t="s">
        <v>9</v>
      </c>
      <c r="M573" s="5"/>
    </row>
    <row r="574" spans="1:13" ht="15.75" customHeight="1" x14ac:dyDescent="0.25">
      <c r="A574" s="18"/>
      <c r="B574" s="158" t="str">
        <f t="shared" si="45"/>
        <v>🟢</v>
      </c>
      <c r="C574" s="150" t="str">
        <f t="shared" si="46"/>
        <v>🟨</v>
      </c>
      <c r="D574" s="131" t="s">
        <v>507</v>
      </c>
      <c r="E574" s="15" t="s">
        <v>8</v>
      </c>
      <c r="F574" s="15" t="s">
        <v>8</v>
      </c>
      <c r="G574" s="15" t="s">
        <v>8</v>
      </c>
      <c r="H574" s="15" t="s">
        <v>8</v>
      </c>
      <c r="I574" s="15" t="s">
        <v>7</v>
      </c>
      <c r="J574" s="15" t="s">
        <v>7</v>
      </c>
      <c r="K574" s="24" t="s">
        <v>116</v>
      </c>
      <c r="L574" s="17" t="s">
        <v>9</v>
      </c>
      <c r="M574" s="5"/>
    </row>
    <row r="575" spans="1:13" ht="15.75" customHeight="1" x14ac:dyDescent="0.25">
      <c r="A575" s="18"/>
      <c r="B575" s="158" t="str">
        <f t="shared" si="45"/>
        <v>🟢</v>
      </c>
      <c r="C575" s="150" t="str">
        <f t="shared" si="46"/>
        <v>🟨</v>
      </c>
      <c r="D575" s="131" t="s">
        <v>508</v>
      </c>
      <c r="E575" s="15" t="s">
        <v>8</v>
      </c>
      <c r="F575" s="15" t="s">
        <v>8</v>
      </c>
      <c r="G575" s="15" t="s">
        <v>8</v>
      </c>
      <c r="H575" s="15" t="s">
        <v>8</v>
      </c>
      <c r="I575" s="15" t="s">
        <v>7</v>
      </c>
      <c r="J575" s="15" t="s">
        <v>7</v>
      </c>
      <c r="K575" s="24" t="s">
        <v>116</v>
      </c>
      <c r="L575" s="17" t="s">
        <v>9</v>
      </c>
      <c r="M575" s="5"/>
    </row>
    <row r="576" spans="1:13" ht="15.75" customHeight="1" x14ac:dyDescent="0.25">
      <c r="A576" s="18"/>
      <c r="B576" s="158" t="str">
        <f t="shared" si="45"/>
        <v>🟢</v>
      </c>
      <c r="C576" s="150" t="str">
        <f t="shared" si="46"/>
        <v>🟨</v>
      </c>
      <c r="D576" s="131" t="s">
        <v>509</v>
      </c>
      <c r="E576" s="15" t="s">
        <v>8</v>
      </c>
      <c r="F576" s="15" t="s">
        <v>8</v>
      </c>
      <c r="G576" s="15" t="s">
        <v>8</v>
      </c>
      <c r="H576" s="15" t="s">
        <v>8</v>
      </c>
      <c r="I576" s="15" t="s">
        <v>7</v>
      </c>
      <c r="J576" s="15" t="s">
        <v>7</v>
      </c>
      <c r="K576" s="24" t="s">
        <v>116</v>
      </c>
      <c r="L576" s="19" t="s">
        <v>20</v>
      </c>
      <c r="M576" s="5"/>
    </row>
    <row r="577" spans="1:13" ht="15.75" customHeight="1" x14ac:dyDescent="0.25">
      <c r="A577" s="18"/>
      <c r="B577" s="158" t="str">
        <f t="shared" si="45"/>
        <v>🟢</v>
      </c>
      <c r="C577" s="150" t="str">
        <f t="shared" si="46"/>
        <v>✅</v>
      </c>
      <c r="D577" s="131" t="s">
        <v>510</v>
      </c>
      <c r="E577" s="15" t="s">
        <v>8</v>
      </c>
      <c r="F577" s="15" t="s">
        <v>8</v>
      </c>
      <c r="G577" s="15" t="s">
        <v>8</v>
      </c>
      <c r="H577" s="15" t="s">
        <v>8</v>
      </c>
      <c r="I577" s="15" t="s">
        <v>8</v>
      </c>
      <c r="J577" s="15" t="s">
        <v>7</v>
      </c>
      <c r="K577" s="24" t="s">
        <v>116</v>
      </c>
      <c r="L577" s="17" t="s">
        <v>9</v>
      </c>
      <c r="M577" s="5"/>
    </row>
    <row r="578" spans="1:13" ht="15.75" customHeight="1" x14ac:dyDescent="0.25">
      <c r="A578" s="18"/>
      <c r="B578" s="158" t="str">
        <f t="shared" si="45"/>
        <v>🟢</v>
      </c>
      <c r="C578" s="150" t="str">
        <f t="shared" si="46"/>
        <v>✅</v>
      </c>
      <c r="D578" s="131" t="s">
        <v>511</v>
      </c>
      <c r="E578" s="15" t="s">
        <v>8</v>
      </c>
      <c r="F578" s="15" t="s">
        <v>8</v>
      </c>
      <c r="G578" s="15" t="s">
        <v>8</v>
      </c>
      <c r="H578" s="15" t="s">
        <v>8</v>
      </c>
      <c r="I578" s="15" t="s">
        <v>8</v>
      </c>
      <c r="J578" s="15" t="s">
        <v>7</v>
      </c>
      <c r="K578" s="24" t="s">
        <v>116</v>
      </c>
      <c r="L578" s="17" t="s">
        <v>9</v>
      </c>
      <c r="M578" s="5"/>
    </row>
    <row r="579" spans="1:13" ht="15.75" customHeight="1" x14ac:dyDescent="0.25">
      <c r="A579" s="18"/>
      <c r="B579" s="158" t="str">
        <f t="shared" si="45"/>
        <v>🟢</v>
      </c>
      <c r="C579" s="150" t="str">
        <f t="shared" si="46"/>
        <v>✅</v>
      </c>
      <c r="D579" s="131" t="s">
        <v>512</v>
      </c>
      <c r="E579" s="15" t="s">
        <v>8</v>
      </c>
      <c r="F579" s="15" t="s">
        <v>8</v>
      </c>
      <c r="G579" s="15" t="s">
        <v>8</v>
      </c>
      <c r="H579" s="15" t="s">
        <v>8</v>
      </c>
      <c r="I579" s="15" t="s">
        <v>8</v>
      </c>
      <c r="J579" s="15" t="s">
        <v>7</v>
      </c>
      <c r="K579" s="24" t="s">
        <v>116</v>
      </c>
      <c r="L579" s="19" t="s">
        <v>20</v>
      </c>
      <c r="M579" s="5"/>
    </row>
    <row r="580" spans="1:13" ht="15.75" customHeight="1" x14ac:dyDescent="0.25">
      <c r="A580" s="18"/>
      <c r="B580" s="158" t="str">
        <f t="shared" si="45"/>
        <v>🟢</v>
      </c>
      <c r="C580" s="150" t="str">
        <f t="shared" si="46"/>
        <v>🟦</v>
      </c>
      <c r="D580" s="131" t="s">
        <v>513</v>
      </c>
      <c r="E580" s="15" t="s">
        <v>8</v>
      </c>
      <c r="F580" s="15" t="s">
        <v>8</v>
      </c>
      <c r="G580" s="15" t="s">
        <v>8</v>
      </c>
      <c r="H580" s="15" t="s">
        <v>8</v>
      </c>
      <c r="I580" s="15" t="s">
        <v>14</v>
      </c>
      <c r="J580" s="15" t="s">
        <v>7</v>
      </c>
      <c r="K580" s="23"/>
      <c r="L580" s="17" t="s">
        <v>9</v>
      </c>
      <c r="M580" s="5"/>
    </row>
    <row r="581" spans="1:13" ht="15.75" customHeight="1" x14ac:dyDescent="0.25">
      <c r="A581" s="18"/>
      <c r="B581" s="158" t="str">
        <f t="shared" si="45"/>
        <v>🟢</v>
      </c>
      <c r="C581" s="150" t="str">
        <f t="shared" si="46"/>
        <v>🟨</v>
      </c>
      <c r="D581" s="132" t="s">
        <v>514</v>
      </c>
      <c r="E581" s="15" t="s">
        <v>8</v>
      </c>
      <c r="F581" s="15" t="s">
        <v>8</v>
      </c>
      <c r="G581" s="15" t="s">
        <v>8</v>
      </c>
      <c r="H581" s="15" t="s">
        <v>8</v>
      </c>
      <c r="I581" s="15" t="s">
        <v>7</v>
      </c>
      <c r="J581" s="15" t="s">
        <v>7</v>
      </c>
      <c r="K581" s="24" t="s">
        <v>116</v>
      </c>
      <c r="L581" s="19" t="s">
        <v>20</v>
      </c>
      <c r="M581" s="5"/>
    </row>
    <row r="582" spans="1:13" ht="15.75" customHeight="1" x14ac:dyDescent="0.25">
      <c r="A582" s="18"/>
      <c r="B582" s="158" t="str">
        <f t="shared" si="45"/>
        <v>🟢</v>
      </c>
      <c r="C582" s="150" t="str">
        <f t="shared" si="46"/>
        <v>🟨</v>
      </c>
      <c r="D582" s="132" t="s">
        <v>515</v>
      </c>
      <c r="E582" s="15" t="s">
        <v>8</v>
      </c>
      <c r="F582" s="15" t="s">
        <v>8</v>
      </c>
      <c r="G582" s="15" t="s">
        <v>8</v>
      </c>
      <c r="H582" s="15" t="s">
        <v>8</v>
      </c>
      <c r="I582" s="15" t="s">
        <v>7</v>
      </c>
      <c r="J582" s="15" t="s">
        <v>7</v>
      </c>
      <c r="K582" s="24" t="s">
        <v>116</v>
      </c>
      <c r="L582" s="19" t="s">
        <v>20</v>
      </c>
      <c r="M582" s="5"/>
    </row>
    <row r="583" spans="1:13" ht="15.75" customHeight="1" x14ac:dyDescent="0.25">
      <c r="A583" s="18"/>
      <c r="B583" s="158" t="str">
        <f t="shared" si="45"/>
        <v>🟢</v>
      </c>
      <c r="C583" s="150" t="str">
        <f t="shared" si="46"/>
        <v>✅</v>
      </c>
      <c r="D583" s="132" t="s">
        <v>516</v>
      </c>
      <c r="E583" s="15" t="s">
        <v>8</v>
      </c>
      <c r="F583" s="15" t="s">
        <v>8</v>
      </c>
      <c r="G583" s="15" t="s">
        <v>8</v>
      </c>
      <c r="H583" s="15" t="s">
        <v>8</v>
      </c>
      <c r="I583" s="15" t="s">
        <v>8</v>
      </c>
      <c r="J583" s="15" t="s">
        <v>7</v>
      </c>
      <c r="K583" s="23"/>
      <c r="L583" s="17" t="s">
        <v>9</v>
      </c>
      <c r="M583" s="5"/>
    </row>
    <row r="584" spans="1:13" ht="15.75" customHeight="1" x14ac:dyDescent="0.25">
      <c r="A584" s="18"/>
      <c r="B584" s="158" t="str">
        <f t="shared" si="45"/>
        <v>🟢</v>
      </c>
      <c r="C584" s="150" t="str">
        <f t="shared" si="46"/>
        <v>✅</v>
      </c>
      <c r="D584" s="132" t="s">
        <v>517</v>
      </c>
      <c r="E584" s="15" t="s">
        <v>8</v>
      </c>
      <c r="F584" s="15" t="s">
        <v>8</v>
      </c>
      <c r="G584" s="15" t="s">
        <v>8</v>
      </c>
      <c r="H584" s="15" t="s">
        <v>8</v>
      </c>
      <c r="I584" s="15" t="s">
        <v>8</v>
      </c>
      <c r="J584" s="15" t="s">
        <v>7</v>
      </c>
      <c r="K584" s="24" t="s">
        <v>116</v>
      </c>
      <c r="L584" s="17" t="s">
        <v>9</v>
      </c>
      <c r="M584" s="5"/>
    </row>
    <row r="585" spans="1:13" ht="15.75" customHeight="1" x14ac:dyDescent="0.25">
      <c r="A585" s="18"/>
      <c r="B585" s="158" t="str">
        <f t="shared" si="45"/>
        <v>🟢</v>
      </c>
      <c r="C585" s="150" t="str">
        <f t="shared" si="46"/>
        <v>✅</v>
      </c>
      <c r="D585" s="132" t="s">
        <v>518</v>
      </c>
      <c r="E585" s="15" t="s">
        <v>8</v>
      </c>
      <c r="F585" s="15" t="s">
        <v>8</v>
      </c>
      <c r="G585" s="15" t="s">
        <v>8</v>
      </c>
      <c r="H585" s="15" t="s">
        <v>8</v>
      </c>
      <c r="I585" s="15" t="s">
        <v>8</v>
      </c>
      <c r="J585" s="15" t="s">
        <v>7</v>
      </c>
      <c r="K585" s="25" t="s">
        <v>121</v>
      </c>
      <c r="L585" s="19" t="s">
        <v>20</v>
      </c>
      <c r="M585" s="5"/>
    </row>
    <row r="586" spans="1:13" ht="15.75" customHeight="1" x14ac:dyDescent="0.25">
      <c r="A586" s="18"/>
      <c r="B586" s="158" t="str">
        <f t="shared" si="45"/>
        <v>🟢</v>
      </c>
      <c r="C586" s="150" t="str">
        <f t="shared" si="46"/>
        <v>🟨</v>
      </c>
      <c r="D586" s="132" t="s">
        <v>519</v>
      </c>
      <c r="E586" s="15" t="s">
        <v>8</v>
      </c>
      <c r="F586" s="15" t="s">
        <v>8</v>
      </c>
      <c r="G586" s="15" t="s">
        <v>8</v>
      </c>
      <c r="H586" s="15" t="s">
        <v>8</v>
      </c>
      <c r="I586" s="15" t="s">
        <v>7</v>
      </c>
      <c r="J586" s="15" t="s">
        <v>7</v>
      </c>
      <c r="K586" s="24" t="s">
        <v>116</v>
      </c>
      <c r="L586" s="19" t="s">
        <v>20</v>
      </c>
      <c r="M586" s="5"/>
    </row>
    <row r="587" spans="1:13" ht="15.75" customHeight="1" x14ac:dyDescent="0.25">
      <c r="A587" s="18"/>
      <c r="B587" s="158" t="str">
        <f t="shared" si="45"/>
        <v>🟢</v>
      </c>
      <c r="C587" s="150" t="str">
        <f t="shared" si="46"/>
        <v>🟨</v>
      </c>
      <c r="D587" s="132" t="s">
        <v>1014</v>
      </c>
      <c r="E587" s="15" t="s">
        <v>8</v>
      </c>
      <c r="F587" s="15" t="s">
        <v>8</v>
      </c>
      <c r="G587" s="15" t="s">
        <v>8</v>
      </c>
      <c r="H587" s="15" t="s">
        <v>8</v>
      </c>
      <c r="I587" s="15" t="s">
        <v>7</v>
      </c>
      <c r="J587" s="15" t="s">
        <v>7</v>
      </c>
      <c r="K587" s="24" t="s">
        <v>116</v>
      </c>
      <c r="L587" s="17" t="s">
        <v>9</v>
      </c>
      <c r="M587" s="5"/>
    </row>
    <row r="588" spans="1:13" ht="15.75" customHeight="1" x14ac:dyDescent="0.25">
      <c r="A588" s="18"/>
      <c r="B588" s="158" t="str">
        <f t="shared" si="45"/>
        <v>🟢</v>
      </c>
      <c r="C588" s="150" t="str">
        <f t="shared" si="46"/>
        <v>🟨</v>
      </c>
      <c r="D588" s="132" t="s">
        <v>520</v>
      </c>
      <c r="E588" s="15" t="s">
        <v>8</v>
      </c>
      <c r="F588" s="15" t="s">
        <v>8</v>
      </c>
      <c r="G588" s="15" t="s">
        <v>8</v>
      </c>
      <c r="H588" s="15" t="s">
        <v>8</v>
      </c>
      <c r="I588" s="15" t="s">
        <v>7</v>
      </c>
      <c r="J588" s="15" t="s">
        <v>7</v>
      </c>
      <c r="K588" s="24" t="s">
        <v>116</v>
      </c>
      <c r="L588" s="19" t="s">
        <v>20</v>
      </c>
      <c r="M588" s="5"/>
    </row>
    <row r="589" spans="1:13" ht="15.75" customHeight="1" x14ac:dyDescent="0.25">
      <c r="A589" s="18"/>
      <c r="B589" s="158" t="str">
        <f t="shared" si="45"/>
        <v>🟢</v>
      </c>
      <c r="C589" s="150" t="str">
        <f t="shared" si="46"/>
        <v>🟨</v>
      </c>
      <c r="D589" s="132" t="s">
        <v>521</v>
      </c>
      <c r="E589" s="15" t="s">
        <v>8</v>
      </c>
      <c r="F589" s="15" t="s">
        <v>8</v>
      </c>
      <c r="G589" s="15" t="s">
        <v>8</v>
      </c>
      <c r="H589" s="15" t="s">
        <v>8</v>
      </c>
      <c r="I589" s="15" t="s">
        <v>7</v>
      </c>
      <c r="J589" s="15" t="s">
        <v>7</v>
      </c>
      <c r="K589" s="23"/>
      <c r="L589" s="17" t="s">
        <v>9</v>
      </c>
      <c r="M589" s="5"/>
    </row>
    <row r="590" spans="1:13" ht="15.75" customHeight="1" x14ac:dyDescent="0.25">
      <c r="A590" s="18"/>
      <c r="B590" s="158" t="str">
        <f t="shared" si="45"/>
        <v>🟢</v>
      </c>
      <c r="C590" s="150" t="str">
        <f t="shared" si="46"/>
        <v>🟨</v>
      </c>
      <c r="D590" s="132" t="s">
        <v>1015</v>
      </c>
      <c r="E590" s="15" t="s">
        <v>8</v>
      </c>
      <c r="F590" s="15" t="s">
        <v>8</v>
      </c>
      <c r="G590" s="15" t="s">
        <v>8</v>
      </c>
      <c r="H590" s="15" t="s">
        <v>8</v>
      </c>
      <c r="I590" s="15" t="s">
        <v>7</v>
      </c>
      <c r="J590" s="15" t="s">
        <v>7</v>
      </c>
      <c r="K590" s="24" t="s">
        <v>116</v>
      </c>
      <c r="L590" s="19" t="s">
        <v>20</v>
      </c>
      <c r="M590" s="5"/>
    </row>
    <row r="591" spans="1:13" ht="15.75" customHeight="1" x14ac:dyDescent="0.25">
      <c r="A591" s="18"/>
      <c r="B591" s="158" t="str">
        <f t="shared" si="45"/>
        <v>🟢</v>
      </c>
      <c r="C591" s="150" t="str">
        <f t="shared" si="46"/>
        <v>✅</v>
      </c>
      <c r="D591" s="132" t="s">
        <v>522</v>
      </c>
      <c r="E591" s="15" t="s">
        <v>8</v>
      </c>
      <c r="F591" s="15" t="s">
        <v>8</v>
      </c>
      <c r="G591" s="15" t="s">
        <v>8</v>
      </c>
      <c r="H591" s="15" t="s">
        <v>8</v>
      </c>
      <c r="I591" s="15" t="s">
        <v>8</v>
      </c>
      <c r="J591" s="15" t="s">
        <v>7</v>
      </c>
      <c r="K591" s="24" t="s">
        <v>116</v>
      </c>
      <c r="L591" s="17" t="s">
        <v>9</v>
      </c>
      <c r="M591" s="5"/>
    </row>
    <row r="592" spans="1:13" ht="15.75" customHeight="1" x14ac:dyDescent="0.25">
      <c r="A592" s="18"/>
      <c r="B592" s="158" t="str">
        <f t="shared" si="45"/>
        <v>⛔</v>
      </c>
      <c r="C592" s="150" t="str">
        <f t="shared" si="46"/>
        <v>🟧</v>
      </c>
      <c r="D592" s="132" t="s">
        <v>523</v>
      </c>
      <c r="E592" s="15" t="s">
        <v>8</v>
      </c>
      <c r="F592" s="15" t="s">
        <v>8</v>
      </c>
      <c r="G592" s="15" t="s">
        <v>7</v>
      </c>
      <c r="H592" s="15" t="s">
        <v>7</v>
      </c>
      <c r="I592" s="15" t="s">
        <v>7</v>
      </c>
      <c r="J592" s="15" t="s">
        <v>7</v>
      </c>
      <c r="K592" s="24" t="s">
        <v>116</v>
      </c>
      <c r="L592" s="19" t="s">
        <v>20</v>
      </c>
      <c r="M592" s="5"/>
    </row>
    <row r="593" spans="1:13" ht="15.75" customHeight="1" x14ac:dyDescent="0.25">
      <c r="A593" s="18"/>
      <c r="B593" s="158" t="str">
        <f t="shared" si="45"/>
        <v>🟢</v>
      </c>
      <c r="C593" s="150" t="str">
        <f t="shared" si="46"/>
        <v>🟨</v>
      </c>
      <c r="D593" s="132" t="s">
        <v>524</v>
      </c>
      <c r="E593" s="15" t="s">
        <v>8</v>
      </c>
      <c r="F593" s="15" t="s">
        <v>8</v>
      </c>
      <c r="G593" s="15" t="s">
        <v>8</v>
      </c>
      <c r="H593" s="15" t="s">
        <v>8</v>
      </c>
      <c r="I593" s="15" t="s">
        <v>7</v>
      </c>
      <c r="J593" s="15" t="s">
        <v>7</v>
      </c>
      <c r="K593" s="23"/>
      <c r="L593" s="19" t="s">
        <v>20</v>
      </c>
      <c r="M593" s="5"/>
    </row>
    <row r="594" spans="1:13" ht="15.75" customHeight="1" x14ac:dyDescent="0.25">
      <c r="A594" s="18"/>
      <c r="B594" s="158" t="str">
        <f t="shared" si="45"/>
        <v>🟢</v>
      </c>
      <c r="C594" s="150" t="str">
        <f t="shared" si="46"/>
        <v>🟨</v>
      </c>
      <c r="D594" s="132" t="s">
        <v>525</v>
      </c>
      <c r="E594" s="15" t="s">
        <v>8</v>
      </c>
      <c r="F594" s="15" t="s">
        <v>8</v>
      </c>
      <c r="G594" s="15" t="s">
        <v>8</v>
      </c>
      <c r="H594" s="15" t="s">
        <v>8</v>
      </c>
      <c r="I594" s="15" t="s">
        <v>7</v>
      </c>
      <c r="J594" s="15" t="s">
        <v>7</v>
      </c>
      <c r="K594" s="24" t="s">
        <v>116</v>
      </c>
      <c r="L594" s="17" t="s">
        <v>9</v>
      </c>
      <c r="M594" s="5"/>
    </row>
    <row r="595" spans="1:13" ht="15.75" customHeight="1" x14ac:dyDescent="0.25">
      <c r="A595" s="18"/>
      <c r="B595" s="158" t="str">
        <f t="shared" si="45"/>
        <v>🟢</v>
      </c>
      <c r="C595" s="150" t="str">
        <f t="shared" si="46"/>
        <v>🟨</v>
      </c>
      <c r="D595" s="132" t="s">
        <v>526</v>
      </c>
      <c r="E595" s="15" t="s">
        <v>8</v>
      </c>
      <c r="F595" s="15" t="s">
        <v>8</v>
      </c>
      <c r="G595" s="15" t="s">
        <v>8</v>
      </c>
      <c r="H595" s="15" t="s">
        <v>8</v>
      </c>
      <c r="I595" s="15" t="s">
        <v>7</v>
      </c>
      <c r="J595" s="15" t="s">
        <v>7</v>
      </c>
      <c r="K595" s="24" t="s">
        <v>116</v>
      </c>
      <c r="L595" s="19" t="s">
        <v>20</v>
      </c>
      <c r="M595" s="5"/>
    </row>
    <row r="596" spans="1:13" ht="15.75" customHeight="1" x14ac:dyDescent="0.25">
      <c r="A596" s="18"/>
      <c r="B596" s="158" t="str">
        <f t="shared" si="45"/>
        <v>🟢</v>
      </c>
      <c r="C596" s="150" t="str">
        <f t="shared" si="46"/>
        <v>✅</v>
      </c>
      <c r="D596" s="132" t="s">
        <v>527</v>
      </c>
      <c r="E596" s="15" t="s">
        <v>8</v>
      </c>
      <c r="F596" s="15" t="s">
        <v>8</v>
      </c>
      <c r="G596" s="15" t="s">
        <v>8</v>
      </c>
      <c r="H596" s="15" t="s">
        <v>8</v>
      </c>
      <c r="I596" s="15" t="s">
        <v>8</v>
      </c>
      <c r="J596" s="15" t="s">
        <v>7</v>
      </c>
      <c r="K596" s="24" t="s">
        <v>116</v>
      </c>
      <c r="L596" s="17" t="s">
        <v>9</v>
      </c>
      <c r="M596" s="5"/>
    </row>
    <row r="597" spans="1:13" ht="15.75" customHeight="1" x14ac:dyDescent="0.25">
      <c r="A597" s="18"/>
      <c r="B597" s="158" t="str">
        <f t="shared" si="45"/>
        <v>🟢</v>
      </c>
      <c r="C597" s="150" t="str">
        <f t="shared" si="46"/>
        <v>🟨</v>
      </c>
      <c r="D597" s="178" t="s">
        <v>528</v>
      </c>
      <c r="E597" s="15" t="s">
        <v>8</v>
      </c>
      <c r="F597" s="15" t="s">
        <v>8</v>
      </c>
      <c r="G597" s="15" t="s">
        <v>8</v>
      </c>
      <c r="H597" s="15" t="s">
        <v>8</v>
      </c>
      <c r="I597" s="15" t="s">
        <v>7</v>
      </c>
      <c r="J597" s="15" t="s">
        <v>7</v>
      </c>
      <c r="K597" s="25" t="s">
        <v>121</v>
      </c>
      <c r="L597" s="19" t="s">
        <v>20</v>
      </c>
      <c r="M597" s="5"/>
    </row>
    <row r="598" spans="1:13" ht="15.75" customHeight="1" x14ac:dyDescent="0.25">
      <c r="A598" s="18" t="s">
        <v>24</v>
      </c>
      <c r="B598" s="158" t="str">
        <f t="shared" si="45"/>
        <v>⛔</v>
      </c>
      <c r="C598" s="150" t="str">
        <f t="shared" si="46"/>
        <v>⬛</v>
      </c>
      <c r="D598" s="132" t="s">
        <v>1016</v>
      </c>
      <c r="E598" s="15" t="s">
        <v>7</v>
      </c>
      <c r="F598" s="15" t="s">
        <v>7</v>
      </c>
      <c r="G598" s="15" t="s">
        <v>7</v>
      </c>
      <c r="H598" s="15" t="s">
        <v>7</v>
      </c>
      <c r="I598" s="15" t="s">
        <v>7</v>
      </c>
      <c r="J598" s="15" t="s">
        <v>7</v>
      </c>
      <c r="K598" s="23"/>
      <c r="L598" s="17" t="s">
        <v>9</v>
      </c>
      <c r="M598" s="5"/>
    </row>
    <row r="599" spans="1:13" ht="15.75" customHeight="1" x14ac:dyDescent="0.25">
      <c r="A599" s="13"/>
      <c r="B599" s="158" t="str">
        <f t="shared" si="45"/>
        <v>🟢</v>
      </c>
      <c r="C599" s="150" t="str">
        <f t="shared" si="46"/>
        <v>🟨</v>
      </c>
      <c r="D599" s="132" t="s">
        <v>529</v>
      </c>
      <c r="E599" s="15" t="s">
        <v>8</v>
      </c>
      <c r="F599" s="15" t="s">
        <v>8</v>
      </c>
      <c r="G599" s="15" t="s">
        <v>8</v>
      </c>
      <c r="H599" s="15" t="s">
        <v>8</v>
      </c>
      <c r="I599" s="15" t="s">
        <v>7</v>
      </c>
      <c r="J599" s="15" t="s">
        <v>7</v>
      </c>
      <c r="K599" s="24" t="s">
        <v>116</v>
      </c>
      <c r="L599" s="17" t="s">
        <v>9</v>
      </c>
      <c r="M599" s="5"/>
    </row>
    <row r="600" spans="1:13" ht="15.75" customHeight="1" x14ac:dyDescent="0.25">
      <c r="A600" s="13"/>
      <c r="B600" s="158" t="str">
        <f t="shared" si="45"/>
        <v>🟢</v>
      </c>
      <c r="C600" s="150" t="str">
        <f t="shared" si="46"/>
        <v>✅</v>
      </c>
      <c r="D600" s="132" t="s">
        <v>530</v>
      </c>
      <c r="E600" s="15" t="s">
        <v>8</v>
      </c>
      <c r="F600" s="15" t="s">
        <v>8</v>
      </c>
      <c r="G600" s="15" t="s">
        <v>8</v>
      </c>
      <c r="H600" s="15" t="s">
        <v>8</v>
      </c>
      <c r="I600" s="15" t="s">
        <v>8</v>
      </c>
      <c r="J600" s="15" t="s">
        <v>7</v>
      </c>
      <c r="K600" s="24" t="s">
        <v>116</v>
      </c>
      <c r="L600" s="19" t="s">
        <v>20</v>
      </c>
      <c r="M600" s="5"/>
    </row>
    <row r="601" spans="1:13" ht="15.75" customHeight="1" x14ac:dyDescent="0.25">
      <c r="A601" s="13"/>
      <c r="B601" s="158" t="str">
        <f t="shared" si="45"/>
        <v>🟢</v>
      </c>
      <c r="C601" s="150" t="str">
        <f t="shared" si="46"/>
        <v>✅</v>
      </c>
      <c r="D601" s="132" t="s">
        <v>531</v>
      </c>
      <c r="E601" s="15" t="s">
        <v>8</v>
      </c>
      <c r="F601" s="15" t="s">
        <v>8</v>
      </c>
      <c r="G601" s="15" t="s">
        <v>8</v>
      </c>
      <c r="H601" s="15" t="s">
        <v>8</v>
      </c>
      <c r="I601" s="15" t="s">
        <v>8</v>
      </c>
      <c r="J601" s="15" t="s">
        <v>7</v>
      </c>
      <c r="K601" s="25" t="s">
        <v>121</v>
      </c>
      <c r="L601" s="17" t="s">
        <v>9</v>
      </c>
      <c r="M601" s="5"/>
    </row>
    <row r="602" spans="1:13" ht="15.75" customHeight="1" x14ac:dyDescent="0.25">
      <c r="A602" s="10">
        <v>1950</v>
      </c>
      <c r="B602" s="103"/>
      <c r="C602" s="151"/>
      <c r="D602" s="103"/>
      <c r="E602" s="109"/>
      <c r="F602" s="109"/>
      <c r="G602" s="10"/>
      <c r="H602" s="10"/>
      <c r="I602" s="10"/>
      <c r="J602" s="10"/>
      <c r="K602" s="10"/>
      <c r="L602" s="10"/>
      <c r="M602" s="5"/>
    </row>
    <row r="603" spans="1:13" ht="15.75" customHeight="1" x14ac:dyDescent="0.25">
      <c r="A603" s="13"/>
      <c r="B603" s="158" t="str">
        <f t="shared" ref="B603:B633" si="47">IF(G603="✓",IF(H603="✗","🟡",IF(H603="-","🟣","🟢")),"⛔")</f>
        <v>🟢</v>
      </c>
      <c r="C603" s="150" t="str">
        <f t="shared" ref="C603:C633" si="48">IF(E603="✓",IF(F603="✓",IF(H603="✓",IF(I603="✓","✅",IF(I603="-","🟦","🟨")),IF(H603="-",IF(I603="-","🟪","🟫"),"🟧")),"🟥"),"⬛")</f>
        <v>✅</v>
      </c>
      <c r="D603" s="133" t="s">
        <v>1017</v>
      </c>
      <c r="E603" s="15" t="s">
        <v>8</v>
      </c>
      <c r="F603" s="15" t="s">
        <v>8</v>
      </c>
      <c r="G603" s="15" t="s">
        <v>8</v>
      </c>
      <c r="H603" s="15" t="s">
        <v>8</v>
      </c>
      <c r="I603" s="15" t="s">
        <v>8</v>
      </c>
      <c r="J603" s="15" t="s">
        <v>7</v>
      </c>
      <c r="K603" s="25" t="s">
        <v>121</v>
      </c>
      <c r="L603" s="19" t="s">
        <v>20</v>
      </c>
      <c r="M603" s="5"/>
    </row>
    <row r="604" spans="1:13" ht="15.75" customHeight="1" x14ac:dyDescent="0.25">
      <c r="A604" s="13"/>
      <c r="B604" s="158" t="str">
        <f t="shared" si="47"/>
        <v>🟢</v>
      </c>
      <c r="C604" s="150" t="str">
        <f t="shared" si="48"/>
        <v>🟦</v>
      </c>
      <c r="D604" s="133" t="s">
        <v>1018</v>
      </c>
      <c r="E604" s="15" t="s">
        <v>8</v>
      </c>
      <c r="F604" s="15" t="s">
        <v>8</v>
      </c>
      <c r="G604" s="15" t="s">
        <v>8</v>
      </c>
      <c r="H604" s="15" t="s">
        <v>8</v>
      </c>
      <c r="I604" s="15" t="s">
        <v>14</v>
      </c>
      <c r="J604" s="15" t="s">
        <v>7</v>
      </c>
      <c r="K604" s="24" t="s">
        <v>116</v>
      </c>
      <c r="L604" s="19" t="s">
        <v>20</v>
      </c>
      <c r="M604" s="5"/>
    </row>
    <row r="605" spans="1:13" ht="15.75" customHeight="1" x14ac:dyDescent="0.25">
      <c r="A605" s="13"/>
      <c r="B605" s="158" t="str">
        <f t="shared" si="47"/>
        <v>🟢</v>
      </c>
      <c r="C605" s="150" t="str">
        <f t="shared" si="48"/>
        <v>🟨</v>
      </c>
      <c r="D605" s="133" t="s">
        <v>532</v>
      </c>
      <c r="E605" s="15" t="s">
        <v>8</v>
      </c>
      <c r="F605" s="15" t="s">
        <v>8</v>
      </c>
      <c r="G605" s="15" t="s">
        <v>8</v>
      </c>
      <c r="H605" s="15" t="s">
        <v>8</v>
      </c>
      <c r="I605" s="15" t="s">
        <v>7</v>
      </c>
      <c r="J605" s="15" t="s">
        <v>7</v>
      </c>
      <c r="K605" s="24" t="s">
        <v>116</v>
      </c>
      <c r="L605" s="17" t="s">
        <v>9</v>
      </c>
      <c r="M605" s="5"/>
    </row>
    <row r="606" spans="1:13" ht="15.75" customHeight="1" x14ac:dyDescent="0.25">
      <c r="A606" s="13"/>
      <c r="B606" s="158" t="str">
        <f t="shared" si="47"/>
        <v>🟢</v>
      </c>
      <c r="C606" s="150" t="str">
        <f t="shared" si="48"/>
        <v>🟨</v>
      </c>
      <c r="D606" s="133" t="s">
        <v>533</v>
      </c>
      <c r="E606" s="15" t="s">
        <v>8</v>
      </c>
      <c r="F606" s="15" t="s">
        <v>8</v>
      </c>
      <c r="G606" s="15" t="s">
        <v>8</v>
      </c>
      <c r="H606" s="15" t="s">
        <v>8</v>
      </c>
      <c r="I606" s="15" t="s">
        <v>7</v>
      </c>
      <c r="J606" s="15" t="s">
        <v>7</v>
      </c>
      <c r="K606" s="24" t="s">
        <v>116</v>
      </c>
      <c r="L606" s="17" t="s">
        <v>9</v>
      </c>
      <c r="M606" s="5"/>
    </row>
    <row r="607" spans="1:13" ht="15.75" customHeight="1" x14ac:dyDescent="0.25">
      <c r="A607" s="13"/>
      <c r="B607" s="158" t="str">
        <f t="shared" si="47"/>
        <v>🟢</v>
      </c>
      <c r="C607" s="150" t="str">
        <f t="shared" si="48"/>
        <v>✅</v>
      </c>
      <c r="D607" s="133" t="s">
        <v>534</v>
      </c>
      <c r="E607" s="15" t="s">
        <v>8</v>
      </c>
      <c r="F607" s="15" t="s">
        <v>8</v>
      </c>
      <c r="G607" s="15" t="s">
        <v>8</v>
      </c>
      <c r="H607" s="15" t="s">
        <v>8</v>
      </c>
      <c r="I607" s="15" t="s">
        <v>8</v>
      </c>
      <c r="J607" s="15" t="s">
        <v>7</v>
      </c>
      <c r="K607" s="25" t="s">
        <v>121</v>
      </c>
      <c r="L607" s="17" t="s">
        <v>9</v>
      </c>
      <c r="M607" s="5"/>
    </row>
    <row r="608" spans="1:13" ht="15.75" customHeight="1" x14ac:dyDescent="0.25">
      <c r="A608" s="13"/>
      <c r="B608" s="158" t="str">
        <f t="shared" si="47"/>
        <v>🟢</v>
      </c>
      <c r="C608" s="150" t="str">
        <f t="shared" si="48"/>
        <v>✅</v>
      </c>
      <c r="D608" s="133" t="s">
        <v>535</v>
      </c>
      <c r="E608" s="15" t="s">
        <v>8</v>
      </c>
      <c r="F608" s="15" t="s">
        <v>8</v>
      </c>
      <c r="G608" s="15" t="s">
        <v>8</v>
      </c>
      <c r="H608" s="15" t="s">
        <v>8</v>
      </c>
      <c r="I608" s="15" t="s">
        <v>8</v>
      </c>
      <c r="J608" s="15" t="s">
        <v>7</v>
      </c>
      <c r="K608" s="24" t="s">
        <v>116</v>
      </c>
      <c r="L608" s="17" t="s">
        <v>9</v>
      </c>
      <c r="M608" s="5"/>
    </row>
    <row r="609" spans="1:13" ht="15.75" customHeight="1" x14ac:dyDescent="0.25">
      <c r="A609" s="13"/>
      <c r="B609" s="158" t="str">
        <f t="shared" si="47"/>
        <v>🟢</v>
      </c>
      <c r="C609" s="150" t="str">
        <f t="shared" si="48"/>
        <v>🟨</v>
      </c>
      <c r="D609" s="133" t="s">
        <v>536</v>
      </c>
      <c r="E609" s="15" t="s">
        <v>8</v>
      </c>
      <c r="F609" s="15" t="s">
        <v>8</v>
      </c>
      <c r="G609" s="15" t="s">
        <v>8</v>
      </c>
      <c r="H609" s="15" t="s">
        <v>8</v>
      </c>
      <c r="I609" s="15" t="s">
        <v>7</v>
      </c>
      <c r="J609" s="15" t="s">
        <v>7</v>
      </c>
      <c r="K609" s="24" t="s">
        <v>116</v>
      </c>
      <c r="L609" s="19" t="s">
        <v>20</v>
      </c>
      <c r="M609" s="5"/>
    </row>
    <row r="610" spans="1:13" ht="15.75" customHeight="1" x14ac:dyDescent="0.25">
      <c r="A610" s="13"/>
      <c r="B610" s="158" t="str">
        <f t="shared" si="47"/>
        <v>🟢</v>
      </c>
      <c r="C610" s="150" t="str">
        <f t="shared" si="48"/>
        <v>✅</v>
      </c>
      <c r="D610" s="133" t="s">
        <v>537</v>
      </c>
      <c r="E610" s="15" t="s">
        <v>8</v>
      </c>
      <c r="F610" s="15" t="s">
        <v>8</v>
      </c>
      <c r="G610" s="15" t="s">
        <v>8</v>
      </c>
      <c r="H610" s="15" t="s">
        <v>8</v>
      </c>
      <c r="I610" s="15" t="s">
        <v>8</v>
      </c>
      <c r="J610" s="15" t="s">
        <v>7</v>
      </c>
      <c r="K610" s="25" t="s">
        <v>121</v>
      </c>
      <c r="L610" s="19" t="s">
        <v>20</v>
      </c>
      <c r="M610" s="5"/>
    </row>
    <row r="611" spans="1:13" ht="15.75" customHeight="1" x14ac:dyDescent="0.25">
      <c r="A611" s="13"/>
      <c r="B611" s="158" t="str">
        <f t="shared" si="47"/>
        <v>🟢</v>
      </c>
      <c r="C611" s="150" t="str">
        <f t="shared" si="48"/>
        <v>✅</v>
      </c>
      <c r="D611" s="133" t="s">
        <v>538</v>
      </c>
      <c r="E611" s="15" t="s">
        <v>8</v>
      </c>
      <c r="F611" s="15" t="s">
        <v>8</v>
      </c>
      <c r="G611" s="15" t="s">
        <v>8</v>
      </c>
      <c r="H611" s="15" t="s">
        <v>8</v>
      </c>
      <c r="I611" s="15" t="s">
        <v>8</v>
      </c>
      <c r="J611" s="15" t="s">
        <v>7</v>
      </c>
      <c r="K611" s="25" t="s">
        <v>121</v>
      </c>
      <c r="L611" s="19" t="s">
        <v>20</v>
      </c>
      <c r="M611" s="5"/>
    </row>
    <row r="612" spans="1:13" ht="15.75" customHeight="1" x14ac:dyDescent="0.25">
      <c r="A612" s="13"/>
      <c r="B612" s="158" t="str">
        <f t="shared" si="47"/>
        <v>🟢</v>
      </c>
      <c r="C612" s="150" t="str">
        <f t="shared" si="48"/>
        <v>🟦</v>
      </c>
      <c r="D612" s="133" t="s">
        <v>539</v>
      </c>
      <c r="E612" s="15" t="s">
        <v>8</v>
      </c>
      <c r="F612" s="15" t="s">
        <v>8</v>
      </c>
      <c r="G612" s="15" t="s">
        <v>8</v>
      </c>
      <c r="H612" s="15" t="s">
        <v>8</v>
      </c>
      <c r="I612" s="15" t="s">
        <v>14</v>
      </c>
      <c r="J612" s="15" t="s">
        <v>7</v>
      </c>
      <c r="K612" s="23"/>
      <c r="L612" s="17" t="s">
        <v>9</v>
      </c>
      <c r="M612" s="5"/>
    </row>
    <row r="613" spans="1:13" ht="15.75" customHeight="1" x14ac:dyDescent="0.25">
      <c r="A613" s="13"/>
      <c r="B613" s="158" t="str">
        <f t="shared" si="47"/>
        <v>🟢</v>
      </c>
      <c r="C613" s="150" t="str">
        <f t="shared" si="48"/>
        <v>✅</v>
      </c>
      <c r="D613" s="133" t="s">
        <v>540</v>
      </c>
      <c r="E613" s="15" t="s">
        <v>8</v>
      </c>
      <c r="F613" s="15" t="s">
        <v>8</v>
      </c>
      <c r="G613" s="15" t="s">
        <v>8</v>
      </c>
      <c r="H613" s="15" t="s">
        <v>8</v>
      </c>
      <c r="I613" s="15" t="s">
        <v>8</v>
      </c>
      <c r="J613" s="15" t="s">
        <v>7</v>
      </c>
      <c r="K613" s="24" t="s">
        <v>116</v>
      </c>
      <c r="L613" s="17" t="s">
        <v>9</v>
      </c>
      <c r="M613" s="5"/>
    </row>
    <row r="614" spans="1:13" ht="15.75" customHeight="1" x14ac:dyDescent="0.25">
      <c r="A614" s="13"/>
      <c r="B614" s="158" t="str">
        <f t="shared" si="47"/>
        <v>🟢</v>
      </c>
      <c r="C614" s="150" t="str">
        <f t="shared" si="48"/>
        <v>✅</v>
      </c>
      <c r="D614" s="133" t="s">
        <v>541</v>
      </c>
      <c r="E614" s="15" t="s">
        <v>8</v>
      </c>
      <c r="F614" s="15" t="s">
        <v>8</v>
      </c>
      <c r="G614" s="15" t="s">
        <v>8</v>
      </c>
      <c r="H614" s="15" t="s">
        <v>8</v>
      </c>
      <c r="I614" s="15" t="s">
        <v>8</v>
      </c>
      <c r="J614" s="15" t="s">
        <v>7</v>
      </c>
      <c r="K614" s="24" t="s">
        <v>116</v>
      </c>
      <c r="L614" s="19" t="s">
        <v>20</v>
      </c>
      <c r="M614" s="5"/>
    </row>
    <row r="615" spans="1:13" ht="15.75" customHeight="1" x14ac:dyDescent="0.25">
      <c r="A615" s="13"/>
      <c r="B615" s="158" t="str">
        <f t="shared" si="47"/>
        <v>🟢</v>
      </c>
      <c r="C615" s="150" t="str">
        <f t="shared" si="48"/>
        <v>🟨</v>
      </c>
      <c r="D615" s="133" t="s">
        <v>542</v>
      </c>
      <c r="E615" s="15" t="s">
        <v>8</v>
      </c>
      <c r="F615" s="15" t="s">
        <v>8</v>
      </c>
      <c r="G615" s="15" t="s">
        <v>8</v>
      </c>
      <c r="H615" s="15" t="s">
        <v>8</v>
      </c>
      <c r="I615" s="15" t="s">
        <v>7</v>
      </c>
      <c r="J615" s="15" t="s">
        <v>7</v>
      </c>
      <c r="K615" s="24" t="s">
        <v>116</v>
      </c>
      <c r="L615" s="19" t="s">
        <v>20</v>
      </c>
      <c r="M615" s="5"/>
    </row>
    <row r="616" spans="1:13" ht="15.75" customHeight="1" x14ac:dyDescent="0.25">
      <c r="A616" s="13"/>
      <c r="B616" s="158" t="str">
        <f t="shared" si="47"/>
        <v>🟢</v>
      </c>
      <c r="C616" s="150" t="str">
        <f t="shared" si="48"/>
        <v>✅</v>
      </c>
      <c r="D616" s="133" t="s">
        <v>543</v>
      </c>
      <c r="E616" s="15" t="s">
        <v>8</v>
      </c>
      <c r="F616" s="15" t="s">
        <v>8</v>
      </c>
      <c r="G616" s="15" t="s">
        <v>8</v>
      </c>
      <c r="H616" s="15" t="s">
        <v>8</v>
      </c>
      <c r="I616" s="15" t="s">
        <v>8</v>
      </c>
      <c r="J616" s="15" t="s">
        <v>7</v>
      </c>
      <c r="K616" s="23"/>
      <c r="L616" s="17" t="s">
        <v>9</v>
      </c>
      <c r="M616" s="5"/>
    </row>
    <row r="617" spans="1:13" ht="15.75" customHeight="1" x14ac:dyDescent="0.25">
      <c r="A617" s="13"/>
      <c r="B617" s="158" t="str">
        <f t="shared" si="47"/>
        <v>🟢</v>
      </c>
      <c r="C617" s="150" t="str">
        <f t="shared" si="48"/>
        <v>🟨</v>
      </c>
      <c r="D617" s="133" t="s">
        <v>1019</v>
      </c>
      <c r="E617" s="15" t="s">
        <v>8</v>
      </c>
      <c r="F617" s="15" t="s">
        <v>8</v>
      </c>
      <c r="G617" s="15" t="s">
        <v>8</v>
      </c>
      <c r="H617" s="15" t="s">
        <v>8</v>
      </c>
      <c r="I617" s="15" t="s">
        <v>7</v>
      </c>
      <c r="J617" s="15" t="s">
        <v>7</v>
      </c>
      <c r="K617" s="24" t="s">
        <v>116</v>
      </c>
      <c r="L617" s="17" t="s">
        <v>9</v>
      </c>
      <c r="M617" s="5"/>
    </row>
    <row r="618" spans="1:13" ht="15.75" customHeight="1" x14ac:dyDescent="0.25">
      <c r="A618" s="13"/>
      <c r="B618" s="158" t="str">
        <f t="shared" si="47"/>
        <v>🟢</v>
      </c>
      <c r="C618" s="150" t="str">
        <f t="shared" si="48"/>
        <v>✅</v>
      </c>
      <c r="D618" s="133" t="s">
        <v>544</v>
      </c>
      <c r="E618" s="15" t="s">
        <v>8</v>
      </c>
      <c r="F618" s="15" t="s">
        <v>8</v>
      </c>
      <c r="G618" s="15" t="s">
        <v>8</v>
      </c>
      <c r="H618" s="15" t="s">
        <v>8</v>
      </c>
      <c r="I618" s="15" t="s">
        <v>8</v>
      </c>
      <c r="J618" s="15" t="s">
        <v>7</v>
      </c>
      <c r="K618" s="24" t="s">
        <v>116</v>
      </c>
      <c r="L618" s="17" t="s">
        <v>9</v>
      </c>
      <c r="M618" s="5"/>
    </row>
    <row r="619" spans="1:13" ht="15.75" customHeight="1" x14ac:dyDescent="0.25">
      <c r="A619" s="13"/>
      <c r="B619" s="158" t="str">
        <f t="shared" si="47"/>
        <v>🟢</v>
      </c>
      <c r="C619" s="150" t="str">
        <f t="shared" si="48"/>
        <v>🟨</v>
      </c>
      <c r="D619" s="133" t="s">
        <v>545</v>
      </c>
      <c r="E619" s="15" t="s">
        <v>8</v>
      </c>
      <c r="F619" s="15" t="s">
        <v>8</v>
      </c>
      <c r="G619" s="15" t="s">
        <v>8</v>
      </c>
      <c r="H619" s="15" t="s">
        <v>8</v>
      </c>
      <c r="I619" s="15" t="s">
        <v>7</v>
      </c>
      <c r="J619" s="15" t="s">
        <v>7</v>
      </c>
      <c r="K619" s="25" t="s">
        <v>121</v>
      </c>
      <c r="L619" s="17" t="s">
        <v>9</v>
      </c>
      <c r="M619" s="5"/>
    </row>
    <row r="620" spans="1:13" ht="15.75" customHeight="1" x14ac:dyDescent="0.25">
      <c r="A620" s="13"/>
      <c r="B620" s="158" t="str">
        <f t="shared" si="47"/>
        <v>🟢</v>
      </c>
      <c r="C620" s="150" t="str">
        <f t="shared" si="48"/>
        <v>🟨</v>
      </c>
      <c r="D620" s="133" t="s">
        <v>546</v>
      </c>
      <c r="E620" s="15" t="s">
        <v>8</v>
      </c>
      <c r="F620" s="15" t="s">
        <v>8</v>
      </c>
      <c r="G620" s="15" t="s">
        <v>8</v>
      </c>
      <c r="H620" s="15" t="s">
        <v>8</v>
      </c>
      <c r="I620" s="15" t="s">
        <v>7</v>
      </c>
      <c r="J620" s="15" t="s">
        <v>7</v>
      </c>
      <c r="K620" s="24" t="s">
        <v>116</v>
      </c>
      <c r="L620" s="19" t="s">
        <v>20</v>
      </c>
      <c r="M620" s="5"/>
    </row>
    <row r="621" spans="1:13" ht="15.75" customHeight="1" x14ac:dyDescent="0.25">
      <c r="A621" s="13"/>
      <c r="B621" s="158" t="str">
        <f t="shared" si="47"/>
        <v>🟢</v>
      </c>
      <c r="C621" s="150" t="str">
        <f t="shared" si="48"/>
        <v>✅</v>
      </c>
      <c r="D621" s="134" t="s">
        <v>547</v>
      </c>
      <c r="E621" s="15" t="s">
        <v>8</v>
      </c>
      <c r="F621" s="15" t="s">
        <v>8</v>
      </c>
      <c r="G621" s="15" t="s">
        <v>8</v>
      </c>
      <c r="H621" s="15" t="s">
        <v>8</v>
      </c>
      <c r="I621" s="15" t="s">
        <v>8</v>
      </c>
      <c r="J621" s="15" t="s">
        <v>7</v>
      </c>
      <c r="K621" s="23"/>
      <c r="L621" s="19" t="s">
        <v>20</v>
      </c>
      <c r="M621" s="5"/>
    </row>
    <row r="622" spans="1:13" ht="15.75" customHeight="1" x14ac:dyDescent="0.25">
      <c r="A622" s="13"/>
      <c r="B622" s="158" t="str">
        <f t="shared" si="47"/>
        <v>🟢</v>
      </c>
      <c r="C622" s="150" t="str">
        <f t="shared" si="48"/>
        <v>✅</v>
      </c>
      <c r="D622" s="133" t="s">
        <v>548</v>
      </c>
      <c r="E622" s="15" t="s">
        <v>8</v>
      </c>
      <c r="F622" s="15" t="s">
        <v>8</v>
      </c>
      <c r="G622" s="15" t="s">
        <v>8</v>
      </c>
      <c r="H622" s="15" t="s">
        <v>8</v>
      </c>
      <c r="I622" s="15" t="s">
        <v>8</v>
      </c>
      <c r="J622" s="15" t="s">
        <v>7</v>
      </c>
      <c r="K622" s="24" t="s">
        <v>116</v>
      </c>
      <c r="L622" s="19" t="s">
        <v>20</v>
      </c>
      <c r="M622" s="5"/>
    </row>
    <row r="623" spans="1:13" ht="15.75" customHeight="1" x14ac:dyDescent="0.25">
      <c r="A623" s="13"/>
      <c r="B623" s="158" t="str">
        <f t="shared" si="47"/>
        <v>🟢</v>
      </c>
      <c r="C623" s="150" t="str">
        <f t="shared" si="48"/>
        <v>🟨</v>
      </c>
      <c r="D623" s="133" t="s">
        <v>549</v>
      </c>
      <c r="E623" s="15" t="s">
        <v>8</v>
      </c>
      <c r="F623" s="15" t="s">
        <v>8</v>
      </c>
      <c r="G623" s="15" t="s">
        <v>8</v>
      </c>
      <c r="H623" s="15" t="s">
        <v>8</v>
      </c>
      <c r="I623" s="15" t="s">
        <v>7</v>
      </c>
      <c r="J623" s="15" t="s">
        <v>7</v>
      </c>
      <c r="K623" s="24" t="s">
        <v>116</v>
      </c>
      <c r="L623" s="17" t="s">
        <v>9</v>
      </c>
      <c r="M623" s="5"/>
    </row>
    <row r="624" spans="1:13" ht="15.75" customHeight="1" x14ac:dyDescent="0.25">
      <c r="A624" s="13"/>
      <c r="B624" s="158" t="str">
        <f t="shared" si="47"/>
        <v>🟢</v>
      </c>
      <c r="C624" s="150" t="str">
        <f t="shared" si="48"/>
        <v>✅</v>
      </c>
      <c r="D624" s="133" t="s">
        <v>550</v>
      </c>
      <c r="E624" s="15" t="s">
        <v>8</v>
      </c>
      <c r="F624" s="15" t="s">
        <v>8</v>
      </c>
      <c r="G624" s="15" t="s">
        <v>8</v>
      </c>
      <c r="H624" s="15" t="s">
        <v>8</v>
      </c>
      <c r="I624" s="15" t="s">
        <v>8</v>
      </c>
      <c r="J624" s="15" t="s">
        <v>7</v>
      </c>
      <c r="K624" s="24" t="s">
        <v>116</v>
      </c>
      <c r="L624" s="19" t="s">
        <v>20</v>
      </c>
      <c r="M624" s="5"/>
    </row>
    <row r="625" spans="1:13" ht="15.75" customHeight="1" x14ac:dyDescent="0.25">
      <c r="A625" s="13"/>
      <c r="B625" s="158" t="str">
        <f t="shared" si="47"/>
        <v>🟢</v>
      </c>
      <c r="C625" s="150" t="str">
        <f t="shared" si="48"/>
        <v>🟨</v>
      </c>
      <c r="D625" s="133" t="s">
        <v>551</v>
      </c>
      <c r="E625" s="15" t="s">
        <v>8</v>
      </c>
      <c r="F625" s="15" t="s">
        <v>8</v>
      </c>
      <c r="G625" s="15" t="s">
        <v>8</v>
      </c>
      <c r="H625" s="15" t="s">
        <v>8</v>
      </c>
      <c r="I625" s="15" t="s">
        <v>7</v>
      </c>
      <c r="J625" s="15" t="s">
        <v>7</v>
      </c>
      <c r="K625" s="23"/>
      <c r="L625" s="19" t="s">
        <v>20</v>
      </c>
      <c r="M625" s="5"/>
    </row>
    <row r="626" spans="1:13" ht="15.75" customHeight="1" x14ac:dyDescent="0.25">
      <c r="A626" s="13"/>
      <c r="B626" s="158" t="str">
        <f t="shared" si="47"/>
        <v>🟢</v>
      </c>
      <c r="C626" s="150" t="str">
        <f t="shared" si="48"/>
        <v>✅</v>
      </c>
      <c r="D626" s="133" t="s">
        <v>552</v>
      </c>
      <c r="E626" s="15" t="s">
        <v>8</v>
      </c>
      <c r="F626" s="15" t="s">
        <v>8</v>
      </c>
      <c r="G626" s="15" t="s">
        <v>8</v>
      </c>
      <c r="H626" s="15" t="s">
        <v>8</v>
      </c>
      <c r="I626" s="15" t="s">
        <v>8</v>
      </c>
      <c r="J626" s="15" t="s">
        <v>7</v>
      </c>
      <c r="K626" s="25" t="s">
        <v>121</v>
      </c>
      <c r="L626" s="19" t="s">
        <v>20</v>
      </c>
      <c r="M626" s="5"/>
    </row>
    <row r="627" spans="1:13" ht="15.75" customHeight="1" x14ac:dyDescent="0.25">
      <c r="A627" s="13"/>
      <c r="B627" s="158" t="str">
        <f t="shared" si="47"/>
        <v>🟢</v>
      </c>
      <c r="C627" s="150" t="str">
        <f t="shared" si="48"/>
        <v>✅</v>
      </c>
      <c r="D627" s="133" t="s">
        <v>1020</v>
      </c>
      <c r="E627" s="15" t="s">
        <v>8</v>
      </c>
      <c r="F627" s="15" t="s">
        <v>8</v>
      </c>
      <c r="G627" s="15" t="s">
        <v>8</v>
      </c>
      <c r="H627" s="15" t="s">
        <v>8</v>
      </c>
      <c r="I627" s="15" t="s">
        <v>8</v>
      </c>
      <c r="J627" s="15" t="s">
        <v>7</v>
      </c>
      <c r="K627" s="24" t="s">
        <v>116</v>
      </c>
      <c r="L627" s="19" t="s">
        <v>20</v>
      </c>
      <c r="M627" s="5"/>
    </row>
    <row r="628" spans="1:13" ht="15.75" customHeight="1" x14ac:dyDescent="0.25">
      <c r="A628" s="13"/>
      <c r="B628" s="158" t="str">
        <f t="shared" si="47"/>
        <v>🟢</v>
      </c>
      <c r="C628" s="150" t="str">
        <f t="shared" si="48"/>
        <v>🟨</v>
      </c>
      <c r="D628" s="133" t="s">
        <v>1021</v>
      </c>
      <c r="E628" s="15" t="s">
        <v>8</v>
      </c>
      <c r="F628" s="15" t="s">
        <v>8</v>
      </c>
      <c r="G628" s="15" t="s">
        <v>8</v>
      </c>
      <c r="H628" s="15" t="s">
        <v>8</v>
      </c>
      <c r="I628" s="15" t="s">
        <v>7</v>
      </c>
      <c r="J628" s="15" t="s">
        <v>7</v>
      </c>
      <c r="K628" s="25" t="s">
        <v>121</v>
      </c>
      <c r="L628" s="17" t="s">
        <v>9</v>
      </c>
      <c r="M628" s="5"/>
    </row>
    <row r="629" spans="1:13" ht="15.75" customHeight="1" x14ac:dyDescent="0.25">
      <c r="A629" s="18" t="s">
        <v>24</v>
      </c>
      <c r="B629" s="158" t="str">
        <f t="shared" si="47"/>
        <v>🟢</v>
      </c>
      <c r="C629" s="150" t="str">
        <f t="shared" si="48"/>
        <v>🟨</v>
      </c>
      <c r="D629" s="133" t="s">
        <v>553</v>
      </c>
      <c r="E629" s="15" t="s">
        <v>8</v>
      </c>
      <c r="F629" s="15" t="s">
        <v>8</v>
      </c>
      <c r="G629" s="15" t="s">
        <v>8</v>
      </c>
      <c r="H629" s="15" t="s">
        <v>8</v>
      </c>
      <c r="I629" s="15" t="s">
        <v>7</v>
      </c>
      <c r="J629" s="15" t="s">
        <v>7</v>
      </c>
      <c r="K629" s="23"/>
      <c r="L629" s="17" t="s">
        <v>9</v>
      </c>
      <c r="M629" s="5"/>
    </row>
    <row r="630" spans="1:13" ht="15.75" customHeight="1" x14ac:dyDescent="0.25">
      <c r="A630" s="18" t="s">
        <v>24</v>
      </c>
      <c r="B630" s="158" t="str">
        <f t="shared" si="47"/>
        <v>⛔</v>
      </c>
      <c r="C630" s="150" t="str">
        <f t="shared" si="48"/>
        <v>🟥</v>
      </c>
      <c r="D630" s="133" t="s">
        <v>554</v>
      </c>
      <c r="E630" s="15" t="s">
        <v>8</v>
      </c>
      <c r="F630" s="15" t="s">
        <v>7</v>
      </c>
      <c r="G630" s="15" t="s">
        <v>7</v>
      </c>
      <c r="H630" s="15" t="s">
        <v>7</v>
      </c>
      <c r="I630" s="15" t="s">
        <v>7</v>
      </c>
      <c r="J630" s="15" t="s">
        <v>7</v>
      </c>
      <c r="K630" s="24" t="s">
        <v>116</v>
      </c>
      <c r="L630" s="17" t="s">
        <v>9</v>
      </c>
      <c r="M630" s="5"/>
    </row>
    <row r="631" spans="1:13" ht="15.75" customHeight="1" x14ac:dyDescent="0.25">
      <c r="A631" s="13"/>
      <c r="B631" s="158" t="str">
        <f t="shared" si="47"/>
        <v>🟢</v>
      </c>
      <c r="C631" s="150" t="str">
        <f t="shared" si="48"/>
        <v>🟦</v>
      </c>
      <c r="D631" s="134" t="s">
        <v>555</v>
      </c>
      <c r="E631" s="15" t="s">
        <v>8</v>
      </c>
      <c r="F631" s="15" t="s">
        <v>8</v>
      </c>
      <c r="G631" s="15" t="s">
        <v>8</v>
      </c>
      <c r="H631" s="15" t="s">
        <v>8</v>
      </c>
      <c r="I631" s="15" t="s">
        <v>14</v>
      </c>
      <c r="J631" s="15" t="s">
        <v>7</v>
      </c>
      <c r="K631" s="25" t="s">
        <v>121</v>
      </c>
      <c r="L631" s="19" t="s">
        <v>20</v>
      </c>
      <c r="M631" s="5"/>
    </row>
    <row r="632" spans="1:13" ht="15.75" customHeight="1" x14ac:dyDescent="0.25">
      <c r="A632" s="13"/>
      <c r="B632" s="158" t="str">
        <f t="shared" si="47"/>
        <v>🟢</v>
      </c>
      <c r="C632" s="150" t="str">
        <f t="shared" si="48"/>
        <v>✅</v>
      </c>
      <c r="D632" s="133" t="s">
        <v>556</v>
      </c>
      <c r="E632" s="15" t="s">
        <v>8</v>
      </c>
      <c r="F632" s="15" t="s">
        <v>8</v>
      </c>
      <c r="G632" s="15" t="s">
        <v>8</v>
      </c>
      <c r="H632" s="15" t="s">
        <v>8</v>
      </c>
      <c r="I632" s="15" t="s">
        <v>8</v>
      </c>
      <c r="J632" s="15" t="s">
        <v>7</v>
      </c>
      <c r="K632" s="24" t="s">
        <v>116</v>
      </c>
      <c r="L632" s="17" t="s">
        <v>9</v>
      </c>
      <c r="M632" s="5"/>
    </row>
    <row r="633" spans="1:13" ht="15.75" customHeight="1" x14ac:dyDescent="0.25">
      <c r="A633" s="13"/>
      <c r="B633" s="158" t="str">
        <f t="shared" si="47"/>
        <v>🟡</v>
      </c>
      <c r="C633" s="150" t="str">
        <f t="shared" si="48"/>
        <v>🟧</v>
      </c>
      <c r="D633" s="134" t="s">
        <v>557</v>
      </c>
      <c r="E633" s="15" t="s">
        <v>8</v>
      </c>
      <c r="F633" s="15" t="s">
        <v>8</v>
      </c>
      <c r="G633" s="15" t="s">
        <v>8</v>
      </c>
      <c r="H633" s="15" t="s">
        <v>7</v>
      </c>
      <c r="I633" s="15" t="s">
        <v>7</v>
      </c>
      <c r="J633" s="15" t="s">
        <v>7</v>
      </c>
      <c r="K633" s="25" t="s">
        <v>121</v>
      </c>
      <c r="L633" s="17" t="s">
        <v>9</v>
      </c>
      <c r="M633" s="5"/>
    </row>
    <row r="634" spans="1:13" ht="15.75" customHeight="1" x14ac:dyDescent="0.25">
      <c r="A634" s="10">
        <v>1951</v>
      </c>
      <c r="B634" s="103"/>
      <c r="C634" s="151"/>
      <c r="D634" s="103"/>
      <c r="E634" s="109"/>
      <c r="F634" s="109"/>
      <c r="G634" s="10"/>
      <c r="H634" s="10"/>
      <c r="I634" s="10"/>
      <c r="J634" s="10"/>
      <c r="K634" s="10"/>
      <c r="L634" s="10"/>
      <c r="M634" s="5"/>
    </row>
    <row r="635" spans="1:13" ht="15.75" customHeight="1" x14ac:dyDescent="0.25">
      <c r="A635" s="13"/>
      <c r="B635" s="158" t="str">
        <f t="shared" ref="B635:B663" si="49">IF(G635="✓",IF(H635="✗","🟡",IF(H635="-","🟣","🟢")),"⛔")</f>
        <v>🟢</v>
      </c>
      <c r="C635" s="150" t="str">
        <f t="shared" ref="C635:C663" si="50">IF(E635="✓",IF(F635="✓",IF(H635="✓",IF(I635="✓","✅",IF(I635="-","🟦","🟨")),IF(H635="-",IF(I635="-","🟪","🟫"),"🟧")),"🟥"),"⬛")</f>
        <v>🟨</v>
      </c>
      <c r="D635" s="134" t="s">
        <v>558</v>
      </c>
      <c r="E635" s="15" t="s">
        <v>8</v>
      </c>
      <c r="F635" s="15" t="s">
        <v>8</v>
      </c>
      <c r="G635" s="15" t="s">
        <v>8</v>
      </c>
      <c r="H635" s="15" t="s">
        <v>8</v>
      </c>
      <c r="I635" s="15" t="s">
        <v>7</v>
      </c>
      <c r="J635" s="15" t="s">
        <v>7</v>
      </c>
      <c r="K635" s="23"/>
      <c r="L635" s="19" t="s">
        <v>20</v>
      </c>
      <c r="M635" s="5"/>
    </row>
    <row r="636" spans="1:13" ht="15.75" customHeight="1" x14ac:dyDescent="0.25">
      <c r="A636" s="13"/>
      <c r="B636" s="158" t="str">
        <f t="shared" si="49"/>
        <v>🟡</v>
      </c>
      <c r="C636" s="150" t="str">
        <f t="shared" si="50"/>
        <v>🟥</v>
      </c>
      <c r="D636" s="134" t="s">
        <v>559</v>
      </c>
      <c r="E636" s="15" t="s">
        <v>8</v>
      </c>
      <c r="F636" s="15" t="s">
        <v>7</v>
      </c>
      <c r="G636" s="15" t="s">
        <v>8</v>
      </c>
      <c r="H636" s="15" t="s">
        <v>7</v>
      </c>
      <c r="I636" s="15" t="s">
        <v>7</v>
      </c>
      <c r="J636" s="15" t="s">
        <v>7</v>
      </c>
      <c r="K636" s="24" t="s">
        <v>116</v>
      </c>
      <c r="L636" s="19" t="s">
        <v>20</v>
      </c>
      <c r="M636" s="5"/>
    </row>
    <row r="637" spans="1:13" ht="15.75" customHeight="1" x14ac:dyDescent="0.25">
      <c r="A637" s="13"/>
      <c r="B637" s="158" t="str">
        <f t="shared" si="49"/>
        <v>🟢</v>
      </c>
      <c r="C637" s="150" t="str">
        <f t="shared" si="50"/>
        <v>✅</v>
      </c>
      <c r="D637" s="134" t="s">
        <v>560</v>
      </c>
      <c r="E637" s="15" t="s">
        <v>8</v>
      </c>
      <c r="F637" s="15" t="s">
        <v>8</v>
      </c>
      <c r="G637" s="15" t="s">
        <v>8</v>
      </c>
      <c r="H637" s="15" t="s">
        <v>8</v>
      </c>
      <c r="I637" s="15" t="s">
        <v>8</v>
      </c>
      <c r="J637" s="15" t="s">
        <v>7</v>
      </c>
      <c r="K637" s="25" t="s">
        <v>121</v>
      </c>
      <c r="L637" s="17" t="s">
        <v>9</v>
      </c>
      <c r="M637" s="5"/>
    </row>
    <row r="638" spans="1:13" ht="15.75" customHeight="1" x14ac:dyDescent="0.25">
      <c r="A638" s="13"/>
      <c r="B638" s="158" t="str">
        <f t="shared" si="49"/>
        <v>🟢</v>
      </c>
      <c r="C638" s="150" t="str">
        <f t="shared" si="50"/>
        <v>✅</v>
      </c>
      <c r="D638" s="134" t="s">
        <v>561</v>
      </c>
      <c r="E638" s="15" t="s">
        <v>8</v>
      </c>
      <c r="F638" s="15" t="s">
        <v>8</v>
      </c>
      <c r="G638" s="15" t="s">
        <v>8</v>
      </c>
      <c r="H638" s="15" t="s">
        <v>8</v>
      </c>
      <c r="I638" s="15" t="s">
        <v>8</v>
      </c>
      <c r="J638" s="15" t="s">
        <v>7</v>
      </c>
      <c r="K638" s="23"/>
      <c r="L638" s="17" t="s">
        <v>9</v>
      </c>
      <c r="M638" s="5"/>
    </row>
    <row r="639" spans="1:13" ht="15.75" customHeight="1" x14ac:dyDescent="0.25">
      <c r="A639" s="13"/>
      <c r="B639" s="158" t="str">
        <f t="shared" si="49"/>
        <v>🟢</v>
      </c>
      <c r="C639" s="150" t="str">
        <f t="shared" si="50"/>
        <v>🟨</v>
      </c>
      <c r="D639" s="134" t="s">
        <v>562</v>
      </c>
      <c r="E639" s="15" t="s">
        <v>8</v>
      </c>
      <c r="F639" s="15" t="s">
        <v>8</v>
      </c>
      <c r="G639" s="15" t="s">
        <v>8</v>
      </c>
      <c r="H639" s="15" t="s">
        <v>8</v>
      </c>
      <c r="I639" s="15" t="s">
        <v>7</v>
      </c>
      <c r="J639" s="15" t="s">
        <v>7</v>
      </c>
      <c r="K639" s="24" t="s">
        <v>116</v>
      </c>
      <c r="L639" s="17" t="s">
        <v>9</v>
      </c>
      <c r="M639" s="5"/>
    </row>
    <row r="640" spans="1:13" ht="15.75" customHeight="1" x14ac:dyDescent="0.25">
      <c r="A640" s="13"/>
      <c r="B640" s="158" t="str">
        <f t="shared" si="49"/>
        <v>🟢</v>
      </c>
      <c r="C640" s="150" t="str">
        <f t="shared" si="50"/>
        <v>🟨</v>
      </c>
      <c r="D640" s="134" t="s">
        <v>563</v>
      </c>
      <c r="E640" s="15" t="s">
        <v>8</v>
      </c>
      <c r="F640" s="15" t="s">
        <v>8</v>
      </c>
      <c r="G640" s="15" t="s">
        <v>8</v>
      </c>
      <c r="H640" s="15" t="s">
        <v>8</v>
      </c>
      <c r="I640" s="15" t="s">
        <v>7</v>
      </c>
      <c r="J640" s="15" t="s">
        <v>7</v>
      </c>
      <c r="K640" s="24" t="s">
        <v>116</v>
      </c>
      <c r="L640" s="19" t="s">
        <v>20</v>
      </c>
      <c r="M640" s="5"/>
    </row>
    <row r="641" spans="1:13" ht="15.75" customHeight="1" x14ac:dyDescent="0.25">
      <c r="A641" s="13"/>
      <c r="B641" s="158" t="str">
        <f t="shared" si="49"/>
        <v>🟢</v>
      </c>
      <c r="C641" s="150" t="str">
        <f t="shared" si="50"/>
        <v>✅</v>
      </c>
      <c r="D641" s="134" t="s">
        <v>564</v>
      </c>
      <c r="E641" s="15" t="s">
        <v>8</v>
      </c>
      <c r="F641" s="15" t="s">
        <v>8</v>
      </c>
      <c r="G641" s="15" t="s">
        <v>8</v>
      </c>
      <c r="H641" s="15" t="s">
        <v>8</v>
      </c>
      <c r="I641" s="15" t="s">
        <v>8</v>
      </c>
      <c r="J641" s="15" t="s">
        <v>7</v>
      </c>
      <c r="K641" s="24" t="s">
        <v>116</v>
      </c>
      <c r="L641" s="19" t="s">
        <v>20</v>
      </c>
      <c r="M641" s="5"/>
    </row>
    <row r="642" spans="1:13" ht="15.75" customHeight="1" x14ac:dyDescent="0.25">
      <c r="A642" s="13"/>
      <c r="B642" s="158" t="str">
        <f t="shared" si="49"/>
        <v>🟢</v>
      </c>
      <c r="C642" s="150" t="str">
        <f t="shared" si="50"/>
        <v>✅</v>
      </c>
      <c r="D642" s="134" t="s">
        <v>565</v>
      </c>
      <c r="E642" s="15" t="s">
        <v>8</v>
      </c>
      <c r="F642" s="15" t="s">
        <v>8</v>
      </c>
      <c r="G642" s="15" t="s">
        <v>8</v>
      </c>
      <c r="H642" s="15" t="s">
        <v>8</v>
      </c>
      <c r="I642" s="15" t="s">
        <v>8</v>
      </c>
      <c r="J642" s="15" t="s">
        <v>7</v>
      </c>
      <c r="K642" s="24" t="s">
        <v>116</v>
      </c>
      <c r="L642" s="19" t="s">
        <v>20</v>
      </c>
      <c r="M642" s="5"/>
    </row>
    <row r="643" spans="1:13" ht="15.75" customHeight="1" x14ac:dyDescent="0.25">
      <c r="A643" s="13"/>
      <c r="B643" s="158" t="str">
        <f t="shared" si="49"/>
        <v>🟢</v>
      </c>
      <c r="C643" s="150" t="str">
        <f t="shared" si="50"/>
        <v>✅</v>
      </c>
      <c r="D643" s="134" t="s">
        <v>1022</v>
      </c>
      <c r="E643" s="15" t="s">
        <v>8</v>
      </c>
      <c r="F643" s="15" t="s">
        <v>8</v>
      </c>
      <c r="G643" s="15" t="s">
        <v>8</v>
      </c>
      <c r="H643" s="15" t="s">
        <v>8</v>
      </c>
      <c r="I643" s="15" t="s">
        <v>8</v>
      </c>
      <c r="J643" s="15" t="s">
        <v>7</v>
      </c>
      <c r="K643" s="24" t="s">
        <v>116</v>
      </c>
      <c r="L643" s="17" t="s">
        <v>9</v>
      </c>
      <c r="M643" s="5"/>
    </row>
    <row r="644" spans="1:13" ht="15.75" customHeight="1" x14ac:dyDescent="0.25">
      <c r="A644" s="13"/>
      <c r="B644" s="158" t="str">
        <f t="shared" si="49"/>
        <v>🟢</v>
      </c>
      <c r="C644" s="150" t="str">
        <f t="shared" si="50"/>
        <v>✅</v>
      </c>
      <c r="D644" s="134" t="s">
        <v>1023</v>
      </c>
      <c r="E644" s="15" t="s">
        <v>8</v>
      </c>
      <c r="F644" s="15" t="s">
        <v>8</v>
      </c>
      <c r="G644" s="15" t="s">
        <v>8</v>
      </c>
      <c r="H644" s="15" t="s">
        <v>8</v>
      </c>
      <c r="I644" s="15" t="s">
        <v>8</v>
      </c>
      <c r="J644" s="15" t="s">
        <v>7</v>
      </c>
      <c r="K644" s="23"/>
      <c r="L644" s="17" t="s">
        <v>9</v>
      </c>
      <c r="M644" s="5"/>
    </row>
    <row r="645" spans="1:13" ht="15.75" customHeight="1" x14ac:dyDescent="0.25">
      <c r="A645" s="13"/>
      <c r="B645" s="158" t="str">
        <f t="shared" si="49"/>
        <v>🟢</v>
      </c>
      <c r="C645" s="150" t="str">
        <f t="shared" si="50"/>
        <v>✅</v>
      </c>
      <c r="D645" s="134" t="s">
        <v>1024</v>
      </c>
      <c r="E645" s="15" t="s">
        <v>8</v>
      </c>
      <c r="F645" s="15" t="s">
        <v>8</v>
      </c>
      <c r="G645" s="15" t="s">
        <v>8</v>
      </c>
      <c r="H645" s="15" t="s">
        <v>8</v>
      </c>
      <c r="I645" s="15" t="s">
        <v>8</v>
      </c>
      <c r="J645" s="15" t="s">
        <v>7</v>
      </c>
      <c r="K645" s="24" t="s">
        <v>116</v>
      </c>
      <c r="L645" s="19" t="s">
        <v>20</v>
      </c>
      <c r="M645" s="5"/>
    </row>
    <row r="646" spans="1:13" ht="15.75" customHeight="1" x14ac:dyDescent="0.25">
      <c r="A646" s="13"/>
      <c r="B646" s="158" t="str">
        <f t="shared" si="49"/>
        <v>🟢</v>
      </c>
      <c r="C646" s="150" t="str">
        <f t="shared" si="50"/>
        <v>🟨</v>
      </c>
      <c r="D646" s="134" t="s">
        <v>566</v>
      </c>
      <c r="E646" s="15" t="s">
        <v>8</v>
      </c>
      <c r="F646" s="15" t="s">
        <v>8</v>
      </c>
      <c r="G646" s="15" t="s">
        <v>8</v>
      </c>
      <c r="H646" s="15" t="s">
        <v>8</v>
      </c>
      <c r="I646" s="15" t="s">
        <v>7</v>
      </c>
      <c r="J646" s="15" t="s">
        <v>7</v>
      </c>
      <c r="K646" s="24" t="s">
        <v>116</v>
      </c>
      <c r="L646" s="19" t="s">
        <v>20</v>
      </c>
      <c r="M646" s="5"/>
    </row>
    <row r="647" spans="1:13" ht="15.75" customHeight="1" x14ac:dyDescent="0.25">
      <c r="A647" s="13"/>
      <c r="B647" s="158" t="str">
        <f t="shared" si="49"/>
        <v>🟢</v>
      </c>
      <c r="C647" s="150" t="str">
        <f t="shared" si="50"/>
        <v>✅</v>
      </c>
      <c r="D647" s="134" t="s">
        <v>567</v>
      </c>
      <c r="E647" s="15" t="s">
        <v>8</v>
      </c>
      <c r="F647" s="15" t="s">
        <v>8</v>
      </c>
      <c r="G647" s="15" t="s">
        <v>8</v>
      </c>
      <c r="H647" s="15" t="s">
        <v>8</v>
      </c>
      <c r="I647" s="15" t="s">
        <v>8</v>
      </c>
      <c r="J647" s="15" t="s">
        <v>7</v>
      </c>
      <c r="K647" s="24" t="s">
        <v>116</v>
      </c>
      <c r="L647" s="17" t="s">
        <v>9</v>
      </c>
      <c r="M647" s="5"/>
    </row>
    <row r="648" spans="1:13" ht="15.75" customHeight="1" x14ac:dyDescent="0.25">
      <c r="A648" s="13"/>
      <c r="B648" s="158" t="str">
        <f t="shared" si="49"/>
        <v>🟢</v>
      </c>
      <c r="C648" s="150" t="str">
        <f t="shared" si="50"/>
        <v>🟨</v>
      </c>
      <c r="D648" s="134" t="s">
        <v>568</v>
      </c>
      <c r="E648" s="15" t="s">
        <v>8</v>
      </c>
      <c r="F648" s="15" t="s">
        <v>8</v>
      </c>
      <c r="G648" s="15" t="s">
        <v>8</v>
      </c>
      <c r="H648" s="15" t="s">
        <v>8</v>
      </c>
      <c r="I648" s="15" t="s">
        <v>7</v>
      </c>
      <c r="J648" s="15" t="s">
        <v>7</v>
      </c>
      <c r="K648" s="24" t="s">
        <v>116</v>
      </c>
      <c r="L648" s="19" t="s">
        <v>20</v>
      </c>
      <c r="M648" s="5"/>
    </row>
    <row r="649" spans="1:13" ht="15.75" customHeight="1" x14ac:dyDescent="0.25">
      <c r="A649" s="13"/>
      <c r="B649" s="158" t="str">
        <f t="shared" si="49"/>
        <v>🟢</v>
      </c>
      <c r="C649" s="150" t="str">
        <f t="shared" si="50"/>
        <v>✅</v>
      </c>
      <c r="D649" s="134" t="s">
        <v>569</v>
      </c>
      <c r="E649" s="15" t="s">
        <v>8</v>
      </c>
      <c r="F649" s="15" t="s">
        <v>8</v>
      </c>
      <c r="G649" s="15" t="s">
        <v>8</v>
      </c>
      <c r="H649" s="15" t="s">
        <v>8</v>
      </c>
      <c r="I649" s="15" t="s">
        <v>8</v>
      </c>
      <c r="J649" s="15" t="s">
        <v>7</v>
      </c>
      <c r="K649" s="24" t="s">
        <v>116</v>
      </c>
      <c r="L649" s="17" t="s">
        <v>9</v>
      </c>
      <c r="M649" s="5"/>
    </row>
    <row r="650" spans="1:13" ht="15.75" customHeight="1" x14ac:dyDescent="0.25">
      <c r="A650" s="13"/>
      <c r="B650" s="158" t="str">
        <f t="shared" si="49"/>
        <v>🟢</v>
      </c>
      <c r="C650" s="150" t="str">
        <f t="shared" si="50"/>
        <v>🟦</v>
      </c>
      <c r="D650" s="134" t="s">
        <v>570</v>
      </c>
      <c r="E650" s="15" t="s">
        <v>8</v>
      </c>
      <c r="F650" s="15" t="s">
        <v>8</v>
      </c>
      <c r="G650" s="15" t="s">
        <v>8</v>
      </c>
      <c r="H650" s="15" t="s">
        <v>8</v>
      </c>
      <c r="I650" s="15" t="s">
        <v>14</v>
      </c>
      <c r="J650" s="15" t="s">
        <v>7</v>
      </c>
      <c r="K650" s="24" t="s">
        <v>116</v>
      </c>
      <c r="L650" s="19" t="s">
        <v>20</v>
      </c>
      <c r="M650" s="5"/>
    </row>
    <row r="651" spans="1:13" ht="15.75" customHeight="1" x14ac:dyDescent="0.25">
      <c r="A651" s="13"/>
      <c r="B651" s="158" t="str">
        <f t="shared" si="49"/>
        <v>🟢</v>
      </c>
      <c r="C651" s="150" t="str">
        <f t="shared" si="50"/>
        <v>🟨</v>
      </c>
      <c r="D651" s="134" t="s">
        <v>571</v>
      </c>
      <c r="E651" s="15" t="s">
        <v>8</v>
      </c>
      <c r="F651" s="15" t="s">
        <v>8</v>
      </c>
      <c r="G651" s="15" t="s">
        <v>8</v>
      </c>
      <c r="H651" s="15" t="s">
        <v>8</v>
      </c>
      <c r="I651" s="15" t="s">
        <v>7</v>
      </c>
      <c r="J651" s="15" t="s">
        <v>7</v>
      </c>
      <c r="K651" s="24" t="s">
        <v>116</v>
      </c>
      <c r="L651" s="17" t="s">
        <v>9</v>
      </c>
      <c r="M651" s="5"/>
    </row>
    <row r="652" spans="1:13" ht="15.75" customHeight="1" x14ac:dyDescent="0.25">
      <c r="A652" s="13"/>
      <c r="B652" s="158" t="str">
        <f t="shared" si="49"/>
        <v>🟢</v>
      </c>
      <c r="C652" s="150" t="str">
        <f t="shared" si="50"/>
        <v>✅</v>
      </c>
      <c r="D652" s="134" t="s">
        <v>572</v>
      </c>
      <c r="E652" s="15" t="s">
        <v>8</v>
      </c>
      <c r="F652" s="15" t="s">
        <v>8</v>
      </c>
      <c r="G652" s="15" t="s">
        <v>8</v>
      </c>
      <c r="H652" s="15" t="s">
        <v>8</v>
      </c>
      <c r="I652" s="15" t="s">
        <v>8</v>
      </c>
      <c r="J652" s="15" t="s">
        <v>7</v>
      </c>
      <c r="K652" s="25" t="s">
        <v>121</v>
      </c>
      <c r="L652" s="19" t="s">
        <v>20</v>
      </c>
      <c r="M652" s="5"/>
    </row>
    <row r="653" spans="1:13" ht="15.75" customHeight="1" x14ac:dyDescent="0.25">
      <c r="A653" s="13"/>
      <c r="B653" s="158" t="str">
        <f t="shared" si="49"/>
        <v>🟢</v>
      </c>
      <c r="C653" s="150" t="str">
        <f t="shared" si="50"/>
        <v>✅</v>
      </c>
      <c r="D653" s="134" t="s">
        <v>1025</v>
      </c>
      <c r="E653" s="15" t="s">
        <v>8</v>
      </c>
      <c r="F653" s="15" t="s">
        <v>8</v>
      </c>
      <c r="G653" s="15" t="s">
        <v>8</v>
      </c>
      <c r="H653" s="15" t="s">
        <v>8</v>
      </c>
      <c r="I653" s="15" t="s">
        <v>8</v>
      </c>
      <c r="J653" s="15" t="s">
        <v>7</v>
      </c>
      <c r="K653" s="24" t="s">
        <v>116</v>
      </c>
      <c r="L653" s="17" t="s">
        <v>9</v>
      </c>
      <c r="M653" s="5"/>
    </row>
    <row r="654" spans="1:13" ht="15.75" customHeight="1" x14ac:dyDescent="0.25">
      <c r="A654" s="13"/>
      <c r="B654" s="158" t="str">
        <f t="shared" si="49"/>
        <v>🟢</v>
      </c>
      <c r="C654" s="150" t="str">
        <f t="shared" si="50"/>
        <v>✅</v>
      </c>
      <c r="D654" s="134" t="s">
        <v>573</v>
      </c>
      <c r="E654" s="15" t="s">
        <v>8</v>
      </c>
      <c r="F654" s="15" t="s">
        <v>8</v>
      </c>
      <c r="G654" s="15" t="s">
        <v>8</v>
      </c>
      <c r="H654" s="15" t="s">
        <v>8</v>
      </c>
      <c r="I654" s="15" t="s">
        <v>8</v>
      </c>
      <c r="J654" s="15" t="s">
        <v>7</v>
      </c>
      <c r="K654" s="24" t="s">
        <v>116</v>
      </c>
      <c r="L654" s="19" t="s">
        <v>20</v>
      </c>
      <c r="M654" s="5"/>
    </row>
    <row r="655" spans="1:13" ht="15.75" customHeight="1" x14ac:dyDescent="0.25">
      <c r="A655" s="13"/>
      <c r="B655" s="158" t="str">
        <f t="shared" si="49"/>
        <v>🟢</v>
      </c>
      <c r="C655" s="150" t="str">
        <f t="shared" si="50"/>
        <v>✅</v>
      </c>
      <c r="D655" s="134" t="s">
        <v>574</v>
      </c>
      <c r="E655" s="15" t="s">
        <v>8</v>
      </c>
      <c r="F655" s="15" t="s">
        <v>8</v>
      </c>
      <c r="G655" s="15" t="s">
        <v>8</v>
      </c>
      <c r="H655" s="15" t="s">
        <v>8</v>
      </c>
      <c r="I655" s="15" t="s">
        <v>8</v>
      </c>
      <c r="J655" s="15" t="s">
        <v>7</v>
      </c>
      <c r="K655" s="24" t="s">
        <v>116</v>
      </c>
      <c r="L655" s="17" t="s">
        <v>9</v>
      </c>
      <c r="M655" s="5"/>
    </row>
    <row r="656" spans="1:13" ht="15.75" customHeight="1" x14ac:dyDescent="0.25">
      <c r="A656" s="13"/>
      <c r="B656" s="158" t="str">
        <f t="shared" si="49"/>
        <v>🟢</v>
      </c>
      <c r="C656" s="150" t="str">
        <f t="shared" si="50"/>
        <v>🟨</v>
      </c>
      <c r="D656" s="135" t="s">
        <v>575</v>
      </c>
      <c r="E656" s="15" t="s">
        <v>8</v>
      </c>
      <c r="F656" s="15" t="s">
        <v>8</v>
      </c>
      <c r="G656" s="15" t="s">
        <v>8</v>
      </c>
      <c r="H656" s="15" t="s">
        <v>8</v>
      </c>
      <c r="I656" s="15" t="s">
        <v>7</v>
      </c>
      <c r="J656" s="15" t="s">
        <v>7</v>
      </c>
      <c r="K656" s="24" t="s">
        <v>116</v>
      </c>
      <c r="L656" s="19" t="s">
        <v>20</v>
      </c>
      <c r="M656" s="5"/>
    </row>
    <row r="657" spans="1:13" ht="15.75" customHeight="1" x14ac:dyDescent="0.25">
      <c r="A657" s="13"/>
      <c r="B657" s="158" t="str">
        <f t="shared" si="49"/>
        <v>🟢</v>
      </c>
      <c r="C657" s="150" t="str">
        <f t="shared" si="50"/>
        <v>🟨</v>
      </c>
      <c r="D657" s="135" t="s">
        <v>576</v>
      </c>
      <c r="E657" s="15" t="s">
        <v>8</v>
      </c>
      <c r="F657" s="15" t="s">
        <v>8</v>
      </c>
      <c r="G657" s="15" t="s">
        <v>8</v>
      </c>
      <c r="H657" s="15" t="s">
        <v>8</v>
      </c>
      <c r="I657" s="15" t="s">
        <v>7</v>
      </c>
      <c r="J657" s="15" t="s">
        <v>7</v>
      </c>
      <c r="K657" s="24" t="s">
        <v>116</v>
      </c>
      <c r="L657" s="19" t="s">
        <v>20</v>
      </c>
      <c r="M657" s="5"/>
    </row>
    <row r="658" spans="1:13" ht="15.75" customHeight="1" x14ac:dyDescent="0.25">
      <c r="A658" s="13"/>
      <c r="B658" s="158" t="str">
        <f t="shared" si="49"/>
        <v>🟢</v>
      </c>
      <c r="C658" s="150" t="str">
        <f t="shared" si="50"/>
        <v>✅</v>
      </c>
      <c r="D658" s="134" t="s">
        <v>1026</v>
      </c>
      <c r="E658" s="15" t="s">
        <v>8</v>
      </c>
      <c r="F658" s="15" t="s">
        <v>8</v>
      </c>
      <c r="G658" s="15" t="s">
        <v>8</v>
      </c>
      <c r="H658" s="15" t="s">
        <v>8</v>
      </c>
      <c r="I658" s="15" t="s">
        <v>8</v>
      </c>
      <c r="J658" s="15" t="s">
        <v>7</v>
      </c>
      <c r="K658" s="24" t="s">
        <v>116</v>
      </c>
      <c r="L658" s="17" t="s">
        <v>9</v>
      </c>
      <c r="M658" s="5"/>
    </row>
    <row r="659" spans="1:13" ht="15.75" customHeight="1" x14ac:dyDescent="0.25">
      <c r="A659" s="13"/>
      <c r="B659" s="158" t="str">
        <f t="shared" si="49"/>
        <v>🟡</v>
      </c>
      <c r="C659" s="150" t="str">
        <f t="shared" si="50"/>
        <v>🟧</v>
      </c>
      <c r="D659" s="134" t="s">
        <v>1027</v>
      </c>
      <c r="E659" s="15" t="s">
        <v>8</v>
      </c>
      <c r="F659" s="15" t="s">
        <v>8</v>
      </c>
      <c r="G659" s="15" t="s">
        <v>8</v>
      </c>
      <c r="H659" s="15" t="s">
        <v>7</v>
      </c>
      <c r="I659" s="15" t="s">
        <v>7</v>
      </c>
      <c r="J659" s="15" t="s">
        <v>7</v>
      </c>
      <c r="K659" s="25" t="s">
        <v>121</v>
      </c>
      <c r="L659" s="19" t="s">
        <v>20</v>
      </c>
      <c r="M659" s="5"/>
    </row>
    <row r="660" spans="1:13" ht="15.75" customHeight="1" x14ac:dyDescent="0.25">
      <c r="A660" s="13"/>
      <c r="B660" s="158" t="str">
        <f t="shared" si="49"/>
        <v>🟢</v>
      </c>
      <c r="C660" s="150" t="str">
        <f t="shared" si="50"/>
        <v>✅</v>
      </c>
      <c r="D660" s="134" t="s">
        <v>577</v>
      </c>
      <c r="E660" s="15" t="s">
        <v>8</v>
      </c>
      <c r="F660" s="15" t="s">
        <v>8</v>
      </c>
      <c r="G660" s="15" t="s">
        <v>8</v>
      </c>
      <c r="H660" s="15" t="s">
        <v>8</v>
      </c>
      <c r="I660" s="15" t="s">
        <v>8</v>
      </c>
      <c r="J660" s="15" t="s">
        <v>7</v>
      </c>
      <c r="K660" s="24" t="s">
        <v>116</v>
      </c>
      <c r="L660" s="19" t="s">
        <v>20</v>
      </c>
      <c r="M660" s="5"/>
    </row>
    <row r="661" spans="1:13" ht="15.75" customHeight="1" x14ac:dyDescent="0.25">
      <c r="A661" s="13"/>
      <c r="B661" s="158" t="str">
        <f t="shared" si="49"/>
        <v>🟢</v>
      </c>
      <c r="C661" s="150" t="str">
        <f t="shared" si="50"/>
        <v>🟨</v>
      </c>
      <c r="D661" s="135" t="s">
        <v>578</v>
      </c>
      <c r="E661" s="15" t="s">
        <v>8</v>
      </c>
      <c r="F661" s="15" t="s">
        <v>8</v>
      </c>
      <c r="G661" s="15" t="s">
        <v>8</v>
      </c>
      <c r="H661" s="15" t="s">
        <v>8</v>
      </c>
      <c r="I661" s="15" t="s">
        <v>7</v>
      </c>
      <c r="J661" s="15" t="s">
        <v>7</v>
      </c>
      <c r="K661" s="24" t="s">
        <v>116</v>
      </c>
      <c r="L661" s="19" t="s">
        <v>20</v>
      </c>
      <c r="M661" s="5"/>
    </row>
    <row r="662" spans="1:13" ht="15.75" customHeight="1" x14ac:dyDescent="0.25">
      <c r="A662" s="13"/>
      <c r="B662" s="158" t="str">
        <f t="shared" si="49"/>
        <v>🟢</v>
      </c>
      <c r="C662" s="150" t="str">
        <f t="shared" si="50"/>
        <v>🟨</v>
      </c>
      <c r="D662" s="134" t="s">
        <v>1028</v>
      </c>
      <c r="E662" s="15" t="s">
        <v>8</v>
      </c>
      <c r="F662" s="15" t="s">
        <v>8</v>
      </c>
      <c r="G662" s="15" t="s">
        <v>8</v>
      </c>
      <c r="H662" s="15" t="s">
        <v>8</v>
      </c>
      <c r="I662" s="15" t="s">
        <v>7</v>
      </c>
      <c r="J662" s="15" t="s">
        <v>7</v>
      </c>
      <c r="K662" s="24" t="s">
        <v>116</v>
      </c>
      <c r="L662" s="17" t="s">
        <v>9</v>
      </c>
      <c r="M662" s="5"/>
    </row>
    <row r="663" spans="1:13" ht="15.75" customHeight="1" x14ac:dyDescent="0.25">
      <c r="A663" s="13"/>
      <c r="B663" s="158" t="str">
        <f t="shared" si="49"/>
        <v>🟢</v>
      </c>
      <c r="C663" s="150" t="str">
        <f t="shared" si="50"/>
        <v>🟨</v>
      </c>
      <c r="D663" s="134" t="s">
        <v>579</v>
      </c>
      <c r="E663" s="15" t="s">
        <v>8</v>
      </c>
      <c r="F663" s="15" t="s">
        <v>8</v>
      </c>
      <c r="G663" s="15" t="s">
        <v>8</v>
      </c>
      <c r="H663" s="15" t="s">
        <v>8</v>
      </c>
      <c r="I663" s="15" t="s">
        <v>7</v>
      </c>
      <c r="J663" s="15" t="s">
        <v>7</v>
      </c>
      <c r="K663" s="24" t="s">
        <v>116</v>
      </c>
      <c r="L663" s="17" t="s">
        <v>9</v>
      </c>
      <c r="M663" s="5"/>
    </row>
    <row r="664" spans="1:13" ht="15.75" customHeight="1" x14ac:dyDescent="0.25">
      <c r="A664" s="10">
        <v>1952</v>
      </c>
      <c r="B664" s="103"/>
      <c r="C664" s="151"/>
      <c r="D664" s="103"/>
      <c r="E664" s="109"/>
      <c r="F664" s="109"/>
      <c r="G664" s="10"/>
      <c r="H664" s="10"/>
      <c r="I664" s="10"/>
      <c r="J664" s="10"/>
      <c r="K664" s="10"/>
      <c r="L664" s="10"/>
      <c r="M664" s="5"/>
    </row>
    <row r="665" spans="1:13" ht="15.75" customHeight="1" x14ac:dyDescent="0.25">
      <c r="A665" s="13"/>
      <c r="B665" s="158" t="str">
        <f t="shared" ref="B665:B694" si="51">IF(G665="✓",IF(H665="✗","🟡",IF(H665="-","🟣","🟢")),"⛔")</f>
        <v>🟢</v>
      </c>
      <c r="C665" s="150" t="str">
        <f t="shared" ref="C665:C694" si="52">IF(E665="✓",IF(F665="✓",IF(H665="✓",IF(I665="✓","✅",IF(I665="-","🟦","🟨")),IF(H665="-",IF(I665="-","🟪","🟫"),"🟧")),"🟥"),"⬛")</f>
        <v>🟨</v>
      </c>
      <c r="D665" s="135" t="s">
        <v>580</v>
      </c>
      <c r="E665" s="15" t="s">
        <v>8</v>
      </c>
      <c r="F665" s="15" t="s">
        <v>8</v>
      </c>
      <c r="G665" s="15" t="s">
        <v>8</v>
      </c>
      <c r="H665" s="15" t="s">
        <v>8</v>
      </c>
      <c r="I665" s="15" t="s">
        <v>7</v>
      </c>
      <c r="J665" s="15" t="s">
        <v>7</v>
      </c>
      <c r="K665" s="24" t="s">
        <v>116</v>
      </c>
      <c r="L665" s="17" t="s">
        <v>9</v>
      </c>
      <c r="M665" s="5"/>
    </row>
    <row r="666" spans="1:13" ht="15.75" customHeight="1" x14ac:dyDescent="0.25">
      <c r="A666" s="13"/>
      <c r="B666" s="158" t="str">
        <f t="shared" si="51"/>
        <v>🟢</v>
      </c>
      <c r="C666" s="150" t="str">
        <f t="shared" si="52"/>
        <v>✅</v>
      </c>
      <c r="D666" s="135" t="s">
        <v>581</v>
      </c>
      <c r="E666" s="15" t="s">
        <v>8</v>
      </c>
      <c r="F666" s="15" t="s">
        <v>8</v>
      </c>
      <c r="G666" s="15" t="s">
        <v>8</v>
      </c>
      <c r="H666" s="15" t="s">
        <v>8</v>
      </c>
      <c r="I666" s="15" t="s">
        <v>8</v>
      </c>
      <c r="J666" s="15" t="s">
        <v>7</v>
      </c>
      <c r="K666" s="23"/>
      <c r="L666" s="17" t="s">
        <v>9</v>
      </c>
      <c r="M666" s="5"/>
    </row>
    <row r="667" spans="1:13" ht="15.75" customHeight="1" x14ac:dyDescent="0.25">
      <c r="A667" s="13"/>
      <c r="B667" s="158" t="str">
        <f t="shared" si="51"/>
        <v>🟢</v>
      </c>
      <c r="C667" s="150" t="str">
        <f t="shared" si="52"/>
        <v>✅</v>
      </c>
      <c r="D667" s="135" t="s">
        <v>582</v>
      </c>
      <c r="E667" s="15" t="s">
        <v>8</v>
      </c>
      <c r="F667" s="15" t="s">
        <v>8</v>
      </c>
      <c r="G667" s="15" t="s">
        <v>8</v>
      </c>
      <c r="H667" s="15" t="s">
        <v>8</v>
      </c>
      <c r="I667" s="15" t="s">
        <v>8</v>
      </c>
      <c r="J667" s="15" t="s">
        <v>7</v>
      </c>
      <c r="K667" s="24" t="s">
        <v>116</v>
      </c>
      <c r="L667" s="19" t="s">
        <v>20</v>
      </c>
      <c r="M667" s="5"/>
    </row>
    <row r="668" spans="1:13" ht="15.75" customHeight="1" x14ac:dyDescent="0.25">
      <c r="A668" s="13"/>
      <c r="B668" s="158" t="str">
        <f t="shared" si="51"/>
        <v>🟢</v>
      </c>
      <c r="C668" s="150" t="str">
        <f t="shared" si="52"/>
        <v>✅</v>
      </c>
      <c r="D668" s="135" t="s">
        <v>583</v>
      </c>
      <c r="E668" s="15" t="s">
        <v>8</v>
      </c>
      <c r="F668" s="15" t="s">
        <v>8</v>
      </c>
      <c r="G668" s="15" t="s">
        <v>8</v>
      </c>
      <c r="H668" s="15" t="s">
        <v>8</v>
      </c>
      <c r="I668" s="15" t="s">
        <v>8</v>
      </c>
      <c r="J668" s="15" t="s">
        <v>7</v>
      </c>
      <c r="K668" s="24" t="s">
        <v>116</v>
      </c>
      <c r="L668" s="17" t="s">
        <v>9</v>
      </c>
      <c r="M668" s="5"/>
    </row>
    <row r="669" spans="1:13" ht="15.75" customHeight="1" x14ac:dyDescent="0.25">
      <c r="A669" s="13"/>
      <c r="B669" s="158" t="str">
        <f t="shared" si="51"/>
        <v>🟢</v>
      </c>
      <c r="C669" s="150" t="str">
        <f t="shared" si="52"/>
        <v>🟨</v>
      </c>
      <c r="D669" s="135" t="s">
        <v>1029</v>
      </c>
      <c r="E669" s="15" t="s">
        <v>8</v>
      </c>
      <c r="F669" s="15" t="s">
        <v>8</v>
      </c>
      <c r="G669" s="15" t="s">
        <v>8</v>
      </c>
      <c r="H669" s="15" t="s">
        <v>8</v>
      </c>
      <c r="I669" s="15" t="s">
        <v>7</v>
      </c>
      <c r="J669" s="15" t="s">
        <v>7</v>
      </c>
      <c r="K669" s="23"/>
      <c r="L669" s="19" t="s">
        <v>20</v>
      </c>
      <c r="M669" s="5"/>
    </row>
    <row r="670" spans="1:13" ht="15.75" customHeight="1" x14ac:dyDescent="0.25">
      <c r="A670" s="13"/>
      <c r="B670" s="158" t="str">
        <f t="shared" si="51"/>
        <v>🟢</v>
      </c>
      <c r="C670" s="150" t="str">
        <f t="shared" si="52"/>
        <v>🟨</v>
      </c>
      <c r="D670" s="135" t="s">
        <v>584</v>
      </c>
      <c r="E670" s="15" t="s">
        <v>8</v>
      </c>
      <c r="F670" s="15" t="s">
        <v>8</v>
      </c>
      <c r="G670" s="15" t="s">
        <v>8</v>
      </c>
      <c r="H670" s="15" t="s">
        <v>8</v>
      </c>
      <c r="I670" s="15" t="s">
        <v>7</v>
      </c>
      <c r="J670" s="15" t="s">
        <v>7</v>
      </c>
      <c r="K670" s="24" t="s">
        <v>116</v>
      </c>
      <c r="L670" s="17" t="s">
        <v>9</v>
      </c>
      <c r="M670" s="5"/>
    </row>
    <row r="671" spans="1:13" ht="15.75" customHeight="1" x14ac:dyDescent="0.25">
      <c r="A671" s="13"/>
      <c r="B671" s="158" t="str">
        <f t="shared" si="51"/>
        <v>🟢</v>
      </c>
      <c r="C671" s="150" t="str">
        <f t="shared" si="52"/>
        <v>🟨</v>
      </c>
      <c r="D671" s="135" t="s">
        <v>585</v>
      </c>
      <c r="E671" s="15" t="s">
        <v>8</v>
      </c>
      <c r="F671" s="15" t="s">
        <v>8</v>
      </c>
      <c r="G671" s="15" t="s">
        <v>8</v>
      </c>
      <c r="H671" s="15" t="s">
        <v>8</v>
      </c>
      <c r="I671" s="15" t="s">
        <v>7</v>
      </c>
      <c r="J671" s="15" t="s">
        <v>7</v>
      </c>
      <c r="K671" s="23"/>
      <c r="L671" s="17" t="s">
        <v>9</v>
      </c>
      <c r="M671" s="5"/>
    </row>
    <row r="672" spans="1:13" ht="15.75" customHeight="1" x14ac:dyDescent="0.25">
      <c r="A672" s="13"/>
      <c r="B672" s="158" t="str">
        <f t="shared" si="51"/>
        <v>🟢</v>
      </c>
      <c r="C672" s="150" t="str">
        <f t="shared" si="52"/>
        <v>🟨</v>
      </c>
      <c r="D672" s="135" t="s">
        <v>1030</v>
      </c>
      <c r="E672" s="15" t="s">
        <v>8</v>
      </c>
      <c r="F672" s="15" t="s">
        <v>8</v>
      </c>
      <c r="G672" s="15" t="s">
        <v>8</v>
      </c>
      <c r="H672" s="15" t="s">
        <v>8</v>
      </c>
      <c r="I672" s="15" t="s">
        <v>7</v>
      </c>
      <c r="J672" s="15" t="s">
        <v>7</v>
      </c>
      <c r="K672" s="24" t="s">
        <v>116</v>
      </c>
      <c r="L672" s="19" t="s">
        <v>20</v>
      </c>
      <c r="M672" s="5"/>
    </row>
    <row r="673" spans="1:13" ht="15.75" customHeight="1" x14ac:dyDescent="0.25">
      <c r="A673" s="13"/>
      <c r="B673" s="158" t="str">
        <f t="shared" si="51"/>
        <v>🟢</v>
      </c>
      <c r="C673" s="150" t="str">
        <f t="shared" si="52"/>
        <v>🟨</v>
      </c>
      <c r="D673" s="135" t="s">
        <v>586</v>
      </c>
      <c r="E673" s="15" t="s">
        <v>8</v>
      </c>
      <c r="F673" s="15" t="s">
        <v>8</v>
      </c>
      <c r="G673" s="15" t="s">
        <v>8</v>
      </c>
      <c r="H673" s="15" t="s">
        <v>8</v>
      </c>
      <c r="I673" s="15" t="s">
        <v>7</v>
      </c>
      <c r="J673" s="15" t="s">
        <v>7</v>
      </c>
      <c r="K673" s="24" t="s">
        <v>116</v>
      </c>
      <c r="L673" s="19" t="s">
        <v>20</v>
      </c>
      <c r="M673" s="5"/>
    </row>
    <row r="674" spans="1:13" ht="15.75" customHeight="1" x14ac:dyDescent="0.25">
      <c r="A674" s="13"/>
      <c r="B674" s="158" t="str">
        <f t="shared" si="51"/>
        <v>🟢</v>
      </c>
      <c r="C674" s="150" t="str">
        <f t="shared" si="52"/>
        <v>🟨</v>
      </c>
      <c r="D674" s="135" t="s">
        <v>587</v>
      </c>
      <c r="E674" s="15" t="s">
        <v>8</v>
      </c>
      <c r="F674" s="15" t="s">
        <v>8</v>
      </c>
      <c r="G674" s="15" t="s">
        <v>8</v>
      </c>
      <c r="H674" s="15" t="s">
        <v>8</v>
      </c>
      <c r="I674" s="15" t="s">
        <v>7</v>
      </c>
      <c r="J674" s="15" t="s">
        <v>7</v>
      </c>
      <c r="K674" s="23"/>
      <c r="L674" s="17" t="s">
        <v>9</v>
      </c>
      <c r="M674" s="5"/>
    </row>
    <row r="675" spans="1:13" ht="15.75" customHeight="1" x14ac:dyDescent="0.25">
      <c r="A675" s="13"/>
      <c r="B675" s="158" t="str">
        <f t="shared" si="51"/>
        <v>🟢</v>
      </c>
      <c r="C675" s="150" t="str">
        <f t="shared" si="52"/>
        <v>✅</v>
      </c>
      <c r="D675" s="135" t="s">
        <v>588</v>
      </c>
      <c r="E675" s="15" t="s">
        <v>8</v>
      </c>
      <c r="F675" s="15" t="s">
        <v>8</v>
      </c>
      <c r="G675" s="15" t="s">
        <v>8</v>
      </c>
      <c r="H675" s="15" t="s">
        <v>8</v>
      </c>
      <c r="I675" s="15" t="s">
        <v>8</v>
      </c>
      <c r="J675" s="15" t="s">
        <v>7</v>
      </c>
      <c r="K675" s="23"/>
      <c r="L675" s="19" t="s">
        <v>20</v>
      </c>
      <c r="M675" s="5"/>
    </row>
    <row r="676" spans="1:13" ht="15.75" customHeight="1" x14ac:dyDescent="0.25">
      <c r="A676" s="13"/>
      <c r="B676" s="158" t="str">
        <f t="shared" si="51"/>
        <v>🟡</v>
      </c>
      <c r="C676" s="150" t="str">
        <f t="shared" si="52"/>
        <v>⬛</v>
      </c>
      <c r="D676" s="135" t="s">
        <v>1031</v>
      </c>
      <c r="E676" s="15" t="s">
        <v>7</v>
      </c>
      <c r="F676" s="15" t="s">
        <v>7</v>
      </c>
      <c r="G676" s="15" t="s">
        <v>8</v>
      </c>
      <c r="H676" s="15" t="s">
        <v>7</v>
      </c>
      <c r="I676" s="15" t="s">
        <v>7</v>
      </c>
      <c r="J676" s="15" t="s">
        <v>7</v>
      </c>
      <c r="K676" s="24" t="s">
        <v>116</v>
      </c>
      <c r="L676" s="17" t="s">
        <v>9</v>
      </c>
      <c r="M676" s="5"/>
    </row>
    <row r="677" spans="1:13" ht="15.75" customHeight="1" x14ac:dyDescent="0.25">
      <c r="A677" s="13"/>
      <c r="B677" s="158" t="str">
        <f t="shared" si="51"/>
        <v>🟢</v>
      </c>
      <c r="C677" s="150" t="str">
        <f t="shared" si="52"/>
        <v>✅</v>
      </c>
      <c r="D677" s="135" t="s">
        <v>1032</v>
      </c>
      <c r="E677" s="15" t="s">
        <v>8</v>
      </c>
      <c r="F677" s="15" t="s">
        <v>8</v>
      </c>
      <c r="G677" s="15" t="s">
        <v>8</v>
      </c>
      <c r="H677" s="15" t="s">
        <v>8</v>
      </c>
      <c r="I677" s="15" t="s">
        <v>8</v>
      </c>
      <c r="J677" s="15" t="s">
        <v>7</v>
      </c>
      <c r="K677" s="24" t="s">
        <v>116</v>
      </c>
      <c r="L677" s="19" t="s">
        <v>20</v>
      </c>
      <c r="M677" s="5"/>
    </row>
    <row r="678" spans="1:13" ht="15.75" customHeight="1" x14ac:dyDescent="0.25">
      <c r="A678" s="13"/>
      <c r="B678" s="158" t="str">
        <f t="shared" si="51"/>
        <v>🟢</v>
      </c>
      <c r="C678" s="150" t="str">
        <f t="shared" si="52"/>
        <v>✅</v>
      </c>
      <c r="D678" s="135" t="s">
        <v>589</v>
      </c>
      <c r="E678" s="15" t="s">
        <v>8</v>
      </c>
      <c r="F678" s="15" t="s">
        <v>8</v>
      </c>
      <c r="G678" s="15" t="s">
        <v>8</v>
      </c>
      <c r="H678" s="15" t="s">
        <v>8</v>
      </c>
      <c r="I678" s="15" t="s">
        <v>8</v>
      </c>
      <c r="J678" s="15" t="s">
        <v>7</v>
      </c>
      <c r="K678" s="23"/>
      <c r="L678" s="17" t="s">
        <v>9</v>
      </c>
      <c r="M678" s="5"/>
    </row>
    <row r="679" spans="1:13" ht="15.75" customHeight="1" x14ac:dyDescent="0.25">
      <c r="A679" s="13"/>
      <c r="B679" s="158" t="str">
        <f t="shared" si="51"/>
        <v>🟢</v>
      </c>
      <c r="C679" s="150" t="str">
        <f t="shared" si="52"/>
        <v>🟨</v>
      </c>
      <c r="D679" s="135" t="s">
        <v>590</v>
      </c>
      <c r="E679" s="15" t="s">
        <v>8</v>
      </c>
      <c r="F679" s="15" t="s">
        <v>8</v>
      </c>
      <c r="G679" s="15" t="s">
        <v>8</v>
      </c>
      <c r="H679" s="15" t="s">
        <v>8</v>
      </c>
      <c r="I679" s="15" t="s">
        <v>7</v>
      </c>
      <c r="J679" s="15" t="s">
        <v>7</v>
      </c>
      <c r="K679" s="24" t="s">
        <v>116</v>
      </c>
      <c r="L679" s="17" t="s">
        <v>9</v>
      </c>
      <c r="M679" s="5"/>
    </row>
    <row r="680" spans="1:13" ht="15.75" customHeight="1" x14ac:dyDescent="0.25">
      <c r="A680" s="13"/>
      <c r="B680" s="158" t="str">
        <f t="shared" si="51"/>
        <v>🟢</v>
      </c>
      <c r="C680" s="150" t="str">
        <f t="shared" si="52"/>
        <v>🟨</v>
      </c>
      <c r="D680" s="135" t="s">
        <v>591</v>
      </c>
      <c r="E680" s="15" t="s">
        <v>8</v>
      </c>
      <c r="F680" s="15" t="s">
        <v>8</v>
      </c>
      <c r="G680" s="15" t="s">
        <v>8</v>
      </c>
      <c r="H680" s="15" t="s">
        <v>8</v>
      </c>
      <c r="I680" s="15" t="s">
        <v>7</v>
      </c>
      <c r="J680" s="15" t="s">
        <v>7</v>
      </c>
      <c r="K680" s="23"/>
      <c r="L680" s="19" t="s">
        <v>20</v>
      </c>
      <c r="M680" s="5"/>
    </row>
    <row r="681" spans="1:13" ht="15.75" customHeight="1" x14ac:dyDescent="0.25">
      <c r="A681" s="13"/>
      <c r="B681" s="158" t="str">
        <f t="shared" si="51"/>
        <v>🟢</v>
      </c>
      <c r="C681" s="150" t="str">
        <f t="shared" si="52"/>
        <v>✅</v>
      </c>
      <c r="D681" s="135" t="s">
        <v>592</v>
      </c>
      <c r="E681" s="15" t="s">
        <v>8</v>
      </c>
      <c r="F681" s="15" t="s">
        <v>8</v>
      </c>
      <c r="G681" s="15" t="s">
        <v>8</v>
      </c>
      <c r="H681" s="15" t="s">
        <v>8</v>
      </c>
      <c r="I681" s="15" t="s">
        <v>8</v>
      </c>
      <c r="J681" s="15" t="s">
        <v>7</v>
      </c>
      <c r="K681" s="24" t="s">
        <v>116</v>
      </c>
      <c r="L681" s="19" t="s">
        <v>20</v>
      </c>
      <c r="M681" s="5"/>
    </row>
    <row r="682" spans="1:13" ht="15.75" customHeight="1" x14ac:dyDescent="0.25">
      <c r="A682" s="13"/>
      <c r="B682" s="158" t="str">
        <f t="shared" si="51"/>
        <v>🟢</v>
      </c>
      <c r="C682" s="150" t="str">
        <f t="shared" si="52"/>
        <v>🟨</v>
      </c>
      <c r="D682" s="135" t="s">
        <v>593</v>
      </c>
      <c r="E682" s="15" t="s">
        <v>8</v>
      </c>
      <c r="F682" s="15" t="s">
        <v>8</v>
      </c>
      <c r="G682" s="15" t="s">
        <v>8</v>
      </c>
      <c r="H682" s="15" t="s">
        <v>8</v>
      </c>
      <c r="I682" s="15" t="s">
        <v>7</v>
      </c>
      <c r="J682" s="15" t="s">
        <v>7</v>
      </c>
      <c r="K682" s="23"/>
      <c r="L682" s="19" t="s">
        <v>20</v>
      </c>
      <c r="M682" s="5"/>
    </row>
    <row r="683" spans="1:13" ht="15.75" customHeight="1" x14ac:dyDescent="0.25">
      <c r="A683" s="13"/>
      <c r="B683" s="158" t="str">
        <f t="shared" si="51"/>
        <v>🟢</v>
      </c>
      <c r="C683" s="150" t="str">
        <f t="shared" si="52"/>
        <v>🟨</v>
      </c>
      <c r="D683" s="135" t="s">
        <v>1033</v>
      </c>
      <c r="E683" s="15" t="s">
        <v>8</v>
      </c>
      <c r="F683" s="15" t="s">
        <v>8</v>
      </c>
      <c r="G683" s="15" t="s">
        <v>8</v>
      </c>
      <c r="H683" s="15" t="s">
        <v>8</v>
      </c>
      <c r="I683" s="15" t="s">
        <v>7</v>
      </c>
      <c r="J683" s="15" t="s">
        <v>7</v>
      </c>
      <c r="K683" s="24" t="s">
        <v>116</v>
      </c>
      <c r="L683" s="17" t="s">
        <v>9</v>
      </c>
      <c r="M683" s="5"/>
    </row>
    <row r="684" spans="1:13" ht="15.75" customHeight="1" x14ac:dyDescent="0.25">
      <c r="A684" s="13"/>
      <c r="B684" s="158" t="str">
        <f t="shared" si="51"/>
        <v>🟢</v>
      </c>
      <c r="C684" s="150" t="str">
        <f t="shared" si="52"/>
        <v>✅</v>
      </c>
      <c r="D684" s="135" t="s">
        <v>594</v>
      </c>
      <c r="E684" s="15" t="s">
        <v>8</v>
      </c>
      <c r="F684" s="15" t="s">
        <v>8</v>
      </c>
      <c r="G684" s="15" t="s">
        <v>8</v>
      </c>
      <c r="H684" s="15" t="s">
        <v>8</v>
      </c>
      <c r="I684" s="15" t="s">
        <v>8</v>
      </c>
      <c r="J684" s="15" t="s">
        <v>7</v>
      </c>
      <c r="K684" s="23"/>
      <c r="L684" s="19" t="s">
        <v>20</v>
      </c>
      <c r="M684" s="5"/>
    </row>
    <row r="685" spans="1:13" ht="15.75" customHeight="1" x14ac:dyDescent="0.25">
      <c r="A685" s="13"/>
      <c r="B685" s="158" t="str">
        <f t="shared" si="51"/>
        <v>🟢</v>
      </c>
      <c r="C685" s="150" t="str">
        <f t="shared" si="52"/>
        <v>🟨</v>
      </c>
      <c r="D685" s="135" t="s">
        <v>595</v>
      </c>
      <c r="E685" s="15" t="s">
        <v>8</v>
      </c>
      <c r="F685" s="15" t="s">
        <v>8</v>
      </c>
      <c r="G685" s="15" t="s">
        <v>8</v>
      </c>
      <c r="H685" s="15" t="s">
        <v>8</v>
      </c>
      <c r="I685" s="15" t="s">
        <v>7</v>
      </c>
      <c r="J685" s="15" t="s">
        <v>7</v>
      </c>
      <c r="K685" s="24" t="s">
        <v>116</v>
      </c>
      <c r="L685" s="17" t="s">
        <v>9</v>
      </c>
      <c r="M685" s="5"/>
    </row>
    <row r="686" spans="1:13" ht="15.75" customHeight="1" x14ac:dyDescent="0.25">
      <c r="A686" s="13"/>
      <c r="B686" s="158" t="str">
        <f t="shared" si="51"/>
        <v>🟢</v>
      </c>
      <c r="C686" s="150" t="str">
        <f t="shared" si="52"/>
        <v>✅</v>
      </c>
      <c r="D686" s="135" t="s">
        <v>1034</v>
      </c>
      <c r="E686" s="15" t="s">
        <v>8</v>
      </c>
      <c r="F686" s="15" t="s">
        <v>8</v>
      </c>
      <c r="G686" s="15" t="s">
        <v>8</v>
      </c>
      <c r="H686" s="15" t="s">
        <v>8</v>
      </c>
      <c r="I686" s="15" t="s">
        <v>8</v>
      </c>
      <c r="J686" s="15" t="s">
        <v>7</v>
      </c>
      <c r="K686" s="23"/>
      <c r="L686" s="17" t="s">
        <v>9</v>
      </c>
      <c r="M686" s="5"/>
    </row>
    <row r="687" spans="1:13" ht="15.75" customHeight="1" x14ac:dyDescent="0.25">
      <c r="A687" s="13"/>
      <c r="B687" s="158" t="str">
        <f t="shared" si="51"/>
        <v>🟢</v>
      </c>
      <c r="C687" s="150" t="str">
        <f t="shared" si="52"/>
        <v>✅</v>
      </c>
      <c r="D687" s="136" t="s">
        <v>596</v>
      </c>
      <c r="E687" s="15" t="s">
        <v>8</v>
      </c>
      <c r="F687" s="15" t="s">
        <v>8</v>
      </c>
      <c r="G687" s="15" t="s">
        <v>8</v>
      </c>
      <c r="H687" s="15" t="s">
        <v>8</v>
      </c>
      <c r="I687" s="15" t="s">
        <v>8</v>
      </c>
      <c r="J687" s="15" t="s">
        <v>7</v>
      </c>
      <c r="K687" s="23"/>
      <c r="L687" s="19" t="s">
        <v>20</v>
      </c>
      <c r="M687" s="5"/>
    </row>
    <row r="688" spans="1:13" ht="15.75" customHeight="1" x14ac:dyDescent="0.25">
      <c r="A688" s="13"/>
      <c r="B688" s="158" t="str">
        <f t="shared" si="51"/>
        <v>🟡</v>
      </c>
      <c r="C688" s="150" t="str">
        <f t="shared" si="52"/>
        <v>🟥</v>
      </c>
      <c r="D688" s="156" t="s">
        <v>945</v>
      </c>
      <c r="E688" s="15" t="s">
        <v>8</v>
      </c>
      <c r="F688" s="15" t="s">
        <v>7</v>
      </c>
      <c r="G688" s="15" t="s">
        <v>8</v>
      </c>
      <c r="H688" s="15" t="s">
        <v>7</v>
      </c>
      <c r="I688" s="15" t="s">
        <v>7</v>
      </c>
      <c r="J688" s="15" t="s">
        <v>7</v>
      </c>
      <c r="K688" s="23"/>
      <c r="L688" s="19" t="s">
        <v>20</v>
      </c>
      <c r="M688" s="5"/>
    </row>
    <row r="689" spans="1:13" ht="15.75" customHeight="1" x14ac:dyDescent="0.25">
      <c r="A689" s="13"/>
      <c r="B689" s="158" t="str">
        <f t="shared" si="51"/>
        <v>🟢</v>
      </c>
      <c r="C689" s="150" t="str">
        <f t="shared" si="52"/>
        <v>✅</v>
      </c>
      <c r="D689" s="135" t="s">
        <v>1035</v>
      </c>
      <c r="E689" s="15" t="s">
        <v>8</v>
      </c>
      <c r="F689" s="15" t="s">
        <v>8</v>
      </c>
      <c r="G689" s="15" t="s">
        <v>8</v>
      </c>
      <c r="H689" s="15" t="s">
        <v>8</v>
      </c>
      <c r="I689" s="15" t="s">
        <v>8</v>
      </c>
      <c r="J689" s="15" t="s">
        <v>7</v>
      </c>
      <c r="K689" s="23"/>
      <c r="L689" s="19" t="s">
        <v>20</v>
      </c>
      <c r="M689" s="5"/>
    </row>
    <row r="690" spans="1:13" ht="15.75" customHeight="1" x14ac:dyDescent="0.25">
      <c r="A690" s="13"/>
      <c r="B690" s="158" t="str">
        <f t="shared" si="51"/>
        <v>🟢</v>
      </c>
      <c r="C690" s="150" t="str">
        <f t="shared" si="52"/>
        <v>🟨</v>
      </c>
      <c r="D690" s="135" t="s">
        <v>597</v>
      </c>
      <c r="E690" s="15" t="s">
        <v>8</v>
      </c>
      <c r="F690" s="15" t="s">
        <v>8</v>
      </c>
      <c r="G690" s="15" t="s">
        <v>8</v>
      </c>
      <c r="H690" s="15" t="s">
        <v>8</v>
      </c>
      <c r="I690" s="15" t="s">
        <v>7</v>
      </c>
      <c r="J690" s="15" t="s">
        <v>7</v>
      </c>
      <c r="K690" s="23"/>
      <c r="L690" s="17" t="s">
        <v>9</v>
      </c>
      <c r="M690" s="5"/>
    </row>
    <row r="691" spans="1:13" ht="15.75" customHeight="1" x14ac:dyDescent="0.25">
      <c r="A691" s="13"/>
      <c r="B691" s="158" t="str">
        <f t="shared" si="51"/>
        <v>🟢</v>
      </c>
      <c r="C691" s="150" t="str">
        <f t="shared" si="52"/>
        <v>🟨</v>
      </c>
      <c r="D691" s="136" t="s">
        <v>598</v>
      </c>
      <c r="E691" s="15" t="s">
        <v>8</v>
      </c>
      <c r="F691" s="15" t="s">
        <v>8</v>
      </c>
      <c r="G691" s="15" t="s">
        <v>8</v>
      </c>
      <c r="H691" s="15" t="s">
        <v>8</v>
      </c>
      <c r="I691" s="15" t="s">
        <v>7</v>
      </c>
      <c r="J691" s="15" t="s">
        <v>7</v>
      </c>
      <c r="K691" s="23"/>
      <c r="L691" s="19" t="s">
        <v>20</v>
      </c>
      <c r="M691" s="5"/>
    </row>
    <row r="692" spans="1:13" ht="15.75" customHeight="1" x14ac:dyDescent="0.25">
      <c r="A692" s="13"/>
      <c r="B692" s="158" t="str">
        <f t="shared" si="51"/>
        <v>🟡</v>
      </c>
      <c r="C692" s="150" t="str">
        <f t="shared" si="52"/>
        <v>🟧</v>
      </c>
      <c r="D692" s="156" t="s">
        <v>944</v>
      </c>
      <c r="E692" s="15" t="s">
        <v>8</v>
      </c>
      <c r="F692" s="15" t="s">
        <v>8</v>
      </c>
      <c r="G692" s="15" t="s">
        <v>8</v>
      </c>
      <c r="H692" s="15" t="s">
        <v>7</v>
      </c>
      <c r="I692" s="15" t="s">
        <v>7</v>
      </c>
      <c r="J692" s="15" t="s">
        <v>7</v>
      </c>
      <c r="K692" s="23"/>
      <c r="L692" s="19" t="s">
        <v>20</v>
      </c>
      <c r="M692" s="5"/>
    </row>
    <row r="693" spans="1:13" ht="15.75" customHeight="1" x14ac:dyDescent="0.25">
      <c r="A693" s="13"/>
      <c r="B693" s="158" t="str">
        <f t="shared" si="51"/>
        <v>🟢</v>
      </c>
      <c r="C693" s="150" t="str">
        <f t="shared" si="52"/>
        <v>🟨</v>
      </c>
      <c r="D693" s="135" t="s">
        <v>599</v>
      </c>
      <c r="E693" s="15" t="s">
        <v>8</v>
      </c>
      <c r="F693" s="15" t="s">
        <v>8</v>
      </c>
      <c r="G693" s="15" t="s">
        <v>8</v>
      </c>
      <c r="H693" s="15" t="s">
        <v>8</v>
      </c>
      <c r="I693" s="15" t="s">
        <v>7</v>
      </c>
      <c r="J693" s="15" t="s">
        <v>7</v>
      </c>
      <c r="K693" s="25" t="s">
        <v>121</v>
      </c>
      <c r="L693" s="17" t="s">
        <v>9</v>
      </c>
      <c r="M693" s="5"/>
    </row>
    <row r="694" spans="1:13" ht="15.75" customHeight="1" x14ac:dyDescent="0.25">
      <c r="A694" s="13"/>
      <c r="B694" s="158" t="str">
        <f t="shared" si="51"/>
        <v>🟢</v>
      </c>
      <c r="C694" s="150" t="str">
        <f t="shared" si="52"/>
        <v>✅</v>
      </c>
      <c r="D694" s="136" t="s">
        <v>600</v>
      </c>
      <c r="E694" s="15" t="s">
        <v>8</v>
      </c>
      <c r="F694" s="15" t="s">
        <v>8</v>
      </c>
      <c r="G694" s="15" t="s">
        <v>8</v>
      </c>
      <c r="H694" s="15" t="s">
        <v>8</v>
      </c>
      <c r="I694" s="15" t="s">
        <v>8</v>
      </c>
      <c r="J694" s="15" t="s">
        <v>7</v>
      </c>
      <c r="K694" s="23"/>
      <c r="L694" s="17" t="s">
        <v>9</v>
      </c>
      <c r="M694" s="5"/>
    </row>
    <row r="695" spans="1:13" ht="15.75" customHeight="1" x14ac:dyDescent="0.25">
      <c r="A695" s="10">
        <v>1953</v>
      </c>
      <c r="B695" s="103"/>
      <c r="C695" s="151"/>
      <c r="D695" s="103"/>
      <c r="E695" s="109"/>
      <c r="F695" s="109"/>
      <c r="G695" s="10"/>
      <c r="H695" s="10"/>
      <c r="I695" s="10"/>
      <c r="J695" s="10"/>
      <c r="K695" s="10"/>
      <c r="L695" s="10"/>
      <c r="M695" s="5"/>
    </row>
    <row r="696" spans="1:13" ht="15.75" customHeight="1" x14ac:dyDescent="0.25">
      <c r="A696" s="13"/>
      <c r="B696" s="158" t="str">
        <f t="shared" ref="B696:B726" si="53">IF(G696="✓",IF(H696="✗","🟡",IF(H696="-","🟣","🟢")),"⛔")</f>
        <v>🟢</v>
      </c>
      <c r="C696" s="150" t="str">
        <f t="shared" ref="C696:C726" si="54">IF(E696="✓",IF(F696="✓",IF(H696="✓",IF(I696="✓","✅",IF(I696="-","🟦","🟨")),IF(H696="-",IF(I696="-","🟪","🟫"),"🟧")),"🟥"),"⬛")</f>
        <v>🟨</v>
      </c>
      <c r="D696" s="135" t="s">
        <v>601</v>
      </c>
      <c r="E696" s="15" t="s">
        <v>8</v>
      </c>
      <c r="F696" s="15" t="s">
        <v>8</v>
      </c>
      <c r="G696" s="15" t="s">
        <v>8</v>
      </c>
      <c r="H696" s="15" t="s">
        <v>8</v>
      </c>
      <c r="I696" s="15" t="s">
        <v>7</v>
      </c>
      <c r="J696" s="15" t="s">
        <v>7</v>
      </c>
      <c r="K696" s="24" t="s">
        <v>116</v>
      </c>
      <c r="L696" s="17" t="s">
        <v>9</v>
      </c>
      <c r="M696" s="5"/>
    </row>
    <row r="697" spans="1:13" ht="15.75" customHeight="1" x14ac:dyDescent="0.25">
      <c r="A697" s="13"/>
      <c r="B697" s="158" t="str">
        <f t="shared" si="53"/>
        <v>🟢</v>
      </c>
      <c r="C697" s="150" t="str">
        <f t="shared" si="54"/>
        <v>🟨</v>
      </c>
      <c r="D697" s="136" t="s">
        <v>602</v>
      </c>
      <c r="E697" s="15" t="s">
        <v>8</v>
      </c>
      <c r="F697" s="15" t="s">
        <v>8</v>
      </c>
      <c r="G697" s="15" t="s">
        <v>8</v>
      </c>
      <c r="H697" s="15" t="s">
        <v>8</v>
      </c>
      <c r="I697" s="15" t="s">
        <v>7</v>
      </c>
      <c r="J697" s="15" t="s">
        <v>7</v>
      </c>
      <c r="K697" s="24" t="s">
        <v>116</v>
      </c>
      <c r="L697" s="17" t="s">
        <v>9</v>
      </c>
      <c r="M697" s="5"/>
    </row>
    <row r="698" spans="1:13" ht="15.75" customHeight="1" x14ac:dyDescent="0.25">
      <c r="A698" s="13"/>
      <c r="B698" s="158" t="str">
        <f t="shared" si="53"/>
        <v>🟢</v>
      </c>
      <c r="C698" s="150" t="str">
        <f t="shared" si="54"/>
        <v>✅</v>
      </c>
      <c r="D698" s="136" t="s">
        <v>603</v>
      </c>
      <c r="E698" s="15" t="s">
        <v>8</v>
      </c>
      <c r="F698" s="15" t="s">
        <v>8</v>
      </c>
      <c r="G698" s="15" t="s">
        <v>8</v>
      </c>
      <c r="H698" s="15" t="s">
        <v>8</v>
      </c>
      <c r="I698" s="15" t="s">
        <v>8</v>
      </c>
      <c r="J698" s="15" t="s">
        <v>7</v>
      </c>
      <c r="K698" s="23"/>
      <c r="L698" s="19" t="s">
        <v>20</v>
      </c>
      <c r="M698" s="5"/>
    </row>
    <row r="699" spans="1:13" ht="15.75" customHeight="1" x14ac:dyDescent="0.25">
      <c r="A699" s="13"/>
      <c r="B699" s="158" t="str">
        <f t="shared" si="53"/>
        <v>🟢</v>
      </c>
      <c r="C699" s="150" t="str">
        <f t="shared" si="54"/>
        <v>🟨</v>
      </c>
      <c r="D699" s="136" t="s">
        <v>604</v>
      </c>
      <c r="E699" s="15" t="s">
        <v>8</v>
      </c>
      <c r="F699" s="15" t="s">
        <v>8</v>
      </c>
      <c r="G699" s="15" t="s">
        <v>8</v>
      </c>
      <c r="H699" s="15" t="s">
        <v>8</v>
      </c>
      <c r="I699" s="15" t="s">
        <v>7</v>
      </c>
      <c r="J699" s="15" t="s">
        <v>7</v>
      </c>
      <c r="K699" s="24" t="s">
        <v>116</v>
      </c>
      <c r="L699" s="17" t="s">
        <v>9</v>
      </c>
      <c r="M699" s="5"/>
    </row>
    <row r="700" spans="1:13" ht="15.75" customHeight="1" x14ac:dyDescent="0.25">
      <c r="A700" s="13"/>
      <c r="B700" s="158" t="str">
        <f t="shared" si="53"/>
        <v>🟢</v>
      </c>
      <c r="C700" s="150" t="str">
        <f t="shared" si="54"/>
        <v>✅</v>
      </c>
      <c r="D700" s="136" t="s">
        <v>605</v>
      </c>
      <c r="E700" s="15" t="s">
        <v>8</v>
      </c>
      <c r="F700" s="15" t="s">
        <v>8</v>
      </c>
      <c r="G700" s="15" t="s">
        <v>8</v>
      </c>
      <c r="H700" s="15" t="s">
        <v>8</v>
      </c>
      <c r="I700" s="15" t="s">
        <v>8</v>
      </c>
      <c r="J700" s="15" t="s">
        <v>7</v>
      </c>
      <c r="K700" s="23"/>
      <c r="L700" s="17" t="s">
        <v>9</v>
      </c>
      <c r="M700" s="5"/>
    </row>
    <row r="701" spans="1:13" ht="15.75" customHeight="1" x14ac:dyDescent="0.25">
      <c r="A701" s="13"/>
      <c r="B701" s="158" t="str">
        <f t="shared" si="53"/>
        <v>🟢</v>
      </c>
      <c r="C701" s="150" t="str">
        <f t="shared" si="54"/>
        <v>✅</v>
      </c>
      <c r="D701" s="136" t="s">
        <v>606</v>
      </c>
      <c r="E701" s="15" t="s">
        <v>8</v>
      </c>
      <c r="F701" s="15" t="s">
        <v>8</v>
      </c>
      <c r="G701" s="15" t="s">
        <v>8</v>
      </c>
      <c r="H701" s="15" t="s">
        <v>8</v>
      </c>
      <c r="I701" s="15" t="s">
        <v>8</v>
      </c>
      <c r="J701" s="15" t="s">
        <v>7</v>
      </c>
      <c r="K701" s="23"/>
      <c r="L701" s="19" t="s">
        <v>20</v>
      </c>
      <c r="M701" s="5"/>
    </row>
    <row r="702" spans="1:13" ht="15.75" customHeight="1" x14ac:dyDescent="0.25">
      <c r="A702" s="13"/>
      <c r="B702" s="158" t="str">
        <f t="shared" si="53"/>
        <v>🟢</v>
      </c>
      <c r="C702" s="150" t="str">
        <f t="shared" si="54"/>
        <v>✅</v>
      </c>
      <c r="D702" s="136" t="s">
        <v>607</v>
      </c>
      <c r="E702" s="15" t="s">
        <v>8</v>
      </c>
      <c r="F702" s="15" t="s">
        <v>8</v>
      </c>
      <c r="G702" s="15" t="s">
        <v>8</v>
      </c>
      <c r="H702" s="15" t="s">
        <v>8</v>
      </c>
      <c r="I702" s="15" t="s">
        <v>8</v>
      </c>
      <c r="J702" s="15" t="s">
        <v>7</v>
      </c>
      <c r="K702" s="25" t="s">
        <v>121</v>
      </c>
      <c r="L702" s="19" t="s">
        <v>20</v>
      </c>
      <c r="M702" s="5"/>
    </row>
    <row r="703" spans="1:13" ht="15.75" customHeight="1" x14ac:dyDescent="0.25">
      <c r="A703" s="13"/>
      <c r="B703" s="158" t="str">
        <f t="shared" si="53"/>
        <v>🟢</v>
      </c>
      <c r="C703" s="150" t="str">
        <f t="shared" si="54"/>
        <v>🟨</v>
      </c>
      <c r="D703" s="136" t="s">
        <v>608</v>
      </c>
      <c r="E703" s="15" t="s">
        <v>8</v>
      </c>
      <c r="F703" s="15" t="s">
        <v>8</v>
      </c>
      <c r="G703" s="15" t="s">
        <v>8</v>
      </c>
      <c r="H703" s="15" t="s">
        <v>8</v>
      </c>
      <c r="I703" s="15" t="s">
        <v>7</v>
      </c>
      <c r="J703" s="15" t="s">
        <v>7</v>
      </c>
      <c r="K703" s="24" t="s">
        <v>116</v>
      </c>
      <c r="L703" s="17" t="s">
        <v>9</v>
      </c>
      <c r="M703" s="5"/>
    </row>
    <row r="704" spans="1:13" ht="15.75" customHeight="1" x14ac:dyDescent="0.25">
      <c r="A704" s="13"/>
      <c r="B704" s="158" t="str">
        <f t="shared" si="53"/>
        <v>🟣</v>
      </c>
      <c r="C704" s="150" t="str">
        <f t="shared" si="54"/>
        <v>🟫</v>
      </c>
      <c r="D704" s="136" t="s">
        <v>609</v>
      </c>
      <c r="E704" s="15" t="s">
        <v>8</v>
      </c>
      <c r="F704" s="15" t="s">
        <v>8</v>
      </c>
      <c r="G704" s="15" t="s">
        <v>8</v>
      </c>
      <c r="H704" s="15" t="s">
        <v>14</v>
      </c>
      <c r="I704" s="15" t="s">
        <v>7</v>
      </c>
      <c r="J704" s="15" t="s">
        <v>7</v>
      </c>
      <c r="K704" s="24" t="s">
        <v>116</v>
      </c>
      <c r="L704" s="19" t="s">
        <v>20</v>
      </c>
      <c r="M704" s="5"/>
    </row>
    <row r="705" spans="1:13" ht="15.75" customHeight="1" x14ac:dyDescent="0.25">
      <c r="A705" s="13"/>
      <c r="B705" s="158" t="str">
        <f t="shared" si="53"/>
        <v>🟢</v>
      </c>
      <c r="C705" s="150" t="str">
        <f t="shared" si="54"/>
        <v>✅</v>
      </c>
      <c r="D705" s="136" t="s">
        <v>610</v>
      </c>
      <c r="E705" s="15" t="s">
        <v>8</v>
      </c>
      <c r="F705" s="15" t="s">
        <v>8</v>
      </c>
      <c r="G705" s="15" t="s">
        <v>8</v>
      </c>
      <c r="H705" s="15" t="s">
        <v>8</v>
      </c>
      <c r="I705" s="15" t="s">
        <v>8</v>
      </c>
      <c r="J705" s="15" t="s">
        <v>7</v>
      </c>
      <c r="K705" s="24" t="s">
        <v>116</v>
      </c>
      <c r="L705" s="19" t="s">
        <v>20</v>
      </c>
      <c r="M705" s="5"/>
    </row>
    <row r="706" spans="1:13" ht="15.75" customHeight="1" x14ac:dyDescent="0.25">
      <c r="A706" s="13"/>
      <c r="B706" s="158" t="str">
        <f t="shared" si="53"/>
        <v>🟢</v>
      </c>
      <c r="C706" s="150" t="str">
        <f t="shared" si="54"/>
        <v>🟨</v>
      </c>
      <c r="D706" s="136" t="s">
        <v>611</v>
      </c>
      <c r="E706" s="15" t="s">
        <v>8</v>
      </c>
      <c r="F706" s="15" t="s">
        <v>8</v>
      </c>
      <c r="G706" s="15" t="s">
        <v>8</v>
      </c>
      <c r="H706" s="15" t="s">
        <v>8</v>
      </c>
      <c r="I706" s="15" t="s">
        <v>7</v>
      </c>
      <c r="J706" s="15" t="s">
        <v>7</v>
      </c>
      <c r="K706" s="24" t="s">
        <v>116</v>
      </c>
      <c r="L706" s="17" t="s">
        <v>9</v>
      </c>
      <c r="M706" s="5"/>
    </row>
    <row r="707" spans="1:13" ht="15.75" customHeight="1" x14ac:dyDescent="0.25">
      <c r="A707" s="13"/>
      <c r="B707" s="158" t="str">
        <f t="shared" si="53"/>
        <v>🟢</v>
      </c>
      <c r="C707" s="150" t="str">
        <f t="shared" si="54"/>
        <v>🟨</v>
      </c>
      <c r="D707" s="136" t="s">
        <v>612</v>
      </c>
      <c r="E707" s="15" t="s">
        <v>8</v>
      </c>
      <c r="F707" s="15" t="s">
        <v>8</v>
      </c>
      <c r="G707" s="15" t="s">
        <v>8</v>
      </c>
      <c r="H707" s="15" t="s">
        <v>8</v>
      </c>
      <c r="I707" s="15" t="s">
        <v>7</v>
      </c>
      <c r="J707" s="15" t="s">
        <v>7</v>
      </c>
      <c r="K707" s="23"/>
      <c r="L707" s="17" t="s">
        <v>9</v>
      </c>
      <c r="M707" s="5"/>
    </row>
    <row r="708" spans="1:13" ht="15.75" customHeight="1" x14ac:dyDescent="0.25">
      <c r="A708" s="13"/>
      <c r="B708" s="158" t="str">
        <f t="shared" si="53"/>
        <v>🟢</v>
      </c>
      <c r="C708" s="150" t="str">
        <f t="shared" si="54"/>
        <v>🟨</v>
      </c>
      <c r="D708" s="136" t="s">
        <v>613</v>
      </c>
      <c r="E708" s="15" t="s">
        <v>8</v>
      </c>
      <c r="F708" s="15" t="s">
        <v>8</v>
      </c>
      <c r="G708" s="15" t="s">
        <v>8</v>
      </c>
      <c r="H708" s="15" t="s">
        <v>8</v>
      </c>
      <c r="I708" s="15" t="s">
        <v>7</v>
      </c>
      <c r="J708" s="15" t="s">
        <v>7</v>
      </c>
      <c r="K708" s="23"/>
      <c r="L708" s="19" t="s">
        <v>20</v>
      </c>
      <c r="M708" s="5"/>
    </row>
    <row r="709" spans="1:13" ht="15.75" customHeight="1" x14ac:dyDescent="0.25">
      <c r="A709" s="13"/>
      <c r="B709" s="158" t="str">
        <f t="shared" si="53"/>
        <v>🟢</v>
      </c>
      <c r="C709" s="150" t="str">
        <f t="shared" si="54"/>
        <v>✅</v>
      </c>
      <c r="D709" s="136" t="s">
        <v>614</v>
      </c>
      <c r="E709" s="15" t="s">
        <v>8</v>
      </c>
      <c r="F709" s="15" t="s">
        <v>8</v>
      </c>
      <c r="G709" s="15" t="s">
        <v>8</v>
      </c>
      <c r="H709" s="15" t="s">
        <v>8</v>
      </c>
      <c r="I709" s="15" t="s">
        <v>8</v>
      </c>
      <c r="J709" s="15" t="s">
        <v>7</v>
      </c>
      <c r="K709" s="23"/>
      <c r="L709" s="17" t="s">
        <v>9</v>
      </c>
      <c r="M709" s="5"/>
    </row>
    <row r="710" spans="1:13" ht="15.75" customHeight="1" x14ac:dyDescent="0.25">
      <c r="A710" s="13"/>
      <c r="B710" s="158" t="str">
        <f t="shared" si="53"/>
        <v>🟢</v>
      </c>
      <c r="C710" s="150" t="str">
        <f t="shared" si="54"/>
        <v>🟨</v>
      </c>
      <c r="D710" s="136" t="s">
        <v>615</v>
      </c>
      <c r="E710" s="15" t="s">
        <v>8</v>
      </c>
      <c r="F710" s="15" t="s">
        <v>8</v>
      </c>
      <c r="G710" s="15" t="s">
        <v>8</v>
      </c>
      <c r="H710" s="15" t="s">
        <v>8</v>
      </c>
      <c r="I710" s="15" t="s">
        <v>7</v>
      </c>
      <c r="J710" s="15" t="s">
        <v>7</v>
      </c>
      <c r="K710" s="23"/>
      <c r="L710" s="19" t="s">
        <v>20</v>
      </c>
      <c r="M710" s="5"/>
    </row>
    <row r="711" spans="1:13" ht="15.75" customHeight="1" x14ac:dyDescent="0.25">
      <c r="A711" s="18" t="s">
        <v>24</v>
      </c>
      <c r="B711" s="158" t="str">
        <f t="shared" si="53"/>
        <v>⛔</v>
      </c>
      <c r="C711" s="150" t="str">
        <f t="shared" si="54"/>
        <v>⬛</v>
      </c>
      <c r="D711" s="137" t="s">
        <v>938</v>
      </c>
      <c r="E711" s="15" t="s">
        <v>7</v>
      </c>
      <c r="F711" s="15" t="s">
        <v>7</v>
      </c>
      <c r="G711" s="15" t="s">
        <v>7</v>
      </c>
      <c r="H711" s="15" t="s">
        <v>7</v>
      </c>
      <c r="I711" s="15" t="s">
        <v>7</v>
      </c>
      <c r="J711" s="15" t="s">
        <v>7</v>
      </c>
      <c r="K711" s="24" t="s">
        <v>116</v>
      </c>
      <c r="L711" s="19" t="s">
        <v>20</v>
      </c>
      <c r="M711" s="5"/>
    </row>
    <row r="712" spans="1:13" ht="15.75" customHeight="1" x14ac:dyDescent="0.25">
      <c r="A712" s="13"/>
      <c r="B712" s="158" t="str">
        <f t="shared" si="53"/>
        <v>🟢</v>
      </c>
      <c r="C712" s="150" t="str">
        <f t="shared" si="54"/>
        <v>🟨</v>
      </c>
      <c r="D712" s="136" t="s">
        <v>616</v>
      </c>
      <c r="E712" s="15" t="s">
        <v>8</v>
      </c>
      <c r="F712" s="15" t="s">
        <v>8</v>
      </c>
      <c r="G712" s="15" t="s">
        <v>8</v>
      </c>
      <c r="H712" s="15" t="s">
        <v>8</v>
      </c>
      <c r="I712" s="15" t="s">
        <v>7</v>
      </c>
      <c r="J712" s="15" t="s">
        <v>7</v>
      </c>
      <c r="K712" s="23"/>
      <c r="L712" s="17" t="s">
        <v>9</v>
      </c>
      <c r="M712" s="5"/>
    </row>
    <row r="713" spans="1:13" ht="15.75" customHeight="1" x14ac:dyDescent="0.25">
      <c r="A713" s="13"/>
      <c r="B713" s="158" t="str">
        <f t="shared" si="53"/>
        <v>🟢</v>
      </c>
      <c r="C713" s="150" t="str">
        <f t="shared" si="54"/>
        <v>✅</v>
      </c>
      <c r="D713" s="136" t="s">
        <v>1036</v>
      </c>
      <c r="E713" s="15" t="s">
        <v>8</v>
      </c>
      <c r="F713" s="15" t="s">
        <v>8</v>
      </c>
      <c r="G713" s="15" t="s">
        <v>8</v>
      </c>
      <c r="H713" s="15" t="s">
        <v>8</v>
      </c>
      <c r="I713" s="15" t="s">
        <v>8</v>
      </c>
      <c r="J713" s="15" t="s">
        <v>7</v>
      </c>
      <c r="K713" s="23"/>
      <c r="L713" s="19" t="s">
        <v>20</v>
      </c>
      <c r="M713" s="5"/>
    </row>
    <row r="714" spans="1:13" ht="15.75" customHeight="1" x14ac:dyDescent="0.25">
      <c r="A714" s="13"/>
      <c r="B714" s="158" t="str">
        <f t="shared" si="53"/>
        <v>🟢</v>
      </c>
      <c r="C714" s="150" t="str">
        <f t="shared" si="54"/>
        <v>✅</v>
      </c>
      <c r="D714" s="136" t="s">
        <v>1037</v>
      </c>
      <c r="E714" s="15" t="s">
        <v>8</v>
      </c>
      <c r="F714" s="15" t="s">
        <v>8</v>
      </c>
      <c r="G714" s="15" t="s">
        <v>8</v>
      </c>
      <c r="H714" s="15" t="s">
        <v>8</v>
      </c>
      <c r="I714" s="15" t="s">
        <v>8</v>
      </c>
      <c r="J714" s="15" t="s">
        <v>7</v>
      </c>
      <c r="K714" s="23"/>
      <c r="L714" s="17" t="s">
        <v>9</v>
      </c>
      <c r="M714" s="5"/>
    </row>
    <row r="715" spans="1:13" ht="15.75" customHeight="1" x14ac:dyDescent="0.25">
      <c r="A715" s="13"/>
      <c r="B715" s="158" t="str">
        <f t="shared" si="53"/>
        <v>🟢</v>
      </c>
      <c r="C715" s="150" t="str">
        <f t="shared" si="54"/>
        <v>✅</v>
      </c>
      <c r="D715" s="136" t="s">
        <v>617</v>
      </c>
      <c r="E715" s="15" t="s">
        <v>8</v>
      </c>
      <c r="F715" s="15" t="s">
        <v>8</v>
      </c>
      <c r="G715" s="15" t="s">
        <v>8</v>
      </c>
      <c r="H715" s="15" t="s">
        <v>8</v>
      </c>
      <c r="I715" s="15" t="s">
        <v>8</v>
      </c>
      <c r="J715" s="15" t="s">
        <v>7</v>
      </c>
      <c r="K715" s="23"/>
      <c r="L715" s="17" t="s">
        <v>9</v>
      </c>
      <c r="M715" s="5"/>
    </row>
    <row r="716" spans="1:13" ht="15.75" customHeight="1" x14ac:dyDescent="0.25">
      <c r="A716" s="13"/>
      <c r="B716" s="158" t="str">
        <f t="shared" si="53"/>
        <v>🟢</v>
      </c>
      <c r="C716" s="150" t="str">
        <f t="shared" si="54"/>
        <v>🟨</v>
      </c>
      <c r="D716" s="136" t="s">
        <v>1038</v>
      </c>
      <c r="E716" s="15" t="s">
        <v>8</v>
      </c>
      <c r="F716" s="15" t="s">
        <v>8</v>
      </c>
      <c r="G716" s="15" t="s">
        <v>8</v>
      </c>
      <c r="H716" s="15" t="s">
        <v>8</v>
      </c>
      <c r="I716" s="15" t="s">
        <v>7</v>
      </c>
      <c r="J716" s="15" t="s">
        <v>7</v>
      </c>
      <c r="K716" s="24" t="s">
        <v>116</v>
      </c>
      <c r="L716" s="19" t="s">
        <v>20</v>
      </c>
      <c r="M716" s="5"/>
    </row>
    <row r="717" spans="1:13" ht="15.75" customHeight="1" x14ac:dyDescent="0.25">
      <c r="A717" s="13"/>
      <c r="B717" s="158" t="str">
        <f t="shared" si="53"/>
        <v>🟣</v>
      </c>
      <c r="C717" s="150" t="str">
        <f t="shared" si="54"/>
        <v>🟫</v>
      </c>
      <c r="D717" s="136" t="s">
        <v>618</v>
      </c>
      <c r="E717" s="15" t="s">
        <v>8</v>
      </c>
      <c r="F717" s="15" t="s">
        <v>8</v>
      </c>
      <c r="G717" s="15" t="s">
        <v>8</v>
      </c>
      <c r="H717" s="15" t="s">
        <v>14</v>
      </c>
      <c r="I717" s="15" t="s">
        <v>7</v>
      </c>
      <c r="J717" s="15" t="s">
        <v>7</v>
      </c>
      <c r="K717" s="23"/>
      <c r="L717" s="17" t="s">
        <v>9</v>
      </c>
      <c r="M717" s="5"/>
    </row>
    <row r="718" spans="1:13" ht="15.75" customHeight="1" x14ac:dyDescent="0.25">
      <c r="A718" s="13"/>
      <c r="B718" s="158" t="str">
        <f t="shared" si="53"/>
        <v>🟢</v>
      </c>
      <c r="C718" s="150" t="str">
        <f t="shared" si="54"/>
        <v>✅</v>
      </c>
      <c r="D718" s="136" t="s">
        <v>619</v>
      </c>
      <c r="E718" s="15" t="s">
        <v>8</v>
      </c>
      <c r="F718" s="15" t="s">
        <v>8</v>
      </c>
      <c r="G718" s="15" t="s">
        <v>8</v>
      </c>
      <c r="H718" s="15" t="s">
        <v>8</v>
      </c>
      <c r="I718" s="15" t="s">
        <v>8</v>
      </c>
      <c r="J718" s="15" t="s">
        <v>7</v>
      </c>
      <c r="K718" s="24" t="s">
        <v>116</v>
      </c>
      <c r="L718" s="19" t="s">
        <v>20</v>
      </c>
      <c r="M718" s="5"/>
    </row>
    <row r="719" spans="1:13" ht="15.75" customHeight="1" x14ac:dyDescent="0.25">
      <c r="A719" s="13"/>
      <c r="B719" s="158" t="str">
        <f t="shared" si="53"/>
        <v>🟢</v>
      </c>
      <c r="C719" s="150" t="str">
        <f t="shared" si="54"/>
        <v>✅</v>
      </c>
      <c r="D719" s="138" t="s">
        <v>620</v>
      </c>
      <c r="E719" s="15" t="s">
        <v>8</v>
      </c>
      <c r="F719" s="15" t="s">
        <v>8</v>
      </c>
      <c r="G719" s="15" t="s">
        <v>8</v>
      </c>
      <c r="H719" s="15" t="s">
        <v>8</v>
      </c>
      <c r="I719" s="15" t="s">
        <v>8</v>
      </c>
      <c r="J719" s="15" t="s">
        <v>7</v>
      </c>
      <c r="K719" s="23"/>
      <c r="L719" s="17" t="s">
        <v>9</v>
      </c>
      <c r="M719" s="5"/>
    </row>
    <row r="720" spans="1:13" ht="15.75" customHeight="1" x14ac:dyDescent="0.25">
      <c r="A720" s="13"/>
      <c r="B720" s="158" t="str">
        <f t="shared" si="53"/>
        <v>🟢</v>
      </c>
      <c r="C720" s="150" t="str">
        <f t="shared" si="54"/>
        <v>✅</v>
      </c>
      <c r="D720" s="138" t="s">
        <v>1039</v>
      </c>
      <c r="E720" s="15" t="s">
        <v>8</v>
      </c>
      <c r="F720" s="15" t="s">
        <v>8</v>
      </c>
      <c r="G720" s="15" t="s">
        <v>8</v>
      </c>
      <c r="H720" s="15" t="s">
        <v>8</v>
      </c>
      <c r="I720" s="15" t="s">
        <v>8</v>
      </c>
      <c r="J720" s="15" t="s">
        <v>7</v>
      </c>
      <c r="K720" s="23"/>
      <c r="L720" s="19" t="s">
        <v>20</v>
      </c>
      <c r="M720" s="5"/>
    </row>
    <row r="721" spans="1:13" ht="15.75" customHeight="1" x14ac:dyDescent="0.25">
      <c r="A721" s="13"/>
      <c r="B721" s="158" t="str">
        <f t="shared" si="53"/>
        <v>🟡</v>
      </c>
      <c r="C721" s="150" t="str">
        <f t="shared" si="54"/>
        <v>⬛</v>
      </c>
      <c r="D721" s="136" t="s">
        <v>621</v>
      </c>
      <c r="E721" s="15" t="s">
        <v>7</v>
      </c>
      <c r="F721" s="15" t="s">
        <v>7</v>
      </c>
      <c r="G721" s="15" t="s">
        <v>8</v>
      </c>
      <c r="H721" s="15" t="s">
        <v>7</v>
      </c>
      <c r="I721" s="15" t="s">
        <v>7</v>
      </c>
      <c r="J721" s="15" t="s">
        <v>7</v>
      </c>
      <c r="K721" s="24" t="s">
        <v>116</v>
      </c>
      <c r="L721" s="17" t="s">
        <v>9</v>
      </c>
      <c r="M721" s="5"/>
    </row>
    <row r="722" spans="1:13" ht="15.75" customHeight="1" x14ac:dyDescent="0.25">
      <c r="A722" s="13"/>
      <c r="B722" s="158" t="str">
        <f t="shared" si="53"/>
        <v>🟢</v>
      </c>
      <c r="C722" s="150" t="str">
        <f t="shared" si="54"/>
        <v>✅</v>
      </c>
      <c r="D722" s="136" t="s">
        <v>622</v>
      </c>
      <c r="E722" s="15" t="s">
        <v>8</v>
      </c>
      <c r="F722" s="15" t="s">
        <v>8</v>
      </c>
      <c r="G722" s="15" t="s">
        <v>8</v>
      </c>
      <c r="H722" s="15" t="s">
        <v>8</v>
      </c>
      <c r="I722" s="15" t="s">
        <v>8</v>
      </c>
      <c r="J722" s="15" t="s">
        <v>7</v>
      </c>
      <c r="K722" s="23"/>
      <c r="L722" s="19" t="s">
        <v>20</v>
      </c>
      <c r="M722" s="5"/>
    </row>
    <row r="723" spans="1:13" ht="15.75" customHeight="1" x14ac:dyDescent="0.25">
      <c r="A723" s="13"/>
      <c r="B723" s="158" t="str">
        <f t="shared" si="53"/>
        <v>🟢</v>
      </c>
      <c r="C723" s="150" t="str">
        <f t="shared" si="54"/>
        <v>✅</v>
      </c>
      <c r="D723" s="136" t="s">
        <v>623</v>
      </c>
      <c r="E723" s="15" t="s">
        <v>8</v>
      </c>
      <c r="F723" s="15" t="s">
        <v>8</v>
      </c>
      <c r="G723" s="15" t="s">
        <v>8</v>
      </c>
      <c r="H723" s="15" t="s">
        <v>8</v>
      </c>
      <c r="I723" s="15" t="s">
        <v>8</v>
      </c>
      <c r="J723" s="15" t="s">
        <v>7</v>
      </c>
      <c r="K723" s="24" t="s">
        <v>116</v>
      </c>
      <c r="L723" s="17" t="s">
        <v>9</v>
      </c>
      <c r="M723" s="5"/>
    </row>
    <row r="724" spans="1:13" ht="15.75" customHeight="1" x14ac:dyDescent="0.25">
      <c r="A724" s="13"/>
      <c r="B724" s="158" t="str">
        <f t="shared" si="53"/>
        <v>🟢</v>
      </c>
      <c r="C724" s="150" t="str">
        <f t="shared" si="54"/>
        <v>🟨</v>
      </c>
      <c r="D724" s="136" t="s">
        <v>1040</v>
      </c>
      <c r="E724" s="15" t="s">
        <v>8</v>
      </c>
      <c r="F724" s="15" t="s">
        <v>8</v>
      </c>
      <c r="G724" s="15" t="s">
        <v>8</v>
      </c>
      <c r="H724" s="15" t="s">
        <v>8</v>
      </c>
      <c r="I724" s="15" t="s">
        <v>7</v>
      </c>
      <c r="J724" s="15" t="s">
        <v>7</v>
      </c>
      <c r="K724" s="23"/>
      <c r="L724" s="19" t="s">
        <v>20</v>
      </c>
      <c r="M724" s="5"/>
    </row>
    <row r="725" spans="1:13" ht="15.75" customHeight="1" x14ac:dyDescent="0.25">
      <c r="A725" s="13"/>
      <c r="B725" s="158" t="str">
        <f t="shared" si="53"/>
        <v>🟢</v>
      </c>
      <c r="C725" s="150" t="str">
        <f t="shared" si="54"/>
        <v>✅</v>
      </c>
      <c r="D725" s="138" t="s">
        <v>624</v>
      </c>
      <c r="E725" s="15" t="s">
        <v>8</v>
      </c>
      <c r="F725" s="15" t="s">
        <v>8</v>
      </c>
      <c r="G725" s="15" t="s">
        <v>8</v>
      </c>
      <c r="H725" s="15" t="s">
        <v>8</v>
      </c>
      <c r="I725" s="15" t="s">
        <v>8</v>
      </c>
      <c r="J725" s="15" t="s">
        <v>7</v>
      </c>
      <c r="K725" s="23"/>
      <c r="L725" s="17" t="s">
        <v>9</v>
      </c>
      <c r="M725" s="5"/>
    </row>
    <row r="726" spans="1:13" ht="15.75" customHeight="1" x14ac:dyDescent="0.25">
      <c r="A726" s="13"/>
      <c r="B726" s="158" t="str">
        <f t="shared" si="53"/>
        <v>🟢</v>
      </c>
      <c r="C726" s="150" t="str">
        <f t="shared" si="54"/>
        <v>✅</v>
      </c>
      <c r="D726" s="138" t="s">
        <v>625</v>
      </c>
      <c r="E726" s="15" t="s">
        <v>8</v>
      </c>
      <c r="F726" s="15" t="s">
        <v>8</v>
      </c>
      <c r="G726" s="15" t="s">
        <v>8</v>
      </c>
      <c r="H726" s="15" t="s">
        <v>8</v>
      </c>
      <c r="I726" s="15" t="s">
        <v>8</v>
      </c>
      <c r="J726" s="15" t="s">
        <v>7</v>
      </c>
      <c r="K726" s="23"/>
      <c r="L726" s="17" t="s">
        <v>9</v>
      </c>
      <c r="M726" s="5"/>
    </row>
    <row r="727" spans="1:13" ht="15.75" customHeight="1" x14ac:dyDescent="0.25">
      <c r="A727" s="10">
        <v>1954</v>
      </c>
      <c r="B727" s="103"/>
      <c r="C727" s="151"/>
      <c r="D727" s="103"/>
      <c r="E727" s="109"/>
      <c r="F727" s="109"/>
      <c r="G727" s="10"/>
      <c r="H727" s="10"/>
      <c r="I727" s="10"/>
      <c r="J727" s="10"/>
      <c r="K727" s="10"/>
      <c r="L727" s="10"/>
      <c r="M727" s="5"/>
    </row>
    <row r="728" spans="1:13" ht="15.75" customHeight="1" x14ac:dyDescent="0.25">
      <c r="A728" s="13"/>
      <c r="B728" s="158" t="str">
        <f t="shared" ref="B728:B756" si="55">IF(G728="✓",IF(H728="✗","🟡",IF(H728="-","🟣","🟢")),"⛔")</f>
        <v>🟢</v>
      </c>
      <c r="C728" s="150" t="str">
        <f t="shared" ref="C728:C756" si="56">IF(E728="✓",IF(F728="✓",IF(H728="✓",IF(I728="✓","✅",IF(I728="-","🟦","🟨")),IF(H728="-",IF(I728="-","🟪","🟫"),"🟧")),"🟥"),"⬛")</f>
        <v>✅</v>
      </c>
      <c r="D728" s="138" t="s">
        <v>626</v>
      </c>
      <c r="E728" s="15" t="s">
        <v>8</v>
      </c>
      <c r="F728" s="15" t="s">
        <v>8</v>
      </c>
      <c r="G728" s="15" t="s">
        <v>8</v>
      </c>
      <c r="H728" s="15" t="s">
        <v>8</v>
      </c>
      <c r="I728" s="15" t="s">
        <v>8</v>
      </c>
      <c r="J728" s="15" t="s">
        <v>7</v>
      </c>
      <c r="K728" s="24" t="s">
        <v>116</v>
      </c>
      <c r="L728" s="17" t="s">
        <v>9</v>
      </c>
      <c r="M728" s="5"/>
    </row>
    <row r="729" spans="1:13" ht="15.75" customHeight="1" x14ac:dyDescent="0.25">
      <c r="A729" s="13"/>
      <c r="B729" s="158" t="str">
        <f t="shared" si="55"/>
        <v>🟢</v>
      </c>
      <c r="C729" s="150" t="str">
        <f t="shared" si="56"/>
        <v>✅</v>
      </c>
      <c r="D729" s="138" t="s">
        <v>627</v>
      </c>
      <c r="E729" s="15" t="s">
        <v>8</v>
      </c>
      <c r="F729" s="15" t="s">
        <v>8</v>
      </c>
      <c r="G729" s="15" t="s">
        <v>8</v>
      </c>
      <c r="H729" s="15" t="s">
        <v>8</v>
      </c>
      <c r="I729" s="15" t="s">
        <v>8</v>
      </c>
      <c r="J729" s="15" t="s">
        <v>7</v>
      </c>
      <c r="K729" s="24" t="s">
        <v>116</v>
      </c>
      <c r="L729" s="19" t="s">
        <v>20</v>
      </c>
      <c r="M729" s="5"/>
    </row>
    <row r="730" spans="1:13" ht="15.75" customHeight="1" x14ac:dyDescent="0.25">
      <c r="A730" s="13"/>
      <c r="B730" s="158" t="str">
        <f t="shared" si="55"/>
        <v>🟡</v>
      </c>
      <c r="C730" s="150" t="str">
        <f t="shared" si="56"/>
        <v>🟧</v>
      </c>
      <c r="D730" s="138" t="s">
        <v>628</v>
      </c>
      <c r="E730" s="15" t="s">
        <v>8</v>
      </c>
      <c r="F730" s="15" t="s">
        <v>8</v>
      </c>
      <c r="G730" s="15" t="s">
        <v>8</v>
      </c>
      <c r="H730" s="15" t="s">
        <v>7</v>
      </c>
      <c r="I730" s="15" t="s">
        <v>7</v>
      </c>
      <c r="J730" s="15" t="s">
        <v>7</v>
      </c>
      <c r="K730" s="23"/>
      <c r="L730" s="19" t="s">
        <v>20</v>
      </c>
      <c r="M730" s="5"/>
    </row>
    <row r="731" spans="1:13" ht="15.75" customHeight="1" x14ac:dyDescent="0.25">
      <c r="A731" s="13"/>
      <c r="B731" s="158" t="str">
        <f t="shared" si="55"/>
        <v>🟢</v>
      </c>
      <c r="C731" s="150" t="str">
        <f t="shared" si="56"/>
        <v>✅</v>
      </c>
      <c r="D731" s="138" t="s">
        <v>629</v>
      </c>
      <c r="E731" s="15" t="s">
        <v>8</v>
      </c>
      <c r="F731" s="15" t="s">
        <v>8</v>
      </c>
      <c r="G731" s="15" t="s">
        <v>8</v>
      </c>
      <c r="H731" s="15" t="s">
        <v>8</v>
      </c>
      <c r="I731" s="15" t="s">
        <v>8</v>
      </c>
      <c r="J731" s="15" t="s">
        <v>7</v>
      </c>
      <c r="K731" s="23"/>
      <c r="L731" s="17" t="s">
        <v>9</v>
      </c>
      <c r="M731" s="5"/>
    </row>
    <row r="732" spans="1:13" ht="15.75" customHeight="1" x14ac:dyDescent="0.25">
      <c r="A732" s="13"/>
      <c r="B732" s="158" t="str">
        <f t="shared" si="55"/>
        <v>🟢</v>
      </c>
      <c r="C732" s="150" t="str">
        <f t="shared" si="56"/>
        <v>🟨</v>
      </c>
      <c r="D732" s="138" t="s">
        <v>630</v>
      </c>
      <c r="E732" s="15" t="s">
        <v>8</v>
      </c>
      <c r="F732" s="15" t="s">
        <v>8</v>
      </c>
      <c r="G732" s="15" t="s">
        <v>8</v>
      </c>
      <c r="H732" s="15" t="s">
        <v>8</v>
      </c>
      <c r="I732" s="15" t="s">
        <v>7</v>
      </c>
      <c r="J732" s="15" t="s">
        <v>7</v>
      </c>
      <c r="K732" s="23"/>
      <c r="L732" s="19" t="s">
        <v>20</v>
      </c>
      <c r="M732" s="5"/>
    </row>
    <row r="733" spans="1:13" ht="15.75" customHeight="1" x14ac:dyDescent="0.25">
      <c r="A733" s="13"/>
      <c r="B733" s="158" t="str">
        <f t="shared" si="55"/>
        <v>🟢</v>
      </c>
      <c r="C733" s="150" t="str">
        <f t="shared" si="56"/>
        <v>🟨</v>
      </c>
      <c r="D733" s="138" t="s">
        <v>631</v>
      </c>
      <c r="E733" s="15" t="s">
        <v>8</v>
      </c>
      <c r="F733" s="15" t="s">
        <v>8</v>
      </c>
      <c r="G733" s="183" t="s">
        <v>8</v>
      </c>
      <c r="H733" s="15" t="s">
        <v>8</v>
      </c>
      <c r="I733" s="15" t="s">
        <v>7</v>
      </c>
      <c r="J733" s="15" t="s">
        <v>7</v>
      </c>
      <c r="K733" s="24" t="s">
        <v>116</v>
      </c>
      <c r="L733" s="19" t="s">
        <v>20</v>
      </c>
      <c r="M733" s="5"/>
    </row>
    <row r="734" spans="1:13" ht="15.75" customHeight="1" x14ac:dyDescent="0.25">
      <c r="A734" s="13"/>
      <c r="B734" s="158" t="str">
        <f t="shared" si="55"/>
        <v>🟢</v>
      </c>
      <c r="C734" s="150" t="str">
        <f t="shared" si="56"/>
        <v>✅</v>
      </c>
      <c r="D734" s="138" t="s">
        <v>632</v>
      </c>
      <c r="E734" s="15" t="s">
        <v>8</v>
      </c>
      <c r="F734" s="15" t="s">
        <v>8</v>
      </c>
      <c r="G734" s="15" t="s">
        <v>8</v>
      </c>
      <c r="H734" s="15" t="s">
        <v>8</v>
      </c>
      <c r="I734" s="15" t="s">
        <v>8</v>
      </c>
      <c r="J734" s="15" t="s">
        <v>7</v>
      </c>
      <c r="K734" s="23"/>
      <c r="L734" s="17" t="s">
        <v>9</v>
      </c>
      <c r="M734" s="5"/>
    </row>
    <row r="735" spans="1:13" ht="15.75" customHeight="1" x14ac:dyDescent="0.25">
      <c r="A735" s="13"/>
      <c r="B735" s="158" t="str">
        <f t="shared" si="55"/>
        <v>🟢</v>
      </c>
      <c r="C735" s="150" t="str">
        <f t="shared" si="56"/>
        <v>🟨</v>
      </c>
      <c r="D735" s="138" t="s">
        <v>1041</v>
      </c>
      <c r="E735" s="15" t="s">
        <v>8</v>
      </c>
      <c r="F735" s="15" t="s">
        <v>8</v>
      </c>
      <c r="G735" s="15" t="s">
        <v>8</v>
      </c>
      <c r="H735" s="15" t="s">
        <v>8</v>
      </c>
      <c r="I735" s="15" t="s">
        <v>7</v>
      </c>
      <c r="J735" s="15" t="s">
        <v>7</v>
      </c>
      <c r="K735" s="23"/>
      <c r="L735" s="17" t="s">
        <v>9</v>
      </c>
      <c r="M735" s="5"/>
    </row>
    <row r="736" spans="1:13" ht="15.75" customHeight="1" x14ac:dyDescent="0.25">
      <c r="A736" s="13"/>
      <c r="B736" s="158" t="str">
        <f t="shared" si="55"/>
        <v>🟣</v>
      </c>
      <c r="C736" s="150" t="str">
        <f t="shared" si="56"/>
        <v>🟫</v>
      </c>
      <c r="D736" s="138" t="s">
        <v>1042</v>
      </c>
      <c r="E736" s="15" t="s">
        <v>8</v>
      </c>
      <c r="F736" s="15" t="s">
        <v>8</v>
      </c>
      <c r="G736" s="15" t="s">
        <v>8</v>
      </c>
      <c r="H736" s="15" t="s">
        <v>14</v>
      </c>
      <c r="I736" s="15" t="s">
        <v>7</v>
      </c>
      <c r="J736" s="15" t="s">
        <v>7</v>
      </c>
      <c r="K736" s="24" t="s">
        <v>116</v>
      </c>
      <c r="L736" s="17" t="s">
        <v>9</v>
      </c>
      <c r="M736" s="5"/>
    </row>
    <row r="737" spans="1:13" ht="15.75" customHeight="1" x14ac:dyDescent="0.25">
      <c r="A737" s="13"/>
      <c r="B737" s="158" t="str">
        <f t="shared" si="55"/>
        <v>🟢</v>
      </c>
      <c r="C737" s="150" t="str">
        <f t="shared" si="56"/>
        <v>🟨</v>
      </c>
      <c r="D737" s="138" t="s">
        <v>633</v>
      </c>
      <c r="E737" s="15" t="s">
        <v>8</v>
      </c>
      <c r="F737" s="15" t="s">
        <v>8</v>
      </c>
      <c r="G737" s="15" t="s">
        <v>8</v>
      </c>
      <c r="H737" s="15" t="s">
        <v>8</v>
      </c>
      <c r="I737" s="15" t="s">
        <v>7</v>
      </c>
      <c r="J737" s="15" t="s">
        <v>7</v>
      </c>
      <c r="K737" s="25" t="s">
        <v>121</v>
      </c>
      <c r="L737" s="19" t="s">
        <v>20</v>
      </c>
      <c r="M737" s="5"/>
    </row>
    <row r="738" spans="1:13" ht="15.75" customHeight="1" x14ac:dyDescent="0.25">
      <c r="A738" s="13"/>
      <c r="B738" s="158" t="str">
        <f t="shared" si="55"/>
        <v>🟢</v>
      </c>
      <c r="C738" s="150" t="str">
        <f t="shared" si="56"/>
        <v>✅</v>
      </c>
      <c r="D738" s="138" t="s">
        <v>634</v>
      </c>
      <c r="E738" s="15" t="s">
        <v>8</v>
      </c>
      <c r="F738" s="15" t="s">
        <v>8</v>
      </c>
      <c r="G738" s="15" t="s">
        <v>8</v>
      </c>
      <c r="H738" s="15" t="s">
        <v>8</v>
      </c>
      <c r="I738" s="15" t="s">
        <v>8</v>
      </c>
      <c r="J738" s="15" t="s">
        <v>7</v>
      </c>
      <c r="K738" s="23"/>
      <c r="L738" s="17" t="s">
        <v>9</v>
      </c>
      <c r="M738" s="5"/>
    </row>
    <row r="739" spans="1:13" ht="15.75" customHeight="1" x14ac:dyDescent="0.25">
      <c r="A739" s="13"/>
      <c r="B739" s="158" t="str">
        <f t="shared" si="55"/>
        <v>🟡</v>
      </c>
      <c r="C739" s="150" t="str">
        <f t="shared" si="56"/>
        <v>🟥</v>
      </c>
      <c r="D739" s="138" t="s">
        <v>635</v>
      </c>
      <c r="E739" s="15" t="s">
        <v>8</v>
      </c>
      <c r="F739" s="15" t="s">
        <v>7</v>
      </c>
      <c r="G739" s="15" t="s">
        <v>8</v>
      </c>
      <c r="H739" s="15" t="s">
        <v>7</v>
      </c>
      <c r="I739" s="15" t="s">
        <v>7</v>
      </c>
      <c r="J739" s="15" t="s">
        <v>7</v>
      </c>
      <c r="K739" s="23"/>
      <c r="L739" s="17" t="s">
        <v>9</v>
      </c>
      <c r="M739" s="5"/>
    </row>
    <row r="740" spans="1:13" ht="15.75" customHeight="1" x14ac:dyDescent="0.25">
      <c r="A740" s="13"/>
      <c r="B740" s="158" t="str">
        <f t="shared" si="55"/>
        <v>🟢</v>
      </c>
      <c r="C740" s="150" t="str">
        <f t="shared" si="56"/>
        <v>🟨</v>
      </c>
      <c r="D740" s="138" t="s">
        <v>1043</v>
      </c>
      <c r="E740" s="15" t="s">
        <v>8</v>
      </c>
      <c r="F740" s="15" t="s">
        <v>8</v>
      </c>
      <c r="G740" s="15" t="s">
        <v>8</v>
      </c>
      <c r="H740" s="15" t="s">
        <v>8</v>
      </c>
      <c r="I740" s="15" t="s">
        <v>7</v>
      </c>
      <c r="J740" s="15" t="s">
        <v>7</v>
      </c>
      <c r="K740" s="23"/>
      <c r="L740" s="19" t="s">
        <v>20</v>
      </c>
      <c r="M740" s="5"/>
    </row>
    <row r="741" spans="1:13" ht="15.75" customHeight="1" x14ac:dyDescent="0.25">
      <c r="A741" s="13"/>
      <c r="B741" s="158" t="str">
        <f t="shared" si="55"/>
        <v>🟢</v>
      </c>
      <c r="C741" s="150" t="str">
        <f t="shared" si="56"/>
        <v>🟨</v>
      </c>
      <c r="D741" s="138" t="s">
        <v>636</v>
      </c>
      <c r="E741" s="15" t="s">
        <v>8</v>
      </c>
      <c r="F741" s="15" t="s">
        <v>8</v>
      </c>
      <c r="G741" s="15" t="s">
        <v>8</v>
      </c>
      <c r="H741" s="15" t="s">
        <v>8</v>
      </c>
      <c r="I741" s="15" t="s">
        <v>7</v>
      </c>
      <c r="J741" s="15" t="s">
        <v>7</v>
      </c>
      <c r="K741" s="23"/>
      <c r="L741" s="17" t="s">
        <v>9</v>
      </c>
      <c r="M741" s="5"/>
    </row>
    <row r="742" spans="1:13" ht="15.75" customHeight="1" x14ac:dyDescent="0.25">
      <c r="A742" s="13"/>
      <c r="B742" s="158" t="str">
        <f t="shared" si="55"/>
        <v>🟢</v>
      </c>
      <c r="C742" s="150" t="str">
        <f t="shared" si="56"/>
        <v>✅</v>
      </c>
      <c r="D742" s="138" t="s">
        <v>637</v>
      </c>
      <c r="E742" s="15" t="s">
        <v>8</v>
      </c>
      <c r="F742" s="15" t="s">
        <v>8</v>
      </c>
      <c r="G742" s="15" t="s">
        <v>8</v>
      </c>
      <c r="H742" s="15" t="s">
        <v>8</v>
      </c>
      <c r="I742" s="15" t="s">
        <v>8</v>
      </c>
      <c r="J742" s="15" t="s">
        <v>7</v>
      </c>
      <c r="K742" s="23"/>
      <c r="L742" s="17" t="s">
        <v>9</v>
      </c>
      <c r="M742" s="5"/>
    </row>
    <row r="743" spans="1:13" ht="15.75" customHeight="1" x14ac:dyDescent="0.25">
      <c r="A743" s="13"/>
      <c r="B743" s="158" t="str">
        <f t="shared" si="55"/>
        <v>🟢</v>
      </c>
      <c r="C743" s="150" t="str">
        <f t="shared" si="56"/>
        <v>✅</v>
      </c>
      <c r="D743" s="138" t="s">
        <v>638</v>
      </c>
      <c r="E743" s="15" t="s">
        <v>8</v>
      </c>
      <c r="F743" s="15" t="s">
        <v>8</v>
      </c>
      <c r="G743" s="15" t="s">
        <v>8</v>
      </c>
      <c r="H743" s="15" t="s">
        <v>8</v>
      </c>
      <c r="I743" s="15" t="s">
        <v>8</v>
      </c>
      <c r="J743" s="15" t="s">
        <v>7</v>
      </c>
      <c r="K743" s="23"/>
      <c r="L743" s="19" t="s">
        <v>20</v>
      </c>
      <c r="M743" s="5"/>
    </row>
    <row r="744" spans="1:13" ht="15.75" customHeight="1" x14ac:dyDescent="0.25">
      <c r="A744" s="18" t="s">
        <v>24</v>
      </c>
      <c r="B744" s="158" t="str">
        <f t="shared" si="55"/>
        <v>🟢</v>
      </c>
      <c r="C744" s="150" t="str">
        <f t="shared" si="56"/>
        <v>🟨</v>
      </c>
      <c r="D744" s="138" t="s">
        <v>639</v>
      </c>
      <c r="E744" s="15" t="s">
        <v>8</v>
      </c>
      <c r="F744" s="15" t="s">
        <v>8</v>
      </c>
      <c r="G744" s="15" t="s">
        <v>8</v>
      </c>
      <c r="H744" s="15" t="s">
        <v>8</v>
      </c>
      <c r="I744" s="15" t="s">
        <v>7</v>
      </c>
      <c r="J744" s="15" t="s">
        <v>7</v>
      </c>
      <c r="K744" s="23"/>
      <c r="L744" s="19" t="s">
        <v>20</v>
      </c>
      <c r="M744" s="5"/>
    </row>
    <row r="745" spans="1:13" ht="15.75" customHeight="1" x14ac:dyDescent="0.25">
      <c r="A745" s="13"/>
      <c r="B745" s="158" t="str">
        <f t="shared" si="55"/>
        <v>🟢</v>
      </c>
      <c r="C745" s="150" t="str">
        <f t="shared" si="56"/>
        <v>✅</v>
      </c>
      <c r="D745" s="138" t="s">
        <v>640</v>
      </c>
      <c r="E745" s="15" t="s">
        <v>8</v>
      </c>
      <c r="F745" s="15" t="s">
        <v>8</v>
      </c>
      <c r="G745" s="15" t="s">
        <v>8</v>
      </c>
      <c r="H745" s="15" t="s">
        <v>8</v>
      </c>
      <c r="I745" s="15" t="s">
        <v>8</v>
      </c>
      <c r="J745" s="15" t="s">
        <v>7</v>
      </c>
      <c r="K745" s="23"/>
      <c r="L745" s="17" t="s">
        <v>9</v>
      </c>
      <c r="M745" s="5"/>
    </row>
    <row r="746" spans="1:13" ht="15.75" customHeight="1" x14ac:dyDescent="0.25">
      <c r="A746" s="13"/>
      <c r="B746" s="158" t="str">
        <f t="shared" si="55"/>
        <v>🟢</v>
      </c>
      <c r="C746" s="150" t="str">
        <f t="shared" si="56"/>
        <v>✅</v>
      </c>
      <c r="D746" s="138" t="s">
        <v>641</v>
      </c>
      <c r="E746" s="15" t="s">
        <v>8</v>
      </c>
      <c r="F746" s="15" t="s">
        <v>8</v>
      </c>
      <c r="G746" s="15" t="s">
        <v>8</v>
      </c>
      <c r="H746" s="15" t="s">
        <v>8</v>
      </c>
      <c r="I746" s="15" t="s">
        <v>8</v>
      </c>
      <c r="J746" s="15" t="s">
        <v>7</v>
      </c>
      <c r="K746" s="24" t="s">
        <v>116</v>
      </c>
      <c r="L746" s="17" t="s">
        <v>9</v>
      </c>
      <c r="M746" s="5"/>
    </row>
    <row r="747" spans="1:13" ht="15.75" customHeight="1" x14ac:dyDescent="0.25">
      <c r="A747" s="13"/>
      <c r="B747" s="158" t="str">
        <f t="shared" si="55"/>
        <v>🟢</v>
      </c>
      <c r="C747" s="150" t="str">
        <f t="shared" si="56"/>
        <v>🟨</v>
      </c>
      <c r="D747" s="138" t="s">
        <v>1044</v>
      </c>
      <c r="E747" s="15" t="s">
        <v>8</v>
      </c>
      <c r="F747" s="15" t="s">
        <v>8</v>
      </c>
      <c r="G747" s="15" t="s">
        <v>8</v>
      </c>
      <c r="H747" s="15" t="s">
        <v>8</v>
      </c>
      <c r="I747" s="15" t="s">
        <v>7</v>
      </c>
      <c r="J747" s="15" t="s">
        <v>7</v>
      </c>
      <c r="K747" s="23"/>
      <c r="L747" s="19" t="s">
        <v>20</v>
      </c>
      <c r="M747" s="5"/>
    </row>
    <row r="748" spans="1:13" ht="15.75" customHeight="1" x14ac:dyDescent="0.25">
      <c r="A748" s="13"/>
      <c r="B748" s="158" t="str">
        <f t="shared" si="55"/>
        <v>🟢</v>
      </c>
      <c r="C748" s="150" t="str">
        <f t="shared" si="56"/>
        <v>✅</v>
      </c>
      <c r="D748" s="138" t="s">
        <v>642</v>
      </c>
      <c r="E748" s="15" t="s">
        <v>8</v>
      </c>
      <c r="F748" s="15" t="s">
        <v>8</v>
      </c>
      <c r="G748" s="15" t="s">
        <v>8</v>
      </c>
      <c r="H748" s="15" t="s">
        <v>8</v>
      </c>
      <c r="I748" s="15" t="s">
        <v>8</v>
      </c>
      <c r="J748" s="15" t="s">
        <v>7</v>
      </c>
      <c r="K748" s="23"/>
      <c r="L748" s="17" t="s">
        <v>9</v>
      </c>
      <c r="M748" s="5"/>
    </row>
    <row r="749" spans="1:13" ht="15.75" customHeight="1" x14ac:dyDescent="0.25">
      <c r="A749" s="13"/>
      <c r="B749" s="158" t="str">
        <f t="shared" si="55"/>
        <v>🟢</v>
      </c>
      <c r="C749" s="150" t="str">
        <f t="shared" si="56"/>
        <v>🟨</v>
      </c>
      <c r="D749" s="138" t="s">
        <v>643</v>
      </c>
      <c r="E749" s="15" t="s">
        <v>8</v>
      </c>
      <c r="F749" s="15" t="s">
        <v>8</v>
      </c>
      <c r="G749" s="15" t="s">
        <v>8</v>
      </c>
      <c r="H749" s="15" t="s">
        <v>8</v>
      </c>
      <c r="I749" s="15" t="s">
        <v>7</v>
      </c>
      <c r="J749" s="15" t="s">
        <v>7</v>
      </c>
      <c r="K749" s="24" t="s">
        <v>116</v>
      </c>
      <c r="L749" s="17" t="s">
        <v>9</v>
      </c>
      <c r="M749" s="5"/>
    </row>
    <row r="750" spans="1:13" ht="15.75" customHeight="1" x14ac:dyDescent="0.25">
      <c r="A750" s="13"/>
      <c r="B750" s="158" t="str">
        <f t="shared" si="55"/>
        <v>🟢</v>
      </c>
      <c r="C750" s="150" t="str">
        <f t="shared" si="56"/>
        <v>🟨</v>
      </c>
      <c r="D750" s="138" t="s">
        <v>644</v>
      </c>
      <c r="E750" s="15" t="s">
        <v>8</v>
      </c>
      <c r="F750" s="15" t="s">
        <v>8</v>
      </c>
      <c r="G750" s="15" t="s">
        <v>8</v>
      </c>
      <c r="H750" s="15" t="s">
        <v>8</v>
      </c>
      <c r="I750" s="15" t="s">
        <v>7</v>
      </c>
      <c r="J750" s="15" t="s">
        <v>7</v>
      </c>
      <c r="K750" s="23"/>
      <c r="L750" s="19" t="s">
        <v>20</v>
      </c>
      <c r="M750" s="5"/>
    </row>
    <row r="751" spans="1:13" ht="15.75" customHeight="1" x14ac:dyDescent="0.25">
      <c r="A751" s="13"/>
      <c r="B751" s="158" t="str">
        <f t="shared" si="55"/>
        <v>🟢</v>
      </c>
      <c r="C751" s="150" t="str">
        <f t="shared" si="56"/>
        <v>🟨</v>
      </c>
      <c r="D751" s="139" t="s">
        <v>645</v>
      </c>
      <c r="E751" s="15" t="s">
        <v>8</v>
      </c>
      <c r="F751" s="15" t="s">
        <v>8</v>
      </c>
      <c r="G751" s="15" t="s">
        <v>8</v>
      </c>
      <c r="H751" s="15" t="s">
        <v>8</v>
      </c>
      <c r="I751" s="15" t="s">
        <v>7</v>
      </c>
      <c r="J751" s="15" t="s">
        <v>7</v>
      </c>
      <c r="K751" s="24" t="s">
        <v>116</v>
      </c>
      <c r="L751" s="17" t="s">
        <v>9</v>
      </c>
      <c r="M751" s="5"/>
    </row>
    <row r="752" spans="1:13" ht="15.75" customHeight="1" x14ac:dyDescent="0.25">
      <c r="A752" s="13"/>
      <c r="B752" s="158" t="str">
        <f t="shared" si="55"/>
        <v>🟢</v>
      </c>
      <c r="C752" s="150" t="str">
        <f t="shared" si="56"/>
        <v>✅</v>
      </c>
      <c r="D752" s="138" t="s">
        <v>646</v>
      </c>
      <c r="E752" s="15" t="s">
        <v>8</v>
      </c>
      <c r="F752" s="15" t="s">
        <v>8</v>
      </c>
      <c r="G752" s="15" t="s">
        <v>8</v>
      </c>
      <c r="H752" s="15" t="s">
        <v>8</v>
      </c>
      <c r="I752" s="15" t="s">
        <v>8</v>
      </c>
      <c r="J752" s="15" t="s">
        <v>7</v>
      </c>
      <c r="K752" s="25" t="s">
        <v>121</v>
      </c>
      <c r="L752" s="17" t="s">
        <v>9</v>
      </c>
      <c r="M752" s="5"/>
    </row>
    <row r="753" spans="1:13" ht="15.75" customHeight="1" x14ac:dyDescent="0.25">
      <c r="A753" s="13"/>
      <c r="B753" s="158" t="str">
        <f t="shared" si="55"/>
        <v>🟢</v>
      </c>
      <c r="C753" s="150" t="str">
        <f t="shared" si="56"/>
        <v>✅</v>
      </c>
      <c r="D753" s="138" t="s">
        <v>647</v>
      </c>
      <c r="E753" s="15" t="s">
        <v>8</v>
      </c>
      <c r="F753" s="15" t="s">
        <v>8</v>
      </c>
      <c r="G753" s="15" t="s">
        <v>8</v>
      </c>
      <c r="H753" s="15" t="s">
        <v>8</v>
      </c>
      <c r="I753" s="15" t="s">
        <v>8</v>
      </c>
      <c r="J753" s="15" t="s">
        <v>7</v>
      </c>
      <c r="K753" s="24" t="s">
        <v>116</v>
      </c>
      <c r="L753" s="19" t="s">
        <v>20</v>
      </c>
      <c r="M753" s="5"/>
    </row>
    <row r="754" spans="1:13" ht="15.75" customHeight="1" x14ac:dyDescent="0.25">
      <c r="A754" s="13"/>
      <c r="B754" s="158" t="str">
        <f t="shared" si="55"/>
        <v>🟢</v>
      </c>
      <c r="C754" s="150" t="str">
        <f t="shared" si="56"/>
        <v>✅</v>
      </c>
      <c r="D754" s="139" t="s">
        <v>648</v>
      </c>
      <c r="E754" s="15" t="s">
        <v>8</v>
      </c>
      <c r="F754" s="15" t="s">
        <v>8</v>
      </c>
      <c r="G754" s="15" t="s">
        <v>8</v>
      </c>
      <c r="H754" s="15" t="s">
        <v>8</v>
      </c>
      <c r="I754" s="15" t="s">
        <v>8</v>
      </c>
      <c r="J754" s="15" t="s">
        <v>7</v>
      </c>
      <c r="K754" s="23"/>
      <c r="L754" s="19" t="s">
        <v>20</v>
      </c>
      <c r="M754" s="5"/>
    </row>
    <row r="755" spans="1:13" ht="15.75" customHeight="1" x14ac:dyDescent="0.25">
      <c r="A755" s="13"/>
      <c r="B755" s="158" t="str">
        <f t="shared" si="55"/>
        <v>🟢</v>
      </c>
      <c r="C755" s="150" t="str">
        <f t="shared" si="56"/>
        <v>✅</v>
      </c>
      <c r="D755" s="138" t="s">
        <v>649</v>
      </c>
      <c r="E755" s="15" t="s">
        <v>8</v>
      </c>
      <c r="F755" s="15" t="s">
        <v>8</v>
      </c>
      <c r="G755" s="15" t="s">
        <v>8</v>
      </c>
      <c r="H755" s="15" t="s">
        <v>8</v>
      </c>
      <c r="I755" s="15" t="s">
        <v>8</v>
      </c>
      <c r="J755" s="15" t="s">
        <v>7</v>
      </c>
      <c r="K755" s="23"/>
      <c r="L755" s="19" t="s">
        <v>20</v>
      </c>
      <c r="M755" s="5"/>
    </row>
    <row r="756" spans="1:13" ht="15.75" customHeight="1" x14ac:dyDescent="0.25">
      <c r="A756" s="13"/>
      <c r="B756" s="158" t="str">
        <f t="shared" si="55"/>
        <v>🟢</v>
      </c>
      <c r="C756" s="150" t="str">
        <f t="shared" si="56"/>
        <v>✅</v>
      </c>
      <c r="D756" s="139" t="s">
        <v>650</v>
      </c>
      <c r="E756" s="15" t="s">
        <v>8</v>
      </c>
      <c r="F756" s="15" t="s">
        <v>8</v>
      </c>
      <c r="G756" s="15" t="s">
        <v>8</v>
      </c>
      <c r="H756" s="15" t="s">
        <v>8</v>
      </c>
      <c r="I756" s="15" t="s">
        <v>8</v>
      </c>
      <c r="J756" s="15" t="s">
        <v>7</v>
      </c>
      <c r="K756" s="23"/>
      <c r="L756" s="19" t="s">
        <v>20</v>
      </c>
      <c r="M756" s="5"/>
    </row>
    <row r="757" spans="1:13" ht="15.75" customHeight="1" x14ac:dyDescent="0.25">
      <c r="A757" s="10">
        <v>1955</v>
      </c>
      <c r="B757" s="103"/>
      <c r="C757" s="151"/>
      <c r="D757" s="103"/>
      <c r="E757" s="109"/>
      <c r="F757" s="109"/>
      <c r="G757" s="10"/>
      <c r="H757" s="10"/>
      <c r="I757" s="10"/>
      <c r="J757" s="10"/>
      <c r="K757" s="10"/>
      <c r="L757" s="10"/>
      <c r="M757" s="5"/>
    </row>
    <row r="758" spans="1:13" ht="15.75" customHeight="1" x14ac:dyDescent="0.25">
      <c r="A758" s="13"/>
      <c r="B758" s="158" t="str">
        <f t="shared" ref="B758:B788" si="57">IF(G758="✓",IF(H758="✗","🟡",IF(H758="-","🟣","🟢")),"⛔")</f>
        <v>🟢</v>
      </c>
      <c r="C758" s="150" t="str">
        <f t="shared" ref="C758:C788" si="58">IF(E758="✓",IF(F758="✓",IF(H758="✓",IF(I758="✓","✅",IF(I758="-","🟦","🟨")),IF(H758="-",IF(I758="-","🟪","🟫"),"🟧")),"🟥"),"⬛")</f>
        <v>🟨</v>
      </c>
      <c r="D758" s="138" t="s">
        <v>651</v>
      </c>
      <c r="E758" s="15" t="s">
        <v>8</v>
      </c>
      <c r="F758" s="15" t="s">
        <v>8</v>
      </c>
      <c r="G758" s="15" t="s">
        <v>8</v>
      </c>
      <c r="H758" s="15" t="s">
        <v>8</v>
      </c>
      <c r="I758" s="15" t="s">
        <v>7</v>
      </c>
      <c r="J758" s="15" t="s">
        <v>7</v>
      </c>
      <c r="K758" s="23"/>
      <c r="L758" s="19" t="s">
        <v>20</v>
      </c>
      <c r="M758" s="5"/>
    </row>
    <row r="759" spans="1:13" ht="15.75" customHeight="1" x14ac:dyDescent="0.25">
      <c r="A759" s="13"/>
      <c r="B759" s="158" t="str">
        <f t="shared" si="57"/>
        <v>🟡</v>
      </c>
      <c r="C759" s="150" t="str">
        <f t="shared" si="58"/>
        <v>🟧</v>
      </c>
      <c r="D759" s="138" t="s">
        <v>652</v>
      </c>
      <c r="E759" s="15" t="s">
        <v>8</v>
      </c>
      <c r="F759" s="15" t="s">
        <v>8</v>
      </c>
      <c r="G759" s="15" t="s">
        <v>8</v>
      </c>
      <c r="H759" s="15" t="s">
        <v>7</v>
      </c>
      <c r="I759" s="15" t="s">
        <v>7</v>
      </c>
      <c r="J759" s="15" t="s">
        <v>7</v>
      </c>
      <c r="K759" s="23"/>
      <c r="L759" s="19" t="s">
        <v>20</v>
      </c>
      <c r="M759" s="5"/>
    </row>
    <row r="760" spans="1:13" ht="15.75" customHeight="1" x14ac:dyDescent="0.25">
      <c r="A760" s="13"/>
      <c r="B760" s="158" t="str">
        <f t="shared" si="57"/>
        <v>🟡</v>
      </c>
      <c r="C760" s="150" t="str">
        <f t="shared" si="58"/>
        <v>🟥</v>
      </c>
      <c r="D760" s="139" t="s">
        <v>1045</v>
      </c>
      <c r="E760" s="15" t="s">
        <v>8</v>
      </c>
      <c r="F760" s="15" t="s">
        <v>7</v>
      </c>
      <c r="G760" s="15" t="s">
        <v>8</v>
      </c>
      <c r="H760" s="15" t="s">
        <v>7</v>
      </c>
      <c r="I760" s="15" t="s">
        <v>7</v>
      </c>
      <c r="J760" s="15" t="s">
        <v>7</v>
      </c>
      <c r="K760" s="24" t="s">
        <v>116</v>
      </c>
      <c r="L760" s="19" t="s">
        <v>20</v>
      </c>
      <c r="M760" s="5"/>
    </row>
    <row r="761" spans="1:13" ht="15.75" customHeight="1" x14ac:dyDescent="0.25">
      <c r="A761" s="13"/>
      <c r="B761" s="158" t="str">
        <f t="shared" si="57"/>
        <v>🟢</v>
      </c>
      <c r="C761" s="150" t="str">
        <f t="shared" si="58"/>
        <v>✅</v>
      </c>
      <c r="D761" s="139" t="s">
        <v>653</v>
      </c>
      <c r="E761" s="15" t="s">
        <v>8</v>
      </c>
      <c r="F761" s="15" t="s">
        <v>8</v>
      </c>
      <c r="G761" s="15" t="s">
        <v>8</v>
      </c>
      <c r="H761" s="15" t="s">
        <v>8</v>
      </c>
      <c r="I761" s="15" t="s">
        <v>8</v>
      </c>
      <c r="J761" s="15" t="s">
        <v>7</v>
      </c>
      <c r="K761" s="23"/>
      <c r="L761" s="19" t="s">
        <v>20</v>
      </c>
      <c r="M761" s="5"/>
    </row>
    <row r="762" spans="1:13" ht="15.75" customHeight="1" x14ac:dyDescent="0.25">
      <c r="A762" s="13"/>
      <c r="B762" s="158" t="str">
        <f t="shared" si="57"/>
        <v>🟢</v>
      </c>
      <c r="C762" s="150" t="str">
        <f t="shared" si="58"/>
        <v>🟨</v>
      </c>
      <c r="D762" s="139" t="s">
        <v>654</v>
      </c>
      <c r="E762" s="15" t="s">
        <v>8</v>
      </c>
      <c r="F762" s="15" t="s">
        <v>8</v>
      </c>
      <c r="G762" s="15" t="s">
        <v>8</v>
      </c>
      <c r="H762" s="15" t="s">
        <v>8</v>
      </c>
      <c r="I762" s="15" t="s">
        <v>7</v>
      </c>
      <c r="J762" s="15" t="s">
        <v>7</v>
      </c>
      <c r="K762" s="24" t="s">
        <v>116</v>
      </c>
      <c r="L762" s="17" t="s">
        <v>9</v>
      </c>
      <c r="M762" s="5"/>
    </row>
    <row r="763" spans="1:13" ht="15.75" customHeight="1" x14ac:dyDescent="0.25">
      <c r="A763" s="13"/>
      <c r="B763" s="158" t="str">
        <f t="shared" si="57"/>
        <v>🟢</v>
      </c>
      <c r="C763" s="150" t="str">
        <f t="shared" si="58"/>
        <v>✅</v>
      </c>
      <c r="D763" s="139" t="s">
        <v>655</v>
      </c>
      <c r="E763" s="15" t="s">
        <v>8</v>
      </c>
      <c r="F763" s="15" t="s">
        <v>8</v>
      </c>
      <c r="G763" s="15" t="s">
        <v>8</v>
      </c>
      <c r="H763" s="15" t="s">
        <v>8</v>
      </c>
      <c r="I763" s="15" t="s">
        <v>8</v>
      </c>
      <c r="J763" s="15" t="s">
        <v>7</v>
      </c>
      <c r="K763" s="23"/>
      <c r="L763" s="19" t="s">
        <v>20</v>
      </c>
      <c r="M763" s="5"/>
    </row>
    <row r="764" spans="1:13" ht="15.75" customHeight="1" x14ac:dyDescent="0.25">
      <c r="A764" s="13"/>
      <c r="B764" s="158" t="str">
        <f t="shared" si="57"/>
        <v>🟢</v>
      </c>
      <c r="C764" s="150" t="str">
        <f t="shared" si="58"/>
        <v>🟨</v>
      </c>
      <c r="D764" s="139" t="s">
        <v>656</v>
      </c>
      <c r="E764" s="15" t="s">
        <v>8</v>
      </c>
      <c r="F764" s="15" t="s">
        <v>8</v>
      </c>
      <c r="G764" s="15" t="s">
        <v>8</v>
      </c>
      <c r="H764" s="15" t="s">
        <v>8</v>
      </c>
      <c r="I764" s="15" t="s">
        <v>7</v>
      </c>
      <c r="J764" s="15" t="s">
        <v>7</v>
      </c>
      <c r="K764" s="24" t="s">
        <v>116</v>
      </c>
      <c r="L764" s="19" t="s">
        <v>20</v>
      </c>
      <c r="M764" s="5"/>
    </row>
    <row r="765" spans="1:13" ht="15.75" customHeight="1" x14ac:dyDescent="0.25">
      <c r="A765" s="13"/>
      <c r="B765" s="158" t="str">
        <f t="shared" si="57"/>
        <v>🟢</v>
      </c>
      <c r="C765" s="150" t="str">
        <f t="shared" si="58"/>
        <v>🟨</v>
      </c>
      <c r="D765" s="139" t="s">
        <v>657</v>
      </c>
      <c r="E765" s="15" t="s">
        <v>8</v>
      </c>
      <c r="F765" s="15" t="s">
        <v>8</v>
      </c>
      <c r="G765" s="15" t="s">
        <v>8</v>
      </c>
      <c r="H765" s="15" t="s">
        <v>8</v>
      </c>
      <c r="I765" s="15" t="s">
        <v>7</v>
      </c>
      <c r="J765" s="15" t="s">
        <v>7</v>
      </c>
      <c r="K765" s="23"/>
      <c r="L765" s="17" t="s">
        <v>9</v>
      </c>
      <c r="M765" s="5"/>
    </row>
    <row r="766" spans="1:13" ht="15.75" customHeight="1" x14ac:dyDescent="0.25">
      <c r="A766" s="13"/>
      <c r="B766" s="158" t="str">
        <f t="shared" si="57"/>
        <v>🟢</v>
      </c>
      <c r="C766" s="150" t="str">
        <f t="shared" si="58"/>
        <v>✅</v>
      </c>
      <c r="D766" s="139" t="s">
        <v>658</v>
      </c>
      <c r="E766" s="15" t="s">
        <v>8</v>
      </c>
      <c r="F766" s="15" t="s">
        <v>8</v>
      </c>
      <c r="G766" s="15" t="s">
        <v>8</v>
      </c>
      <c r="H766" s="15" t="s">
        <v>8</v>
      </c>
      <c r="I766" s="15" t="s">
        <v>8</v>
      </c>
      <c r="J766" s="15" t="s">
        <v>7</v>
      </c>
      <c r="K766" s="23"/>
      <c r="L766" s="17" t="s">
        <v>9</v>
      </c>
      <c r="M766" s="5"/>
    </row>
    <row r="767" spans="1:13" ht="15.75" customHeight="1" x14ac:dyDescent="0.25">
      <c r="A767" s="13"/>
      <c r="B767" s="158" t="str">
        <f t="shared" si="57"/>
        <v>🟢</v>
      </c>
      <c r="C767" s="150" t="str">
        <f t="shared" si="58"/>
        <v>🟦</v>
      </c>
      <c r="D767" s="139" t="s">
        <v>659</v>
      </c>
      <c r="E767" s="15" t="s">
        <v>8</v>
      </c>
      <c r="F767" s="15" t="s">
        <v>8</v>
      </c>
      <c r="G767" s="15" t="s">
        <v>8</v>
      </c>
      <c r="H767" s="15" t="s">
        <v>8</v>
      </c>
      <c r="I767" s="15" t="s">
        <v>14</v>
      </c>
      <c r="J767" s="15" t="s">
        <v>7</v>
      </c>
      <c r="K767" s="24" t="s">
        <v>116</v>
      </c>
      <c r="L767" s="17" t="s">
        <v>9</v>
      </c>
      <c r="M767" s="5"/>
    </row>
    <row r="768" spans="1:13" ht="15.75" customHeight="1" x14ac:dyDescent="0.25">
      <c r="A768" s="13"/>
      <c r="B768" s="158" t="str">
        <f t="shared" si="57"/>
        <v>🟢</v>
      </c>
      <c r="C768" s="150" t="str">
        <f t="shared" si="58"/>
        <v>🟨</v>
      </c>
      <c r="D768" s="139" t="s">
        <v>1046</v>
      </c>
      <c r="E768" s="15" t="s">
        <v>8</v>
      </c>
      <c r="F768" s="15" t="s">
        <v>8</v>
      </c>
      <c r="G768" s="15" t="s">
        <v>8</v>
      </c>
      <c r="H768" s="15" t="s">
        <v>8</v>
      </c>
      <c r="I768" s="15" t="s">
        <v>7</v>
      </c>
      <c r="J768" s="15" t="s">
        <v>7</v>
      </c>
      <c r="K768" s="23"/>
      <c r="L768" s="17" t="s">
        <v>9</v>
      </c>
      <c r="M768" s="5"/>
    </row>
    <row r="769" spans="1:13" ht="15.75" customHeight="1" x14ac:dyDescent="0.25">
      <c r="A769" s="13"/>
      <c r="B769" s="158" t="str">
        <f t="shared" si="57"/>
        <v>🟢</v>
      </c>
      <c r="C769" s="150" t="str">
        <f t="shared" si="58"/>
        <v>✅</v>
      </c>
      <c r="D769" s="139" t="s">
        <v>660</v>
      </c>
      <c r="E769" s="15" t="s">
        <v>8</v>
      </c>
      <c r="F769" s="15" t="s">
        <v>8</v>
      </c>
      <c r="G769" s="15" t="s">
        <v>8</v>
      </c>
      <c r="H769" s="15" t="s">
        <v>8</v>
      </c>
      <c r="I769" s="15" t="s">
        <v>8</v>
      </c>
      <c r="J769" s="15" t="s">
        <v>7</v>
      </c>
      <c r="K769" s="23"/>
      <c r="L769" s="19" t="s">
        <v>20</v>
      </c>
      <c r="M769" s="5"/>
    </row>
    <row r="770" spans="1:13" ht="15.75" customHeight="1" x14ac:dyDescent="0.25">
      <c r="A770" s="13"/>
      <c r="B770" s="158" t="str">
        <f t="shared" si="57"/>
        <v>🟢</v>
      </c>
      <c r="C770" s="150" t="str">
        <f t="shared" si="58"/>
        <v>🟨</v>
      </c>
      <c r="D770" s="139" t="s">
        <v>661</v>
      </c>
      <c r="E770" s="15" t="s">
        <v>8</v>
      </c>
      <c r="F770" s="15" t="s">
        <v>8</v>
      </c>
      <c r="G770" s="15" t="s">
        <v>8</v>
      </c>
      <c r="H770" s="15" t="s">
        <v>8</v>
      </c>
      <c r="I770" s="15" t="s">
        <v>7</v>
      </c>
      <c r="J770" s="15" t="s">
        <v>7</v>
      </c>
      <c r="K770" s="23"/>
      <c r="L770" s="19" t="s">
        <v>20</v>
      </c>
      <c r="M770" s="5"/>
    </row>
    <row r="771" spans="1:13" ht="15.75" customHeight="1" x14ac:dyDescent="0.25">
      <c r="A771" s="13"/>
      <c r="B771" s="158" t="str">
        <f t="shared" si="57"/>
        <v>🟣</v>
      </c>
      <c r="C771" s="150" t="str">
        <f t="shared" si="58"/>
        <v>🟫</v>
      </c>
      <c r="D771" s="139" t="s">
        <v>662</v>
      </c>
      <c r="E771" s="15" t="s">
        <v>8</v>
      </c>
      <c r="F771" s="15" t="s">
        <v>8</v>
      </c>
      <c r="G771" s="15" t="s">
        <v>8</v>
      </c>
      <c r="H771" s="15" t="s">
        <v>14</v>
      </c>
      <c r="I771" s="15" t="s">
        <v>7</v>
      </c>
      <c r="J771" s="15" t="s">
        <v>7</v>
      </c>
      <c r="K771" s="23"/>
      <c r="L771" s="19" t="s">
        <v>20</v>
      </c>
      <c r="M771" s="5"/>
    </row>
    <row r="772" spans="1:13" ht="15.75" customHeight="1" x14ac:dyDescent="0.25">
      <c r="A772" s="13"/>
      <c r="B772" s="158" t="str">
        <f t="shared" si="57"/>
        <v>🟢</v>
      </c>
      <c r="C772" s="150" t="str">
        <f t="shared" si="58"/>
        <v>✅</v>
      </c>
      <c r="D772" s="139" t="s">
        <v>663</v>
      </c>
      <c r="E772" s="15" t="s">
        <v>8</v>
      </c>
      <c r="F772" s="15" t="s">
        <v>8</v>
      </c>
      <c r="G772" s="15" t="s">
        <v>8</v>
      </c>
      <c r="H772" s="15" t="s">
        <v>8</v>
      </c>
      <c r="I772" s="15" t="s">
        <v>8</v>
      </c>
      <c r="J772" s="15" t="s">
        <v>7</v>
      </c>
      <c r="K772" s="23"/>
      <c r="L772" s="17" t="s">
        <v>9</v>
      </c>
      <c r="M772" s="5"/>
    </row>
    <row r="773" spans="1:13" ht="15.75" customHeight="1" x14ac:dyDescent="0.25">
      <c r="A773" s="13"/>
      <c r="B773" s="158" t="str">
        <f t="shared" si="57"/>
        <v>🟢</v>
      </c>
      <c r="C773" s="150" t="str">
        <f t="shared" si="58"/>
        <v>🟨</v>
      </c>
      <c r="D773" s="139" t="s">
        <v>664</v>
      </c>
      <c r="E773" s="15" t="s">
        <v>8</v>
      </c>
      <c r="F773" s="15" t="s">
        <v>8</v>
      </c>
      <c r="G773" s="15" t="s">
        <v>8</v>
      </c>
      <c r="H773" s="15" t="s">
        <v>8</v>
      </c>
      <c r="I773" s="15" t="s">
        <v>7</v>
      </c>
      <c r="J773" s="15" t="s">
        <v>7</v>
      </c>
      <c r="K773" s="23"/>
      <c r="L773" s="17" t="s">
        <v>9</v>
      </c>
      <c r="M773" s="5"/>
    </row>
    <row r="774" spans="1:13" ht="15.75" customHeight="1" x14ac:dyDescent="0.25">
      <c r="A774" s="13"/>
      <c r="B774" s="158" t="str">
        <f t="shared" si="57"/>
        <v>🟢</v>
      </c>
      <c r="C774" s="150" t="str">
        <f t="shared" si="58"/>
        <v>✅</v>
      </c>
      <c r="D774" s="139" t="s">
        <v>1047</v>
      </c>
      <c r="E774" s="15" t="s">
        <v>8</v>
      </c>
      <c r="F774" s="15" t="s">
        <v>8</v>
      </c>
      <c r="G774" s="15" t="s">
        <v>8</v>
      </c>
      <c r="H774" s="15" t="s">
        <v>8</v>
      </c>
      <c r="I774" s="15" t="s">
        <v>8</v>
      </c>
      <c r="J774" s="15" t="s">
        <v>7</v>
      </c>
      <c r="K774" s="23"/>
      <c r="L774" s="19" t="s">
        <v>20</v>
      </c>
      <c r="M774" s="5"/>
    </row>
    <row r="775" spans="1:13" ht="15.75" customHeight="1" x14ac:dyDescent="0.25">
      <c r="A775" s="13"/>
      <c r="B775" s="158" t="str">
        <f t="shared" si="57"/>
        <v>🟢</v>
      </c>
      <c r="C775" s="150" t="str">
        <f t="shared" si="58"/>
        <v>✅</v>
      </c>
      <c r="D775" s="140" t="s">
        <v>665</v>
      </c>
      <c r="E775" s="15" t="s">
        <v>8</v>
      </c>
      <c r="F775" s="15" t="s">
        <v>8</v>
      </c>
      <c r="G775" s="15" t="s">
        <v>8</v>
      </c>
      <c r="H775" s="15" t="s">
        <v>8</v>
      </c>
      <c r="I775" s="15" t="s">
        <v>8</v>
      </c>
      <c r="J775" s="15" t="s">
        <v>7</v>
      </c>
      <c r="K775" s="23"/>
      <c r="L775" s="17" t="s">
        <v>9</v>
      </c>
      <c r="M775" s="5"/>
    </row>
    <row r="776" spans="1:13" ht="15.75" customHeight="1" x14ac:dyDescent="0.25">
      <c r="A776" s="13"/>
      <c r="B776" s="158" t="str">
        <f t="shared" si="57"/>
        <v>🟢</v>
      </c>
      <c r="C776" s="150" t="str">
        <f t="shared" si="58"/>
        <v>🟨</v>
      </c>
      <c r="D776" s="140" t="s">
        <v>666</v>
      </c>
      <c r="E776" s="15" t="s">
        <v>8</v>
      </c>
      <c r="F776" s="15" t="s">
        <v>8</v>
      </c>
      <c r="G776" s="15" t="s">
        <v>8</v>
      </c>
      <c r="H776" s="15" t="s">
        <v>8</v>
      </c>
      <c r="I776" s="15" t="s">
        <v>7</v>
      </c>
      <c r="J776" s="15" t="s">
        <v>7</v>
      </c>
      <c r="K776" s="23"/>
      <c r="L776" s="19" t="s">
        <v>20</v>
      </c>
      <c r="M776" s="5"/>
    </row>
    <row r="777" spans="1:13" ht="15.75" customHeight="1" x14ac:dyDescent="0.25">
      <c r="A777" s="13"/>
      <c r="B777" s="158" t="str">
        <f t="shared" si="57"/>
        <v>🟡</v>
      </c>
      <c r="C777" s="150" t="str">
        <f t="shared" si="58"/>
        <v>🟥</v>
      </c>
      <c r="D777" s="140" t="s">
        <v>667</v>
      </c>
      <c r="E777" s="15" t="s">
        <v>8</v>
      </c>
      <c r="F777" s="15" t="s">
        <v>7</v>
      </c>
      <c r="G777" s="15" t="s">
        <v>8</v>
      </c>
      <c r="H777" s="15" t="s">
        <v>7</v>
      </c>
      <c r="I777" s="15" t="s">
        <v>7</v>
      </c>
      <c r="J777" s="15" t="s">
        <v>7</v>
      </c>
      <c r="K777" s="24" t="s">
        <v>116</v>
      </c>
      <c r="L777" s="19" t="s">
        <v>20</v>
      </c>
      <c r="M777" s="5"/>
    </row>
    <row r="778" spans="1:13" ht="15.75" customHeight="1" x14ac:dyDescent="0.25">
      <c r="A778" s="13"/>
      <c r="B778" s="158" t="str">
        <f t="shared" si="57"/>
        <v>🟢</v>
      </c>
      <c r="C778" s="150" t="str">
        <f t="shared" si="58"/>
        <v>🟨</v>
      </c>
      <c r="D778" s="140" t="s">
        <v>668</v>
      </c>
      <c r="E778" s="15" t="s">
        <v>8</v>
      </c>
      <c r="F778" s="15" t="s">
        <v>8</v>
      </c>
      <c r="G778" s="15" t="s">
        <v>8</v>
      </c>
      <c r="H778" s="15" t="s">
        <v>8</v>
      </c>
      <c r="I778" s="15" t="s">
        <v>7</v>
      </c>
      <c r="J778" s="15" t="s">
        <v>7</v>
      </c>
      <c r="K778" s="23"/>
      <c r="L778" s="17" t="s">
        <v>9</v>
      </c>
      <c r="M778" s="5"/>
    </row>
    <row r="779" spans="1:13" ht="15.75" customHeight="1" x14ac:dyDescent="0.25">
      <c r="A779" s="13"/>
      <c r="B779" s="158" t="str">
        <f t="shared" si="57"/>
        <v>🟣</v>
      </c>
      <c r="C779" s="150" t="str">
        <f t="shared" si="58"/>
        <v>🟫</v>
      </c>
      <c r="D779" s="140" t="s">
        <v>669</v>
      </c>
      <c r="E779" s="15" t="s">
        <v>8</v>
      </c>
      <c r="F779" s="15" t="s">
        <v>8</v>
      </c>
      <c r="G779" s="15" t="s">
        <v>8</v>
      </c>
      <c r="H779" s="15" t="s">
        <v>14</v>
      </c>
      <c r="I779" s="15" t="s">
        <v>7</v>
      </c>
      <c r="J779" s="15" t="s">
        <v>7</v>
      </c>
      <c r="K779" s="23"/>
      <c r="L779" s="17" t="s">
        <v>9</v>
      </c>
      <c r="M779" s="5"/>
    </row>
    <row r="780" spans="1:13" ht="15.75" customHeight="1" x14ac:dyDescent="0.25">
      <c r="A780" s="13"/>
      <c r="B780" s="158" t="str">
        <f t="shared" si="57"/>
        <v>🟢</v>
      </c>
      <c r="C780" s="150" t="str">
        <f t="shared" si="58"/>
        <v>✅</v>
      </c>
      <c r="D780" s="179" t="s">
        <v>670</v>
      </c>
      <c r="E780" s="15" t="s">
        <v>8</v>
      </c>
      <c r="F780" s="15" t="s">
        <v>8</v>
      </c>
      <c r="G780" s="15" t="s">
        <v>8</v>
      </c>
      <c r="H780" s="15" t="s">
        <v>8</v>
      </c>
      <c r="I780" s="15" t="s">
        <v>8</v>
      </c>
      <c r="J780" s="15" t="s">
        <v>7</v>
      </c>
      <c r="K780" s="23"/>
      <c r="L780" s="19" t="s">
        <v>20</v>
      </c>
      <c r="M780" s="5"/>
    </row>
    <row r="781" spans="1:13" ht="15.75" customHeight="1" x14ac:dyDescent="0.25">
      <c r="A781" s="13"/>
      <c r="B781" s="158" t="str">
        <f t="shared" si="57"/>
        <v>🟢</v>
      </c>
      <c r="C781" s="150" t="str">
        <f t="shared" si="58"/>
        <v>🟨</v>
      </c>
      <c r="D781" s="140" t="s">
        <v>671</v>
      </c>
      <c r="E781" s="15" t="s">
        <v>8</v>
      </c>
      <c r="F781" s="15" t="s">
        <v>8</v>
      </c>
      <c r="G781" s="15" t="s">
        <v>8</v>
      </c>
      <c r="H781" s="15" t="s">
        <v>8</v>
      </c>
      <c r="I781" s="15" t="s">
        <v>7</v>
      </c>
      <c r="J781" s="15" t="s">
        <v>7</v>
      </c>
      <c r="K781" s="23"/>
      <c r="L781" s="19" t="s">
        <v>20</v>
      </c>
      <c r="M781" s="5"/>
    </row>
    <row r="782" spans="1:13" ht="15.75" customHeight="1" x14ac:dyDescent="0.25">
      <c r="A782" s="13"/>
      <c r="B782" s="158" t="str">
        <f t="shared" si="57"/>
        <v>🟢</v>
      </c>
      <c r="C782" s="150" t="str">
        <f t="shared" si="58"/>
        <v>🟨</v>
      </c>
      <c r="D782" s="140" t="s">
        <v>1048</v>
      </c>
      <c r="E782" s="15" t="s">
        <v>8</v>
      </c>
      <c r="F782" s="15" t="s">
        <v>8</v>
      </c>
      <c r="G782" s="15" t="s">
        <v>8</v>
      </c>
      <c r="H782" s="15" t="s">
        <v>8</v>
      </c>
      <c r="I782" s="15" t="s">
        <v>7</v>
      </c>
      <c r="J782" s="15" t="s">
        <v>7</v>
      </c>
      <c r="K782" s="23"/>
      <c r="L782" s="19" t="s">
        <v>20</v>
      </c>
      <c r="M782" s="5"/>
    </row>
    <row r="783" spans="1:13" ht="15.75" customHeight="1" x14ac:dyDescent="0.25">
      <c r="A783" s="13"/>
      <c r="B783" s="158" t="str">
        <f t="shared" si="57"/>
        <v>🟢</v>
      </c>
      <c r="C783" s="150" t="str">
        <f t="shared" si="58"/>
        <v>🟨</v>
      </c>
      <c r="D783" s="140" t="s">
        <v>672</v>
      </c>
      <c r="E783" s="15" t="s">
        <v>8</v>
      </c>
      <c r="F783" s="15" t="s">
        <v>8</v>
      </c>
      <c r="G783" s="15" t="s">
        <v>8</v>
      </c>
      <c r="H783" s="15" t="s">
        <v>8</v>
      </c>
      <c r="I783" s="15" t="s">
        <v>7</v>
      </c>
      <c r="J783" s="15" t="s">
        <v>7</v>
      </c>
      <c r="K783" s="23"/>
      <c r="L783" s="17" t="s">
        <v>9</v>
      </c>
      <c r="M783" s="5"/>
    </row>
    <row r="784" spans="1:13" ht="15.75" customHeight="1" x14ac:dyDescent="0.25">
      <c r="A784" s="13"/>
      <c r="B784" s="158" t="str">
        <f t="shared" si="57"/>
        <v>🟢</v>
      </c>
      <c r="C784" s="150" t="str">
        <f t="shared" si="58"/>
        <v>🟨</v>
      </c>
      <c r="D784" s="140" t="s">
        <v>673</v>
      </c>
      <c r="E784" s="15" t="s">
        <v>8</v>
      </c>
      <c r="F784" s="15" t="s">
        <v>8</v>
      </c>
      <c r="G784" s="15" t="s">
        <v>8</v>
      </c>
      <c r="H784" s="15" t="s">
        <v>8</v>
      </c>
      <c r="I784" s="15" t="s">
        <v>7</v>
      </c>
      <c r="J784" s="15" t="s">
        <v>7</v>
      </c>
      <c r="K784" s="23"/>
      <c r="L784" s="17" t="s">
        <v>9</v>
      </c>
      <c r="M784" s="5"/>
    </row>
    <row r="785" spans="1:13" ht="15.75" customHeight="1" x14ac:dyDescent="0.25">
      <c r="A785" s="13"/>
      <c r="B785" s="158" t="str">
        <f t="shared" si="57"/>
        <v>🟢</v>
      </c>
      <c r="C785" s="150" t="str">
        <f t="shared" si="58"/>
        <v>🟨</v>
      </c>
      <c r="D785" s="140" t="s">
        <v>674</v>
      </c>
      <c r="E785" s="15" t="s">
        <v>8</v>
      </c>
      <c r="F785" s="15" t="s">
        <v>8</v>
      </c>
      <c r="G785" s="15" t="s">
        <v>8</v>
      </c>
      <c r="H785" s="15" t="s">
        <v>8</v>
      </c>
      <c r="I785" s="15" t="s">
        <v>7</v>
      </c>
      <c r="J785" s="15" t="s">
        <v>7</v>
      </c>
      <c r="K785" s="24" t="s">
        <v>116</v>
      </c>
      <c r="L785" s="17" t="s">
        <v>9</v>
      </c>
      <c r="M785" s="5"/>
    </row>
    <row r="786" spans="1:13" ht="15.75" customHeight="1" x14ac:dyDescent="0.25">
      <c r="A786" s="13"/>
      <c r="B786" s="158" t="str">
        <f t="shared" si="57"/>
        <v>🟢</v>
      </c>
      <c r="C786" s="150" t="str">
        <f t="shared" si="58"/>
        <v>✅</v>
      </c>
      <c r="D786" s="140" t="s">
        <v>675</v>
      </c>
      <c r="E786" s="15" t="s">
        <v>8</v>
      </c>
      <c r="F786" s="15" t="s">
        <v>8</v>
      </c>
      <c r="G786" s="15" t="s">
        <v>8</v>
      </c>
      <c r="H786" s="15" t="s">
        <v>8</v>
      </c>
      <c r="I786" s="15" t="s">
        <v>8</v>
      </c>
      <c r="J786" s="15" t="s">
        <v>7</v>
      </c>
      <c r="K786" s="23"/>
      <c r="L786" s="17" t="s">
        <v>9</v>
      </c>
      <c r="M786" s="5"/>
    </row>
    <row r="787" spans="1:13" ht="15.75" customHeight="1" x14ac:dyDescent="0.25">
      <c r="A787" s="13"/>
      <c r="B787" s="158" t="str">
        <f t="shared" si="57"/>
        <v>⛔</v>
      </c>
      <c r="C787" s="150" t="str">
        <f t="shared" si="58"/>
        <v>⬛</v>
      </c>
      <c r="D787" s="140" t="s">
        <v>676</v>
      </c>
      <c r="E787" s="15" t="s">
        <v>7</v>
      </c>
      <c r="F787" s="15" t="s">
        <v>7</v>
      </c>
      <c r="G787" s="15" t="s">
        <v>7</v>
      </c>
      <c r="H787" s="15" t="s">
        <v>7</v>
      </c>
      <c r="I787" s="15" t="s">
        <v>7</v>
      </c>
      <c r="J787" s="15" t="s">
        <v>7</v>
      </c>
      <c r="K787" s="23"/>
      <c r="L787" s="19" t="s">
        <v>20</v>
      </c>
      <c r="M787" s="5"/>
    </row>
    <row r="788" spans="1:13" ht="15.75" customHeight="1" x14ac:dyDescent="0.25">
      <c r="A788" s="13"/>
      <c r="B788" s="158" t="str">
        <f t="shared" si="57"/>
        <v>🟢</v>
      </c>
      <c r="C788" s="150" t="str">
        <f t="shared" si="58"/>
        <v>✅</v>
      </c>
      <c r="D788" s="140" t="s">
        <v>677</v>
      </c>
      <c r="E788" s="15" t="s">
        <v>8</v>
      </c>
      <c r="F788" s="15" t="s">
        <v>8</v>
      </c>
      <c r="G788" s="15" t="s">
        <v>8</v>
      </c>
      <c r="H788" s="15" t="s">
        <v>8</v>
      </c>
      <c r="I788" s="15" t="s">
        <v>8</v>
      </c>
      <c r="J788" s="15" t="s">
        <v>7</v>
      </c>
      <c r="K788" s="24" t="s">
        <v>116</v>
      </c>
      <c r="L788" s="19" t="s">
        <v>20</v>
      </c>
      <c r="M788" s="5"/>
    </row>
    <row r="789" spans="1:13" ht="15.75" customHeight="1" x14ac:dyDescent="0.25">
      <c r="A789" s="10">
        <v>1956</v>
      </c>
      <c r="B789" s="103"/>
      <c r="C789" s="151"/>
      <c r="D789" s="103"/>
      <c r="E789" s="109"/>
      <c r="F789" s="109"/>
      <c r="G789" s="10"/>
      <c r="H789" s="10"/>
      <c r="I789" s="10"/>
      <c r="J789" s="10"/>
      <c r="K789" s="10"/>
      <c r="L789" s="10"/>
      <c r="M789" s="5"/>
    </row>
    <row r="790" spans="1:13" ht="15.75" customHeight="1" x14ac:dyDescent="0.25">
      <c r="A790" s="13"/>
      <c r="B790" s="158" t="str">
        <f t="shared" ref="B790:B818" si="59">IF(G790="✓",IF(H790="✗","🟡",IF(H790="-","🟣","🟢")),"⛔")</f>
        <v>🟢</v>
      </c>
      <c r="C790" s="150" t="str">
        <f t="shared" ref="C790:C818" si="60">IF(E790="✓",IF(F790="✓",IF(H790="✓",IF(I790="✓","✅",IF(I790="-","🟦","🟨")),IF(H790="-",IF(I790="-","🟪","🟫"),"🟧")),"🟥"),"⬛")</f>
        <v>🟨</v>
      </c>
      <c r="D790" s="140" t="s">
        <v>1049</v>
      </c>
      <c r="E790" s="15" t="s">
        <v>8</v>
      </c>
      <c r="F790" s="15" t="s">
        <v>8</v>
      </c>
      <c r="G790" s="15" t="s">
        <v>8</v>
      </c>
      <c r="H790" s="15" t="s">
        <v>8</v>
      </c>
      <c r="I790" s="15" t="s">
        <v>7</v>
      </c>
      <c r="J790" s="15" t="s">
        <v>7</v>
      </c>
      <c r="K790" s="23"/>
      <c r="L790" s="19" t="s">
        <v>20</v>
      </c>
      <c r="M790" s="5"/>
    </row>
    <row r="791" spans="1:13" ht="15.75" customHeight="1" x14ac:dyDescent="0.25">
      <c r="A791" s="13"/>
      <c r="B791" s="158" t="str">
        <f t="shared" si="59"/>
        <v>🟢</v>
      </c>
      <c r="C791" s="150" t="str">
        <f t="shared" si="60"/>
        <v>🟨</v>
      </c>
      <c r="D791" s="140" t="s">
        <v>678</v>
      </c>
      <c r="E791" s="15" t="s">
        <v>8</v>
      </c>
      <c r="F791" s="15" t="s">
        <v>8</v>
      </c>
      <c r="G791" s="15" t="s">
        <v>8</v>
      </c>
      <c r="H791" s="15" t="s">
        <v>8</v>
      </c>
      <c r="I791" s="15" t="s">
        <v>7</v>
      </c>
      <c r="J791" s="15" t="s">
        <v>7</v>
      </c>
      <c r="K791" s="24" t="s">
        <v>116</v>
      </c>
      <c r="L791" s="17" t="s">
        <v>9</v>
      </c>
      <c r="M791" s="5"/>
    </row>
    <row r="792" spans="1:13" ht="15.75" customHeight="1" x14ac:dyDescent="0.25">
      <c r="A792" s="13"/>
      <c r="B792" s="158" t="str">
        <f t="shared" si="59"/>
        <v>🟢</v>
      </c>
      <c r="C792" s="150" t="str">
        <f t="shared" si="60"/>
        <v>🟨</v>
      </c>
      <c r="D792" s="140" t="s">
        <v>679</v>
      </c>
      <c r="E792" s="15" t="s">
        <v>8</v>
      </c>
      <c r="F792" s="15" t="s">
        <v>8</v>
      </c>
      <c r="G792" s="15" t="s">
        <v>8</v>
      </c>
      <c r="H792" s="15" t="s">
        <v>8</v>
      </c>
      <c r="I792" s="15" t="s">
        <v>7</v>
      </c>
      <c r="J792" s="15" t="s">
        <v>7</v>
      </c>
      <c r="K792" s="24" t="s">
        <v>116</v>
      </c>
      <c r="L792" s="17" t="s">
        <v>9</v>
      </c>
      <c r="M792" s="5"/>
    </row>
    <row r="793" spans="1:13" ht="15.75" customHeight="1" x14ac:dyDescent="0.25">
      <c r="A793" s="13"/>
      <c r="B793" s="158" t="str">
        <f t="shared" si="59"/>
        <v>🟢</v>
      </c>
      <c r="C793" s="150" t="str">
        <f t="shared" si="60"/>
        <v>✅</v>
      </c>
      <c r="D793" s="140" t="s">
        <v>680</v>
      </c>
      <c r="E793" s="15" t="s">
        <v>8</v>
      </c>
      <c r="F793" s="15" t="s">
        <v>8</v>
      </c>
      <c r="G793" s="15" t="s">
        <v>8</v>
      </c>
      <c r="H793" s="15" t="s">
        <v>8</v>
      </c>
      <c r="I793" s="15" t="s">
        <v>8</v>
      </c>
      <c r="J793" s="15" t="s">
        <v>7</v>
      </c>
      <c r="K793" s="24" t="s">
        <v>116</v>
      </c>
      <c r="L793" s="19" t="s">
        <v>20</v>
      </c>
      <c r="M793" s="5"/>
    </row>
    <row r="794" spans="1:13" ht="15.75" customHeight="1" x14ac:dyDescent="0.25">
      <c r="A794" s="13"/>
      <c r="B794" s="158" t="str">
        <f t="shared" si="59"/>
        <v>🟢</v>
      </c>
      <c r="C794" s="150" t="str">
        <f t="shared" si="60"/>
        <v>✅</v>
      </c>
      <c r="D794" s="140" t="s">
        <v>681</v>
      </c>
      <c r="E794" s="15" t="s">
        <v>8</v>
      </c>
      <c r="F794" s="15" t="s">
        <v>8</v>
      </c>
      <c r="G794" s="15" t="s">
        <v>8</v>
      </c>
      <c r="H794" s="15" t="s">
        <v>8</v>
      </c>
      <c r="I794" s="15" t="s">
        <v>8</v>
      </c>
      <c r="J794" s="15" t="s">
        <v>7</v>
      </c>
      <c r="K794" s="24" t="s">
        <v>116</v>
      </c>
      <c r="L794" s="17" t="s">
        <v>9</v>
      </c>
      <c r="M794" s="5"/>
    </row>
    <row r="795" spans="1:13" ht="15.75" customHeight="1" x14ac:dyDescent="0.25">
      <c r="A795" s="13"/>
      <c r="B795" s="158" t="str">
        <f t="shared" si="59"/>
        <v>🟢</v>
      </c>
      <c r="C795" s="150" t="str">
        <f t="shared" si="60"/>
        <v>🟨</v>
      </c>
      <c r="D795" s="140" t="s">
        <v>682</v>
      </c>
      <c r="E795" s="15" t="s">
        <v>8</v>
      </c>
      <c r="F795" s="15" t="s">
        <v>8</v>
      </c>
      <c r="G795" s="15" t="s">
        <v>8</v>
      </c>
      <c r="H795" s="15" t="s">
        <v>8</v>
      </c>
      <c r="I795" s="15" t="s">
        <v>7</v>
      </c>
      <c r="J795" s="15" t="s">
        <v>7</v>
      </c>
      <c r="K795" s="23"/>
      <c r="L795" s="19" t="s">
        <v>20</v>
      </c>
      <c r="M795" s="5"/>
    </row>
    <row r="796" spans="1:13" ht="15.75" customHeight="1" x14ac:dyDescent="0.25">
      <c r="A796" s="13"/>
      <c r="B796" s="158" t="str">
        <f t="shared" si="59"/>
        <v>🟡</v>
      </c>
      <c r="C796" s="150" t="str">
        <f t="shared" si="60"/>
        <v>🟥</v>
      </c>
      <c r="D796" s="140" t="s">
        <v>683</v>
      </c>
      <c r="E796" s="15" t="s">
        <v>8</v>
      </c>
      <c r="F796" s="15" t="s">
        <v>7</v>
      </c>
      <c r="G796" s="15" t="s">
        <v>8</v>
      </c>
      <c r="H796" s="15" t="s">
        <v>7</v>
      </c>
      <c r="I796" s="15" t="s">
        <v>7</v>
      </c>
      <c r="J796" s="15" t="s">
        <v>7</v>
      </c>
      <c r="K796" s="23"/>
      <c r="L796" s="17" t="s">
        <v>9</v>
      </c>
      <c r="M796" s="5"/>
    </row>
    <row r="797" spans="1:13" ht="15.75" customHeight="1" x14ac:dyDescent="0.25">
      <c r="A797" s="13"/>
      <c r="B797" s="158" t="str">
        <f t="shared" si="59"/>
        <v>🟢</v>
      </c>
      <c r="C797" s="150" t="str">
        <f t="shared" si="60"/>
        <v>🟨</v>
      </c>
      <c r="D797" s="140" t="s">
        <v>684</v>
      </c>
      <c r="E797" s="15" t="s">
        <v>8</v>
      </c>
      <c r="F797" s="15" t="s">
        <v>8</v>
      </c>
      <c r="G797" s="15" t="s">
        <v>8</v>
      </c>
      <c r="H797" s="15" t="s">
        <v>8</v>
      </c>
      <c r="I797" s="15" t="s">
        <v>7</v>
      </c>
      <c r="J797" s="15" t="s">
        <v>7</v>
      </c>
      <c r="K797" s="24" t="s">
        <v>116</v>
      </c>
      <c r="L797" s="19" t="s">
        <v>20</v>
      </c>
      <c r="M797" s="5"/>
    </row>
    <row r="798" spans="1:13" ht="15.75" customHeight="1" x14ac:dyDescent="0.25">
      <c r="A798" s="13"/>
      <c r="B798" s="158" t="str">
        <f t="shared" si="59"/>
        <v>🟡</v>
      </c>
      <c r="C798" s="150" t="str">
        <f t="shared" si="60"/>
        <v>⬛</v>
      </c>
      <c r="D798" s="140" t="s">
        <v>685</v>
      </c>
      <c r="E798" s="15" t="s">
        <v>7</v>
      </c>
      <c r="F798" s="15" t="s">
        <v>7</v>
      </c>
      <c r="G798" s="15" t="s">
        <v>8</v>
      </c>
      <c r="H798" s="15" t="s">
        <v>7</v>
      </c>
      <c r="I798" s="15" t="s">
        <v>7</v>
      </c>
      <c r="J798" s="15" t="s">
        <v>7</v>
      </c>
      <c r="K798" s="23"/>
      <c r="L798" s="17" t="s">
        <v>9</v>
      </c>
      <c r="M798" s="5"/>
    </row>
    <row r="799" spans="1:13" ht="15.75" customHeight="1" x14ac:dyDescent="0.25">
      <c r="A799" s="13"/>
      <c r="B799" s="158" t="str">
        <f t="shared" si="59"/>
        <v>🟢</v>
      </c>
      <c r="C799" s="150" t="str">
        <f t="shared" si="60"/>
        <v>✅</v>
      </c>
      <c r="D799" s="140" t="s">
        <v>686</v>
      </c>
      <c r="E799" s="15" t="s">
        <v>8</v>
      </c>
      <c r="F799" s="15" t="s">
        <v>8</v>
      </c>
      <c r="G799" s="15" t="s">
        <v>8</v>
      </c>
      <c r="H799" s="15" t="s">
        <v>8</v>
      </c>
      <c r="I799" s="15" t="s">
        <v>8</v>
      </c>
      <c r="J799" s="15" t="s">
        <v>7</v>
      </c>
      <c r="K799" s="24" t="s">
        <v>116</v>
      </c>
      <c r="L799" s="17" t="s">
        <v>9</v>
      </c>
      <c r="M799" s="5"/>
    </row>
    <row r="800" spans="1:13" ht="15.75" customHeight="1" x14ac:dyDescent="0.25">
      <c r="A800" s="13"/>
      <c r="B800" s="158" t="str">
        <f t="shared" si="59"/>
        <v>🟢</v>
      </c>
      <c r="C800" s="150" t="str">
        <f t="shared" si="60"/>
        <v>🟨</v>
      </c>
      <c r="D800" s="140" t="s">
        <v>1050</v>
      </c>
      <c r="E800" s="15" t="s">
        <v>8</v>
      </c>
      <c r="F800" s="15" t="s">
        <v>8</v>
      </c>
      <c r="G800" s="15" t="s">
        <v>8</v>
      </c>
      <c r="H800" s="15" t="s">
        <v>8</v>
      </c>
      <c r="I800" s="15" t="s">
        <v>7</v>
      </c>
      <c r="J800" s="15" t="s">
        <v>7</v>
      </c>
      <c r="K800" s="24" t="s">
        <v>116</v>
      </c>
      <c r="L800" s="17" t="s">
        <v>9</v>
      </c>
      <c r="M800" s="5"/>
    </row>
    <row r="801" spans="1:13" ht="15.75" customHeight="1" x14ac:dyDescent="0.25">
      <c r="A801" s="13"/>
      <c r="B801" s="158" t="str">
        <f t="shared" si="59"/>
        <v>🟣</v>
      </c>
      <c r="C801" s="150" t="str">
        <f t="shared" si="60"/>
        <v>🟫</v>
      </c>
      <c r="D801" s="140" t="s">
        <v>687</v>
      </c>
      <c r="E801" s="15" t="s">
        <v>8</v>
      </c>
      <c r="F801" s="15" t="s">
        <v>8</v>
      </c>
      <c r="G801" s="15" t="s">
        <v>8</v>
      </c>
      <c r="H801" s="15" t="s">
        <v>14</v>
      </c>
      <c r="I801" s="15" t="s">
        <v>7</v>
      </c>
      <c r="J801" s="15" t="s">
        <v>7</v>
      </c>
      <c r="K801" s="24" t="s">
        <v>116</v>
      </c>
      <c r="L801" s="19" t="s">
        <v>20</v>
      </c>
      <c r="M801" s="5"/>
    </row>
    <row r="802" spans="1:13" ht="15.75" customHeight="1" x14ac:dyDescent="0.25">
      <c r="A802" s="13"/>
      <c r="B802" s="158" t="str">
        <f t="shared" si="59"/>
        <v>🟢</v>
      </c>
      <c r="C802" s="150" t="str">
        <f t="shared" si="60"/>
        <v>🟨</v>
      </c>
      <c r="D802" s="140" t="s">
        <v>688</v>
      </c>
      <c r="E802" s="15" t="s">
        <v>8</v>
      </c>
      <c r="F802" s="15" t="s">
        <v>8</v>
      </c>
      <c r="G802" s="15" t="s">
        <v>8</v>
      </c>
      <c r="H802" s="15" t="s">
        <v>8</v>
      </c>
      <c r="I802" s="15" t="s">
        <v>7</v>
      </c>
      <c r="J802" s="15" t="s">
        <v>7</v>
      </c>
      <c r="K802" s="24" t="s">
        <v>116</v>
      </c>
      <c r="L802" s="19" t="s">
        <v>20</v>
      </c>
      <c r="M802" s="5"/>
    </row>
    <row r="803" spans="1:13" ht="15.75" customHeight="1" x14ac:dyDescent="0.25">
      <c r="A803" s="13"/>
      <c r="B803" s="158" t="str">
        <f t="shared" si="59"/>
        <v>🟢</v>
      </c>
      <c r="C803" s="150" t="str">
        <f t="shared" si="60"/>
        <v>✅</v>
      </c>
      <c r="D803" s="140" t="s">
        <v>689</v>
      </c>
      <c r="E803" s="15" t="s">
        <v>8</v>
      </c>
      <c r="F803" s="15" t="s">
        <v>8</v>
      </c>
      <c r="G803" s="15" t="s">
        <v>8</v>
      </c>
      <c r="H803" s="15" t="s">
        <v>8</v>
      </c>
      <c r="I803" s="15" t="s">
        <v>8</v>
      </c>
      <c r="J803" s="15" t="s">
        <v>7</v>
      </c>
      <c r="K803" s="24" t="s">
        <v>116</v>
      </c>
      <c r="L803" s="19" t="s">
        <v>20</v>
      </c>
      <c r="M803" s="5"/>
    </row>
    <row r="804" spans="1:13" ht="15.75" customHeight="1" x14ac:dyDescent="0.25">
      <c r="A804" s="13"/>
      <c r="B804" s="158" t="str">
        <f t="shared" si="59"/>
        <v>🟢</v>
      </c>
      <c r="C804" s="150" t="str">
        <f t="shared" si="60"/>
        <v>✅</v>
      </c>
      <c r="D804" s="140" t="s">
        <v>690</v>
      </c>
      <c r="E804" s="15" t="s">
        <v>8</v>
      </c>
      <c r="F804" s="15" t="s">
        <v>8</v>
      </c>
      <c r="G804" s="15" t="s">
        <v>8</v>
      </c>
      <c r="H804" s="15" t="s">
        <v>8</v>
      </c>
      <c r="I804" s="15" t="s">
        <v>8</v>
      </c>
      <c r="J804" s="15" t="s">
        <v>7</v>
      </c>
      <c r="K804" s="23"/>
      <c r="L804" s="19" t="s">
        <v>20</v>
      </c>
      <c r="M804" s="5"/>
    </row>
    <row r="805" spans="1:13" ht="15.75" customHeight="1" x14ac:dyDescent="0.25">
      <c r="A805" s="13"/>
      <c r="B805" s="158" t="str">
        <f t="shared" si="59"/>
        <v>🟢</v>
      </c>
      <c r="C805" s="150" t="str">
        <f t="shared" si="60"/>
        <v>🟨</v>
      </c>
      <c r="D805" s="140" t="s">
        <v>691</v>
      </c>
      <c r="E805" s="15" t="s">
        <v>8</v>
      </c>
      <c r="F805" s="15" t="s">
        <v>8</v>
      </c>
      <c r="G805" s="15" t="s">
        <v>8</v>
      </c>
      <c r="H805" s="15" t="s">
        <v>8</v>
      </c>
      <c r="I805" s="15" t="s">
        <v>7</v>
      </c>
      <c r="J805" s="15" t="s">
        <v>7</v>
      </c>
      <c r="K805" s="23"/>
      <c r="L805" s="17" t="s">
        <v>9</v>
      </c>
      <c r="M805" s="5"/>
    </row>
    <row r="806" spans="1:13" ht="15.75" customHeight="1" x14ac:dyDescent="0.25">
      <c r="A806" s="13"/>
      <c r="B806" s="158" t="str">
        <f t="shared" si="59"/>
        <v>🟢</v>
      </c>
      <c r="C806" s="150" t="str">
        <f t="shared" si="60"/>
        <v>✅</v>
      </c>
      <c r="D806" s="140" t="s">
        <v>1051</v>
      </c>
      <c r="E806" s="15" t="s">
        <v>8</v>
      </c>
      <c r="F806" s="15" t="s">
        <v>8</v>
      </c>
      <c r="G806" s="15" t="s">
        <v>8</v>
      </c>
      <c r="H806" s="15" t="s">
        <v>8</v>
      </c>
      <c r="I806" s="15" t="s">
        <v>8</v>
      </c>
      <c r="J806" s="15" t="s">
        <v>7</v>
      </c>
      <c r="K806" s="23"/>
      <c r="L806" s="17" t="s">
        <v>9</v>
      </c>
      <c r="M806" s="5"/>
    </row>
    <row r="807" spans="1:13" ht="15.75" customHeight="1" x14ac:dyDescent="0.25">
      <c r="A807" s="13"/>
      <c r="B807" s="158" t="str">
        <f t="shared" si="59"/>
        <v>🟢</v>
      </c>
      <c r="C807" s="150" t="str">
        <f t="shared" si="60"/>
        <v>✅</v>
      </c>
      <c r="D807" s="140" t="s">
        <v>1052</v>
      </c>
      <c r="E807" s="15" t="s">
        <v>8</v>
      </c>
      <c r="F807" s="15" t="s">
        <v>8</v>
      </c>
      <c r="G807" s="15" t="s">
        <v>8</v>
      </c>
      <c r="H807" s="15" t="s">
        <v>8</v>
      </c>
      <c r="I807" s="15" t="s">
        <v>8</v>
      </c>
      <c r="J807" s="15" t="s">
        <v>7</v>
      </c>
      <c r="K807" s="24" t="s">
        <v>116</v>
      </c>
      <c r="L807" s="19" t="s">
        <v>20</v>
      </c>
      <c r="M807" s="5"/>
    </row>
    <row r="808" spans="1:13" ht="15.75" customHeight="1" x14ac:dyDescent="0.25">
      <c r="A808" s="13"/>
      <c r="B808" s="158" t="str">
        <f t="shared" si="59"/>
        <v>🟢</v>
      </c>
      <c r="C808" s="150" t="str">
        <f t="shared" si="60"/>
        <v>✅</v>
      </c>
      <c r="D808" s="140" t="s">
        <v>1053</v>
      </c>
      <c r="E808" s="15" t="s">
        <v>8</v>
      </c>
      <c r="F808" s="15" t="s">
        <v>8</v>
      </c>
      <c r="G808" s="15" t="s">
        <v>8</v>
      </c>
      <c r="H808" s="15" t="s">
        <v>8</v>
      </c>
      <c r="I808" s="15" t="s">
        <v>8</v>
      </c>
      <c r="J808" s="15" t="s">
        <v>7</v>
      </c>
      <c r="K808" s="24" t="s">
        <v>116</v>
      </c>
      <c r="L808" s="19" t="s">
        <v>20</v>
      </c>
      <c r="M808" s="5"/>
    </row>
    <row r="809" spans="1:13" ht="15.75" customHeight="1" x14ac:dyDescent="0.25">
      <c r="A809" s="13"/>
      <c r="B809" s="158" t="str">
        <f t="shared" si="59"/>
        <v>🟢</v>
      </c>
      <c r="C809" s="150" t="str">
        <f t="shared" si="60"/>
        <v>🟨</v>
      </c>
      <c r="D809" s="140" t="s">
        <v>1054</v>
      </c>
      <c r="E809" s="15" t="s">
        <v>8</v>
      </c>
      <c r="F809" s="15" t="s">
        <v>8</v>
      </c>
      <c r="G809" s="15" t="s">
        <v>8</v>
      </c>
      <c r="H809" s="15" t="s">
        <v>8</v>
      </c>
      <c r="I809" s="15" t="s">
        <v>7</v>
      </c>
      <c r="J809" s="15" t="s">
        <v>7</v>
      </c>
      <c r="K809" s="24" t="s">
        <v>116</v>
      </c>
      <c r="L809" s="17" t="s">
        <v>9</v>
      </c>
      <c r="M809" s="5"/>
    </row>
    <row r="810" spans="1:13" ht="15.75" customHeight="1" x14ac:dyDescent="0.25">
      <c r="A810" s="13"/>
      <c r="B810" s="158" t="str">
        <f t="shared" si="59"/>
        <v>🟢</v>
      </c>
      <c r="C810" s="150" t="str">
        <f t="shared" si="60"/>
        <v>🟨</v>
      </c>
      <c r="D810" s="141" t="s">
        <v>692</v>
      </c>
      <c r="E810" s="15" t="s">
        <v>8</v>
      </c>
      <c r="F810" s="15" t="s">
        <v>8</v>
      </c>
      <c r="G810" s="15" t="s">
        <v>8</v>
      </c>
      <c r="H810" s="15" t="s">
        <v>8</v>
      </c>
      <c r="I810" s="15" t="s">
        <v>7</v>
      </c>
      <c r="J810" s="15" t="s">
        <v>7</v>
      </c>
      <c r="K810" s="23"/>
      <c r="L810" s="19" t="s">
        <v>20</v>
      </c>
      <c r="M810" s="5"/>
    </row>
    <row r="811" spans="1:13" ht="15.75" customHeight="1" x14ac:dyDescent="0.25">
      <c r="A811" s="13"/>
      <c r="B811" s="158" t="str">
        <f t="shared" si="59"/>
        <v>🟢</v>
      </c>
      <c r="C811" s="150" t="str">
        <f t="shared" si="60"/>
        <v>🟨</v>
      </c>
      <c r="D811" s="141" t="s">
        <v>1055</v>
      </c>
      <c r="E811" s="15" t="s">
        <v>8</v>
      </c>
      <c r="F811" s="15" t="s">
        <v>8</v>
      </c>
      <c r="G811" s="15" t="s">
        <v>8</v>
      </c>
      <c r="H811" s="15" t="s">
        <v>8</v>
      </c>
      <c r="I811" s="15" t="s">
        <v>7</v>
      </c>
      <c r="J811" s="15" t="s">
        <v>7</v>
      </c>
      <c r="K811" s="23"/>
      <c r="L811" s="17" t="s">
        <v>9</v>
      </c>
      <c r="M811" s="5"/>
    </row>
    <row r="812" spans="1:13" ht="15.75" customHeight="1" x14ac:dyDescent="0.25">
      <c r="A812" s="13"/>
      <c r="B812" s="158" t="str">
        <f t="shared" si="59"/>
        <v>🟢</v>
      </c>
      <c r="C812" s="150" t="str">
        <f t="shared" si="60"/>
        <v>✅</v>
      </c>
      <c r="D812" s="141" t="s">
        <v>1056</v>
      </c>
      <c r="E812" s="15" t="s">
        <v>8</v>
      </c>
      <c r="F812" s="15" t="s">
        <v>8</v>
      </c>
      <c r="G812" s="15" t="s">
        <v>8</v>
      </c>
      <c r="H812" s="15" t="s">
        <v>8</v>
      </c>
      <c r="I812" s="15" t="s">
        <v>8</v>
      </c>
      <c r="J812" s="15" t="s">
        <v>7</v>
      </c>
      <c r="K812" s="23"/>
      <c r="L812" s="17" t="s">
        <v>9</v>
      </c>
      <c r="M812" s="5"/>
    </row>
    <row r="813" spans="1:13" ht="15.75" customHeight="1" x14ac:dyDescent="0.25">
      <c r="A813" s="13"/>
      <c r="B813" s="158" t="str">
        <f t="shared" si="59"/>
        <v>🟢</v>
      </c>
      <c r="C813" s="150" t="str">
        <f t="shared" si="60"/>
        <v>🟨</v>
      </c>
      <c r="D813" s="141" t="s">
        <v>693</v>
      </c>
      <c r="E813" s="15" t="s">
        <v>8</v>
      </c>
      <c r="F813" s="15" t="s">
        <v>8</v>
      </c>
      <c r="G813" s="15" t="s">
        <v>8</v>
      </c>
      <c r="H813" s="15" t="s">
        <v>8</v>
      </c>
      <c r="I813" s="15" t="s">
        <v>7</v>
      </c>
      <c r="J813" s="15" t="s">
        <v>7</v>
      </c>
      <c r="K813" s="24" t="s">
        <v>116</v>
      </c>
      <c r="L813" s="19" t="s">
        <v>20</v>
      </c>
      <c r="M813" s="5"/>
    </row>
    <row r="814" spans="1:13" ht="15.75" customHeight="1" x14ac:dyDescent="0.25">
      <c r="A814" s="13"/>
      <c r="B814" s="158" t="str">
        <f t="shared" si="59"/>
        <v>🟢</v>
      </c>
      <c r="C814" s="150" t="str">
        <f t="shared" si="60"/>
        <v>🟨</v>
      </c>
      <c r="D814" s="141" t="s">
        <v>694</v>
      </c>
      <c r="E814" s="15" t="s">
        <v>8</v>
      </c>
      <c r="F814" s="15" t="s">
        <v>8</v>
      </c>
      <c r="G814" s="15" t="s">
        <v>8</v>
      </c>
      <c r="H814" s="15" t="s">
        <v>8</v>
      </c>
      <c r="I814" s="15" t="s">
        <v>7</v>
      </c>
      <c r="J814" s="15" t="s">
        <v>7</v>
      </c>
      <c r="K814" s="24" t="s">
        <v>116</v>
      </c>
      <c r="L814" s="19" t="s">
        <v>20</v>
      </c>
      <c r="M814" s="5"/>
    </row>
    <row r="815" spans="1:13" ht="15.75" customHeight="1" x14ac:dyDescent="0.25">
      <c r="A815" s="13"/>
      <c r="B815" s="158" t="str">
        <f t="shared" si="59"/>
        <v>🟢</v>
      </c>
      <c r="C815" s="150" t="str">
        <f t="shared" si="60"/>
        <v>🟨</v>
      </c>
      <c r="D815" s="141" t="s">
        <v>695</v>
      </c>
      <c r="E815" s="15" t="s">
        <v>8</v>
      </c>
      <c r="F815" s="15" t="s">
        <v>8</v>
      </c>
      <c r="G815" s="15" t="s">
        <v>8</v>
      </c>
      <c r="H815" s="15" t="s">
        <v>8</v>
      </c>
      <c r="I815" s="15" t="s">
        <v>7</v>
      </c>
      <c r="J815" s="15" t="s">
        <v>7</v>
      </c>
      <c r="K815" s="23"/>
      <c r="L815" s="17" t="s">
        <v>9</v>
      </c>
      <c r="M815" s="5"/>
    </row>
    <row r="816" spans="1:13" ht="15.75" customHeight="1" x14ac:dyDescent="0.25">
      <c r="A816" s="13"/>
      <c r="B816" s="158" t="str">
        <f t="shared" si="59"/>
        <v>🟢</v>
      </c>
      <c r="C816" s="150" t="str">
        <f t="shared" si="60"/>
        <v>🟨</v>
      </c>
      <c r="D816" s="141" t="s">
        <v>1057</v>
      </c>
      <c r="E816" s="15" t="s">
        <v>8</v>
      </c>
      <c r="F816" s="15" t="s">
        <v>8</v>
      </c>
      <c r="G816" s="15" t="s">
        <v>8</v>
      </c>
      <c r="H816" s="15" t="s">
        <v>8</v>
      </c>
      <c r="I816" s="15" t="s">
        <v>7</v>
      </c>
      <c r="J816" s="15" t="s">
        <v>7</v>
      </c>
      <c r="K816" s="23"/>
      <c r="L816" s="19" t="s">
        <v>20</v>
      </c>
      <c r="M816" s="5"/>
    </row>
    <row r="817" spans="1:13" ht="15.75" customHeight="1" x14ac:dyDescent="0.25">
      <c r="A817" s="13"/>
      <c r="B817" s="158" t="str">
        <f t="shared" si="59"/>
        <v>🟢</v>
      </c>
      <c r="C817" s="150" t="str">
        <f t="shared" si="60"/>
        <v>🟨</v>
      </c>
      <c r="D817" s="141" t="s">
        <v>696</v>
      </c>
      <c r="E817" s="15" t="s">
        <v>8</v>
      </c>
      <c r="F817" s="15" t="s">
        <v>8</v>
      </c>
      <c r="G817" s="15" t="s">
        <v>8</v>
      </c>
      <c r="H817" s="15" t="s">
        <v>8</v>
      </c>
      <c r="I817" s="15" t="s">
        <v>7</v>
      </c>
      <c r="J817" s="15" t="s">
        <v>7</v>
      </c>
      <c r="K817" s="23"/>
      <c r="L817" s="17" t="s">
        <v>9</v>
      </c>
      <c r="M817" s="5"/>
    </row>
    <row r="818" spans="1:13" ht="15.75" customHeight="1" x14ac:dyDescent="0.25">
      <c r="A818" s="13"/>
      <c r="B818" s="158" t="str">
        <f t="shared" si="59"/>
        <v>🟢</v>
      </c>
      <c r="C818" s="150" t="str">
        <f t="shared" si="60"/>
        <v>🟨</v>
      </c>
      <c r="D818" s="141" t="s">
        <v>1058</v>
      </c>
      <c r="E818" s="15" t="s">
        <v>8</v>
      </c>
      <c r="F818" s="15" t="s">
        <v>8</v>
      </c>
      <c r="G818" s="15" t="s">
        <v>8</v>
      </c>
      <c r="H818" s="15" t="s">
        <v>8</v>
      </c>
      <c r="I818" s="15" t="s">
        <v>7</v>
      </c>
      <c r="J818" s="15" t="s">
        <v>7</v>
      </c>
      <c r="K818" s="24" t="s">
        <v>116</v>
      </c>
      <c r="L818" s="19" t="s">
        <v>20</v>
      </c>
      <c r="M818" s="5"/>
    </row>
    <row r="819" spans="1:13" ht="15.75" customHeight="1" x14ac:dyDescent="0.25">
      <c r="A819" s="10">
        <v>1957</v>
      </c>
      <c r="B819" s="103"/>
      <c r="C819" s="151"/>
      <c r="D819" s="103"/>
      <c r="E819" s="109"/>
      <c r="F819" s="109"/>
      <c r="G819" s="10"/>
      <c r="H819" s="10"/>
      <c r="I819" s="10"/>
      <c r="J819" s="10"/>
      <c r="K819" s="10"/>
      <c r="L819" s="10"/>
      <c r="M819" s="5"/>
    </row>
    <row r="820" spans="1:13" ht="15.75" customHeight="1" x14ac:dyDescent="0.25">
      <c r="A820" s="13"/>
      <c r="B820" s="158" t="str">
        <f t="shared" ref="B820:B844" si="61">IF(G820="✓",IF(H820="✗","🟡",IF(H820="-","🟣","🟢")),"⛔")</f>
        <v>🟢</v>
      </c>
      <c r="C820" s="150" t="str">
        <f t="shared" ref="C820:C844" si="62">IF(E820="✓",IF(F820="✓",IF(H820="✓",IF(I820="✓","✅",IF(I820="-","🟦","🟨")),IF(H820="-",IF(I820="-","🟪","🟫"),"🟧")),"🟥"),"⬛")</f>
        <v>✅</v>
      </c>
      <c r="D820" s="141" t="s">
        <v>697</v>
      </c>
      <c r="E820" s="15" t="s">
        <v>8</v>
      </c>
      <c r="F820" s="15" t="s">
        <v>8</v>
      </c>
      <c r="G820" s="15" t="s">
        <v>8</v>
      </c>
      <c r="H820" s="15" t="s">
        <v>8</v>
      </c>
      <c r="I820" s="15" t="s">
        <v>8</v>
      </c>
      <c r="J820" s="15" t="s">
        <v>7</v>
      </c>
      <c r="K820" s="23"/>
      <c r="L820" s="17" t="s">
        <v>9</v>
      </c>
      <c r="M820" s="5"/>
    </row>
    <row r="821" spans="1:13" ht="15.75" customHeight="1" x14ac:dyDescent="0.25">
      <c r="A821" s="13"/>
      <c r="B821" s="158" t="str">
        <f t="shared" si="61"/>
        <v>🟣</v>
      </c>
      <c r="C821" s="150" t="str">
        <f t="shared" si="62"/>
        <v>🟫</v>
      </c>
      <c r="D821" s="141" t="s">
        <v>698</v>
      </c>
      <c r="E821" s="15" t="s">
        <v>8</v>
      </c>
      <c r="F821" s="15" t="s">
        <v>8</v>
      </c>
      <c r="G821" s="15" t="s">
        <v>8</v>
      </c>
      <c r="H821" s="15" t="s">
        <v>14</v>
      </c>
      <c r="I821" s="15" t="s">
        <v>7</v>
      </c>
      <c r="J821" s="15" t="s">
        <v>7</v>
      </c>
      <c r="K821" s="24" t="s">
        <v>116</v>
      </c>
      <c r="L821" s="19" t="s">
        <v>20</v>
      </c>
      <c r="M821" s="5"/>
    </row>
    <row r="822" spans="1:13" ht="15.75" customHeight="1" x14ac:dyDescent="0.25">
      <c r="A822" s="13"/>
      <c r="B822" s="158" t="str">
        <f t="shared" si="61"/>
        <v>🟢</v>
      </c>
      <c r="C822" s="150" t="str">
        <f t="shared" si="62"/>
        <v>🟨</v>
      </c>
      <c r="D822" s="141" t="s">
        <v>699</v>
      </c>
      <c r="E822" s="15" t="s">
        <v>8</v>
      </c>
      <c r="F822" s="15" t="s">
        <v>8</v>
      </c>
      <c r="G822" s="15" t="s">
        <v>8</v>
      </c>
      <c r="H822" s="15" t="s">
        <v>8</v>
      </c>
      <c r="I822" s="15" t="s">
        <v>7</v>
      </c>
      <c r="J822" s="15" t="s">
        <v>7</v>
      </c>
      <c r="K822" s="23"/>
      <c r="L822" s="17" t="s">
        <v>9</v>
      </c>
      <c r="M822" s="5"/>
    </row>
    <row r="823" spans="1:13" ht="15.75" customHeight="1" x14ac:dyDescent="0.25">
      <c r="A823" s="13"/>
      <c r="B823" s="158" t="str">
        <f t="shared" si="61"/>
        <v>🟢</v>
      </c>
      <c r="C823" s="150" t="str">
        <f t="shared" si="62"/>
        <v>✅</v>
      </c>
      <c r="D823" s="141" t="s">
        <v>700</v>
      </c>
      <c r="E823" s="15" t="s">
        <v>8</v>
      </c>
      <c r="F823" s="15" t="s">
        <v>8</v>
      </c>
      <c r="G823" s="15" t="s">
        <v>8</v>
      </c>
      <c r="H823" s="15" t="s">
        <v>8</v>
      </c>
      <c r="I823" s="15" t="s">
        <v>8</v>
      </c>
      <c r="J823" s="15" t="s">
        <v>7</v>
      </c>
      <c r="K823" s="23"/>
      <c r="L823" s="19" t="s">
        <v>20</v>
      </c>
      <c r="M823" s="5"/>
    </row>
    <row r="824" spans="1:13" ht="15.75" customHeight="1" x14ac:dyDescent="0.25">
      <c r="A824" s="13"/>
      <c r="B824" s="158" t="str">
        <f t="shared" si="61"/>
        <v>🟢</v>
      </c>
      <c r="C824" s="150" t="str">
        <f t="shared" si="62"/>
        <v>🟨</v>
      </c>
      <c r="D824" s="141" t="s">
        <v>701</v>
      </c>
      <c r="E824" s="15" t="s">
        <v>8</v>
      </c>
      <c r="F824" s="15" t="s">
        <v>8</v>
      </c>
      <c r="G824" s="15" t="s">
        <v>8</v>
      </c>
      <c r="H824" s="15" t="s">
        <v>8</v>
      </c>
      <c r="I824" s="15" t="s">
        <v>7</v>
      </c>
      <c r="J824" s="15" t="s">
        <v>7</v>
      </c>
      <c r="K824" s="23"/>
      <c r="L824" s="17" t="s">
        <v>9</v>
      </c>
      <c r="M824" s="5"/>
    </row>
    <row r="825" spans="1:13" ht="15.75" customHeight="1" x14ac:dyDescent="0.25">
      <c r="A825" s="13"/>
      <c r="B825" s="158" t="str">
        <f t="shared" si="61"/>
        <v>🟢</v>
      </c>
      <c r="C825" s="150" t="str">
        <f t="shared" si="62"/>
        <v>🟨</v>
      </c>
      <c r="D825" s="141" t="s">
        <v>702</v>
      </c>
      <c r="E825" s="15" t="s">
        <v>8</v>
      </c>
      <c r="F825" s="15" t="s">
        <v>8</v>
      </c>
      <c r="G825" s="15" t="s">
        <v>8</v>
      </c>
      <c r="H825" s="15" t="s">
        <v>8</v>
      </c>
      <c r="I825" s="15" t="s">
        <v>7</v>
      </c>
      <c r="J825" s="15" t="s">
        <v>7</v>
      </c>
      <c r="K825" s="23"/>
      <c r="L825" s="19" t="s">
        <v>20</v>
      </c>
      <c r="M825" s="5"/>
    </row>
    <row r="826" spans="1:13" ht="15.75" customHeight="1" x14ac:dyDescent="0.25">
      <c r="A826" s="13"/>
      <c r="B826" s="158" t="str">
        <f t="shared" si="61"/>
        <v>🟢</v>
      </c>
      <c r="C826" s="150" t="str">
        <f t="shared" si="62"/>
        <v>✅</v>
      </c>
      <c r="D826" s="141" t="s">
        <v>703</v>
      </c>
      <c r="E826" s="15" t="s">
        <v>8</v>
      </c>
      <c r="F826" s="15" t="s">
        <v>8</v>
      </c>
      <c r="G826" s="15" t="s">
        <v>8</v>
      </c>
      <c r="H826" s="15" t="s">
        <v>8</v>
      </c>
      <c r="I826" s="15" t="s">
        <v>8</v>
      </c>
      <c r="J826" s="15" t="s">
        <v>7</v>
      </c>
      <c r="K826" s="23"/>
      <c r="L826" s="19" t="s">
        <v>20</v>
      </c>
      <c r="M826" s="5"/>
    </row>
    <row r="827" spans="1:13" ht="15.75" customHeight="1" x14ac:dyDescent="0.25">
      <c r="A827" s="13"/>
      <c r="B827" s="158" t="str">
        <f t="shared" si="61"/>
        <v>🟢</v>
      </c>
      <c r="C827" s="150" t="str">
        <f t="shared" si="62"/>
        <v>✅</v>
      </c>
      <c r="D827" s="141" t="s">
        <v>704</v>
      </c>
      <c r="E827" s="15" t="s">
        <v>8</v>
      </c>
      <c r="F827" s="15" t="s">
        <v>8</v>
      </c>
      <c r="G827" s="15" t="s">
        <v>8</v>
      </c>
      <c r="H827" s="15" t="s">
        <v>8</v>
      </c>
      <c r="I827" s="15" t="s">
        <v>8</v>
      </c>
      <c r="J827" s="15" t="s">
        <v>7</v>
      </c>
      <c r="K827" s="23"/>
      <c r="L827" s="19" t="s">
        <v>20</v>
      </c>
      <c r="M827" s="5"/>
    </row>
    <row r="828" spans="1:13" ht="15.75" customHeight="1" x14ac:dyDescent="0.25">
      <c r="A828" s="13"/>
      <c r="B828" s="158" t="str">
        <f t="shared" si="61"/>
        <v>🟢</v>
      </c>
      <c r="C828" s="150" t="str">
        <f t="shared" si="62"/>
        <v>🟨</v>
      </c>
      <c r="D828" s="141" t="s">
        <v>705</v>
      </c>
      <c r="E828" s="15" t="s">
        <v>8</v>
      </c>
      <c r="F828" s="15" t="s">
        <v>8</v>
      </c>
      <c r="G828" s="15" t="s">
        <v>8</v>
      </c>
      <c r="H828" s="15" t="s">
        <v>8</v>
      </c>
      <c r="I828" s="15" t="s">
        <v>7</v>
      </c>
      <c r="J828" s="15" t="s">
        <v>7</v>
      </c>
      <c r="K828" s="24" t="s">
        <v>116</v>
      </c>
      <c r="L828" s="17" t="s">
        <v>9</v>
      </c>
      <c r="M828" s="5"/>
    </row>
    <row r="829" spans="1:13" ht="15.75" customHeight="1" x14ac:dyDescent="0.25">
      <c r="A829" s="13"/>
      <c r="B829" s="158" t="str">
        <f t="shared" si="61"/>
        <v>🟢</v>
      </c>
      <c r="C829" s="150" t="str">
        <f t="shared" si="62"/>
        <v>🟨</v>
      </c>
      <c r="D829" s="141" t="s">
        <v>706</v>
      </c>
      <c r="E829" s="15" t="s">
        <v>8</v>
      </c>
      <c r="F829" s="15" t="s">
        <v>8</v>
      </c>
      <c r="G829" s="15" t="s">
        <v>8</v>
      </c>
      <c r="H829" s="15" t="s">
        <v>8</v>
      </c>
      <c r="I829" s="15" t="s">
        <v>7</v>
      </c>
      <c r="J829" s="15" t="s">
        <v>7</v>
      </c>
      <c r="K829" s="24" t="s">
        <v>116</v>
      </c>
      <c r="L829" s="19" t="s">
        <v>20</v>
      </c>
      <c r="M829" s="5"/>
    </row>
    <row r="830" spans="1:13" ht="15.75" customHeight="1" x14ac:dyDescent="0.25">
      <c r="A830" s="13"/>
      <c r="B830" s="158" t="str">
        <f t="shared" si="61"/>
        <v>🟢</v>
      </c>
      <c r="C830" s="150" t="str">
        <f t="shared" si="62"/>
        <v>✅</v>
      </c>
      <c r="D830" s="141" t="s">
        <v>707</v>
      </c>
      <c r="E830" s="15" t="s">
        <v>8</v>
      </c>
      <c r="F830" s="15" t="s">
        <v>8</v>
      </c>
      <c r="G830" s="15" t="s">
        <v>8</v>
      </c>
      <c r="H830" s="15" t="s">
        <v>8</v>
      </c>
      <c r="I830" s="15" t="s">
        <v>8</v>
      </c>
      <c r="J830" s="15" t="s">
        <v>7</v>
      </c>
      <c r="K830" s="24" t="s">
        <v>116</v>
      </c>
      <c r="L830" s="17" t="s">
        <v>9</v>
      </c>
      <c r="M830" s="5"/>
    </row>
    <row r="831" spans="1:13" ht="15.75" customHeight="1" x14ac:dyDescent="0.25">
      <c r="A831" s="13"/>
      <c r="B831" s="158" t="str">
        <f t="shared" si="61"/>
        <v>🟢</v>
      </c>
      <c r="C831" s="150" t="str">
        <f t="shared" si="62"/>
        <v>✅</v>
      </c>
      <c r="D831" s="141" t="s">
        <v>708</v>
      </c>
      <c r="E831" s="15" t="s">
        <v>8</v>
      </c>
      <c r="F831" s="15" t="s">
        <v>8</v>
      </c>
      <c r="G831" s="15" t="s">
        <v>8</v>
      </c>
      <c r="H831" s="15" t="s">
        <v>8</v>
      </c>
      <c r="I831" s="15" t="s">
        <v>8</v>
      </c>
      <c r="J831" s="15" t="s">
        <v>7</v>
      </c>
      <c r="K831" s="24" t="s">
        <v>116</v>
      </c>
      <c r="L831" s="17" t="s">
        <v>9</v>
      </c>
      <c r="M831" s="5"/>
    </row>
    <row r="832" spans="1:13" ht="15.75" customHeight="1" x14ac:dyDescent="0.25">
      <c r="A832" s="13"/>
      <c r="B832" s="158" t="str">
        <f t="shared" si="61"/>
        <v>🟡</v>
      </c>
      <c r="C832" s="150" t="str">
        <f t="shared" si="62"/>
        <v>🟧</v>
      </c>
      <c r="D832" s="141" t="s">
        <v>709</v>
      </c>
      <c r="E832" s="15" t="s">
        <v>8</v>
      </c>
      <c r="F832" s="15" t="s">
        <v>8</v>
      </c>
      <c r="G832" s="15" t="s">
        <v>8</v>
      </c>
      <c r="H832" s="15" t="s">
        <v>7</v>
      </c>
      <c r="I832" s="15" t="s">
        <v>7</v>
      </c>
      <c r="J832" s="15" t="s">
        <v>7</v>
      </c>
      <c r="K832" s="24" t="s">
        <v>116</v>
      </c>
      <c r="L832" s="17" t="s">
        <v>9</v>
      </c>
      <c r="M832" s="5"/>
    </row>
    <row r="833" spans="1:13" ht="15.75" customHeight="1" x14ac:dyDescent="0.25">
      <c r="A833" s="13"/>
      <c r="B833" s="158" t="str">
        <f t="shared" si="61"/>
        <v>🟢</v>
      </c>
      <c r="C833" s="150" t="str">
        <f t="shared" si="62"/>
        <v>✅</v>
      </c>
      <c r="D833" s="141" t="s">
        <v>710</v>
      </c>
      <c r="E833" s="15" t="s">
        <v>8</v>
      </c>
      <c r="F833" s="15" t="s">
        <v>8</v>
      </c>
      <c r="G833" s="15" t="s">
        <v>8</v>
      </c>
      <c r="H833" s="15" t="s">
        <v>8</v>
      </c>
      <c r="I833" s="15" t="s">
        <v>8</v>
      </c>
      <c r="J833" s="15" t="s">
        <v>7</v>
      </c>
      <c r="K833" s="24" t="s">
        <v>116</v>
      </c>
      <c r="L833" s="19" t="s">
        <v>20</v>
      </c>
      <c r="M833" s="5"/>
    </row>
    <row r="834" spans="1:13" ht="15.75" customHeight="1" x14ac:dyDescent="0.25">
      <c r="A834" s="13"/>
      <c r="B834" s="158" t="str">
        <f t="shared" si="61"/>
        <v>🟢</v>
      </c>
      <c r="C834" s="150" t="str">
        <f t="shared" si="62"/>
        <v>✅</v>
      </c>
      <c r="D834" s="141" t="s">
        <v>711</v>
      </c>
      <c r="E834" s="15" t="s">
        <v>8</v>
      </c>
      <c r="F834" s="15" t="s">
        <v>8</v>
      </c>
      <c r="G834" s="15" t="s">
        <v>8</v>
      </c>
      <c r="H834" s="15" t="s">
        <v>8</v>
      </c>
      <c r="I834" s="15" t="s">
        <v>8</v>
      </c>
      <c r="J834" s="15" t="s">
        <v>7</v>
      </c>
      <c r="K834" s="24" t="s">
        <v>116</v>
      </c>
      <c r="L834" s="17" t="s">
        <v>9</v>
      </c>
      <c r="M834" s="5"/>
    </row>
    <row r="835" spans="1:13" ht="15.75" customHeight="1" x14ac:dyDescent="0.25">
      <c r="A835" s="13"/>
      <c r="B835" s="158" t="str">
        <f t="shared" si="61"/>
        <v>🟢</v>
      </c>
      <c r="C835" s="150" t="str">
        <f t="shared" si="62"/>
        <v>✅</v>
      </c>
      <c r="D835" s="141" t="s">
        <v>712</v>
      </c>
      <c r="E835" s="15" t="s">
        <v>8</v>
      </c>
      <c r="F835" s="15" t="s">
        <v>8</v>
      </c>
      <c r="G835" s="15" t="s">
        <v>8</v>
      </c>
      <c r="H835" s="15" t="s">
        <v>8</v>
      </c>
      <c r="I835" s="15" t="s">
        <v>8</v>
      </c>
      <c r="J835" s="15" t="s">
        <v>7</v>
      </c>
      <c r="K835" s="24" t="s">
        <v>116</v>
      </c>
      <c r="L835" s="19" t="s">
        <v>20</v>
      </c>
      <c r="M835" s="5"/>
    </row>
    <row r="836" spans="1:13" ht="15.75" customHeight="1" x14ac:dyDescent="0.25">
      <c r="A836" s="13"/>
      <c r="B836" s="158" t="str">
        <f t="shared" si="61"/>
        <v>🟢</v>
      </c>
      <c r="C836" s="150" t="str">
        <f t="shared" si="62"/>
        <v>✅</v>
      </c>
      <c r="D836" s="141" t="s">
        <v>713</v>
      </c>
      <c r="E836" s="15" t="s">
        <v>8</v>
      </c>
      <c r="F836" s="15" t="s">
        <v>8</v>
      </c>
      <c r="G836" s="15" t="s">
        <v>8</v>
      </c>
      <c r="H836" s="15" t="s">
        <v>8</v>
      </c>
      <c r="I836" s="15" t="s">
        <v>8</v>
      </c>
      <c r="J836" s="15" t="s">
        <v>7</v>
      </c>
      <c r="K836" s="23"/>
      <c r="L836" s="19" t="s">
        <v>20</v>
      </c>
      <c r="M836" s="5"/>
    </row>
    <row r="837" spans="1:13" ht="15.75" customHeight="1" x14ac:dyDescent="0.25">
      <c r="A837" s="13"/>
      <c r="B837" s="158" t="str">
        <f t="shared" si="61"/>
        <v>🟢</v>
      </c>
      <c r="C837" s="150" t="str">
        <f t="shared" si="62"/>
        <v>✅</v>
      </c>
      <c r="D837" s="141" t="s">
        <v>714</v>
      </c>
      <c r="E837" s="15" t="s">
        <v>8</v>
      </c>
      <c r="F837" s="15" t="s">
        <v>8</v>
      </c>
      <c r="G837" s="15" t="s">
        <v>8</v>
      </c>
      <c r="H837" s="15" t="s">
        <v>8</v>
      </c>
      <c r="I837" s="15" t="s">
        <v>8</v>
      </c>
      <c r="J837" s="15" t="s">
        <v>7</v>
      </c>
      <c r="K837" s="23"/>
      <c r="L837" s="17" t="s">
        <v>9</v>
      </c>
      <c r="M837" s="5"/>
    </row>
    <row r="838" spans="1:13" ht="15.75" customHeight="1" x14ac:dyDescent="0.25">
      <c r="A838" s="13"/>
      <c r="B838" s="158" t="str">
        <f t="shared" si="61"/>
        <v>🟢</v>
      </c>
      <c r="C838" s="150" t="str">
        <f t="shared" si="62"/>
        <v>🟨</v>
      </c>
      <c r="D838" s="141" t="s">
        <v>715</v>
      </c>
      <c r="E838" s="15" t="s">
        <v>8</v>
      </c>
      <c r="F838" s="15" t="s">
        <v>8</v>
      </c>
      <c r="G838" s="15" t="s">
        <v>8</v>
      </c>
      <c r="H838" s="15" t="s">
        <v>8</v>
      </c>
      <c r="I838" s="15" t="s">
        <v>7</v>
      </c>
      <c r="J838" s="15" t="s">
        <v>7</v>
      </c>
      <c r="K838" s="24" t="s">
        <v>116</v>
      </c>
      <c r="L838" s="19" t="s">
        <v>20</v>
      </c>
      <c r="M838" s="5"/>
    </row>
    <row r="839" spans="1:13" ht="15.75" customHeight="1" x14ac:dyDescent="0.25">
      <c r="A839" s="13"/>
      <c r="B839" s="158" t="str">
        <f t="shared" si="61"/>
        <v>🟢</v>
      </c>
      <c r="C839" s="150" t="str">
        <f t="shared" si="62"/>
        <v>✅</v>
      </c>
      <c r="D839" s="141" t="s">
        <v>1059</v>
      </c>
      <c r="E839" s="15" t="s">
        <v>8</v>
      </c>
      <c r="F839" s="15" t="s">
        <v>8</v>
      </c>
      <c r="G839" s="15" t="s">
        <v>8</v>
      </c>
      <c r="H839" s="15" t="s">
        <v>8</v>
      </c>
      <c r="I839" s="15" t="s">
        <v>8</v>
      </c>
      <c r="J839" s="15" t="s">
        <v>7</v>
      </c>
      <c r="K839" s="24" t="s">
        <v>116</v>
      </c>
      <c r="L839" s="17" t="s">
        <v>9</v>
      </c>
      <c r="M839" s="5"/>
    </row>
    <row r="840" spans="1:13" ht="15.75" customHeight="1" x14ac:dyDescent="0.25">
      <c r="A840" s="13"/>
      <c r="B840" s="158" t="str">
        <f t="shared" si="61"/>
        <v>🟢</v>
      </c>
      <c r="C840" s="150" t="str">
        <f t="shared" si="62"/>
        <v>🟨</v>
      </c>
      <c r="D840" s="142" t="s">
        <v>1060</v>
      </c>
      <c r="E840" s="15" t="s">
        <v>8</v>
      </c>
      <c r="F840" s="15" t="s">
        <v>8</v>
      </c>
      <c r="G840" s="15" t="s">
        <v>8</v>
      </c>
      <c r="H840" s="15" t="s">
        <v>8</v>
      </c>
      <c r="I840" s="15" t="s">
        <v>7</v>
      </c>
      <c r="J840" s="15" t="s">
        <v>7</v>
      </c>
      <c r="K840" s="23"/>
      <c r="L840" s="19" t="s">
        <v>20</v>
      </c>
      <c r="M840" s="5"/>
    </row>
    <row r="841" spans="1:13" ht="15.75" customHeight="1" x14ac:dyDescent="0.25">
      <c r="A841" s="13"/>
      <c r="B841" s="158" t="str">
        <f t="shared" si="61"/>
        <v>🟢</v>
      </c>
      <c r="C841" s="150" t="str">
        <f t="shared" si="62"/>
        <v>✅</v>
      </c>
      <c r="D841" s="142" t="s">
        <v>716</v>
      </c>
      <c r="E841" s="15" t="s">
        <v>8</v>
      </c>
      <c r="F841" s="15" t="s">
        <v>8</v>
      </c>
      <c r="G841" s="15" t="s">
        <v>8</v>
      </c>
      <c r="H841" s="15" t="s">
        <v>8</v>
      </c>
      <c r="I841" s="15" t="s">
        <v>8</v>
      </c>
      <c r="J841" s="15" t="s">
        <v>7</v>
      </c>
      <c r="K841" s="23"/>
      <c r="L841" s="17" t="s">
        <v>9</v>
      </c>
      <c r="M841" s="5"/>
    </row>
    <row r="842" spans="1:13" ht="15.75" customHeight="1" x14ac:dyDescent="0.25">
      <c r="A842" s="13"/>
      <c r="B842" s="158" t="str">
        <f t="shared" si="61"/>
        <v>🟢</v>
      </c>
      <c r="C842" s="150" t="str">
        <f t="shared" si="62"/>
        <v>🟨</v>
      </c>
      <c r="D842" s="142" t="s">
        <v>717</v>
      </c>
      <c r="E842" s="15" t="s">
        <v>8</v>
      </c>
      <c r="F842" s="15" t="s">
        <v>8</v>
      </c>
      <c r="G842" s="15" t="s">
        <v>8</v>
      </c>
      <c r="H842" s="15" t="s">
        <v>8</v>
      </c>
      <c r="I842" s="15" t="s">
        <v>7</v>
      </c>
      <c r="J842" s="15" t="s">
        <v>7</v>
      </c>
      <c r="K842" s="23"/>
      <c r="L842" s="19" t="s">
        <v>20</v>
      </c>
      <c r="M842" s="5"/>
    </row>
    <row r="843" spans="1:13" ht="15.75" customHeight="1" x14ac:dyDescent="0.25">
      <c r="A843" s="13"/>
      <c r="B843" s="158" t="str">
        <f t="shared" si="61"/>
        <v>🟢</v>
      </c>
      <c r="C843" s="150" t="str">
        <f t="shared" si="62"/>
        <v>🟨</v>
      </c>
      <c r="D843" s="142" t="s">
        <v>718</v>
      </c>
      <c r="E843" s="15" t="s">
        <v>8</v>
      </c>
      <c r="F843" s="15" t="s">
        <v>8</v>
      </c>
      <c r="G843" s="15" t="s">
        <v>8</v>
      </c>
      <c r="H843" s="15" t="s">
        <v>8</v>
      </c>
      <c r="I843" s="15" t="s">
        <v>7</v>
      </c>
      <c r="J843" s="15" t="s">
        <v>7</v>
      </c>
      <c r="K843" s="24" t="s">
        <v>116</v>
      </c>
      <c r="L843" s="17" t="s">
        <v>9</v>
      </c>
      <c r="M843" s="5"/>
    </row>
    <row r="844" spans="1:13" ht="15.75" customHeight="1" x14ac:dyDescent="0.25">
      <c r="A844" s="13"/>
      <c r="B844" s="158" t="str">
        <f t="shared" si="61"/>
        <v>🟢</v>
      </c>
      <c r="C844" s="150" t="str">
        <f t="shared" si="62"/>
        <v>🟨</v>
      </c>
      <c r="D844" s="142" t="s">
        <v>719</v>
      </c>
      <c r="E844" s="15" t="s">
        <v>8</v>
      </c>
      <c r="F844" s="15" t="s">
        <v>8</v>
      </c>
      <c r="G844" s="15" t="s">
        <v>8</v>
      </c>
      <c r="H844" s="15" t="s">
        <v>8</v>
      </c>
      <c r="I844" s="15" t="s">
        <v>7</v>
      </c>
      <c r="J844" s="15" t="s">
        <v>7</v>
      </c>
      <c r="K844" s="24" t="s">
        <v>116</v>
      </c>
      <c r="L844" s="19" t="s">
        <v>20</v>
      </c>
      <c r="M844" s="5"/>
    </row>
    <row r="845" spans="1:13" ht="15.75" customHeight="1" x14ac:dyDescent="0.25">
      <c r="A845" s="10">
        <v>1958</v>
      </c>
      <c r="B845" s="103"/>
      <c r="C845" s="151"/>
      <c r="D845" s="103"/>
      <c r="E845" s="109"/>
      <c r="F845" s="109"/>
      <c r="G845" s="10"/>
      <c r="H845" s="10"/>
      <c r="I845" s="10"/>
      <c r="J845" s="10"/>
      <c r="K845" s="10"/>
      <c r="L845" s="10"/>
      <c r="M845" s="5"/>
    </row>
    <row r="846" spans="1:13" ht="15.75" customHeight="1" x14ac:dyDescent="0.25">
      <c r="A846" s="13"/>
      <c r="B846" s="158" t="str">
        <f t="shared" ref="B846:B865" si="63">IF(G846="✓",IF(H846="✗","🟡",IF(H846="-","🟣","🟢")),"⛔")</f>
        <v>🟡</v>
      </c>
      <c r="C846" s="150" t="str">
        <f t="shared" ref="C846:C865" si="64">IF(E846="✓",IF(F846="✓",IF(H846="✓",IF(I846="✓","✅",IF(I846="-","🟦","🟨")),IF(H846="-",IF(I846="-","🟪","🟫"),"🟧")),"🟥"),"⬛")</f>
        <v>🟥</v>
      </c>
      <c r="D846" s="142" t="s">
        <v>720</v>
      </c>
      <c r="E846" s="15" t="s">
        <v>8</v>
      </c>
      <c r="F846" s="15" t="s">
        <v>7</v>
      </c>
      <c r="G846" s="15" t="s">
        <v>8</v>
      </c>
      <c r="H846" s="15" t="s">
        <v>7</v>
      </c>
      <c r="I846" s="15" t="s">
        <v>7</v>
      </c>
      <c r="J846" s="15" t="s">
        <v>7</v>
      </c>
      <c r="K846" s="23"/>
      <c r="L846" s="19" t="s">
        <v>20</v>
      </c>
      <c r="M846" s="5"/>
    </row>
    <row r="847" spans="1:13" ht="15.75" customHeight="1" x14ac:dyDescent="0.25">
      <c r="A847" s="13"/>
      <c r="B847" s="158" t="str">
        <f t="shared" si="63"/>
        <v>🟢</v>
      </c>
      <c r="C847" s="150" t="str">
        <f t="shared" si="64"/>
        <v>🟨</v>
      </c>
      <c r="D847" s="142" t="s">
        <v>721</v>
      </c>
      <c r="E847" s="15" t="s">
        <v>8</v>
      </c>
      <c r="F847" s="15" t="s">
        <v>8</v>
      </c>
      <c r="G847" s="15" t="s">
        <v>8</v>
      </c>
      <c r="H847" s="15" t="s">
        <v>8</v>
      </c>
      <c r="I847" s="15" t="s">
        <v>7</v>
      </c>
      <c r="J847" s="15" t="s">
        <v>7</v>
      </c>
      <c r="K847" s="23"/>
      <c r="L847" s="17" t="s">
        <v>9</v>
      </c>
      <c r="M847" s="5"/>
    </row>
    <row r="848" spans="1:13" ht="15.75" customHeight="1" x14ac:dyDescent="0.25">
      <c r="A848" s="13"/>
      <c r="B848" s="158" t="str">
        <f t="shared" si="63"/>
        <v>🟢</v>
      </c>
      <c r="C848" s="150" t="str">
        <f t="shared" si="64"/>
        <v>✅</v>
      </c>
      <c r="D848" s="142" t="s">
        <v>722</v>
      </c>
      <c r="E848" s="15" t="s">
        <v>8</v>
      </c>
      <c r="F848" s="15" t="s">
        <v>8</v>
      </c>
      <c r="G848" s="15" t="s">
        <v>8</v>
      </c>
      <c r="H848" s="15" t="s">
        <v>8</v>
      </c>
      <c r="I848" s="15" t="s">
        <v>8</v>
      </c>
      <c r="J848" s="15" t="s">
        <v>7</v>
      </c>
      <c r="K848" s="24" t="s">
        <v>116</v>
      </c>
      <c r="L848" s="19" t="s">
        <v>20</v>
      </c>
      <c r="M848" s="5"/>
    </row>
    <row r="849" spans="1:13" ht="15.75" customHeight="1" x14ac:dyDescent="0.25">
      <c r="A849" s="13"/>
      <c r="B849" s="158" t="str">
        <f t="shared" si="63"/>
        <v>🟣</v>
      </c>
      <c r="C849" s="150" t="str">
        <f t="shared" si="64"/>
        <v>🟫</v>
      </c>
      <c r="D849" s="142" t="s">
        <v>1061</v>
      </c>
      <c r="E849" s="15" t="s">
        <v>8</v>
      </c>
      <c r="F849" s="15" t="s">
        <v>8</v>
      </c>
      <c r="G849" s="15" t="s">
        <v>8</v>
      </c>
      <c r="H849" s="15" t="s">
        <v>14</v>
      </c>
      <c r="I849" s="15" t="s">
        <v>7</v>
      </c>
      <c r="J849" s="15" t="s">
        <v>7</v>
      </c>
      <c r="K849" s="23"/>
      <c r="L849" s="17" t="s">
        <v>9</v>
      </c>
      <c r="M849" s="5"/>
    </row>
    <row r="850" spans="1:13" ht="15.75" customHeight="1" x14ac:dyDescent="0.25">
      <c r="A850" s="13"/>
      <c r="B850" s="158" t="str">
        <f t="shared" si="63"/>
        <v>🟢</v>
      </c>
      <c r="C850" s="150" t="str">
        <f t="shared" si="64"/>
        <v>✅</v>
      </c>
      <c r="D850" s="142" t="s">
        <v>723</v>
      </c>
      <c r="E850" s="15" t="s">
        <v>8</v>
      </c>
      <c r="F850" s="15" t="s">
        <v>8</v>
      </c>
      <c r="G850" s="15" t="s">
        <v>8</v>
      </c>
      <c r="H850" s="15" t="s">
        <v>8</v>
      </c>
      <c r="I850" s="15" t="s">
        <v>8</v>
      </c>
      <c r="J850" s="15" t="s">
        <v>7</v>
      </c>
      <c r="K850" s="23"/>
      <c r="L850" s="19" t="s">
        <v>20</v>
      </c>
      <c r="M850" s="5"/>
    </row>
    <row r="851" spans="1:13" ht="15.75" customHeight="1" x14ac:dyDescent="0.25">
      <c r="A851" s="13"/>
      <c r="B851" s="158" t="str">
        <f t="shared" si="63"/>
        <v>🟢</v>
      </c>
      <c r="C851" s="150" t="str">
        <f t="shared" si="64"/>
        <v>✅</v>
      </c>
      <c r="D851" s="142" t="s">
        <v>724</v>
      </c>
      <c r="E851" s="15" t="s">
        <v>8</v>
      </c>
      <c r="F851" s="15" t="s">
        <v>8</v>
      </c>
      <c r="G851" s="15" t="s">
        <v>8</v>
      </c>
      <c r="H851" s="15" t="s">
        <v>8</v>
      </c>
      <c r="I851" s="15" t="s">
        <v>8</v>
      </c>
      <c r="J851" s="15" t="s">
        <v>7</v>
      </c>
      <c r="K851" s="24" t="s">
        <v>116</v>
      </c>
      <c r="L851" s="17" t="s">
        <v>9</v>
      </c>
      <c r="M851" s="5"/>
    </row>
    <row r="852" spans="1:13" ht="15.75" customHeight="1" x14ac:dyDescent="0.25">
      <c r="A852" s="13"/>
      <c r="B852" s="158" t="str">
        <f t="shared" si="63"/>
        <v>🟢</v>
      </c>
      <c r="C852" s="150" t="str">
        <f t="shared" si="64"/>
        <v>🟨</v>
      </c>
      <c r="D852" s="142" t="s">
        <v>1062</v>
      </c>
      <c r="E852" s="15" t="s">
        <v>8</v>
      </c>
      <c r="F852" s="15" t="s">
        <v>8</v>
      </c>
      <c r="G852" s="15" t="s">
        <v>8</v>
      </c>
      <c r="H852" s="15" t="s">
        <v>8</v>
      </c>
      <c r="I852" s="15" t="s">
        <v>7</v>
      </c>
      <c r="J852" s="15" t="s">
        <v>7</v>
      </c>
      <c r="K852" s="23"/>
      <c r="L852" s="19" t="s">
        <v>20</v>
      </c>
      <c r="M852" s="5"/>
    </row>
    <row r="853" spans="1:13" ht="15.75" customHeight="1" x14ac:dyDescent="0.25">
      <c r="A853" s="13"/>
      <c r="B853" s="158" t="str">
        <f t="shared" si="63"/>
        <v>🟡</v>
      </c>
      <c r="C853" s="150" t="str">
        <f t="shared" si="64"/>
        <v>⬛</v>
      </c>
      <c r="D853" s="142" t="s">
        <v>725</v>
      </c>
      <c r="E853" s="15" t="s">
        <v>7</v>
      </c>
      <c r="F853" s="15" t="s">
        <v>7</v>
      </c>
      <c r="G853" s="15" t="s">
        <v>8</v>
      </c>
      <c r="H853" s="15" t="s">
        <v>7</v>
      </c>
      <c r="I853" s="15" t="s">
        <v>7</v>
      </c>
      <c r="J853" s="15" t="s">
        <v>7</v>
      </c>
      <c r="K853" s="23"/>
      <c r="L853" s="17" t="s">
        <v>9</v>
      </c>
      <c r="M853" s="5"/>
    </row>
    <row r="854" spans="1:13" ht="15.75" customHeight="1" x14ac:dyDescent="0.25">
      <c r="A854" s="13"/>
      <c r="B854" s="158" t="str">
        <f t="shared" si="63"/>
        <v>🟡</v>
      </c>
      <c r="C854" s="150" t="str">
        <f t="shared" si="64"/>
        <v>🟥</v>
      </c>
      <c r="D854" s="142" t="s">
        <v>726</v>
      </c>
      <c r="E854" s="15" t="s">
        <v>8</v>
      </c>
      <c r="F854" s="15" t="s">
        <v>7</v>
      </c>
      <c r="G854" s="15" t="s">
        <v>8</v>
      </c>
      <c r="H854" s="15" t="s">
        <v>7</v>
      </c>
      <c r="I854" s="15" t="s">
        <v>7</v>
      </c>
      <c r="J854" s="15" t="s">
        <v>7</v>
      </c>
      <c r="K854" s="23"/>
      <c r="L854" s="19" t="s">
        <v>20</v>
      </c>
      <c r="M854" s="5"/>
    </row>
    <row r="855" spans="1:13" ht="15.75" customHeight="1" x14ac:dyDescent="0.25">
      <c r="A855" s="13"/>
      <c r="B855" s="158" t="str">
        <f t="shared" si="63"/>
        <v>🟢</v>
      </c>
      <c r="C855" s="150" t="str">
        <f t="shared" si="64"/>
        <v>✅</v>
      </c>
      <c r="D855" s="142" t="s">
        <v>1063</v>
      </c>
      <c r="E855" s="15" t="s">
        <v>8</v>
      </c>
      <c r="F855" s="15" t="s">
        <v>8</v>
      </c>
      <c r="G855" s="15" t="s">
        <v>8</v>
      </c>
      <c r="H855" s="15" t="s">
        <v>8</v>
      </c>
      <c r="I855" s="15" t="s">
        <v>8</v>
      </c>
      <c r="J855" s="15" t="s">
        <v>7</v>
      </c>
      <c r="K855" s="24" t="s">
        <v>116</v>
      </c>
      <c r="L855" s="17" t="s">
        <v>9</v>
      </c>
      <c r="M855" s="5"/>
    </row>
    <row r="856" spans="1:13" ht="15.75" customHeight="1" x14ac:dyDescent="0.25">
      <c r="A856" s="13"/>
      <c r="B856" s="158" t="str">
        <f t="shared" si="63"/>
        <v>🟡</v>
      </c>
      <c r="C856" s="150" t="str">
        <f t="shared" si="64"/>
        <v>🟥</v>
      </c>
      <c r="D856" s="142" t="s">
        <v>727</v>
      </c>
      <c r="E856" s="15" t="s">
        <v>8</v>
      </c>
      <c r="F856" s="15" t="s">
        <v>7</v>
      </c>
      <c r="G856" s="15" t="s">
        <v>8</v>
      </c>
      <c r="H856" s="15" t="s">
        <v>7</v>
      </c>
      <c r="I856" s="15" t="s">
        <v>7</v>
      </c>
      <c r="J856" s="15" t="s">
        <v>7</v>
      </c>
      <c r="K856" s="23"/>
      <c r="L856" s="19" t="s">
        <v>20</v>
      </c>
      <c r="M856" s="5"/>
    </row>
    <row r="857" spans="1:13" ht="15.75" customHeight="1" x14ac:dyDescent="0.25">
      <c r="A857" s="13"/>
      <c r="B857" s="158" t="str">
        <f t="shared" si="63"/>
        <v>🟡</v>
      </c>
      <c r="C857" s="150" t="str">
        <f t="shared" si="64"/>
        <v>⬛</v>
      </c>
      <c r="D857" s="142" t="s">
        <v>728</v>
      </c>
      <c r="E857" s="15" t="s">
        <v>7</v>
      </c>
      <c r="F857" s="15" t="s">
        <v>7</v>
      </c>
      <c r="G857" s="15" t="s">
        <v>8</v>
      </c>
      <c r="H857" s="15" t="s">
        <v>7</v>
      </c>
      <c r="I857" s="15" t="s">
        <v>7</v>
      </c>
      <c r="J857" s="15" t="s">
        <v>7</v>
      </c>
      <c r="K857" s="23"/>
      <c r="L857" s="17" t="s">
        <v>9</v>
      </c>
      <c r="M857" s="5"/>
    </row>
    <row r="858" spans="1:13" ht="15.75" customHeight="1" x14ac:dyDescent="0.25">
      <c r="A858" s="13"/>
      <c r="B858" s="158" t="str">
        <f t="shared" si="63"/>
        <v>🟢</v>
      </c>
      <c r="C858" s="150" t="str">
        <f t="shared" si="64"/>
        <v>✅</v>
      </c>
      <c r="D858" s="142" t="s">
        <v>729</v>
      </c>
      <c r="E858" s="15" t="s">
        <v>8</v>
      </c>
      <c r="F858" s="15" t="s">
        <v>8</v>
      </c>
      <c r="G858" s="15" t="s">
        <v>8</v>
      </c>
      <c r="H858" s="15" t="s">
        <v>8</v>
      </c>
      <c r="I858" s="15" t="s">
        <v>8</v>
      </c>
      <c r="J858" s="15" t="s">
        <v>7</v>
      </c>
      <c r="K858" s="24" t="s">
        <v>116</v>
      </c>
      <c r="L858" s="17" t="s">
        <v>9</v>
      </c>
      <c r="M858" s="5"/>
    </row>
    <row r="859" spans="1:13" ht="15.75" customHeight="1" x14ac:dyDescent="0.25">
      <c r="A859" s="13"/>
      <c r="B859" s="158" t="str">
        <f t="shared" si="63"/>
        <v>🟢</v>
      </c>
      <c r="C859" s="150" t="str">
        <f t="shared" si="64"/>
        <v>🟨</v>
      </c>
      <c r="D859" s="142" t="s">
        <v>730</v>
      </c>
      <c r="E859" s="15" t="s">
        <v>8</v>
      </c>
      <c r="F859" s="15" t="s">
        <v>8</v>
      </c>
      <c r="G859" s="15" t="s">
        <v>8</v>
      </c>
      <c r="H859" s="15" t="s">
        <v>8</v>
      </c>
      <c r="I859" s="15" t="s">
        <v>7</v>
      </c>
      <c r="J859" s="15" t="s">
        <v>7</v>
      </c>
      <c r="K859" s="23"/>
      <c r="L859" s="19" t="s">
        <v>20</v>
      </c>
      <c r="M859" s="5"/>
    </row>
    <row r="860" spans="1:13" ht="15.75" customHeight="1" x14ac:dyDescent="0.25">
      <c r="A860" s="13"/>
      <c r="B860" s="158" t="str">
        <f t="shared" si="63"/>
        <v>🟣</v>
      </c>
      <c r="C860" s="150" t="str">
        <f t="shared" si="64"/>
        <v>🟫</v>
      </c>
      <c r="D860" s="142" t="s">
        <v>731</v>
      </c>
      <c r="E860" s="15" t="s">
        <v>8</v>
      </c>
      <c r="F860" s="15" t="s">
        <v>8</v>
      </c>
      <c r="G860" s="15" t="s">
        <v>8</v>
      </c>
      <c r="H860" s="15" t="s">
        <v>14</v>
      </c>
      <c r="I860" s="15" t="s">
        <v>7</v>
      </c>
      <c r="J860" s="15" t="s">
        <v>7</v>
      </c>
      <c r="K860" s="23"/>
      <c r="L860" s="19" t="s">
        <v>20</v>
      </c>
      <c r="M860" s="5"/>
    </row>
    <row r="861" spans="1:13" ht="15.75" customHeight="1" x14ac:dyDescent="0.25">
      <c r="A861" s="13"/>
      <c r="B861" s="158" t="str">
        <f t="shared" si="63"/>
        <v>🟢</v>
      </c>
      <c r="C861" s="150" t="str">
        <f t="shared" si="64"/>
        <v>🟨</v>
      </c>
      <c r="D861" s="142" t="s">
        <v>1064</v>
      </c>
      <c r="E861" s="15" t="s">
        <v>8</v>
      </c>
      <c r="F861" s="15" t="s">
        <v>8</v>
      </c>
      <c r="G861" s="15" t="s">
        <v>8</v>
      </c>
      <c r="H861" s="15" t="s">
        <v>8</v>
      </c>
      <c r="I861" s="15" t="s">
        <v>7</v>
      </c>
      <c r="J861" s="15" t="s">
        <v>7</v>
      </c>
      <c r="K861" s="23"/>
      <c r="L861" s="17" t="s">
        <v>9</v>
      </c>
      <c r="M861" s="5"/>
    </row>
    <row r="862" spans="1:13" ht="15.75" customHeight="1" x14ac:dyDescent="0.25">
      <c r="A862" s="13"/>
      <c r="B862" s="158" t="str">
        <f t="shared" si="63"/>
        <v>🟢</v>
      </c>
      <c r="C862" s="150" t="str">
        <f t="shared" si="64"/>
        <v>✅</v>
      </c>
      <c r="D862" s="142" t="s">
        <v>732</v>
      </c>
      <c r="E862" s="15" t="s">
        <v>8</v>
      </c>
      <c r="F862" s="15" t="s">
        <v>8</v>
      </c>
      <c r="G862" s="15" t="s">
        <v>8</v>
      </c>
      <c r="H862" s="15" t="s">
        <v>8</v>
      </c>
      <c r="I862" s="15" t="s">
        <v>8</v>
      </c>
      <c r="J862" s="15" t="s">
        <v>7</v>
      </c>
      <c r="K862" s="24" t="s">
        <v>116</v>
      </c>
      <c r="L862" s="17" t="s">
        <v>9</v>
      </c>
      <c r="M862" s="5"/>
    </row>
    <row r="863" spans="1:13" ht="15.75" customHeight="1" x14ac:dyDescent="0.25">
      <c r="A863" s="13"/>
      <c r="B863" s="158" t="str">
        <f t="shared" si="63"/>
        <v>🟢</v>
      </c>
      <c r="C863" s="150" t="str">
        <f t="shared" si="64"/>
        <v>🟨</v>
      </c>
      <c r="D863" s="142" t="s">
        <v>733</v>
      </c>
      <c r="E863" s="15" t="s">
        <v>8</v>
      </c>
      <c r="F863" s="15" t="s">
        <v>8</v>
      </c>
      <c r="G863" s="15" t="s">
        <v>8</v>
      </c>
      <c r="H863" s="15" t="s">
        <v>8</v>
      </c>
      <c r="I863" s="15" t="s">
        <v>7</v>
      </c>
      <c r="J863" s="15" t="s">
        <v>7</v>
      </c>
      <c r="K863" s="23"/>
      <c r="L863" s="17" t="s">
        <v>9</v>
      </c>
      <c r="M863" s="5"/>
    </row>
    <row r="864" spans="1:13" ht="15.75" customHeight="1" x14ac:dyDescent="0.25">
      <c r="A864" s="13"/>
      <c r="B864" s="158" t="str">
        <f t="shared" si="63"/>
        <v>🟢</v>
      </c>
      <c r="C864" s="150" t="str">
        <f t="shared" si="64"/>
        <v>✅</v>
      </c>
      <c r="D864" s="142" t="s">
        <v>1065</v>
      </c>
      <c r="E864" s="15" t="s">
        <v>8</v>
      </c>
      <c r="F864" s="15" t="s">
        <v>8</v>
      </c>
      <c r="G864" s="15" t="s">
        <v>8</v>
      </c>
      <c r="H864" s="15" t="s">
        <v>8</v>
      </c>
      <c r="I864" s="15" t="s">
        <v>8</v>
      </c>
      <c r="J864" s="15" t="s">
        <v>7</v>
      </c>
      <c r="K864" s="23"/>
      <c r="L864" s="19" t="s">
        <v>20</v>
      </c>
      <c r="M864" s="5"/>
    </row>
    <row r="865" spans="1:13" ht="15.75" customHeight="1" x14ac:dyDescent="0.25">
      <c r="A865" s="13"/>
      <c r="B865" s="158" t="str">
        <f t="shared" si="63"/>
        <v>🟢</v>
      </c>
      <c r="C865" s="150" t="str">
        <f t="shared" si="64"/>
        <v>🟨</v>
      </c>
      <c r="D865" s="142" t="s">
        <v>734</v>
      </c>
      <c r="E865" s="15" t="s">
        <v>8</v>
      </c>
      <c r="F865" s="15" t="s">
        <v>8</v>
      </c>
      <c r="G865" s="15" t="s">
        <v>8</v>
      </c>
      <c r="H865" s="15" t="s">
        <v>8</v>
      </c>
      <c r="I865" s="15" t="s">
        <v>7</v>
      </c>
      <c r="J865" s="15" t="s">
        <v>7</v>
      </c>
      <c r="K865" s="23"/>
      <c r="L865" s="19" t="s">
        <v>20</v>
      </c>
      <c r="M865" s="5"/>
    </row>
    <row r="866" spans="1:13" ht="15.75" customHeight="1" x14ac:dyDescent="0.25">
      <c r="A866" s="10">
        <v>1959</v>
      </c>
      <c r="B866" s="103"/>
      <c r="C866" s="151"/>
      <c r="D866" s="103"/>
      <c r="E866" s="109"/>
      <c r="F866" s="109"/>
      <c r="G866" s="10"/>
      <c r="H866" s="10"/>
      <c r="I866" s="10"/>
      <c r="J866" s="10"/>
      <c r="K866" s="10"/>
      <c r="L866" s="10"/>
      <c r="M866" s="5"/>
    </row>
    <row r="867" spans="1:13" ht="15.75" customHeight="1" x14ac:dyDescent="0.25">
      <c r="A867" s="13"/>
      <c r="B867" s="158" t="str">
        <f t="shared" ref="B867:B889" si="65">IF(G867="✓",IF(H867="✗","🟡",IF(H867="-","🟣","🟢")),"⛔")</f>
        <v>🟢</v>
      </c>
      <c r="C867" s="150" t="str">
        <f t="shared" ref="C867:C889" si="66">IF(E867="✓",IF(F867="✓",IF(H867="✓",IF(I867="✓","✅",IF(I867="-","🟦","🟨")),IF(H867="-",IF(I867="-","🟪","🟫"),"🟧")),"🟥"),"⬛")</f>
        <v>🟨</v>
      </c>
      <c r="D867" s="142" t="s">
        <v>735</v>
      </c>
      <c r="E867" s="15" t="s">
        <v>8</v>
      </c>
      <c r="F867" s="15" t="s">
        <v>8</v>
      </c>
      <c r="G867" s="15" t="s">
        <v>8</v>
      </c>
      <c r="H867" s="15" t="s">
        <v>8</v>
      </c>
      <c r="I867" s="15" t="s">
        <v>7</v>
      </c>
      <c r="J867" s="15" t="s">
        <v>7</v>
      </c>
      <c r="K867" s="24" t="s">
        <v>116</v>
      </c>
      <c r="L867" s="17" t="s">
        <v>9</v>
      </c>
      <c r="M867" s="5"/>
    </row>
    <row r="868" spans="1:13" ht="15.75" customHeight="1" x14ac:dyDescent="0.25">
      <c r="A868" s="13"/>
      <c r="B868" s="158" t="str">
        <f t="shared" si="65"/>
        <v>🟢</v>
      </c>
      <c r="C868" s="150" t="str">
        <f t="shared" si="66"/>
        <v>🟨</v>
      </c>
      <c r="D868" s="142" t="s">
        <v>736</v>
      </c>
      <c r="E868" s="15" t="s">
        <v>8</v>
      </c>
      <c r="F868" s="15" t="s">
        <v>8</v>
      </c>
      <c r="G868" s="15" t="s">
        <v>8</v>
      </c>
      <c r="H868" s="15" t="s">
        <v>8</v>
      </c>
      <c r="I868" s="15" t="s">
        <v>7</v>
      </c>
      <c r="J868" s="15" t="s">
        <v>7</v>
      </c>
      <c r="K868" s="23"/>
      <c r="L868" s="19" t="s">
        <v>20</v>
      </c>
      <c r="M868" s="5"/>
    </row>
    <row r="869" spans="1:13" ht="15.75" customHeight="1" x14ac:dyDescent="0.25">
      <c r="A869" s="18" t="s">
        <v>24</v>
      </c>
      <c r="B869" s="158" t="str">
        <f t="shared" si="65"/>
        <v>🟢</v>
      </c>
      <c r="C869" s="150" t="str">
        <f t="shared" si="66"/>
        <v>✅</v>
      </c>
      <c r="D869" s="142" t="s">
        <v>737</v>
      </c>
      <c r="E869" s="15" t="s">
        <v>8</v>
      </c>
      <c r="F869" s="15" t="s">
        <v>8</v>
      </c>
      <c r="G869" s="15" t="s">
        <v>8</v>
      </c>
      <c r="H869" s="15" t="s">
        <v>8</v>
      </c>
      <c r="I869" s="15" t="s">
        <v>8</v>
      </c>
      <c r="J869" s="15" t="s">
        <v>7</v>
      </c>
      <c r="K869" s="23"/>
      <c r="L869" s="17" t="s">
        <v>9</v>
      </c>
      <c r="M869" s="5"/>
    </row>
    <row r="870" spans="1:13" ht="15.75" customHeight="1" x14ac:dyDescent="0.25">
      <c r="A870" s="13"/>
      <c r="B870" s="158" t="str">
        <f t="shared" si="65"/>
        <v>🟢</v>
      </c>
      <c r="C870" s="150" t="str">
        <f t="shared" si="66"/>
        <v>✅</v>
      </c>
      <c r="D870" s="142" t="s">
        <v>738</v>
      </c>
      <c r="E870" s="15" t="s">
        <v>8</v>
      </c>
      <c r="F870" s="15" t="s">
        <v>8</v>
      </c>
      <c r="G870" s="15" t="s">
        <v>8</v>
      </c>
      <c r="H870" s="15" t="s">
        <v>8</v>
      </c>
      <c r="I870" s="15" t="s">
        <v>8</v>
      </c>
      <c r="J870" s="15" t="s">
        <v>7</v>
      </c>
      <c r="K870" s="24" t="s">
        <v>116</v>
      </c>
      <c r="L870" s="19" t="s">
        <v>20</v>
      </c>
      <c r="M870" s="5"/>
    </row>
    <row r="871" spans="1:13" ht="15.75" customHeight="1" x14ac:dyDescent="0.25">
      <c r="A871" s="13"/>
      <c r="B871" s="158" t="str">
        <f t="shared" si="65"/>
        <v>🟡</v>
      </c>
      <c r="C871" s="150" t="str">
        <f t="shared" si="66"/>
        <v>⬛</v>
      </c>
      <c r="D871" s="142" t="s">
        <v>739</v>
      </c>
      <c r="E871" s="15" t="s">
        <v>7</v>
      </c>
      <c r="F871" s="15" t="s">
        <v>7</v>
      </c>
      <c r="G871" s="15" t="s">
        <v>8</v>
      </c>
      <c r="H871" s="15" t="s">
        <v>7</v>
      </c>
      <c r="I871" s="15" t="s">
        <v>7</v>
      </c>
      <c r="J871" s="15" t="s">
        <v>7</v>
      </c>
      <c r="K871" s="23"/>
      <c r="L871" s="19" t="s">
        <v>20</v>
      </c>
      <c r="M871" s="5"/>
    </row>
    <row r="872" spans="1:13" ht="15.75" customHeight="1" x14ac:dyDescent="0.25">
      <c r="A872" s="13"/>
      <c r="B872" s="158" t="str">
        <f t="shared" si="65"/>
        <v>🟢</v>
      </c>
      <c r="C872" s="150" t="str">
        <f t="shared" si="66"/>
        <v>🟨</v>
      </c>
      <c r="D872" s="142" t="s">
        <v>740</v>
      </c>
      <c r="E872" s="15" t="s">
        <v>8</v>
      </c>
      <c r="F872" s="15" t="s">
        <v>8</v>
      </c>
      <c r="G872" s="15" t="s">
        <v>8</v>
      </c>
      <c r="H872" s="15" t="s">
        <v>8</v>
      </c>
      <c r="I872" s="15" t="s">
        <v>7</v>
      </c>
      <c r="J872" s="15" t="s">
        <v>7</v>
      </c>
      <c r="K872" s="23"/>
      <c r="L872" s="19" t="s">
        <v>20</v>
      </c>
      <c r="M872" s="5"/>
    </row>
    <row r="873" spans="1:13" ht="15.75" customHeight="1" x14ac:dyDescent="0.25">
      <c r="A873" s="13"/>
      <c r="B873" s="158" t="str">
        <f t="shared" si="65"/>
        <v>🟢</v>
      </c>
      <c r="C873" s="150" t="str">
        <f t="shared" si="66"/>
        <v>🟨</v>
      </c>
      <c r="D873" s="142" t="s">
        <v>741</v>
      </c>
      <c r="E873" s="15" t="s">
        <v>8</v>
      </c>
      <c r="F873" s="15" t="s">
        <v>8</v>
      </c>
      <c r="G873" s="15" t="s">
        <v>8</v>
      </c>
      <c r="H873" s="15" t="s">
        <v>8</v>
      </c>
      <c r="I873" s="15" t="s">
        <v>7</v>
      </c>
      <c r="J873" s="15" t="s">
        <v>7</v>
      </c>
      <c r="K873" s="23"/>
      <c r="L873" s="19" t="s">
        <v>20</v>
      </c>
      <c r="M873" s="5"/>
    </row>
    <row r="874" spans="1:13" ht="15.75" customHeight="1" x14ac:dyDescent="0.25">
      <c r="A874" s="13"/>
      <c r="B874" s="158" t="str">
        <f t="shared" si="65"/>
        <v>🟢</v>
      </c>
      <c r="C874" s="150" t="str">
        <f t="shared" si="66"/>
        <v>✅</v>
      </c>
      <c r="D874" s="142" t="s">
        <v>1066</v>
      </c>
      <c r="E874" s="15" t="s">
        <v>8</v>
      </c>
      <c r="F874" s="15" t="s">
        <v>8</v>
      </c>
      <c r="G874" s="15" t="s">
        <v>8</v>
      </c>
      <c r="H874" s="15" t="s">
        <v>8</v>
      </c>
      <c r="I874" s="15" t="s">
        <v>8</v>
      </c>
      <c r="J874" s="15" t="s">
        <v>7</v>
      </c>
      <c r="K874" s="23"/>
      <c r="L874" s="17" t="s">
        <v>9</v>
      </c>
      <c r="M874" s="5"/>
    </row>
    <row r="875" spans="1:13" ht="15.75" customHeight="1" x14ac:dyDescent="0.25">
      <c r="A875" s="13"/>
      <c r="B875" s="158" t="str">
        <f t="shared" si="65"/>
        <v>🟢</v>
      </c>
      <c r="C875" s="150" t="str">
        <f t="shared" si="66"/>
        <v>🟨</v>
      </c>
      <c r="D875" s="142" t="s">
        <v>742</v>
      </c>
      <c r="E875" s="15" t="s">
        <v>8</v>
      </c>
      <c r="F875" s="15" t="s">
        <v>8</v>
      </c>
      <c r="G875" s="15" t="s">
        <v>8</v>
      </c>
      <c r="H875" s="15" t="s">
        <v>8</v>
      </c>
      <c r="I875" s="15" t="s">
        <v>7</v>
      </c>
      <c r="J875" s="15" t="s">
        <v>7</v>
      </c>
      <c r="K875" s="23"/>
      <c r="L875" s="17" t="s">
        <v>9</v>
      </c>
      <c r="M875" s="5"/>
    </row>
    <row r="876" spans="1:13" ht="15.75" customHeight="1" x14ac:dyDescent="0.25">
      <c r="A876" s="13"/>
      <c r="B876" s="158" t="str">
        <f t="shared" si="65"/>
        <v>🟢</v>
      </c>
      <c r="C876" s="150" t="str">
        <f t="shared" si="66"/>
        <v>✅</v>
      </c>
      <c r="D876" s="142" t="s">
        <v>743</v>
      </c>
      <c r="E876" s="15" t="s">
        <v>8</v>
      </c>
      <c r="F876" s="15" t="s">
        <v>8</v>
      </c>
      <c r="G876" s="15" t="s">
        <v>8</v>
      </c>
      <c r="H876" s="15" t="s">
        <v>8</v>
      </c>
      <c r="I876" s="15" t="s">
        <v>8</v>
      </c>
      <c r="J876" s="15" t="s">
        <v>7</v>
      </c>
      <c r="K876" s="24" t="s">
        <v>116</v>
      </c>
      <c r="L876" s="19" t="s">
        <v>20</v>
      </c>
      <c r="M876" s="5"/>
    </row>
    <row r="877" spans="1:13" ht="15.75" customHeight="1" x14ac:dyDescent="0.25">
      <c r="A877" s="13"/>
      <c r="B877" s="158" t="str">
        <f t="shared" si="65"/>
        <v>🟢</v>
      </c>
      <c r="C877" s="150" t="str">
        <f t="shared" si="66"/>
        <v>🟨</v>
      </c>
      <c r="D877" s="142" t="s">
        <v>744</v>
      </c>
      <c r="E877" s="15" t="s">
        <v>8</v>
      </c>
      <c r="F877" s="15" t="s">
        <v>8</v>
      </c>
      <c r="G877" s="15" t="s">
        <v>8</v>
      </c>
      <c r="H877" s="15" t="s">
        <v>8</v>
      </c>
      <c r="I877" s="15" t="s">
        <v>7</v>
      </c>
      <c r="J877" s="15" t="s">
        <v>7</v>
      </c>
      <c r="K877" s="23"/>
      <c r="L877" s="19" t="s">
        <v>20</v>
      </c>
      <c r="M877" s="5"/>
    </row>
    <row r="878" spans="1:13" ht="15.75" customHeight="1" x14ac:dyDescent="0.25">
      <c r="A878" s="13"/>
      <c r="B878" s="158" t="str">
        <f t="shared" si="65"/>
        <v>🟢</v>
      </c>
      <c r="C878" s="150" t="str">
        <f t="shared" si="66"/>
        <v>✅</v>
      </c>
      <c r="D878" s="142" t="s">
        <v>745</v>
      </c>
      <c r="E878" s="15" t="s">
        <v>8</v>
      </c>
      <c r="F878" s="15" t="s">
        <v>8</v>
      </c>
      <c r="G878" s="15" t="s">
        <v>8</v>
      </c>
      <c r="H878" s="15" t="s">
        <v>8</v>
      </c>
      <c r="I878" s="15" t="s">
        <v>8</v>
      </c>
      <c r="J878" s="15" t="s">
        <v>7</v>
      </c>
      <c r="K878" s="23"/>
      <c r="L878" s="17" t="s">
        <v>9</v>
      </c>
      <c r="M878" s="5"/>
    </row>
    <row r="879" spans="1:13" ht="15.75" customHeight="1" x14ac:dyDescent="0.25">
      <c r="A879" s="13"/>
      <c r="B879" s="158" t="str">
        <f t="shared" si="65"/>
        <v>🟣</v>
      </c>
      <c r="C879" s="150" t="str">
        <f t="shared" si="66"/>
        <v>🟫</v>
      </c>
      <c r="D879" s="142" t="s">
        <v>746</v>
      </c>
      <c r="E879" s="15" t="s">
        <v>8</v>
      </c>
      <c r="F879" s="15" t="s">
        <v>8</v>
      </c>
      <c r="G879" s="15" t="s">
        <v>8</v>
      </c>
      <c r="H879" s="15" t="s">
        <v>14</v>
      </c>
      <c r="I879" s="15" t="s">
        <v>7</v>
      </c>
      <c r="J879" s="15" t="s">
        <v>7</v>
      </c>
      <c r="K879" s="23"/>
      <c r="L879" s="19" t="s">
        <v>20</v>
      </c>
      <c r="M879" s="5"/>
    </row>
    <row r="880" spans="1:13" ht="15.75" customHeight="1" x14ac:dyDescent="0.25">
      <c r="A880" s="13"/>
      <c r="B880" s="158" t="str">
        <f t="shared" si="65"/>
        <v>🟢</v>
      </c>
      <c r="C880" s="150" t="str">
        <f t="shared" si="66"/>
        <v>✅</v>
      </c>
      <c r="D880" s="142" t="s">
        <v>747</v>
      </c>
      <c r="E880" s="15" t="s">
        <v>8</v>
      </c>
      <c r="F880" s="15" t="s">
        <v>8</v>
      </c>
      <c r="G880" s="15" t="s">
        <v>8</v>
      </c>
      <c r="H880" s="15" t="s">
        <v>8</v>
      </c>
      <c r="I880" s="15" t="s">
        <v>8</v>
      </c>
      <c r="J880" s="15" t="s">
        <v>7</v>
      </c>
      <c r="K880" s="24" t="s">
        <v>116</v>
      </c>
      <c r="L880" s="17" t="s">
        <v>9</v>
      </c>
      <c r="M880" s="5"/>
    </row>
    <row r="881" spans="1:13" ht="15.75" customHeight="1" x14ac:dyDescent="0.25">
      <c r="A881" s="13"/>
      <c r="B881" s="158" t="str">
        <f t="shared" si="65"/>
        <v>🟢</v>
      </c>
      <c r="C881" s="150" t="str">
        <f t="shared" si="66"/>
        <v>🟨</v>
      </c>
      <c r="D881" s="142" t="s">
        <v>748</v>
      </c>
      <c r="E881" s="15" t="s">
        <v>8</v>
      </c>
      <c r="F881" s="15" t="s">
        <v>8</v>
      </c>
      <c r="G881" s="15" t="s">
        <v>8</v>
      </c>
      <c r="H881" s="15" t="s">
        <v>8</v>
      </c>
      <c r="I881" s="15" t="s">
        <v>7</v>
      </c>
      <c r="J881" s="15" t="s">
        <v>7</v>
      </c>
      <c r="K881" s="23"/>
      <c r="L881" s="17" t="s">
        <v>9</v>
      </c>
      <c r="M881" s="5"/>
    </row>
    <row r="882" spans="1:13" ht="15.75" customHeight="1" x14ac:dyDescent="0.25">
      <c r="A882" s="13"/>
      <c r="B882" s="158" t="str">
        <f t="shared" si="65"/>
        <v>🟢</v>
      </c>
      <c r="C882" s="150" t="str">
        <f t="shared" si="66"/>
        <v>🟨</v>
      </c>
      <c r="D882" s="142" t="s">
        <v>749</v>
      </c>
      <c r="E882" s="15" t="s">
        <v>8</v>
      </c>
      <c r="F882" s="15" t="s">
        <v>8</v>
      </c>
      <c r="G882" s="15" t="s">
        <v>8</v>
      </c>
      <c r="H882" s="15" t="s">
        <v>8</v>
      </c>
      <c r="I882" s="15" t="s">
        <v>7</v>
      </c>
      <c r="J882" s="15" t="s">
        <v>7</v>
      </c>
      <c r="K882" s="23"/>
      <c r="L882" s="17" t="s">
        <v>9</v>
      </c>
      <c r="M882" s="5"/>
    </row>
    <row r="883" spans="1:13" ht="15.75" customHeight="1" x14ac:dyDescent="0.25">
      <c r="A883" s="13"/>
      <c r="B883" s="158" t="str">
        <f t="shared" si="65"/>
        <v>🟢</v>
      </c>
      <c r="C883" s="150" t="str">
        <f t="shared" si="66"/>
        <v>✅</v>
      </c>
      <c r="D883" s="143" t="s">
        <v>750</v>
      </c>
      <c r="E883" s="15" t="s">
        <v>8</v>
      </c>
      <c r="F883" s="15" t="s">
        <v>8</v>
      </c>
      <c r="G883" s="15" t="s">
        <v>8</v>
      </c>
      <c r="H883" s="15" t="s">
        <v>8</v>
      </c>
      <c r="I883" s="15" t="s">
        <v>8</v>
      </c>
      <c r="J883" s="15" t="s">
        <v>7</v>
      </c>
      <c r="K883" s="23"/>
      <c r="L883" s="19" t="s">
        <v>20</v>
      </c>
      <c r="M883" s="5"/>
    </row>
    <row r="884" spans="1:13" ht="15.75" customHeight="1" x14ac:dyDescent="0.25">
      <c r="A884" s="13"/>
      <c r="B884" s="158" t="str">
        <f t="shared" si="65"/>
        <v>🟢</v>
      </c>
      <c r="C884" s="150" t="str">
        <f t="shared" si="66"/>
        <v>🟨</v>
      </c>
      <c r="D884" s="143" t="s">
        <v>751</v>
      </c>
      <c r="E884" s="15" t="s">
        <v>8</v>
      </c>
      <c r="F884" s="15" t="s">
        <v>8</v>
      </c>
      <c r="G884" s="15" t="s">
        <v>8</v>
      </c>
      <c r="H884" s="15" t="s">
        <v>8</v>
      </c>
      <c r="I884" s="15" t="s">
        <v>7</v>
      </c>
      <c r="J884" s="15" t="s">
        <v>7</v>
      </c>
      <c r="K884" s="23"/>
      <c r="L884" s="17" t="s">
        <v>9</v>
      </c>
      <c r="M884" s="5"/>
    </row>
    <row r="885" spans="1:13" ht="15.75" customHeight="1" x14ac:dyDescent="0.25">
      <c r="A885" s="13"/>
      <c r="B885" s="158" t="str">
        <f t="shared" si="65"/>
        <v>🟡</v>
      </c>
      <c r="C885" s="150" t="str">
        <f t="shared" si="66"/>
        <v>🟥</v>
      </c>
      <c r="D885" s="143" t="s">
        <v>752</v>
      </c>
      <c r="E885" s="15" t="s">
        <v>8</v>
      </c>
      <c r="F885" s="15" t="s">
        <v>7</v>
      </c>
      <c r="G885" s="15" t="s">
        <v>8</v>
      </c>
      <c r="H885" s="15" t="s">
        <v>7</v>
      </c>
      <c r="I885" s="15" t="s">
        <v>7</v>
      </c>
      <c r="J885" s="15" t="s">
        <v>7</v>
      </c>
      <c r="K885" s="23"/>
      <c r="L885" s="19" t="s">
        <v>20</v>
      </c>
      <c r="M885" s="5"/>
    </row>
    <row r="886" spans="1:13" ht="15.75" customHeight="1" x14ac:dyDescent="0.25">
      <c r="A886" s="13"/>
      <c r="B886" s="158" t="str">
        <f t="shared" si="65"/>
        <v>🟢</v>
      </c>
      <c r="C886" s="150" t="str">
        <f t="shared" si="66"/>
        <v>✅</v>
      </c>
      <c r="D886" s="143" t="s">
        <v>753</v>
      </c>
      <c r="E886" s="15" t="s">
        <v>8</v>
      </c>
      <c r="F886" s="15" t="s">
        <v>8</v>
      </c>
      <c r="G886" s="15" t="s">
        <v>8</v>
      </c>
      <c r="H886" s="15" t="s">
        <v>8</v>
      </c>
      <c r="I886" s="15" t="s">
        <v>8</v>
      </c>
      <c r="J886" s="15" t="s">
        <v>7</v>
      </c>
      <c r="K886" s="23"/>
      <c r="L886" s="17" t="s">
        <v>9</v>
      </c>
      <c r="M886" s="5"/>
    </row>
    <row r="887" spans="1:13" ht="15.75" customHeight="1" x14ac:dyDescent="0.25">
      <c r="A887" s="13"/>
      <c r="B887" s="158" t="str">
        <f t="shared" si="65"/>
        <v>⛔</v>
      </c>
      <c r="C887" s="150" t="str">
        <f t="shared" si="66"/>
        <v>⬛</v>
      </c>
      <c r="D887" s="143" t="s">
        <v>754</v>
      </c>
      <c r="E887" s="15" t="s">
        <v>7</v>
      </c>
      <c r="F887" s="15" t="s">
        <v>7</v>
      </c>
      <c r="G887" s="15" t="s">
        <v>7</v>
      </c>
      <c r="H887" s="15" t="s">
        <v>7</v>
      </c>
      <c r="I887" s="15" t="s">
        <v>7</v>
      </c>
      <c r="J887" s="15" t="s">
        <v>7</v>
      </c>
      <c r="K887" s="23"/>
      <c r="L887" s="19" t="s">
        <v>20</v>
      </c>
      <c r="M887" s="5"/>
    </row>
    <row r="888" spans="1:13" ht="15.75" customHeight="1" x14ac:dyDescent="0.25">
      <c r="A888" s="13"/>
      <c r="B888" s="158" t="str">
        <f t="shared" si="65"/>
        <v>🟡</v>
      </c>
      <c r="C888" s="150" t="str">
        <f t="shared" si="66"/>
        <v>⬛</v>
      </c>
      <c r="D888" s="143" t="s">
        <v>755</v>
      </c>
      <c r="E888" s="15" t="s">
        <v>7</v>
      </c>
      <c r="F888" s="15" t="s">
        <v>7</v>
      </c>
      <c r="G888" s="15" t="s">
        <v>8</v>
      </c>
      <c r="H888" s="15" t="s">
        <v>7</v>
      </c>
      <c r="I888" s="15" t="s">
        <v>7</v>
      </c>
      <c r="J888" s="15" t="s">
        <v>7</v>
      </c>
      <c r="K888" s="23"/>
      <c r="L888" s="17" t="s">
        <v>9</v>
      </c>
      <c r="M888" s="5"/>
    </row>
    <row r="889" spans="1:13" ht="15.75" customHeight="1" x14ac:dyDescent="0.25">
      <c r="A889" s="13"/>
      <c r="B889" s="158" t="str">
        <f t="shared" si="65"/>
        <v>🟢</v>
      </c>
      <c r="C889" s="150" t="str">
        <f t="shared" si="66"/>
        <v>✅</v>
      </c>
      <c r="D889" s="143" t="s">
        <v>1067</v>
      </c>
      <c r="E889" s="15" t="s">
        <v>8</v>
      </c>
      <c r="F889" s="15" t="s">
        <v>8</v>
      </c>
      <c r="G889" s="15" t="s">
        <v>8</v>
      </c>
      <c r="H889" s="15" t="s">
        <v>8</v>
      </c>
      <c r="I889" s="15" t="s">
        <v>8</v>
      </c>
      <c r="J889" s="15" t="s">
        <v>7</v>
      </c>
      <c r="K889" s="23"/>
      <c r="L889" s="19" t="s">
        <v>20</v>
      </c>
      <c r="M889" s="5"/>
    </row>
    <row r="890" spans="1:13" ht="15.75" customHeight="1" x14ac:dyDescent="0.25">
      <c r="A890" s="10">
        <v>1960</v>
      </c>
      <c r="B890" s="103"/>
      <c r="C890" s="151"/>
      <c r="D890" s="103"/>
      <c r="E890" s="109"/>
      <c r="F890" s="109"/>
      <c r="G890" s="10"/>
      <c r="H890" s="10"/>
      <c r="I890" s="10"/>
      <c r="J890" s="10"/>
      <c r="K890" s="10"/>
      <c r="L890" s="10"/>
      <c r="M890" s="5"/>
    </row>
    <row r="891" spans="1:13" ht="15.75" customHeight="1" x14ac:dyDescent="0.25">
      <c r="A891" s="13"/>
      <c r="B891" s="158" t="str">
        <f t="shared" ref="B891:B910" si="67">IF(G891="✓",IF(H891="✗","🟡",IF(H891="-","🟣","🟢")),"⛔")</f>
        <v>🟡</v>
      </c>
      <c r="C891" s="150" t="str">
        <f t="shared" ref="C891:C910" si="68">IF(E891="✓",IF(F891="✓",IF(H891="✓",IF(I891="✓","✅",IF(I891="-","🟦","🟨")),IF(H891="-",IF(I891="-","🟪","🟫"),"🟧")),"🟥"),"⬛")</f>
        <v>🟥</v>
      </c>
      <c r="D891" s="143" t="s">
        <v>756</v>
      </c>
      <c r="E891" s="15" t="s">
        <v>8</v>
      </c>
      <c r="F891" s="15" t="s">
        <v>7</v>
      </c>
      <c r="G891" s="15" t="s">
        <v>8</v>
      </c>
      <c r="H891" s="15" t="s">
        <v>7</v>
      </c>
      <c r="I891" s="15" t="s">
        <v>7</v>
      </c>
      <c r="J891" s="15" t="s">
        <v>7</v>
      </c>
      <c r="K891" s="16"/>
      <c r="L891" s="17" t="s">
        <v>9</v>
      </c>
      <c r="M891" s="5"/>
    </row>
    <row r="892" spans="1:13" ht="15.75" customHeight="1" x14ac:dyDescent="0.25">
      <c r="A892" s="13"/>
      <c r="B892" s="158" t="str">
        <f t="shared" si="67"/>
        <v>🟢</v>
      </c>
      <c r="C892" s="150" t="str">
        <f t="shared" si="68"/>
        <v>🟨</v>
      </c>
      <c r="D892" s="143" t="s">
        <v>757</v>
      </c>
      <c r="E892" s="15" t="s">
        <v>8</v>
      </c>
      <c r="F892" s="15" t="s">
        <v>8</v>
      </c>
      <c r="G892" s="15" t="s">
        <v>8</v>
      </c>
      <c r="H892" s="15" t="s">
        <v>8</v>
      </c>
      <c r="I892" s="15" t="s">
        <v>7</v>
      </c>
      <c r="J892" s="15" t="s">
        <v>7</v>
      </c>
      <c r="K892" s="16"/>
      <c r="L892" s="19" t="s">
        <v>20</v>
      </c>
      <c r="M892" s="5"/>
    </row>
    <row r="893" spans="1:13" ht="15.75" customHeight="1" x14ac:dyDescent="0.25">
      <c r="A893" s="18" t="s">
        <v>24</v>
      </c>
      <c r="B893" s="158" t="str">
        <f t="shared" si="67"/>
        <v>⛔</v>
      </c>
      <c r="C893" s="150" t="str">
        <f t="shared" si="68"/>
        <v>🟥</v>
      </c>
      <c r="D893" s="143" t="s">
        <v>758</v>
      </c>
      <c r="E893" s="15" t="s">
        <v>8</v>
      </c>
      <c r="F893" s="15" t="s">
        <v>7</v>
      </c>
      <c r="G893" s="15" t="s">
        <v>7</v>
      </c>
      <c r="H893" s="15" t="s">
        <v>7</v>
      </c>
      <c r="I893" s="15" t="s">
        <v>7</v>
      </c>
      <c r="J893" s="15" t="s">
        <v>7</v>
      </c>
      <c r="K893" s="16"/>
      <c r="L893" s="17" t="s">
        <v>9</v>
      </c>
      <c r="M893" s="5"/>
    </row>
    <row r="894" spans="1:13" ht="15.75" customHeight="1" x14ac:dyDescent="0.25">
      <c r="A894" s="13"/>
      <c r="B894" s="158" t="str">
        <f t="shared" si="67"/>
        <v>🟡</v>
      </c>
      <c r="C894" s="150" t="str">
        <f t="shared" si="68"/>
        <v>🟧</v>
      </c>
      <c r="D894" s="143" t="s">
        <v>759</v>
      </c>
      <c r="E894" s="15" t="s">
        <v>8</v>
      </c>
      <c r="F894" s="15" t="s">
        <v>8</v>
      </c>
      <c r="G894" s="15" t="s">
        <v>8</v>
      </c>
      <c r="H894" s="15" t="s">
        <v>7</v>
      </c>
      <c r="I894" s="15" t="s">
        <v>7</v>
      </c>
      <c r="J894" s="15" t="s">
        <v>7</v>
      </c>
      <c r="K894" s="16"/>
      <c r="L894" s="19" t="s">
        <v>20</v>
      </c>
      <c r="M894" s="5"/>
    </row>
    <row r="895" spans="1:13" ht="15.75" customHeight="1" x14ac:dyDescent="0.25">
      <c r="A895" s="13"/>
      <c r="B895" s="158" t="str">
        <f t="shared" si="67"/>
        <v>🟢</v>
      </c>
      <c r="C895" s="150" t="str">
        <f t="shared" si="68"/>
        <v>🟨</v>
      </c>
      <c r="D895" s="143" t="s">
        <v>760</v>
      </c>
      <c r="E895" s="15" t="s">
        <v>8</v>
      </c>
      <c r="F895" s="15" t="s">
        <v>8</v>
      </c>
      <c r="G895" s="15" t="s">
        <v>8</v>
      </c>
      <c r="H895" s="15" t="s">
        <v>8</v>
      </c>
      <c r="I895" s="15" t="s">
        <v>7</v>
      </c>
      <c r="J895" s="15" t="s">
        <v>7</v>
      </c>
      <c r="K895" s="16"/>
      <c r="L895" s="17" t="s">
        <v>9</v>
      </c>
      <c r="M895" s="5"/>
    </row>
    <row r="896" spans="1:13" ht="15.75" customHeight="1" x14ac:dyDescent="0.25">
      <c r="A896" s="13"/>
      <c r="B896" s="158" t="str">
        <f t="shared" si="67"/>
        <v>🟢</v>
      </c>
      <c r="C896" s="150" t="str">
        <f t="shared" si="68"/>
        <v>✅</v>
      </c>
      <c r="D896" s="143" t="s">
        <v>761</v>
      </c>
      <c r="E896" s="15" t="s">
        <v>8</v>
      </c>
      <c r="F896" s="15" t="s">
        <v>8</v>
      </c>
      <c r="G896" s="15" t="s">
        <v>8</v>
      </c>
      <c r="H896" s="15" t="s">
        <v>8</v>
      </c>
      <c r="I896" s="15" t="s">
        <v>8</v>
      </c>
      <c r="J896" s="15" t="s">
        <v>7</v>
      </c>
      <c r="K896" s="16"/>
      <c r="L896" s="19" t="s">
        <v>20</v>
      </c>
      <c r="M896" s="5"/>
    </row>
    <row r="897" spans="1:13" ht="15.75" customHeight="1" x14ac:dyDescent="0.25">
      <c r="A897" s="13"/>
      <c r="B897" s="158" t="str">
        <f t="shared" si="67"/>
        <v>🟢</v>
      </c>
      <c r="C897" s="150" t="str">
        <f t="shared" si="68"/>
        <v>🟨</v>
      </c>
      <c r="D897" s="143" t="s">
        <v>762</v>
      </c>
      <c r="E897" s="15" t="s">
        <v>8</v>
      </c>
      <c r="F897" s="15" t="s">
        <v>8</v>
      </c>
      <c r="G897" s="15" t="s">
        <v>8</v>
      </c>
      <c r="H897" s="15" t="s">
        <v>8</v>
      </c>
      <c r="I897" s="15" t="s">
        <v>7</v>
      </c>
      <c r="J897" s="15" t="s">
        <v>7</v>
      </c>
      <c r="K897" s="16"/>
      <c r="L897" s="17" t="s">
        <v>9</v>
      </c>
      <c r="M897" s="5"/>
    </row>
    <row r="898" spans="1:13" ht="15.75" customHeight="1" x14ac:dyDescent="0.25">
      <c r="A898" s="13"/>
      <c r="B898" s="158" t="str">
        <f t="shared" si="67"/>
        <v>🟢</v>
      </c>
      <c r="C898" s="150" t="str">
        <f t="shared" si="68"/>
        <v>✅</v>
      </c>
      <c r="D898" s="143" t="s">
        <v>763</v>
      </c>
      <c r="E898" s="15" t="s">
        <v>8</v>
      </c>
      <c r="F898" s="15" t="s">
        <v>8</v>
      </c>
      <c r="G898" s="15" t="s">
        <v>8</v>
      </c>
      <c r="H898" s="15" t="s">
        <v>8</v>
      </c>
      <c r="I898" s="15" t="s">
        <v>8</v>
      </c>
      <c r="J898" s="15" t="s">
        <v>7</v>
      </c>
      <c r="K898" s="16"/>
      <c r="L898" s="19" t="s">
        <v>20</v>
      </c>
      <c r="M898" s="5"/>
    </row>
    <row r="899" spans="1:13" ht="15.75" customHeight="1" x14ac:dyDescent="0.25">
      <c r="A899" s="13"/>
      <c r="B899" s="158" t="str">
        <f t="shared" si="67"/>
        <v>🟢</v>
      </c>
      <c r="C899" s="150" t="str">
        <f t="shared" si="68"/>
        <v>✅</v>
      </c>
      <c r="D899" s="143" t="s">
        <v>764</v>
      </c>
      <c r="E899" s="15" t="s">
        <v>8</v>
      </c>
      <c r="F899" s="15" t="s">
        <v>8</v>
      </c>
      <c r="G899" s="15" t="s">
        <v>8</v>
      </c>
      <c r="H899" s="15" t="s">
        <v>8</v>
      </c>
      <c r="I899" s="15" t="s">
        <v>8</v>
      </c>
      <c r="J899" s="15" t="s">
        <v>7</v>
      </c>
      <c r="K899" s="16"/>
      <c r="L899" s="17" t="s">
        <v>9</v>
      </c>
      <c r="M899" s="5"/>
    </row>
    <row r="900" spans="1:13" ht="15.75" customHeight="1" x14ac:dyDescent="0.25">
      <c r="A900" s="13"/>
      <c r="B900" s="158" t="str">
        <f t="shared" si="67"/>
        <v>🟢</v>
      </c>
      <c r="C900" s="150" t="str">
        <f t="shared" si="68"/>
        <v>🟨</v>
      </c>
      <c r="D900" s="143" t="s">
        <v>765</v>
      </c>
      <c r="E900" s="15" t="s">
        <v>8</v>
      </c>
      <c r="F900" s="15" t="s">
        <v>8</v>
      </c>
      <c r="G900" s="15" t="s">
        <v>8</v>
      </c>
      <c r="H900" s="15" t="s">
        <v>8</v>
      </c>
      <c r="I900" s="15" t="s">
        <v>7</v>
      </c>
      <c r="J900" s="15" t="s">
        <v>7</v>
      </c>
      <c r="K900" s="16"/>
      <c r="L900" s="19" t="s">
        <v>20</v>
      </c>
      <c r="M900" s="5"/>
    </row>
    <row r="901" spans="1:13" ht="15.75" customHeight="1" x14ac:dyDescent="0.25">
      <c r="A901" s="13"/>
      <c r="B901" s="158" t="str">
        <f t="shared" si="67"/>
        <v>🟢</v>
      </c>
      <c r="C901" s="150" t="str">
        <f t="shared" si="68"/>
        <v>✅</v>
      </c>
      <c r="D901" s="143" t="s">
        <v>766</v>
      </c>
      <c r="E901" s="15" t="s">
        <v>8</v>
      </c>
      <c r="F901" s="15" t="s">
        <v>8</v>
      </c>
      <c r="G901" s="15" t="s">
        <v>8</v>
      </c>
      <c r="H901" s="15" t="s">
        <v>8</v>
      </c>
      <c r="I901" s="15" t="s">
        <v>8</v>
      </c>
      <c r="J901" s="15" t="s">
        <v>7</v>
      </c>
      <c r="K901" s="16"/>
      <c r="L901" s="17" t="s">
        <v>9</v>
      </c>
      <c r="M901" s="5"/>
    </row>
    <row r="902" spans="1:13" ht="15.75" customHeight="1" x14ac:dyDescent="0.25">
      <c r="A902" s="13"/>
      <c r="B902" s="158" t="str">
        <f t="shared" si="67"/>
        <v>🟡</v>
      </c>
      <c r="C902" s="150" t="str">
        <f t="shared" si="68"/>
        <v>🟥</v>
      </c>
      <c r="D902" s="143" t="s">
        <v>1068</v>
      </c>
      <c r="E902" s="15" t="s">
        <v>8</v>
      </c>
      <c r="F902" s="15" t="s">
        <v>7</v>
      </c>
      <c r="G902" s="15" t="s">
        <v>8</v>
      </c>
      <c r="H902" s="15" t="s">
        <v>7</v>
      </c>
      <c r="I902" s="15" t="s">
        <v>7</v>
      </c>
      <c r="J902" s="15" t="s">
        <v>7</v>
      </c>
      <c r="K902" s="16"/>
      <c r="L902" s="19" t="s">
        <v>20</v>
      </c>
      <c r="M902" s="5"/>
    </row>
    <row r="903" spans="1:13" ht="15.75" customHeight="1" x14ac:dyDescent="0.25">
      <c r="A903" s="13"/>
      <c r="B903" s="158" t="str">
        <f t="shared" si="67"/>
        <v>🟡</v>
      </c>
      <c r="C903" s="150" t="str">
        <f t="shared" si="68"/>
        <v>🟧</v>
      </c>
      <c r="D903" s="143" t="s">
        <v>767</v>
      </c>
      <c r="E903" s="15" t="s">
        <v>8</v>
      </c>
      <c r="F903" s="15" t="s">
        <v>8</v>
      </c>
      <c r="G903" s="15" t="s">
        <v>8</v>
      </c>
      <c r="H903" s="15" t="s">
        <v>7</v>
      </c>
      <c r="I903" s="15" t="s">
        <v>7</v>
      </c>
      <c r="J903" s="15" t="s">
        <v>7</v>
      </c>
      <c r="K903" s="16"/>
      <c r="L903" s="17" t="s">
        <v>9</v>
      </c>
      <c r="M903" s="5"/>
    </row>
    <row r="904" spans="1:13" ht="15.75" customHeight="1" x14ac:dyDescent="0.25">
      <c r="A904" s="13"/>
      <c r="B904" s="158" t="str">
        <f t="shared" si="67"/>
        <v>🟢</v>
      </c>
      <c r="C904" s="150" t="str">
        <f t="shared" si="68"/>
        <v>✅</v>
      </c>
      <c r="D904" s="143" t="s">
        <v>768</v>
      </c>
      <c r="E904" s="15" t="s">
        <v>8</v>
      </c>
      <c r="F904" s="15" t="s">
        <v>8</v>
      </c>
      <c r="G904" s="15" t="s">
        <v>8</v>
      </c>
      <c r="H904" s="15" t="s">
        <v>8</v>
      </c>
      <c r="I904" s="15" t="s">
        <v>8</v>
      </c>
      <c r="J904" s="15" t="s">
        <v>7</v>
      </c>
      <c r="K904" s="16"/>
      <c r="L904" s="19" t="s">
        <v>20</v>
      </c>
      <c r="M904" s="5"/>
    </row>
    <row r="905" spans="1:13" ht="15.75" customHeight="1" x14ac:dyDescent="0.25">
      <c r="A905" s="13"/>
      <c r="B905" s="158" t="str">
        <f t="shared" si="67"/>
        <v>🟡</v>
      </c>
      <c r="C905" s="150" t="str">
        <f t="shared" si="68"/>
        <v>⬛</v>
      </c>
      <c r="D905" s="143" t="s">
        <v>769</v>
      </c>
      <c r="E905" s="15" t="s">
        <v>7</v>
      </c>
      <c r="F905" s="15" t="s">
        <v>7</v>
      </c>
      <c r="G905" s="15" t="s">
        <v>8</v>
      </c>
      <c r="H905" s="15" t="s">
        <v>7</v>
      </c>
      <c r="I905" s="15" t="s">
        <v>7</v>
      </c>
      <c r="J905" s="15" t="s">
        <v>7</v>
      </c>
      <c r="K905" s="16"/>
      <c r="L905" s="19" t="s">
        <v>20</v>
      </c>
      <c r="M905" s="5"/>
    </row>
    <row r="906" spans="1:13" ht="15.75" customHeight="1" x14ac:dyDescent="0.25">
      <c r="A906" s="13"/>
      <c r="B906" s="158" t="str">
        <f t="shared" si="67"/>
        <v>🟢</v>
      </c>
      <c r="C906" s="150" t="str">
        <f t="shared" si="68"/>
        <v>✅</v>
      </c>
      <c r="D906" s="143" t="s">
        <v>770</v>
      </c>
      <c r="E906" s="15" t="s">
        <v>8</v>
      </c>
      <c r="F906" s="15" t="s">
        <v>8</v>
      </c>
      <c r="G906" s="15" t="s">
        <v>8</v>
      </c>
      <c r="H906" s="15" t="s">
        <v>8</v>
      </c>
      <c r="I906" s="15" t="s">
        <v>8</v>
      </c>
      <c r="J906" s="15" t="s">
        <v>7</v>
      </c>
      <c r="K906" s="16"/>
      <c r="L906" s="17" t="s">
        <v>9</v>
      </c>
      <c r="M906" s="5"/>
    </row>
    <row r="907" spans="1:13" ht="15.75" customHeight="1" x14ac:dyDescent="0.25">
      <c r="A907" s="13"/>
      <c r="B907" s="158" t="str">
        <f t="shared" si="67"/>
        <v>🟡</v>
      </c>
      <c r="C907" s="150" t="str">
        <f t="shared" si="68"/>
        <v>🟥</v>
      </c>
      <c r="D907" s="143" t="s">
        <v>1069</v>
      </c>
      <c r="E907" s="15" t="s">
        <v>8</v>
      </c>
      <c r="F907" s="15" t="s">
        <v>7</v>
      </c>
      <c r="G907" s="15" t="s">
        <v>8</v>
      </c>
      <c r="H907" s="15" t="s">
        <v>7</v>
      </c>
      <c r="I907" s="15" t="s">
        <v>7</v>
      </c>
      <c r="J907" s="15" t="s">
        <v>7</v>
      </c>
      <c r="K907" s="16"/>
      <c r="L907" s="19" t="s">
        <v>20</v>
      </c>
      <c r="M907" s="5"/>
    </row>
    <row r="908" spans="1:13" ht="15.75" customHeight="1" x14ac:dyDescent="0.25">
      <c r="A908" s="13"/>
      <c r="B908" s="158" t="str">
        <f t="shared" si="67"/>
        <v>🟢</v>
      </c>
      <c r="C908" s="150" t="str">
        <f t="shared" si="68"/>
        <v>🟨</v>
      </c>
      <c r="D908" s="143" t="s">
        <v>771</v>
      </c>
      <c r="E908" s="15" t="s">
        <v>8</v>
      </c>
      <c r="F908" s="15" t="s">
        <v>8</v>
      </c>
      <c r="G908" s="15" t="s">
        <v>8</v>
      </c>
      <c r="H908" s="15" t="s">
        <v>8</v>
      </c>
      <c r="I908" s="15" t="s">
        <v>7</v>
      </c>
      <c r="J908" s="15" t="s">
        <v>7</v>
      </c>
      <c r="K908" s="16"/>
      <c r="L908" s="19" t="s">
        <v>20</v>
      </c>
      <c r="M908" s="5"/>
    </row>
    <row r="909" spans="1:13" ht="15.75" customHeight="1" x14ac:dyDescent="0.25">
      <c r="A909" s="13"/>
      <c r="B909" s="158" t="str">
        <f t="shared" si="67"/>
        <v>🟢</v>
      </c>
      <c r="C909" s="150" t="str">
        <f t="shared" si="68"/>
        <v>✅</v>
      </c>
      <c r="D909" s="143" t="s">
        <v>772</v>
      </c>
      <c r="E909" s="15" t="s">
        <v>8</v>
      </c>
      <c r="F909" s="15" t="s">
        <v>8</v>
      </c>
      <c r="G909" s="15" t="s">
        <v>8</v>
      </c>
      <c r="H909" s="15" t="s">
        <v>8</v>
      </c>
      <c r="I909" s="15" t="s">
        <v>8</v>
      </c>
      <c r="J909" s="15" t="s">
        <v>7</v>
      </c>
      <c r="K909" s="16"/>
      <c r="L909" s="17" t="s">
        <v>9</v>
      </c>
      <c r="M909" s="5"/>
    </row>
    <row r="910" spans="1:13" ht="15.75" customHeight="1" x14ac:dyDescent="0.25">
      <c r="A910" s="13"/>
      <c r="B910" s="158" t="str">
        <f t="shared" si="67"/>
        <v>🟢</v>
      </c>
      <c r="C910" s="150" t="str">
        <f t="shared" si="68"/>
        <v>✅</v>
      </c>
      <c r="D910" s="143" t="s">
        <v>773</v>
      </c>
      <c r="E910" s="15" t="s">
        <v>8</v>
      </c>
      <c r="F910" s="15" t="s">
        <v>8</v>
      </c>
      <c r="G910" s="15" t="s">
        <v>8</v>
      </c>
      <c r="H910" s="15" t="s">
        <v>8</v>
      </c>
      <c r="I910" s="15" t="s">
        <v>8</v>
      </c>
      <c r="J910" s="15" t="s">
        <v>7</v>
      </c>
      <c r="K910" s="16"/>
      <c r="L910" s="19" t="s">
        <v>20</v>
      </c>
      <c r="M910" s="5"/>
    </row>
    <row r="911" spans="1:13" ht="15.75" customHeight="1" x14ac:dyDescent="0.25">
      <c r="A911" s="10">
        <v>1961</v>
      </c>
      <c r="B911" s="103"/>
      <c r="C911" s="151"/>
      <c r="D911" s="103"/>
      <c r="E911" s="109"/>
      <c r="F911" s="109"/>
      <c r="G911" s="10"/>
      <c r="H911" s="10"/>
      <c r="I911" s="10"/>
      <c r="J911" s="10"/>
      <c r="K911" s="10"/>
      <c r="L911" s="10"/>
      <c r="M911" s="5"/>
    </row>
    <row r="912" spans="1:13" ht="15.75" customHeight="1" x14ac:dyDescent="0.25">
      <c r="A912" s="13"/>
      <c r="B912" s="158" t="str">
        <f t="shared" ref="B912:B930" si="69">IF(G912="✓",IF(H912="✗","🟡",IF(H912="-","🟣","🟢")),"⛔")</f>
        <v>🟢</v>
      </c>
      <c r="C912" s="150" t="str">
        <f t="shared" ref="C912:C930" si="70">IF(E912="✓",IF(F912="✓",IF(H912="✓",IF(I912="✓","✅",IF(I912="-","🟦","🟨")),IF(H912="-",IF(I912="-","🟪","🟫"),"🟧")),"🟥"),"⬛")</f>
        <v>🟨</v>
      </c>
      <c r="D912" s="143" t="s">
        <v>774</v>
      </c>
      <c r="E912" s="15" t="s">
        <v>8</v>
      </c>
      <c r="F912" s="15" t="s">
        <v>8</v>
      </c>
      <c r="G912" s="15" t="s">
        <v>8</v>
      </c>
      <c r="H912" s="15" t="s">
        <v>8</v>
      </c>
      <c r="I912" s="15" t="s">
        <v>7</v>
      </c>
      <c r="J912" s="15" t="s">
        <v>7</v>
      </c>
      <c r="K912" s="16"/>
      <c r="L912" s="17" t="s">
        <v>9</v>
      </c>
      <c r="M912" s="5"/>
    </row>
    <row r="913" spans="1:13" ht="15.75" customHeight="1" x14ac:dyDescent="0.25">
      <c r="A913" s="13"/>
      <c r="B913" s="158" t="str">
        <f t="shared" si="69"/>
        <v>🟡</v>
      </c>
      <c r="C913" s="150" t="str">
        <f t="shared" si="70"/>
        <v>🟥</v>
      </c>
      <c r="D913" s="143" t="s">
        <v>1070</v>
      </c>
      <c r="E913" s="15" t="s">
        <v>8</v>
      </c>
      <c r="F913" s="15" t="s">
        <v>7</v>
      </c>
      <c r="G913" s="15" t="s">
        <v>8</v>
      </c>
      <c r="H913" s="15" t="s">
        <v>7</v>
      </c>
      <c r="I913" s="15" t="s">
        <v>7</v>
      </c>
      <c r="J913" s="15" t="s">
        <v>7</v>
      </c>
      <c r="K913" s="16"/>
      <c r="L913" s="19" t="s">
        <v>20</v>
      </c>
      <c r="M913" s="5"/>
    </row>
    <row r="914" spans="1:13" ht="15.75" customHeight="1" x14ac:dyDescent="0.25">
      <c r="A914" s="13"/>
      <c r="B914" s="158" t="str">
        <f t="shared" si="69"/>
        <v>🟢</v>
      </c>
      <c r="C914" s="150" t="str">
        <f t="shared" si="70"/>
        <v>🟨</v>
      </c>
      <c r="D914" s="143" t="s">
        <v>775</v>
      </c>
      <c r="E914" s="15" t="s">
        <v>8</v>
      </c>
      <c r="F914" s="15" t="s">
        <v>8</v>
      </c>
      <c r="G914" s="15" t="s">
        <v>8</v>
      </c>
      <c r="H914" s="15" t="s">
        <v>8</v>
      </c>
      <c r="I914" s="15" t="s">
        <v>7</v>
      </c>
      <c r="J914" s="15" t="s">
        <v>7</v>
      </c>
      <c r="K914" s="16"/>
      <c r="L914" s="17" t="s">
        <v>9</v>
      </c>
      <c r="M914" s="5"/>
    </row>
    <row r="915" spans="1:13" ht="15.75" customHeight="1" x14ac:dyDescent="0.25">
      <c r="A915" s="13"/>
      <c r="B915" s="158" t="str">
        <f t="shared" si="69"/>
        <v>🟢</v>
      </c>
      <c r="C915" s="150" t="str">
        <f t="shared" si="70"/>
        <v>✅</v>
      </c>
      <c r="D915" s="143" t="s">
        <v>1071</v>
      </c>
      <c r="E915" s="15" t="s">
        <v>8</v>
      </c>
      <c r="F915" s="15" t="s">
        <v>8</v>
      </c>
      <c r="G915" s="15" t="s">
        <v>8</v>
      </c>
      <c r="H915" s="15" t="s">
        <v>8</v>
      </c>
      <c r="I915" s="15" t="s">
        <v>8</v>
      </c>
      <c r="J915" s="15" t="s">
        <v>7</v>
      </c>
      <c r="K915" s="16"/>
      <c r="L915" s="19" t="s">
        <v>20</v>
      </c>
      <c r="M915" s="5"/>
    </row>
    <row r="916" spans="1:13" ht="15.75" customHeight="1" x14ac:dyDescent="0.25">
      <c r="A916" s="13"/>
      <c r="B916" s="158" t="str">
        <f t="shared" si="69"/>
        <v>🟢</v>
      </c>
      <c r="C916" s="150" t="str">
        <f t="shared" si="70"/>
        <v>🟨</v>
      </c>
      <c r="D916" s="143" t="s">
        <v>776</v>
      </c>
      <c r="E916" s="15" t="s">
        <v>8</v>
      </c>
      <c r="F916" s="15" t="s">
        <v>8</v>
      </c>
      <c r="G916" s="15" t="s">
        <v>8</v>
      </c>
      <c r="H916" s="15" t="s">
        <v>8</v>
      </c>
      <c r="I916" s="15" t="s">
        <v>7</v>
      </c>
      <c r="J916" s="15" t="s">
        <v>7</v>
      </c>
      <c r="K916" s="16"/>
      <c r="L916" s="19" t="s">
        <v>20</v>
      </c>
      <c r="M916" s="5"/>
    </row>
    <row r="917" spans="1:13" ht="15.75" customHeight="1" x14ac:dyDescent="0.25">
      <c r="A917" s="13"/>
      <c r="B917" s="158" t="str">
        <f t="shared" si="69"/>
        <v>🟢</v>
      </c>
      <c r="C917" s="150" t="str">
        <f t="shared" si="70"/>
        <v>🟨</v>
      </c>
      <c r="D917" s="143" t="s">
        <v>777</v>
      </c>
      <c r="E917" s="15" t="s">
        <v>8</v>
      </c>
      <c r="F917" s="15" t="s">
        <v>8</v>
      </c>
      <c r="G917" s="15" t="s">
        <v>8</v>
      </c>
      <c r="H917" s="15" t="s">
        <v>8</v>
      </c>
      <c r="I917" s="15" t="s">
        <v>7</v>
      </c>
      <c r="J917" s="15" t="s">
        <v>7</v>
      </c>
      <c r="K917" s="16"/>
      <c r="L917" s="17" t="s">
        <v>9</v>
      </c>
      <c r="M917" s="5"/>
    </row>
    <row r="918" spans="1:13" ht="15.75" customHeight="1" x14ac:dyDescent="0.25">
      <c r="A918" s="13"/>
      <c r="B918" s="158" t="str">
        <f t="shared" si="69"/>
        <v>🟢</v>
      </c>
      <c r="C918" s="150" t="str">
        <f t="shared" si="70"/>
        <v>✅</v>
      </c>
      <c r="D918" s="143" t="s">
        <v>778</v>
      </c>
      <c r="E918" s="15" t="s">
        <v>8</v>
      </c>
      <c r="F918" s="15" t="s">
        <v>8</v>
      </c>
      <c r="G918" s="15" t="s">
        <v>8</v>
      </c>
      <c r="H918" s="15" t="s">
        <v>8</v>
      </c>
      <c r="I918" s="15" t="s">
        <v>8</v>
      </c>
      <c r="J918" s="15" t="s">
        <v>7</v>
      </c>
      <c r="K918" s="16"/>
      <c r="L918" s="19" t="s">
        <v>20</v>
      </c>
      <c r="M918" s="5"/>
    </row>
    <row r="919" spans="1:13" ht="15.75" customHeight="1" x14ac:dyDescent="0.25">
      <c r="A919" s="13"/>
      <c r="B919" s="158" t="str">
        <f t="shared" si="69"/>
        <v>🟢</v>
      </c>
      <c r="C919" s="150" t="str">
        <f t="shared" si="70"/>
        <v>🟨</v>
      </c>
      <c r="D919" s="143" t="s">
        <v>779</v>
      </c>
      <c r="E919" s="15" t="s">
        <v>8</v>
      </c>
      <c r="F919" s="15" t="s">
        <v>8</v>
      </c>
      <c r="G919" s="15" t="s">
        <v>8</v>
      </c>
      <c r="H919" s="15" t="s">
        <v>8</v>
      </c>
      <c r="I919" s="15" t="s">
        <v>7</v>
      </c>
      <c r="J919" s="15" t="s">
        <v>7</v>
      </c>
      <c r="K919" s="16"/>
      <c r="L919" s="17" t="s">
        <v>9</v>
      </c>
      <c r="M919" s="5"/>
    </row>
    <row r="920" spans="1:13" ht="15.75" customHeight="1" x14ac:dyDescent="0.25">
      <c r="A920" s="13"/>
      <c r="B920" s="158" t="str">
        <f t="shared" si="69"/>
        <v>🟢</v>
      </c>
      <c r="C920" s="150" t="str">
        <f t="shared" si="70"/>
        <v>✅</v>
      </c>
      <c r="D920" s="143" t="s">
        <v>780</v>
      </c>
      <c r="E920" s="15" t="s">
        <v>8</v>
      </c>
      <c r="F920" s="15" t="s">
        <v>8</v>
      </c>
      <c r="G920" s="15" t="s">
        <v>8</v>
      </c>
      <c r="H920" s="15" t="s">
        <v>8</v>
      </c>
      <c r="I920" s="15" t="s">
        <v>8</v>
      </c>
      <c r="J920" s="15" t="s">
        <v>7</v>
      </c>
      <c r="K920" s="16"/>
      <c r="L920" s="17" t="s">
        <v>9</v>
      </c>
      <c r="M920" s="5"/>
    </row>
    <row r="921" spans="1:13" ht="15.75" customHeight="1" x14ac:dyDescent="0.25">
      <c r="A921" s="13"/>
      <c r="B921" s="158" t="str">
        <f t="shared" si="69"/>
        <v>🟢</v>
      </c>
      <c r="C921" s="150" t="str">
        <f t="shared" si="70"/>
        <v>🟨</v>
      </c>
      <c r="D921" s="143" t="s">
        <v>781</v>
      </c>
      <c r="E921" s="15" t="s">
        <v>8</v>
      </c>
      <c r="F921" s="15" t="s">
        <v>8</v>
      </c>
      <c r="G921" s="15" t="s">
        <v>8</v>
      </c>
      <c r="H921" s="15" t="s">
        <v>8</v>
      </c>
      <c r="I921" s="15" t="s">
        <v>7</v>
      </c>
      <c r="J921" s="15" t="s">
        <v>7</v>
      </c>
      <c r="K921" s="16"/>
      <c r="L921" s="17" t="s">
        <v>9</v>
      </c>
      <c r="M921" s="5"/>
    </row>
    <row r="922" spans="1:13" ht="15.75" customHeight="1" x14ac:dyDescent="0.25">
      <c r="A922" s="13"/>
      <c r="B922" s="158" t="str">
        <f t="shared" si="69"/>
        <v>🟢</v>
      </c>
      <c r="C922" s="150" t="str">
        <f t="shared" si="70"/>
        <v>✅</v>
      </c>
      <c r="D922" s="143" t="s">
        <v>782</v>
      </c>
      <c r="E922" s="15" t="s">
        <v>8</v>
      </c>
      <c r="F922" s="15" t="s">
        <v>8</v>
      </c>
      <c r="G922" s="15" t="s">
        <v>8</v>
      </c>
      <c r="H922" s="15" t="s">
        <v>8</v>
      </c>
      <c r="I922" s="15" t="s">
        <v>8</v>
      </c>
      <c r="J922" s="15" t="s">
        <v>7</v>
      </c>
      <c r="K922" s="16"/>
      <c r="L922" s="17" t="s">
        <v>9</v>
      </c>
      <c r="M922" s="5"/>
    </row>
    <row r="923" spans="1:13" ht="15.75" customHeight="1" x14ac:dyDescent="0.25">
      <c r="A923" s="13"/>
      <c r="B923" s="158" t="str">
        <f t="shared" si="69"/>
        <v>🟢</v>
      </c>
      <c r="C923" s="150" t="str">
        <f t="shared" si="70"/>
        <v>✅</v>
      </c>
      <c r="D923" s="143" t="s">
        <v>783</v>
      </c>
      <c r="E923" s="15" t="s">
        <v>8</v>
      </c>
      <c r="F923" s="15" t="s">
        <v>8</v>
      </c>
      <c r="G923" s="15" t="s">
        <v>8</v>
      </c>
      <c r="H923" s="15" t="s">
        <v>8</v>
      </c>
      <c r="I923" s="15" t="s">
        <v>8</v>
      </c>
      <c r="J923" s="15" t="s">
        <v>7</v>
      </c>
      <c r="K923" s="16"/>
      <c r="L923" s="19" t="s">
        <v>20</v>
      </c>
      <c r="M923" s="5"/>
    </row>
    <row r="924" spans="1:13" ht="15.75" customHeight="1" x14ac:dyDescent="0.25">
      <c r="A924" s="13"/>
      <c r="B924" s="158" t="str">
        <f t="shared" si="69"/>
        <v>🟢</v>
      </c>
      <c r="C924" s="150" t="str">
        <f t="shared" si="70"/>
        <v>✅</v>
      </c>
      <c r="D924" s="143" t="s">
        <v>1072</v>
      </c>
      <c r="E924" s="15" t="s">
        <v>8</v>
      </c>
      <c r="F924" s="15" t="s">
        <v>8</v>
      </c>
      <c r="G924" s="15" t="s">
        <v>8</v>
      </c>
      <c r="H924" s="15" t="s">
        <v>8</v>
      </c>
      <c r="I924" s="15" t="s">
        <v>8</v>
      </c>
      <c r="J924" s="15" t="s">
        <v>7</v>
      </c>
      <c r="K924" s="16"/>
      <c r="L924" s="17" t="s">
        <v>9</v>
      </c>
      <c r="M924" s="5"/>
    </row>
    <row r="925" spans="1:13" ht="15.75" customHeight="1" x14ac:dyDescent="0.25">
      <c r="A925" s="13"/>
      <c r="B925" s="158" t="str">
        <f t="shared" si="69"/>
        <v>🟢</v>
      </c>
      <c r="C925" s="150" t="str">
        <f t="shared" si="70"/>
        <v>✅</v>
      </c>
      <c r="D925" s="143" t="s">
        <v>784</v>
      </c>
      <c r="E925" s="15" t="s">
        <v>8</v>
      </c>
      <c r="F925" s="15" t="s">
        <v>8</v>
      </c>
      <c r="G925" s="15" t="s">
        <v>8</v>
      </c>
      <c r="H925" s="15" t="s">
        <v>8</v>
      </c>
      <c r="I925" s="15" t="s">
        <v>8</v>
      </c>
      <c r="J925" s="15" t="s">
        <v>7</v>
      </c>
      <c r="K925" s="16"/>
      <c r="L925" s="17" t="s">
        <v>9</v>
      </c>
      <c r="M925" s="5"/>
    </row>
    <row r="926" spans="1:13" ht="15.75" customHeight="1" x14ac:dyDescent="0.25">
      <c r="A926" s="13"/>
      <c r="B926" s="158" t="str">
        <f t="shared" si="69"/>
        <v>🟣</v>
      </c>
      <c r="C926" s="150" t="str">
        <f t="shared" si="70"/>
        <v>🟫</v>
      </c>
      <c r="D926" s="143" t="s">
        <v>785</v>
      </c>
      <c r="E926" s="15" t="s">
        <v>8</v>
      </c>
      <c r="F926" s="15" t="s">
        <v>8</v>
      </c>
      <c r="G926" s="15" t="s">
        <v>8</v>
      </c>
      <c r="H926" s="15" t="s">
        <v>14</v>
      </c>
      <c r="I926" s="15" t="s">
        <v>7</v>
      </c>
      <c r="J926" s="15" t="s">
        <v>7</v>
      </c>
      <c r="K926" s="16"/>
      <c r="L926" s="17" t="s">
        <v>9</v>
      </c>
      <c r="M926" s="5"/>
    </row>
    <row r="927" spans="1:13" ht="15.75" customHeight="1" x14ac:dyDescent="0.25">
      <c r="A927" s="13"/>
      <c r="B927" s="158" t="str">
        <f t="shared" si="69"/>
        <v>⛔</v>
      </c>
      <c r="C927" s="150" t="str">
        <f t="shared" si="70"/>
        <v>⬛</v>
      </c>
      <c r="D927" s="143" t="s">
        <v>786</v>
      </c>
      <c r="E927" s="15" t="s">
        <v>7</v>
      </c>
      <c r="F927" s="15" t="s">
        <v>7</v>
      </c>
      <c r="G927" s="15" t="s">
        <v>7</v>
      </c>
      <c r="H927" s="15" t="s">
        <v>7</v>
      </c>
      <c r="I927" s="15" t="s">
        <v>7</v>
      </c>
      <c r="J927" s="15" t="s">
        <v>7</v>
      </c>
      <c r="K927" s="16"/>
      <c r="L927" s="17" t="s">
        <v>9</v>
      </c>
      <c r="M927" s="5"/>
    </row>
    <row r="928" spans="1:13" ht="15.75" customHeight="1" x14ac:dyDescent="0.25">
      <c r="A928" s="13"/>
      <c r="B928" s="158" t="str">
        <f t="shared" si="69"/>
        <v>🟢</v>
      </c>
      <c r="C928" s="150" t="str">
        <f t="shared" si="70"/>
        <v>✅</v>
      </c>
      <c r="D928" s="143" t="s">
        <v>787</v>
      </c>
      <c r="E928" s="15" t="s">
        <v>8</v>
      </c>
      <c r="F928" s="15" t="s">
        <v>8</v>
      </c>
      <c r="G928" s="15" t="s">
        <v>8</v>
      </c>
      <c r="H928" s="15" t="s">
        <v>8</v>
      </c>
      <c r="I928" s="15" t="s">
        <v>8</v>
      </c>
      <c r="J928" s="15" t="s">
        <v>7</v>
      </c>
      <c r="K928" s="16"/>
      <c r="L928" s="19" t="s">
        <v>20</v>
      </c>
      <c r="M928" s="5"/>
    </row>
    <row r="929" spans="1:13" ht="15.75" customHeight="1" x14ac:dyDescent="0.25">
      <c r="A929" s="13"/>
      <c r="B929" s="158" t="str">
        <f t="shared" si="69"/>
        <v>🟢</v>
      </c>
      <c r="C929" s="150" t="str">
        <f t="shared" si="70"/>
        <v>🟨</v>
      </c>
      <c r="D929" s="143" t="s">
        <v>788</v>
      </c>
      <c r="E929" s="15" t="s">
        <v>8</v>
      </c>
      <c r="F929" s="15" t="s">
        <v>8</v>
      </c>
      <c r="G929" s="15" t="s">
        <v>8</v>
      </c>
      <c r="H929" s="15" t="s">
        <v>8</v>
      </c>
      <c r="I929" s="15" t="s">
        <v>7</v>
      </c>
      <c r="J929" s="15" t="s">
        <v>7</v>
      </c>
      <c r="K929" s="16"/>
      <c r="L929" s="19" t="s">
        <v>20</v>
      </c>
      <c r="M929" s="5"/>
    </row>
    <row r="930" spans="1:13" ht="15.75" customHeight="1" x14ac:dyDescent="0.25">
      <c r="A930" s="13"/>
      <c r="B930" s="158" t="str">
        <f t="shared" si="69"/>
        <v>🟢</v>
      </c>
      <c r="C930" s="150" t="str">
        <f t="shared" si="70"/>
        <v>✅</v>
      </c>
      <c r="D930" s="143" t="s">
        <v>789</v>
      </c>
      <c r="E930" s="15" t="s">
        <v>8</v>
      </c>
      <c r="F930" s="15" t="s">
        <v>8</v>
      </c>
      <c r="G930" s="15" t="s">
        <v>8</v>
      </c>
      <c r="H930" s="15" t="s">
        <v>8</v>
      </c>
      <c r="I930" s="15" t="s">
        <v>8</v>
      </c>
      <c r="J930" s="15" t="s">
        <v>7</v>
      </c>
      <c r="K930" s="16"/>
      <c r="L930" s="19" t="s">
        <v>20</v>
      </c>
      <c r="M930" s="5"/>
    </row>
    <row r="931" spans="1:13" ht="15.75" customHeight="1" x14ac:dyDescent="0.25">
      <c r="A931" s="10">
        <v>1962</v>
      </c>
      <c r="B931" s="103"/>
      <c r="C931" s="151"/>
      <c r="D931" s="103"/>
      <c r="E931" s="109"/>
      <c r="F931" s="109"/>
      <c r="G931" s="10"/>
      <c r="H931" s="10"/>
      <c r="I931" s="10"/>
      <c r="J931" s="10"/>
      <c r="K931" s="10"/>
      <c r="L931" s="10"/>
      <c r="M931" s="5"/>
    </row>
    <row r="932" spans="1:13" ht="15.75" customHeight="1" x14ac:dyDescent="0.25">
      <c r="A932" s="13"/>
      <c r="B932" s="158" t="str">
        <f t="shared" ref="B932:B947" si="71">IF(G932="✓",IF(H932="✗","🟡",IF(H932="-","🟣","🟢")),"⛔")</f>
        <v>🟢</v>
      </c>
      <c r="C932" s="150" t="str">
        <f t="shared" ref="C932:C947" si="72">IF(E932="✓",IF(F932="✓",IF(H932="✓",IF(I932="✓","✅",IF(I932="-","🟦","🟨")),IF(H932="-",IF(I932="-","🟪","🟫"),"🟧")),"🟥"),"⬛")</f>
        <v>✅</v>
      </c>
      <c r="D932" s="143" t="s">
        <v>790</v>
      </c>
      <c r="E932" s="15" t="s">
        <v>8</v>
      </c>
      <c r="F932" s="15" t="s">
        <v>8</v>
      </c>
      <c r="G932" s="15" t="s">
        <v>8</v>
      </c>
      <c r="H932" s="15" t="s">
        <v>8</v>
      </c>
      <c r="I932" s="15" t="s">
        <v>8</v>
      </c>
      <c r="J932" s="15" t="s">
        <v>7</v>
      </c>
      <c r="K932" s="16"/>
      <c r="L932" s="17" t="s">
        <v>9</v>
      </c>
      <c r="M932" s="5"/>
    </row>
    <row r="933" spans="1:13" ht="15.75" customHeight="1" x14ac:dyDescent="0.25">
      <c r="A933" s="13"/>
      <c r="B933" s="158" t="str">
        <f t="shared" si="71"/>
        <v>🟡</v>
      </c>
      <c r="C933" s="150" t="str">
        <f t="shared" si="72"/>
        <v>🟥</v>
      </c>
      <c r="D933" s="143" t="s">
        <v>791</v>
      </c>
      <c r="E933" s="15" t="s">
        <v>8</v>
      </c>
      <c r="F933" s="15" t="s">
        <v>7</v>
      </c>
      <c r="G933" s="15" t="s">
        <v>8</v>
      </c>
      <c r="H933" s="15" t="s">
        <v>7</v>
      </c>
      <c r="I933" s="15" t="s">
        <v>7</v>
      </c>
      <c r="J933" s="15" t="s">
        <v>7</v>
      </c>
      <c r="K933" s="16"/>
      <c r="L933" s="19" t="s">
        <v>20</v>
      </c>
      <c r="M933" s="5"/>
    </row>
    <row r="934" spans="1:13" ht="15.75" customHeight="1" x14ac:dyDescent="0.25">
      <c r="A934" s="13"/>
      <c r="B934" s="158" t="str">
        <f t="shared" si="71"/>
        <v>🟢</v>
      </c>
      <c r="C934" s="150" t="str">
        <f t="shared" si="72"/>
        <v>🟨</v>
      </c>
      <c r="D934" s="143" t="s">
        <v>792</v>
      </c>
      <c r="E934" s="15" t="s">
        <v>8</v>
      </c>
      <c r="F934" s="15" t="s">
        <v>8</v>
      </c>
      <c r="G934" s="15" t="s">
        <v>8</v>
      </c>
      <c r="H934" s="15" t="s">
        <v>8</v>
      </c>
      <c r="I934" s="15" t="s">
        <v>7</v>
      </c>
      <c r="J934" s="15" t="s">
        <v>7</v>
      </c>
      <c r="K934" s="16"/>
      <c r="L934" s="17" t="s">
        <v>9</v>
      </c>
      <c r="M934" s="5"/>
    </row>
    <row r="935" spans="1:13" ht="15.75" customHeight="1" x14ac:dyDescent="0.25">
      <c r="A935" s="13"/>
      <c r="B935" s="158" t="str">
        <f t="shared" si="71"/>
        <v>🟡</v>
      </c>
      <c r="C935" s="150" t="str">
        <f t="shared" si="72"/>
        <v>🟥</v>
      </c>
      <c r="D935" s="143" t="s">
        <v>793</v>
      </c>
      <c r="E935" s="15" t="s">
        <v>8</v>
      </c>
      <c r="F935" s="15" t="s">
        <v>7</v>
      </c>
      <c r="G935" s="15" t="s">
        <v>8</v>
      </c>
      <c r="H935" s="15" t="s">
        <v>7</v>
      </c>
      <c r="I935" s="15" t="s">
        <v>7</v>
      </c>
      <c r="J935" s="15" t="s">
        <v>7</v>
      </c>
      <c r="K935" s="16"/>
      <c r="L935" s="19" t="s">
        <v>20</v>
      </c>
      <c r="M935" s="5"/>
    </row>
    <row r="936" spans="1:13" ht="15.75" customHeight="1" x14ac:dyDescent="0.25">
      <c r="A936" s="13"/>
      <c r="B936" s="158" t="str">
        <f t="shared" si="71"/>
        <v>🟢</v>
      </c>
      <c r="C936" s="150" t="str">
        <f t="shared" si="72"/>
        <v>🟨</v>
      </c>
      <c r="D936" s="143" t="s">
        <v>1073</v>
      </c>
      <c r="E936" s="15" t="s">
        <v>8</v>
      </c>
      <c r="F936" s="15" t="s">
        <v>8</v>
      </c>
      <c r="G936" s="15" t="s">
        <v>8</v>
      </c>
      <c r="H936" s="15" t="s">
        <v>8</v>
      </c>
      <c r="I936" s="15" t="s">
        <v>7</v>
      </c>
      <c r="J936" s="15" t="s">
        <v>7</v>
      </c>
      <c r="K936" s="16"/>
      <c r="L936" s="19" t="s">
        <v>20</v>
      </c>
      <c r="M936" s="5"/>
    </row>
    <row r="937" spans="1:13" ht="15.75" customHeight="1" x14ac:dyDescent="0.25">
      <c r="A937" s="13"/>
      <c r="B937" s="158" t="str">
        <f t="shared" si="71"/>
        <v>🟢</v>
      </c>
      <c r="C937" s="150" t="str">
        <f t="shared" si="72"/>
        <v>🟨</v>
      </c>
      <c r="D937" s="143" t="s">
        <v>794</v>
      </c>
      <c r="E937" s="15" t="s">
        <v>8</v>
      </c>
      <c r="F937" s="15" t="s">
        <v>8</v>
      </c>
      <c r="G937" s="15" t="s">
        <v>8</v>
      </c>
      <c r="H937" s="15" t="s">
        <v>8</v>
      </c>
      <c r="I937" s="15" t="s">
        <v>7</v>
      </c>
      <c r="J937" s="15" t="s">
        <v>7</v>
      </c>
      <c r="K937" s="16"/>
      <c r="L937" s="17" t="s">
        <v>9</v>
      </c>
      <c r="M937" s="5"/>
    </row>
    <row r="938" spans="1:13" ht="15.75" customHeight="1" x14ac:dyDescent="0.25">
      <c r="A938" s="13"/>
      <c r="B938" s="158" t="str">
        <f t="shared" si="71"/>
        <v>🟢</v>
      </c>
      <c r="C938" s="150" t="str">
        <f t="shared" si="72"/>
        <v>✅</v>
      </c>
      <c r="D938" s="143" t="s">
        <v>795</v>
      </c>
      <c r="E938" s="15" t="s">
        <v>8</v>
      </c>
      <c r="F938" s="15" t="s">
        <v>8</v>
      </c>
      <c r="G938" s="15" t="s">
        <v>8</v>
      </c>
      <c r="H938" s="15" t="s">
        <v>8</v>
      </c>
      <c r="I938" s="15" t="s">
        <v>8</v>
      </c>
      <c r="J938" s="15" t="s">
        <v>7</v>
      </c>
      <c r="K938" s="16"/>
      <c r="L938" s="19" t="s">
        <v>20</v>
      </c>
      <c r="M938" s="5"/>
    </row>
    <row r="939" spans="1:13" ht="15.75" customHeight="1" x14ac:dyDescent="0.25">
      <c r="A939" s="13"/>
      <c r="B939" s="158" t="str">
        <f t="shared" si="71"/>
        <v>🟡</v>
      </c>
      <c r="C939" s="150" t="str">
        <f t="shared" si="72"/>
        <v>🟥</v>
      </c>
      <c r="D939" s="143" t="s">
        <v>796</v>
      </c>
      <c r="E939" s="15" t="s">
        <v>8</v>
      </c>
      <c r="F939" s="15" t="s">
        <v>7</v>
      </c>
      <c r="G939" s="15" t="s">
        <v>8</v>
      </c>
      <c r="H939" s="15" t="s">
        <v>7</v>
      </c>
      <c r="I939" s="15" t="s">
        <v>7</v>
      </c>
      <c r="J939" s="15" t="s">
        <v>7</v>
      </c>
      <c r="K939" s="16"/>
      <c r="L939" s="19" t="s">
        <v>20</v>
      </c>
      <c r="M939" s="5"/>
    </row>
    <row r="940" spans="1:13" ht="15.75" customHeight="1" x14ac:dyDescent="0.25">
      <c r="A940" s="13"/>
      <c r="B940" s="158" t="str">
        <f t="shared" si="71"/>
        <v>🟡</v>
      </c>
      <c r="C940" s="150" t="str">
        <f t="shared" si="72"/>
        <v>⬛</v>
      </c>
      <c r="D940" s="143" t="s">
        <v>797</v>
      </c>
      <c r="E940" s="15" t="s">
        <v>7</v>
      </c>
      <c r="F940" s="15" t="s">
        <v>7</v>
      </c>
      <c r="G940" s="15" t="s">
        <v>8</v>
      </c>
      <c r="H940" s="15" t="s">
        <v>7</v>
      </c>
      <c r="I940" s="15" t="s">
        <v>7</v>
      </c>
      <c r="J940" s="15" t="s">
        <v>7</v>
      </c>
      <c r="K940" s="16"/>
      <c r="L940" s="17" t="s">
        <v>9</v>
      </c>
      <c r="M940" s="5"/>
    </row>
    <row r="941" spans="1:13" ht="15.75" customHeight="1" x14ac:dyDescent="0.25">
      <c r="A941" s="13"/>
      <c r="B941" s="158" t="str">
        <f t="shared" si="71"/>
        <v>🟢</v>
      </c>
      <c r="C941" s="150" t="str">
        <f t="shared" si="72"/>
        <v>🟦</v>
      </c>
      <c r="D941" s="143" t="s">
        <v>1074</v>
      </c>
      <c r="E941" s="15" t="s">
        <v>8</v>
      </c>
      <c r="F941" s="15" t="s">
        <v>8</v>
      </c>
      <c r="G941" s="15" t="s">
        <v>8</v>
      </c>
      <c r="H941" s="15" t="s">
        <v>8</v>
      </c>
      <c r="I941" s="15" t="s">
        <v>14</v>
      </c>
      <c r="J941" s="15" t="s">
        <v>7</v>
      </c>
      <c r="K941" s="16"/>
      <c r="L941" s="17" t="s">
        <v>9</v>
      </c>
      <c r="M941" s="5"/>
    </row>
    <row r="942" spans="1:13" ht="15.75" customHeight="1" x14ac:dyDescent="0.25">
      <c r="A942" s="13"/>
      <c r="B942" s="158" t="str">
        <f t="shared" si="71"/>
        <v>🟢</v>
      </c>
      <c r="C942" s="150" t="str">
        <f t="shared" si="72"/>
        <v>✅</v>
      </c>
      <c r="D942" s="143" t="s">
        <v>798</v>
      </c>
      <c r="E942" s="15" t="s">
        <v>8</v>
      </c>
      <c r="F942" s="15" t="s">
        <v>8</v>
      </c>
      <c r="G942" s="15" t="s">
        <v>8</v>
      </c>
      <c r="H942" s="15" t="s">
        <v>8</v>
      </c>
      <c r="I942" s="15" t="s">
        <v>8</v>
      </c>
      <c r="J942" s="15" t="s">
        <v>7</v>
      </c>
      <c r="K942" s="16"/>
      <c r="L942" s="19" t="s">
        <v>20</v>
      </c>
      <c r="M942" s="5"/>
    </row>
    <row r="943" spans="1:13" ht="15.75" customHeight="1" x14ac:dyDescent="0.25">
      <c r="A943" s="13"/>
      <c r="B943" s="158" t="str">
        <f t="shared" si="71"/>
        <v>🟣</v>
      </c>
      <c r="C943" s="150" t="str">
        <f t="shared" si="72"/>
        <v>🟫</v>
      </c>
      <c r="D943" s="143" t="s">
        <v>799</v>
      </c>
      <c r="E943" s="15" t="s">
        <v>8</v>
      </c>
      <c r="F943" s="15" t="s">
        <v>8</v>
      </c>
      <c r="G943" s="15" t="s">
        <v>8</v>
      </c>
      <c r="H943" s="15" t="s">
        <v>14</v>
      </c>
      <c r="I943" s="15" t="s">
        <v>7</v>
      </c>
      <c r="J943" s="15" t="s">
        <v>7</v>
      </c>
      <c r="K943" s="16"/>
      <c r="L943" s="17" t="s">
        <v>9</v>
      </c>
      <c r="M943" s="5"/>
    </row>
    <row r="944" spans="1:13" ht="15.75" customHeight="1" x14ac:dyDescent="0.25">
      <c r="A944" s="13"/>
      <c r="B944" s="158" t="str">
        <f t="shared" si="71"/>
        <v>🟡</v>
      </c>
      <c r="C944" s="150" t="str">
        <f t="shared" si="72"/>
        <v>⬛</v>
      </c>
      <c r="D944" s="143" t="s">
        <v>800</v>
      </c>
      <c r="E944" s="15" t="s">
        <v>7</v>
      </c>
      <c r="F944" s="15" t="s">
        <v>7</v>
      </c>
      <c r="G944" s="15" t="s">
        <v>8</v>
      </c>
      <c r="H944" s="15" t="s">
        <v>7</v>
      </c>
      <c r="I944" s="15" t="s">
        <v>7</v>
      </c>
      <c r="J944" s="15" t="s">
        <v>7</v>
      </c>
      <c r="K944" s="16"/>
      <c r="L944" s="19" t="s">
        <v>20</v>
      </c>
      <c r="M944" s="5"/>
    </row>
    <row r="945" spans="1:13" ht="15.75" customHeight="1" x14ac:dyDescent="0.25">
      <c r="A945" s="13"/>
      <c r="B945" s="158" t="str">
        <f t="shared" si="71"/>
        <v>🟡</v>
      </c>
      <c r="C945" s="150" t="str">
        <f t="shared" si="72"/>
        <v>⬛</v>
      </c>
      <c r="D945" s="143" t="s">
        <v>801</v>
      </c>
      <c r="E945" s="15" t="s">
        <v>7</v>
      </c>
      <c r="F945" s="15" t="s">
        <v>7</v>
      </c>
      <c r="G945" s="15" t="s">
        <v>8</v>
      </c>
      <c r="H945" s="15" t="s">
        <v>7</v>
      </c>
      <c r="I945" s="15" t="s">
        <v>7</v>
      </c>
      <c r="J945" s="15" t="s">
        <v>7</v>
      </c>
      <c r="K945" s="16"/>
      <c r="L945" s="17" t="s">
        <v>9</v>
      </c>
      <c r="M945" s="5"/>
    </row>
    <row r="946" spans="1:13" ht="15.75" customHeight="1" x14ac:dyDescent="0.25">
      <c r="A946" s="13"/>
      <c r="B946" s="158" t="str">
        <f t="shared" si="71"/>
        <v>🟢</v>
      </c>
      <c r="C946" s="150" t="str">
        <f t="shared" si="72"/>
        <v>✅</v>
      </c>
      <c r="D946" s="143" t="s">
        <v>1075</v>
      </c>
      <c r="E946" s="15" t="s">
        <v>8</v>
      </c>
      <c r="F946" s="15" t="s">
        <v>8</v>
      </c>
      <c r="G946" s="15" t="s">
        <v>8</v>
      </c>
      <c r="H946" s="15" t="s">
        <v>8</v>
      </c>
      <c r="I946" s="15" t="s">
        <v>8</v>
      </c>
      <c r="J946" s="15" t="s">
        <v>7</v>
      </c>
      <c r="K946" s="16"/>
      <c r="L946" s="17" t="s">
        <v>9</v>
      </c>
      <c r="M946" s="5"/>
    </row>
    <row r="947" spans="1:13" ht="15.75" customHeight="1" x14ac:dyDescent="0.25">
      <c r="A947" s="13"/>
      <c r="B947" s="158" t="str">
        <f t="shared" si="71"/>
        <v>🟢</v>
      </c>
      <c r="C947" s="150" t="str">
        <f t="shared" si="72"/>
        <v>🟨</v>
      </c>
      <c r="D947" s="143" t="s">
        <v>802</v>
      </c>
      <c r="E947" s="15" t="s">
        <v>8</v>
      </c>
      <c r="F947" s="15" t="s">
        <v>8</v>
      </c>
      <c r="G947" s="15" t="s">
        <v>8</v>
      </c>
      <c r="H947" s="15" t="s">
        <v>8</v>
      </c>
      <c r="I947" s="15" t="s">
        <v>7</v>
      </c>
      <c r="J947" s="15" t="s">
        <v>7</v>
      </c>
      <c r="K947" s="16"/>
      <c r="L947" s="17" t="s">
        <v>9</v>
      </c>
      <c r="M947" s="5"/>
    </row>
    <row r="948" spans="1:13" ht="15.75" customHeight="1" x14ac:dyDescent="0.25">
      <c r="A948" s="10">
        <v>1963</v>
      </c>
      <c r="B948" s="103"/>
      <c r="C948" s="151"/>
      <c r="D948" s="103"/>
      <c r="E948" s="109"/>
      <c r="F948" s="109"/>
      <c r="G948" s="10"/>
      <c r="H948" s="10"/>
      <c r="I948" s="10"/>
      <c r="J948" s="10"/>
      <c r="K948" s="10"/>
      <c r="L948" s="10"/>
      <c r="M948" s="5"/>
    </row>
    <row r="949" spans="1:13" ht="15.75" customHeight="1" x14ac:dyDescent="0.25">
      <c r="A949" s="13"/>
      <c r="B949" s="158" t="str">
        <f t="shared" ref="B949:B964" si="73">IF(G949="✓",IF(H949="✗","🟡",IF(H949="-","🟣","🟢")),"⛔")</f>
        <v>🟡</v>
      </c>
      <c r="C949" s="150" t="str">
        <f t="shared" ref="C949:C964" si="74">IF(E949="✓",IF(F949="✓",IF(H949="✓",IF(I949="✓","✅",IF(I949="-","🟦","🟨")),IF(H949="-",IF(I949="-","🟪","🟫"),"🟧")),"🟥"),"⬛")</f>
        <v>⬛</v>
      </c>
      <c r="D949" s="143" t="s">
        <v>803</v>
      </c>
      <c r="E949" s="15" t="s">
        <v>7</v>
      </c>
      <c r="F949" s="15" t="s">
        <v>7</v>
      </c>
      <c r="G949" s="15" t="s">
        <v>8</v>
      </c>
      <c r="H949" s="15" t="s">
        <v>7</v>
      </c>
      <c r="I949" s="15" t="s">
        <v>7</v>
      </c>
      <c r="J949" s="15" t="s">
        <v>7</v>
      </c>
      <c r="K949" s="16"/>
      <c r="L949" s="19" t="s">
        <v>20</v>
      </c>
      <c r="M949" s="5"/>
    </row>
    <row r="950" spans="1:13" ht="15.75" customHeight="1" x14ac:dyDescent="0.25">
      <c r="A950" s="13"/>
      <c r="B950" s="158" t="str">
        <f t="shared" si="73"/>
        <v>🟢</v>
      </c>
      <c r="C950" s="150" t="str">
        <f t="shared" si="74"/>
        <v>✅</v>
      </c>
      <c r="D950" s="143" t="s">
        <v>804</v>
      </c>
      <c r="E950" s="15" t="s">
        <v>8</v>
      </c>
      <c r="F950" s="15" t="s">
        <v>8</v>
      </c>
      <c r="G950" s="15" t="s">
        <v>8</v>
      </c>
      <c r="H950" s="15" t="s">
        <v>8</v>
      </c>
      <c r="I950" s="15" t="s">
        <v>8</v>
      </c>
      <c r="J950" s="15" t="s">
        <v>7</v>
      </c>
      <c r="K950" s="16"/>
      <c r="L950" s="19" t="s">
        <v>20</v>
      </c>
      <c r="M950" s="5"/>
    </row>
    <row r="951" spans="1:13" ht="15.75" customHeight="1" x14ac:dyDescent="0.25">
      <c r="A951" s="13"/>
      <c r="B951" s="158" t="str">
        <f t="shared" si="73"/>
        <v>🟡</v>
      </c>
      <c r="C951" s="150" t="str">
        <f t="shared" si="74"/>
        <v>⬛</v>
      </c>
      <c r="D951" s="143" t="s">
        <v>805</v>
      </c>
      <c r="E951" s="15" t="s">
        <v>7</v>
      </c>
      <c r="F951" s="15" t="s">
        <v>7</v>
      </c>
      <c r="G951" s="15" t="s">
        <v>8</v>
      </c>
      <c r="H951" s="15" t="s">
        <v>7</v>
      </c>
      <c r="I951" s="15" t="s">
        <v>7</v>
      </c>
      <c r="J951" s="15" t="s">
        <v>7</v>
      </c>
      <c r="K951" s="16"/>
      <c r="L951" s="19" t="s">
        <v>20</v>
      </c>
      <c r="M951" s="5"/>
    </row>
    <row r="952" spans="1:13" ht="15.75" customHeight="1" x14ac:dyDescent="0.25">
      <c r="A952" s="13"/>
      <c r="B952" s="158" t="str">
        <f t="shared" si="73"/>
        <v>🟢</v>
      </c>
      <c r="C952" s="150" t="str">
        <f t="shared" si="74"/>
        <v>✅</v>
      </c>
      <c r="D952" s="143" t="s">
        <v>806</v>
      </c>
      <c r="E952" s="15" t="s">
        <v>8</v>
      </c>
      <c r="F952" s="15" t="s">
        <v>8</v>
      </c>
      <c r="G952" s="15" t="s">
        <v>8</v>
      </c>
      <c r="H952" s="15" t="s">
        <v>8</v>
      </c>
      <c r="I952" s="15" t="s">
        <v>8</v>
      </c>
      <c r="J952" s="15" t="s">
        <v>7</v>
      </c>
      <c r="K952" s="16"/>
      <c r="L952" s="17" t="s">
        <v>9</v>
      </c>
      <c r="M952" s="5"/>
    </row>
    <row r="953" spans="1:13" ht="15.75" customHeight="1" x14ac:dyDescent="0.25">
      <c r="A953" s="13"/>
      <c r="B953" s="158" t="str">
        <f t="shared" si="73"/>
        <v>🟡</v>
      </c>
      <c r="C953" s="150" t="str">
        <f t="shared" si="74"/>
        <v>⬛</v>
      </c>
      <c r="D953" s="143" t="s">
        <v>807</v>
      </c>
      <c r="E953" s="15" t="s">
        <v>7</v>
      </c>
      <c r="F953" s="15" t="s">
        <v>7</v>
      </c>
      <c r="G953" s="15" t="s">
        <v>8</v>
      </c>
      <c r="H953" s="15" t="s">
        <v>7</v>
      </c>
      <c r="I953" s="15" t="s">
        <v>7</v>
      </c>
      <c r="J953" s="15" t="s">
        <v>7</v>
      </c>
      <c r="K953" s="16"/>
      <c r="L953" s="17" t="s">
        <v>9</v>
      </c>
      <c r="M953" s="5"/>
    </row>
    <row r="954" spans="1:13" ht="15.75" customHeight="1" x14ac:dyDescent="0.25">
      <c r="A954" s="13"/>
      <c r="B954" s="158" t="str">
        <f t="shared" si="73"/>
        <v>🟢</v>
      </c>
      <c r="C954" s="150" t="str">
        <f t="shared" si="74"/>
        <v>🟨</v>
      </c>
      <c r="D954" s="144" t="s">
        <v>808</v>
      </c>
      <c r="E954" s="15" t="s">
        <v>8</v>
      </c>
      <c r="F954" s="15" t="s">
        <v>8</v>
      </c>
      <c r="G954" s="15" t="s">
        <v>8</v>
      </c>
      <c r="H954" s="15" t="s">
        <v>8</v>
      </c>
      <c r="I954" s="15" t="s">
        <v>7</v>
      </c>
      <c r="J954" s="15" t="s">
        <v>7</v>
      </c>
      <c r="K954" s="16"/>
      <c r="L954" s="17" t="s">
        <v>9</v>
      </c>
      <c r="M954" s="5"/>
    </row>
    <row r="955" spans="1:13" ht="15.75" customHeight="1" x14ac:dyDescent="0.25">
      <c r="A955" s="13"/>
      <c r="B955" s="158" t="str">
        <f t="shared" si="73"/>
        <v>🟡</v>
      </c>
      <c r="C955" s="150" t="str">
        <f t="shared" si="74"/>
        <v>🟥</v>
      </c>
      <c r="D955" s="143" t="s">
        <v>809</v>
      </c>
      <c r="E955" s="15" t="s">
        <v>8</v>
      </c>
      <c r="F955" s="15" t="s">
        <v>7</v>
      </c>
      <c r="G955" s="15" t="s">
        <v>8</v>
      </c>
      <c r="H955" s="15" t="s">
        <v>7</v>
      </c>
      <c r="I955" s="15" t="s">
        <v>7</v>
      </c>
      <c r="J955" s="15" t="s">
        <v>7</v>
      </c>
      <c r="K955" s="16"/>
      <c r="L955" s="19" t="s">
        <v>20</v>
      </c>
      <c r="M955" s="5"/>
    </row>
    <row r="956" spans="1:13" ht="15.75" customHeight="1" x14ac:dyDescent="0.25">
      <c r="A956" s="13"/>
      <c r="B956" s="158" t="str">
        <f t="shared" si="73"/>
        <v>🟢</v>
      </c>
      <c r="C956" s="150" t="str">
        <f t="shared" si="74"/>
        <v>✅</v>
      </c>
      <c r="D956" s="143" t="s">
        <v>810</v>
      </c>
      <c r="E956" s="15" t="s">
        <v>8</v>
      </c>
      <c r="F956" s="15" t="s">
        <v>8</v>
      </c>
      <c r="G956" s="15" t="s">
        <v>8</v>
      </c>
      <c r="H956" s="15" t="s">
        <v>8</v>
      </c>
      <c r="I956" s="15" t="s">
        <v>8</v>
      </c>
      <c r="J956" s="15" t="s">
        <v>7</v>
      </c>
      <c r="K956" s="16"/>
      <c r="L956" s="17" t="s">
        <v>9</v>
      </c>
      <c r="M956" s="5"/>
    </row>
    <row r="957" spans="1:13" ht="15.75" customHeight="1" x14ac:dyDescent="0.25">
      <c r="A957" s="13"/>
      <c r="B957" s="158" t="str">
        <f t="shared" si="73"/>
        <v>🟢</v>
      </c>
      <c r="C957" s="150" t="str">
        <f t="shared" si="74"/>
        <v>🟨</v>
      </c>
      <c r="D957" s="143" t="s">
        <v>811</v>
      </c>
      <c r="E957" s="15" t="s">
        <v>8</v>
      </c>
      <c r="F957" s="15" t="s">
        <v>8</v>
      </c>
      <c r="G957" s="15" t="s">
        <v>8</v>
      </c>
      <c r="H957" s="15" t="s">
        <v>8</v>
      </c>
      <c r="I957" s="15" t="s">
        <v>7</v>
      </c>
      <c r="J957" s="15" t="s">
        <v>7</v>
      </c>
      <c r="K957" s="16"/>
      <c r="L957" s="19" t="s">
        <v>20</v>
      </c>
      <c r="M957" s="5"/>
    </row>
    <row r="958" spans="1:13" ht="15.75" customHeight="1" x14ac:dyDescent="0.25">
      <c r="A958" s="13"/>
      <c r="B958" s="158" t="str">
        <f t="shared" si="73"/>
        <v>🟢</v>
      </c>
      <c r="C958" s="150" t="str">
        <f t="shared" si="74"/>
        <v>🟨</v>
      </c>
      <c r="D958" s="143" t="s">
        <v>812</v>
      </c>
      <c r="E958" s="15" t="s">
        <v>8</v>
      </c>
      <c r="F958" s="15" t="s">
        <v>8</v>
      </c>
      <c r="G958" s="15" t="s">
        <v>8</v>
      </c>
      <c r="H958" s="15" t="s">
        <v>8</v>
      </c>
      <c r="I958" s="15" t="s">
        <v>7</v>
      </c>
      <c r="J958" s="15" t="s">
        <v>7</v>
      </c>
      <c r="K958" s="16"/>
      <c r="L958" s="19" t="s">
        <v>20</v>
      </c>
      <c r="M958" s="5"/>
    </row>
    <row r="959" spans="1:13" ht="15.75" customHeight="1" x14ac:dyDescent="0.25">
      <c r="A959" s="13"/>
      <c r="B959" s="158" t="str">
        <f t="shared" si="73"/>
        <v>🟢</v>
      </c>
      <c r="C959" s="150" t="str">
        <f t="shared" si="74"/>
        <v>✅</v>
      </c>
      <c r="D959" s="143" t="s">
        <v>813</v>
      </c>
      <c r="E959" s="15" t="s">
        <v>8</v>
      </c>
      <c r="F959" s="15" t="s">
        <v>8</v>
      </c>
      <c r="G959" s="15" t="s">
        <v>8</v>
      </c>
      <c r="H959" s="15" t="s">
        <v>8</v>
      </c>
      <c r="I959" s="15" t="s">
        <v>8</v>
      </c>
      <c r="J959" s="15" t="s">
        <v>7</v>
      </c>
      <c r="K959" s="16"/>
      <c r="L959" s="19" t="s">
        <v>20</v>
      </c>
      <c r="M959" s="5"/>
    </row>
    <row r="960" spans="1:13" ht="15.75" customHeight="1" x14ac:dyDescent="0.25">
      <c r="A960" s="13"/>
      <c r="B960" s="158" t="str">
        <f t="shared" si="73"/>
        <v>🟡</v>
      </c>
      <c r="C960" s="150" t="str">
        <f t="shared" si="74"/>
        <v>⬛</v>
      </c>
      <c r="D960" s="143" t="s">
        <v>814</v>
      </c>
      <c r="E960" s="15" t="s">
        <v>7</v>
      </c>
      <c r="F960" s="15" t="s">
        <v>7</v>
      </c>
      <c r="G960" s="15" t="s">
        <v>8</v>
      </c>
      <c r="H960" s="15" t="s">
        <v>7</v>
      </c>
      <c r="I960" s="15" t="s">
        <v>7</v>
      </c>
      <c r="J960" s="15" t="s">
        <v>7</v>
      </c>
      <c r="K960" s="16"/>
      <c r="L960" s="19" t="s">
        <v>20</v>
      </c>
      <c r="M960" s="5"/>
    </row>
    <row r="961" spans="1:13" ht="15.75" customHeight="1" x14ac:dyDescent="0.25">
      <c r="A961" s="13"/>
      <c r="B961" s="158" t="str">
        <f t="shared" si="73"/>
        <v>🟢</v>
      </c>
      <c r="C961" s="150" t="str">
        <f t="shared" si="74"/>
        <v>✅</v>
      </c>
      <c r="D961" s="143" t="s">
        <v>815</v>
      </c>
      <c r="E961" s="15" t="s">
        <v>8</v>
      </c>
      <c r="F961" s="15" t="s">
        <v>8</v>
      </c>
      <c r="G961" s="15" t="s">
        <v>8</v>
      </c>
      <c r="H961" s="15" t="s">
        <v>8</v>
      </c>
      <c r="I961" s="15" t="s">
        <v>8</v>
      </c>
      <c r="J961" s="15" t="s">
        <v>7</v>
      </c>
      <c r="K961" s="16"/>
      <c r="L961" s="19" t="s">
        <v>20</v>
      </c>
      <c r="M961" s="5"/>
    </row>
    <row r="962" spans="1:13" ht="15.75" customHeight="1" x14ac:dyDescent="0.25">
      <c r="A962" s="13"/>
      <c r="B962" s="158" t="str">
        <f t="shared" si="73"/>
        <v>🟢</v>
      </c>
      <c r="C962" s="150" t="str">
        <f t="shared" si="74"/>
        <v>🟨</v>
      </c>
      <c r="D962" s="143" t="s">
        <v>816</v>
      </c>
      <c r="E962" s="15" t="s">
        <v>8</v>
      </c>
      <c r="F962" s="15" t="s">
        <v>8</v>
      </c>
      <c r="G962" s="15" t="s">
        <v>8</v>
      </c>
      <c r="H962" s="15" t="s">
        <v>8</v>
      </c>
      <c r="I962" s="15" t="s">
        <v>7</v>
      </c>
      <c r="J962" s="15" t="s">
        <v>7</v>
      </c>
      <c r="K962" s="16"/>
      <c r="L962" s="19" t="s">
        <v>20</v>
      </c>
      <c r="M962" s="5"/>
    </row>
    <row r="963" spans="1:13" ht="15.75" customHeight="1" x14ac:dyDescent="0.25">
      <c r="A963" s="13"/>
      <c r="B963" s="158" t="str">
        <f t="shared" si="73"/>
        <v>🟢</v>
      </c>
      <c r="C963" s="150" t="str">
        <f t="shared" si="74"/>
        <v>🟨</v>
      </c>
      <c r="D963" s="143" t="s">
        <v>817</v>
      </c>
      <c r="E963" s="15" t="s">
        <v>8</v>
      </c>
      <c r="F963" s="15" t="s">
        <v>8</v>
      </c>
      <c r="G963" s="15" t="s">
        <v>8</v>
      </c>
      <c r="H963" s="15" t="s">
        <v>8</v>
      </c>
      <c r="I963" s="15" t="s">
        <v>7</v>
      </c>
      <c r="J963" s="15" t="s">
        <v>7</v>
      </c>
      <c r="K963" s="16"/>
      <c r="L963" s="19" t="s">
        <v>20</v>
      </c>
      <c r="M963" s="5"/>
    </row>
    <row r="964" spans="1:13" ht="15.75" customHeight="1" x14ac:dyDescent="0.25">
      <c r="A964" s="13"/>
      <c r="B964" s="158" t="str">
        <f t="shared" si="73"/>
        <v>🟢</v>
      </c>
      <c r="C964" s="150" t="str">
        <f t="shared" si="74"/>
        <v>🟨</v>
      </c>
      <c r="D964" s="143" t="s">
        <v>818</v>
      </c>
      <c r="E964" s="15" t="s">
        <v>8</v>
      </c>
      <c r="F964" s="15" t="s">
        <v>8</v>
      </c>
      <c r="G964" s="15" t="s">
        <v>8</v>
      </c>
      <c r="H964" s="15" t="s">
        <v>8</v>
      </c>
      <c r="I964" s="15" t="s">
        <v>7</v>
      </c>
      <c r="J964" s="15" t="s">
        <v>7</v>
      </c>
      <c r="K964" s="16"/>
      <c r="L964" s="19" t="s">
        <v>20</v>
      </c>
      <c r="M964" s="5"/>
    </row>
    <row r="965" spans="1:13" ht="15.75" customHeight="1" x14ac:dyDescent="0.25">
      <c r="A965" s="10">
        <v>1964</v>
      </c>
      <c r="B965" s="103"/>
      <c r="C965" s="151"/>
      <c r="D965" s="103"/>
      <c r="E965" s="109"/>
      <c r="F965" s="109"/>
      <c r="G965" s="10"/>
      <c r="H965" s="10"/>
      <c r="I965" s="10"/>
      <c r="J965" s="10"/>
      <c r="K965" s="10"/>
      <c r="L965" s="10"/>
      <c r="M965" s="5"/>
    </row>
    <row r="966" spans="1:13" ht="15.75" customHeight="1" x14ac:dyDescent="0.25">
      <c r="A966" s="13"/>
      <c r="B966" s="158" t="str">
        <f t="shared" ref="B966:B976" si="75">IF(G966="✓",IF(H966="✗","🟡",IF(H966="-","🟣","🟢")),"⛔")</f>
        <v>🟢</v>
      </c>
      <c r="C966" s="150" t="str">
        <f t="shared" ref="C966:C976" si="76">IF(E966="✓",IF(F966="✓",IF(H966="✓",IF(I966="✓","✅",IF(I966="-","🟦","🟨")),IF(H966="-",IF(I966="-","🟪","🟫"),"🟧")),"🟥"),"⬛")</f>
        <v>✅</v>
      </c>
      <c r="D966" s="143" t="s">
        <v>16</v>
      </c>
      <c r="E966" s="15" t="s">
        <v>8</v>
      </c>
      <c r="F966" s="15" t="s">
        <v>8</v>
      </c>
      <c r="G966" s="15" t="s">
        <v>8</v>
      </c>
      <c r="H966" s="15" t="s">
        <v>8</v>
      </c>
      <c r="I966" s="15" t="s">
        <v>8</v>
      </c>
      <c r="J966" s="15" t="s">
        <v>7</v>
      </c>
      <c r="K966" s="16"/>
      <c r="L966" s="17" t="s">
        <v>9</v>
      </c>
      <c r="M966" s="5"/>
    </row>
    <row r="967" spans="1:13" ht="15.75" customHeight="1" x14ac:dyDescent="0.25">
      <c r="A967" s="13"/>
      <c r="B967" s="158" t="str">
        <f t="shared" si="75"/>
        <v>🟢</v>
      </c>
      <c r="C967" s="150" t="str">
        <f t="shared" si="76"/>
        <v>🟨</v>
      </c>
      <c r="D967" s="143" t="s">
        <v>819</v>
      </c>
      <c r="E967" s="15" t="s">
        <v>8</v>
      </c>
      <c r="F967" s="15" t="s">
        <v>8</v>
      </c>
      <c r="G967" s="15" t="s">
        <v>8</v>
      </c>
      <c r="H967" s="15" t="s">
        <v>8</v>
      </c>
      <c r="I967" s="15" t="s">
        <v>7</v>
      </c>
      <c r="J967" s="15" t="s">
        <v>7</v>
      </c>
      <c r="K967" s="16"/>
      <c r="L967" s="17" t="s">
        <v>9</v>
      </c>
      <c r="M967" s="5"/>
    </row>
    <row r="968" spans="1:13" ht="15.75" customHeight="1" x14ac:dyDescent="0.25">
      <c r="A968" s="13"/>
      <c r="B968" s="158" t="str">
        <f t="shared" si="75"/>
        <v>🟢</v>
      </c>
      <c r="C968" s="150" t="str">
        <f t="shared" si="76"/>
        <v>🟨</v>
      </c>
      <c r="D968" s="144" t="s">
        <v>820</v>
      </c>
      <c r="E968" s="15" t="s">
        <v>8</v>
      </c>
      <c r="F968" s="15" t="s">
        <v>8</v>
      </c>
      <c r="G968" s="15" t="s">
        <v>8</v>
      </c>
      <c r="H968" s="15" t="s">
        <v>8</v>
      </c>
      <c r="I968" s="15" t="s">
        <v>7</v>
      </c>
      <c r="J968" s="15" t="s">
        <v>7</v>
      </c>
      <c r="K968" s="16"/>
      <c r="L968" s="19" t="s">
        <v>20</v>
      </c>
      <c r="M968" s="5"/>
    </row>
    <row r="969" spans="1:13" ht="15.75" customHeight="1" x14ac:dyDescent="0.25">
      <c r="A969" s="13"/>
      <c r="B969" s="158" t="str">
        <f t="shared" si="75"/>
        <v>🟢</v>
      </c>
      <c r="C969" s="150" t="str">
        <f t="shared" si="76"/>
        <v>🟨</v>
      </c>
      <c r="D969" s="143" t="s">
        <v>821</v>
      </c>
      <c r="E969" s="15" t="s">
        <v>8</v>
      </c>
      <c r="F969" s="15" t="s">
        <v>8</v>
      </c>
      <c r="G969" s="15" t="s">
        <v>8</v>
      </c>
      <c r="H969" s="15" t="s">
        <v>8</v>
      </c>
      <c r="I969" s="15" t="s">
        <v>7</v>
      </c>
      <c r="J969" s="15" t="s">
        <v>7</v>
      </c>
      <c r="K969" s="16"/>
      <c r="L969" s="17" t="s">
        <v>9</v>
      </c>
      <c r="M969" s="5"/>
    </row>
    <row r="970" spans="1:13" ht="15.75" customHeight="1" x14ac:dyDescent="0.25">
      <c r="A970" s="13"/>
      <c r="B970" s="158" t="str">
        <f t="shared" si="75"/>
        <v>🟢</v>
      </c>
      <c r="C970" s="150" t="str">
        <f t="shared" si="76"/>
        <v>✅</v>
      </c>
      <c r="D970" s="143" t="s">
        <v>822</v>
      </c>
      <c r="E970" s="15" t="s">
        <v>8</v>
      </c>
      <c r="F970" s="15" t="s">
        <v>8</v>
      </c>
      <c r="G970" s="15" t="s">
        <v>8</v>
      </c>
      <c r="H970" s="15" t="s">
        <v>8</v>
      </c>
      <c r="I970" s="15" t="s">
        <v>8</v>
      </c>
      <c r="J970" s="15" t="s">
        <v>7</v>
      </c>
      <c r="K970" s="16"/>
      <c r="L970" s="19" t="s">
        <v>20</v>
      </c>
      <c r="M970" s="5"/>
    </row>
    <row r="971" spans="1:13" ht="15.75" customHeight="1" x14ac:dyDescent="0.25">
      <c r="A971" s="13"/>
      <c r="B971" s="158" t="str">
        <f t="shared" si="75"/>
        <v>🟢</v>
      </c>
      <c r="C971" s="150" t="str">
        <f t="shared" si="76"/>
        <v>🟨</v>
      </c>
      <c r="D971" s="143" t="s">
        <v>823</v>
      </c>
      <c r="E971" s="15" t="s">
        <v>8</v>
      </c>
      <c r="F971" s="15" t="s">
        <v>8</v>
      </c>
      <c r="G971" s="15" t="s">
        <v>8</v>
      </c>
      <c r="H971" s="15" t="s">
        <v>8</v>
      </c>
      <c r="I971" s="15" t="s">
        <v>7</v>
      </c>
      <c r="J971" s="15" t="s">
        <v>7</v>
      </c>
      <c r="K971" s="16"/>
      <c r="L971" s="17" t="s">
        <v>9</v>
      </c>
      <c r="M971" s="5"/>
    </row>
    <row r="972" spans="1:13" ht="15.75" customHeight="1" x14ac:dyDescent="0.25">
      <c r="A972" s="13"/>
      <c r="B972" s="158" t="str">
        <f t="shared" si="75"/>
        <v>🟣</v>
      </c>
      <c r="C972" s="150" t="str">
        <f t="shared" si="76"/>
        <v>🟫</v>
      </c>
      <c r="D972" s="143" t="s">
        <v>824</v>
      </c>
      <c r="E972" s="15" t="s">
        <v>8</v>
      </c>
      <c r="F972" s="15" t="s">
        <v>8</v>
      </c>
      <c r="G972" s="15" t="s">
        <v>8</v>
      </c>
      <c r="H972" s="15" t="s">
        <v>14</v>
      </c>
      <c r="I972" s="15" t="s">
        <v>7</v>
      </c>
      <c r="J972" s="15" t="s">
        <v>7</v>
      </c>
      <c r="K972" s="16"/>
      <c r="L972" s="17" t="s">
        <v>9</v>
      </c>
      <c r="M972" s="5"/>
    </row>
    <row r="973" spans="1:13" ht="15.75" customHeight="1" x14ac:dyDescent="0.25">
      <c r="A973" s="13"/>
      <c r="B973" s="158" t="str">
        <f t="shared" si="75"/>
        <v>🟢</v>
      </c>
      <c r="C973" s="150" t="str">
        <f t="shared" si="76"/>
        <v>✅</v>
      </c>
      <c r="D973" s="143" t="s">
        <v>825</v>
      </c>
      <c r="E973" s="15" t="s">
        <v>8</v>
      </c>
      <c r="F973" s="15" t="s">
        <v>8</v>
      </c>
      <c r="G973" s="15" t="s">
        <v>8</v>
      </c>
      <c r="H973" s="15" t="s">
        <v>8</v>
      </c>
      <c r="I973" s="15" t="s">
        <v>8</v>
      </c>
      <c r="J973" s="15" t="s">
        <v>7</v>
      </c>
      <c r="K973" s="16"/>
      <c r="L973" s="17" t="s">
        <v>9</v>
      </c>
      <c r="M973" s="5"/>
    </row>
    <row r="974" spans="1:13" ht="15.75" customHeight="1" x14ac:dyDescent="0.25">
      <c r="A974" s="13"/>
      <c r="B974" s="158" t="str">
        <f t="shared" si="75"/>
        <v>🟣</v>
      </c>
      <c r="C974" s="150" t="str">
        <f t="shared" si="76"/>
        <v>🟫</v>
      </c>
      <c r="D974" s="143" t="s">
        <v>826</v>
      </c>
      <c r="E974" s="15" t="s">
        <v>8</v>
      </c>
      <c r="F974" s="15" t="s">
        <v>8</v>
      </c>
      <c r="G974" s="15" t="s">
        <v>8</v>
      </c>
      <c r="H974" s="15" t="s">
        <v>14</v>
      </c>
      <c r="I974" s="15" t="s">
        <v>7</v>
      </c>
      <c r="J974" s="15" t="s">
        <v>7</v>
      </c>
      <c r="K974" s="16"/>
      <c r="L974" s="19" t="s">
        <v>20</v>
      </c>
      <c r="M974" s="5"/>
    </row>
    <row r="975" spans="1:13" ht="15.75" customHeight="1" x14ac:dyDescent="0.25">
      <c r="A975" s="13"/>
      <c r="B975" s="158" t="str">
        <f t="shared" si="75"/>
        <v>🟢</v>
      </c>
      <c r="C975" s="150" t="str">
        <f t="shared" si="76"/>
        <v>✅</v>
      </c>
      <c r="D975" s="143" t="s">
        <v>827</v>
      </c>
      <c r="E975" s="15" t="s">
        <v>8</v>
      </c>
      <c r="F975" s="15" t="s">
        <v>8</v>
      </c>
      <c r="G975" s="15" t="s">
        <v>8</v>
      </c>
      <c r="H975" s="15" t="s">
        <v>8</v>
      </c>
      <c r="I975" s="15" t="s">
        <v>8</v>
      </c>
      <c r="J975" s="15" t="s">
        <v>7</v>
      </c>
      <c r="K975" s="16"/>
      <c r="L975" s="17" t="s">
        <v>9</v>
      </c>
      <c r="M975" s="5"/>
    </row>
    <row r="976" spans="1:13" ht="15.75" customHeight="1" x14ac:dyDescent="0.25">
      <c r="A976" s="13"/>
      <c r="B976" s="158" t="str">
        <f t="shared" si="75"/>
        <v>🟢</v>
      </c>
      <c r="C976" s="150" t="str">
        <f t="shared" si="76"/>
        <v>🟨</v>
      </c>
      <c r="D976" s="144" t="s">
        <v>1076</v>
      </c>
      <c r="E976" s="15" t="s">
        <v>8</v>
      </c>
      <c r="F976" s="15" t="s">
        <v>8</v>
      </c>
      <c r="G976" s="15" t="s">
        <v>8</v>
      </c>
      <c r="H976" s="15" t="s">
        <v>8</v>
      </c>
      <c r="I976" s="15" t="s">
        <v>7</v>
      </c>
      <c r="J976" s="15" t="s">
        <v>7</v>
      </c>
      <c r="K976" s="16"/>
      <c r="L976" s="17" t="s">
        <v>9</v>
      </c>
      <c r="M976" s="5"/>
    </row>
    <row r="977" spans="1:13" ht="15.75" customHeight="1" x14ac:dyDescent="0.25">
      <c r="A977" s="42" t="s">
        <v>828</v>
      </c>
      <c r="B977" s="159"/>
      <c r="C977" s="152"/>
      <c r="D977" s="104"/>
      <c r="E977" s="104"/>
      <c r="F977" s="104"/>
      <c r="G977" s="40"/>
      <c r="H977" s="40"/>
      <c r="I977" s="40"/>
      <c r="J977" s="40"/>
      <c r="K977" s="40"/>
      <c r="L977" s="41"/>
      <c r="M977" s="5"/>
    </row>
    <row r="978" spans="1:13" ht="15.75" customHeight="1" x14ac:dyDescent="0.25">
      <c r="A978" s="10" t="s">
        <v>829</v>
      </c>
      <c r="B978" s="103"/>
      <c r="C978" s="151"/>
      <c r="D978" s="103"/>
      <c r="E978" s="109"/>
      <c r="F978" s="109"/>
      <c r="G978" s="10"/>
      <c r="H978" s="10"/>
      <c r="I978" s="10"/>
      <c r="J978" s="10"/>
      <c r="K978" s="10"/>
      <c r="L978" s="10"/>
      <c r="M978" s="5"/>
    </row>
    <row r="979" spans="1:13" ht="15.75" customHeight="1" x14ac:dyDescent="0.25">
      <c r="A979" s="13"/>
      <c r="B979" s="158" t="str">
        <f t="shared" ref="B979:B1001" si="77">IF(G979="✓",IF(H979="✗","🟡",IF(H979="-","🟣","🟢")),"⛔")</f>
        <v>🟢</v>
      </c>
      <c r="C979" s="150" t="str">
        <f t="shared" ref="C979:C1001" si="78">IF(E979="✓",IF(F979="✓",IF(H979="✓",IF(I979="✓","✅",IF(I979="-","🟦","🟨")),IF(H979="-",IF(I979="-","🟪","🟫"),"🟧")),"🟥"),"⬛")</f>
        <v>🟨</v>
      </c>
      <c r="D979" s="144" t="s">
        <v>830</v>
      </c>
      <c r="E979" s="15" t="s">
        <v>8</v>
      </c>
      <c r="F979" s="15" t="s">
        <v>8</v>
      </c>
      <c r="G979" s="15" t="s">
        <v>8</v>
      </c>
      <c r="H979" s="15" t="s">
        <v>8</v>
      </c>
      <c r="I979" s="15" t="s">
        <v>7</v>
      </c>
      <c r="J979" s="15" t="s">
        <v>7</v>
      </c>
      <c r="K979" s="16"/>
      <c r="L979" s="17" t="s">
        <v>9</v>
      </c>
      <c r="M979" s="5"/>
    </row>
    <row r="980" spans="1:13" ht="15.75" customHeight="1" x14ac:dyDescent="0.25">
      <c r="A980" s="13"/>
      <c r="B980" s="158" t="str">
        <f t="shared" si="77"/>
        <v>🟢</v>
      </c>
      <c r="C980" s="150" t="str">
        <f t="shared" si="78"/>
        <v>✅</v>
      </c>
      <c r="D980" s="144" t="s">
        <v>831</v>
      </c>
      <c r="E980" s="15" t="s">
        <v>8</v>
      </c>
      <c r="F980" s="15" t="s">
        <v>8</v>
      </c>
      <c r="G980" s="15" t="s">
        <v>8</v>
      </c>
      <c r="H980" s="15" t="s">
        <v>8</v>
      </c>
      <c r="I980" s="15" t="s">
        <v>8</v>
      </c>
      <c r="J980" s="15" t="s">
        <v>7</v>
      </c>
      <c r="K980" s="16"/>
      <c r="L980" s="19" t="s">
        <v>20</v>
      </c>
      <c r="M980" s="5"/>
    </row>
    <row r="981" spans="1:13" ht="15.75" customHeight="1" x14ac:dyDescent="0.25">
      <c r="A981" s="13"/>
      <c r="B981" s="158" t="str">
        <f t="shared" si="77"/>
        <v>🟡</v>
      </c>
      <c r="C981" s="150" t="str">
        <f t="shared" si="78"/>
        <v>⬛</v>
      </c>
      <c r="D981" s="144" t="s">
        <v>1077</v>
      </c>
      <c r="E981" s="15" t="s">
        <v>7</v>
      </c>
      <c r="F981" s="15" t="s">
        <v>7</v>
      </c>
      <c r="G981" s="15" t="s">
        <v>8</v>
      </c>
      <c r="H981" s="15" t="s">
        <v>7</v>
      </c>
      <c r="I981" s="15" t="s">
        <v>7</v>
      </c>
      <c r="J981" s="15" t="s">
        <v>7</v>
      </c>
      <c r="K981" s="16"/>
      <c r="L981" s="17" t="s">
        <v>9</v>
      </c>
      <c r="M981" s="5"/>
    </row>
    <row r="982" spans="1:13" ht="15.75" customHeight="1" x14ac:dyDescent="0.25">
      <c r="A982" s="13"/>
      <c r="B982" s="158" t="str">
        <f t="shared" si="77"/>
        <v>🟡</v>
      </c>
      <c r="C982" s="150" t="str">
        <f t="shared" si="78"/>
        <v>🟧</v>
      </c>
      <c r="D982" s="144" t="s">
        <v>832</v>
      </c>
      <c r="E982" s="15" t="s">
        <v>8</v>
      </c>
      <c r="F982" s="15" t="s">
        <v>8</v>
      </c>
      <c r="G982" s="15" t="s">
        <v>8</v>
      </c>
      <c r="H982" s="15" t="s">
        <v>7</v>
      </c>
      <c r="I982" s="15" t="s">
        <v>7</v>
      </c>
      <c r="J982" s="15" t="s">
        <v>7</v>
      </c>
      <c r="K982" s="16"/>
      <c r="L982" s="17" t="s">
        <v>9</v>
      </c>
      <c r="M982" s="5"/>
    </row>
    <row r="983" spans="1:13" ht="15.75" customHeight="1" x14ac:dyDescent="0.25">
      <c r="A983" s="13"/>
      <c r="B983" s="158" t="str">
        <f t="shared" si="77"/>
        <v>🟡</v>
      </c>
      <c r="C983" s="150" t="str">
        <f t="shared" si="78"/>
        <v>🟥</v>
      </c>
      <c r="D983" s="144" t="s">
        <v>833</v>
      </c>
      <c r="E983" s="15" t="s">
        <v>8</v>
      </c>
      <c r="F983" s="15" t="s">
        <v>7</v>
      </c>
      <c r="G983" s="15" t="s">
        <v>8</v>
      </c>
      <c r="H983" s="15" t="s">
        <v>7</v>
      </c>
      <c r="I983" s="15" t="s">
        <v>7</v>
      </c>
      <c r="J983" s="15" t="s">
        <v>7</v>
      </c>
      <c r="K983" s="16"/>
      <c r="L983" s="19" t="s">
        <v>20</v>
      </c>
      <c r="M983" s="5"/>
    </row>
    <row r="984" spans="1:13" ht="15.75" customHeight="1" x14ac:dyDescent="0.25">
      <c r="A984" s="13"/>
      <c r="B984" s="158" t="str">
        <f t="shared" si="77"/>
        <v>🟡</v>
      </c>
      <c r="C984" s="150" t="str">
        <f t="shared" si="78"/>
        <v>⬛</v>
      </c>
      <c r="D984" s="144" t="s">
        <v>834</v>
      </c>
      <c r="E984" s="15" t="s">
        <v>7</v>
      </c>
      <c r="F984" s="15" t="s">
        <v>7</v>
      </c>
      <c r="G984" s="15" t="s">
        <v>8</v>
      </c>
      <c r="H984" s="15" t="s">
        <v>7</v>
      </c>
      <c r="I984" s="15" t="s">
        <v>7</v>
      </c>
      <c r="J984" s="15" t="s">
        <v>7</v>
      </c>
      <c r="K984" s="16"/>
      <c r="L984" s="19" t="s">
        <v>20</v>
      </c>
      <c r="M984" s="5"/>
    </row>
    <row r="985" spans="1:13" ht="15.75" customHeight="1" x14ac:dyDescent="0.25">
      <c r="A985" s="13"/>
      <c r="B985" s="158" t="str">
        <f t="shared" si="77"/>
        <v>🟢</v>
      </c>
      <c r="C985" s="150" t="str">
        <f t="shared" si="78"/>
        <v>🟨</v>
      </c>
      <c r="D985" s="144" t="s">
        <v>835</v>
      </c>
      <c r="E985" s="15" t="s">
        <v>8</v>
      </c>
      <c r="F985" s="15" t="s">
        <v>8</v>
      </c>
      <c r="G985" s="15" t="s">
        <v>8</v>
      </c>
      <c r="H985" s="15" t="s">
        <v>8</v>
      </c>
      <c r="I985" s="15" t="s">
        <v>7</v>
      </c>
      <c r="J985" s="15" t="s">
        <v>7</v>
      </c>
      <c r="K985" s="16"/>
      <c r="L985" s="19" t="s">
        <v>20</v>
      </c>
      <c r="M985" s="5"/>
    </row>
    <row r="986" spans="1:13" ht="15.75" customHeight="1" x14ac:dyDescent="0.25">
      <c r="A986" s="13"/>
      <c r="B986" s="158" t="str">
        <f t="shared" si="77"/>
        <v>🟡</v>
      </c>
      <c r="C986" s="150" t="str">
        <f t="shared" si="78"/>
        <v>⬛</v>
      </c>
      <c r="D986" s="144" t="s">
        <v>836</v>
      </c>
      <c r="E986" s="15" t="s">
        <v>7</v>
      </c>
      <c r="F986" s="15" t="s">
        <v>7</v>
      </c>
      <c r="G986" s="15" t="s">
        <v>8</v>
      </c>
      <c r="H986" s="15" t="s">
        <v>7</v>
      </c>
      <c r="I986" s="15" t="s">
        <v>7</v>
      </c>
      <c r="J986" s="15" t="s">
        <v>7</v>
      </c>
      <c r="K986" s="16"/>
      <c r="L986" s="17" t="s">
        <v>9</v>
      </c>
      <c r="M986" s="5"/>
    </row>
    <row r="987" spans="1:13" ht="15.75" customHeight="1" x14ac:dyDescent="0.25">
      <c r="A987" s="13"/>
      <c r="B987" s="158" t="str">
        <f t="shared" si="77"/>
        <v>⛔</v>
      </c>
      <c r="C987" s="150" t="str">
        <f t="shared" si="78"/>
        <v>🟥</v>
      </c>
      <c r="D987" s="144" t="s">
        <v>837</v>
      </c>
      <c r="E987" s="15" t="s">
        <v>8</v>
      </c>
      <c r="F987" s="15" t="s">
        <v>7</v>
      </c>
      <c r="G987" s="15" t="s">
        <v>7</v>
      </c>
      <c r="H987" s="15" t="s">
        <v>7</v>
      </c>
      <c r="I987" s="15" t="s">
        <v>7</v>
      </c>
      <c r="J987" s="15" t="s">
        <v>7</v>
      </c>
      <c r="K987" s="16"/>
      <c r="L987" s="19" t="s">
        <v>20</v>
      </c>
      <c r="M987" s="5"/>
    </row>
    <row r="988" spans="1:13" ht="15.75" customHeight="1" x14ac:dyDescent="0.25">
      <c r="A988" s="13"/>
      <c r="B988" s="158" t="str">
        <f t="shared" si="77"/>
        <v>🟡</v>
      </c>
      <c r="C988" s="150" t="str">
        <f t="shared" si="78"/>
        <v>⬛</v>
      </c>
      <c r="D988" s="144" t="s">
        <v>838</v>
      </c>
      <c r="E988" s="15" t="s">
        <v>7</v>
      </c>
      <c r="F988" s="15" t="s">
        <v>7</v>
      </c>
      <c r="G988" s="15" t="s">
        <v>8</v>
      </c>
      <c r="H988" s="15" t="s">
        <v>7</v>
      </c>
      <c r="I988" s="15" t="s">
        <v>7</v>
      </c>
      <c r="J988" s="15" t="s">
        <v>7</v>
      </c>
      <c r="K988" s="16"/>
      <c r="L988" s="17" t="s">
        <v>9</v>
      </c>
      <c r="M988" s="5"/>
    </row>
    <row r="989" spans="1:13" ht="15.75" customHeight="1" x14ac:dyDescent="0.25">
      <c r="A989" s="13"/>
      <c r="B989" s="158" t="str">
        <f t="shared" si="77"/>
        <v>🟣</v>
      </c>
      <c r="C989" s="150" t="str">
        <f t="shared" si="78"/>
        <v>🟫</v>
      </c>
      <c r="D989" s="144" t="s">
        <v>839</v>
      </c>
      <c r="E989" s="15" t="s">
        <v>8</v>
      </c>
      <c r="F989" s="15" t="s">
        <v>8</v>
      </c>
      <c r="G989" s="15" t="s">
        <v>8</v>
      </c>
      <c r="H989" s="15" t="s">
        <v>14</v>
      </c>
      <c r="I989" s="15" t="s">
        <v>7</v>
      </c>
      <c r="J989" s="15" t="s">
        <v>7</v>
      </c>
      <c r="K989" s="16"/>
      <c r="L989" s="17" t="s">
        <v>9</v>
      </c>
      <c r="M989" s="5"/>
    </row>
    <row r="990" spans="1:13" ht="15.75" customHeight="1" x14ac:dyDescent="0.25">
      <c r="A990" s="13"/>
      <c r="B990" s="158" t="str">
        <f t="shared" si="77"/>
        <v>🟢</v>
      </c>
      <c r="C990" s="150" t="str">
        <f t="shared" si="78"/>
        <v>🟨</v>
      </c>
      <c r="D990" s="144" t="s">
        <v>1078</v>
      </c>
      <c r="E990" s="15" t="s">
        <v>8</v>
      </c>
      <c r="F990" s="15" t="s">
        <v>8</v>
      </c>
      <c r="G990" s="15" t="s">
        <v>8</v>
      </c>
      <c r="H990" s="15" t="s">
        <v>8</v>
      </c>
      <c r="I990" s="15" t="s">
        <v>7</v>
      </c>
      <c r="J990" s="15" t="s">
        <v>7</v>
      </c>
      <c r="K990" s="16"/>
      <c r="L990" s="19" t="s">
        <v>20</v>
      </c>
      <c r="M990" s="5"/>
    </row>
    <row r="991" spans="1:13" ht="15.75" customHeight="1" x14ac:dyDescent="0.25">
      <c r="A991" s="13"/>
      <c r="B991" s="158" t="str">
        <f t="shared" si="77"/>
        <v>🟡</v>
      </c>
      <c r="C991" s="150" t="str">
        <f t="shared" si="78"/>
        <v>⬛</v>
      </c>
      <c r="D991" s="144" t="s">
        <v>840</v>
      </c>
      <c r="E991" s="15" t="s">
        <v>7</v>
      </c>
      <c r="F991" s="15" t="s">
        <v>7</v>
      </c>
      <c r="G991" s="15" t="s">
        <v>8</v>
      </c>
      <c r="H991" s="15" t="s">
        <v>7</v>
      </c>
      <c r="I991" s="15" t="s">
        <v>7</v>
      </c>
      <c r="J991" s="15" t="s">
        <v>7</v>
      </c>
      <c r="K991" s="16"/>
      <c r="L991" s="19" t="s">
        <v>20</v>
      </c>
      <c r="M991" s="5"/>
    </row>
    <row r="992" spans="1:13" ht="15.75" customHeight="1" x14ac:dyDescent="0.25">
      <c r="A992" s="13"/>
      <c r="B992" s="158" t="str">
        <f t="shared" si="77"/>
        <v>⛔</v>
      </c>
      <c r="C992" s="150" t="str">
        <f t="shared" si="78"/>
        <v>🟥</v>
      </c>
      <c r="D992" s="144" t="s">
        <v>841</v>
      </c>
      <c r="E992" s="15" t="s">
        <v>8</v>
      </c>
      <c r="F992" s="15" t="s">
        <v>7</v>
      </c>
      <c r="G992" s="15" t="s">
        <v>7</v>
      </c>
      <c r="H992" s="15" t="s">
        <v>7</v>
      </c>
      <c r="I992" s="15" t="s">
        <v>7</v>
      </c>
      <c r="J992" s="15" t="s">
        <v>7</v>
      </c>
      <c r="K992" s="16"/>
      <c r="L992" s="19" t="s">
        <v>20</v>
      </c>
      <c r="M992" s="5"/>
    </row>
    <row r="993" spans="1:13" ht="15.75" customHeight="1" x14ac:dyDescent="0.25">
      <c r="A993" s="13"/>
      <c r="B993" s="158" t="str">
        <f t="shared" si="77"/>
        <v>🟡</v>
      </c>
      <c r="C993" s="150" t="str">
        <f t="shared" si="78"/>
        <v>⬛</v>
      </c>
      <c r="D993" s="144" t="s">
        <v>1079</v>
      </c>
      <c r="E993" s="15" t="s">
        <v>7</v>
      </c>
      <c r="F993" s="15" t="s">
        <v>7</v>
      </c>
      <c r="G993" s="15" t="s">
        <v>8</v>
      </c>
      <c r="H993" s="15" t="s">
        <v>7</v>
      </c>
      <c r="I993" s="15" t="s">
        <v>7</v>
      </c>
      <c r="J993" s="15" t="s">
        <v>7</v>
      </c>
      <c r="K993" s="16"/>
      <c r="L993" s="17" t="s">
        <v>9</v>
      </c>
      <c r="M993" s="5"/>
    </row>
    <row r="994" spans="1:13" ht="15.75" customHeight="1" x14ac:dyDescent="0.25">
      <c r="A994" s="13"/>
      <c r="B994" s="158" t="str">
        <f t="shared" si="77"/>
        <v>🟡</v>
      </c>
      <c r="C994" s="150" t="str">
        <f t="shared" si="78"/>
        <v>⬛</v>
      </c>
      <c r="D994" s="144" t="s">
        <v>842</v>
      </c>
      <c r="E994" s="15" t="s">
        <v>7</v>
      </c>
      <c r="F994" s="15" t="s">
        <v>7</v>
      </c>
      <c r="G994" s="15" t="s">
        <v>8</v>
      </c>
      <c r="H994" s="15" t="s">
        <v>7</v>
      </c>
      <c r="I994" s="15" t="s">
        <v>7</v>
      </c>
      <c r="J994" s="15" t="s">
        <v>7</v>
      </c>
      <c r="K994" s="16"/>
      <c r="L994" s="17" t="s">
        <v>9</v>
      </c>
      <c r="M994" s="5"/>
    </row>
    <row r="995" spans="1:13" ht="15.75" customHeight="1" x14ac:dyDescent="0.25">
      <c r="A995" s="13"/>
      <c r="B995" s="158" t="str">
        <f t="shared" si="77"/>
        <v>🟢</v>
      </c>
      <c r="C995" s="150" t="str">
        <f t="shared" si="78"/>
        <v>🟨</v>
      </c>
      <c r="D995" s="144" t="s">
        <v>843</v>
      </c>
      <c r="E995" s="15" t="s">
        <v>8</v>
      </c>
      <c r="F995" s="15" t="s">
        <v>8</v>
      </c>
      <c r="G995" s="15" t="s">
        <v>8</v>
      </c>
      <c r="H995" s="15" t="s">
        <v>8</v>
      </c>
      <c r="I995" s="15" t="s">
        <v>7</v>
      </c>
      <c r="J995" s="15" t="s">
        <v>7</v>
      </c>
      <c r="K995" s="16"/>
      <c r="L995" s="19" t="s">
        <v>20</v>
      </c>
      <c r="M995" s="5"/>
    </row>
    <row r="996" spans="1:13" ht="15.75" customHeight="1" x14ac:dyDescent="0.25">
      <c r="A996" s="13"/>
      <c r="B996" s="158" t="str">
        <f t="shared" si="77"/>
        <v>🟡</v>
      </c>
      <c r="C996" s="150" t="str">
        <f t="shared" si="78"/>
        <v>⬛</v>
      </c>
      <c r="D996" s="144" t="s">
        <v>844</v>
      </c>
      <c r="E996" s="15" t="s">
        <v>7</v>
      </c>
      <c r="F996" s="15" t="s">
        <v>7</v>
      </c>
      <c r="G996" s="15" t="s">
        <v>8</v>
      </c>
      <c r="H996" s="15" t="s">
        <v>7</v>
      </c>
      <c r="I996" s="15" t="s">
        <v>7</v>
      </c>
      <c r="J996" s="15" t="s">
        <v>7</v>
      </c>
      <c r="K996" s="16"/>
      <c r="L996" s="17" t="s">
        <v>9</v>
      </c>
      <c r="M996" s="5"/>
    </row>
    <row r="997" spans="1:13" ht="15.75" customHeight="1" x14ac:dyDescent="0.25">
      <c r="A997" s="13"/>
      <c r="B997" s="158" t="str">
        <f t="shared" si="77"/>
        <v>🟡</v>
      </c>
      <c r="C997" s="150" t="str">
        <f t="shared" si="78"/>
        <v>⬛</v>
      </c>
      <c r="D997" s="144" t="s">
        <v>845</v>
      </c>
      <c r="E997" s="15" t="s">
        <v>7</v>
      </c>
      <c r="F997" s="15" t="s">
        <v>7</v>
      </c>
      <c r="G997" s="15" t="s">
        <v>8</v>
      </c>
      <c r="H997" s="15" t="s">
        <v>7</v>
      </c>
      <c r="I997" s="15" t="s">
        <v>7</v>
      </c>
      <c r="J997" s="15" t="s">
        <v>7</v>
      </c>
      <c r="K997" s="16"/>
      <c r="L997" s="19" t="s">
        <v>20</v>
      </c>
      <c r="M997" s="5"/>
    </row>
    <row r="998" spans="1:13" ht="15.75" customHeight="1" x14ac:dyDescent="0.25">
      <c r="A998" s="13"/>
      <c r="B998" s="158" t="str">
        <f t="shared" si="77"/>
        <v>🟢</v>
      </c>
      <c r="C998" s="150" t="str">
        <f t="shared" si="78"/>
        <v>🟨</v>
      </c>
      <c r="D998" s="144" t="s">
        <v>846</v>
      </c>
      <c r="E998" s="15" t="s">
        <v>8</v>
      </c>
      <c r="F998" s="15" t="s">
        <v>8</v>
      </c>
      <c r="G998" s="15" t="s">
        <v>8</v>
      </c>
      <c r="H998" s="15" t="s">
        <v>8</v>
      </c>
      <c r="I998" s="15" t="s">
        <v>7</v>
      </c>
      <c r="J998" s="15" t="s">
        <v>7</v>
      </c>
      <c r="K998" s="16"/>
      <c r="L998" s="19" t="s">
        <v>20</v>
      </c>
      <c r="M998" s="5"/>
    </row>
    <row r="999" spans="1:13" ht="15.75" customHeight="1" x14ac:dyDescent="0.25">
      <c r="A999" s="13"/>
      <c r="B999" s="158" t="str">
        <f t="shared" si="77"/>
        <v>🟡</v>
      </c>
      <c r="C999" s="150" t="str">
        <f t="shared" si="78"/>
        <v>⬛</v>
      </c>
      <c r="D999" s="144" t="s">
        <v>847</v>
      </c>
      <c r="E999" s="15" t="s">
        <v>7</v>
      </c>
      <c r="F999" s="15" t="s">
        <v>7</v>
      </c>
      <c r="G999" s="15" t="s">
        <v>8</v>
      </c>
      <c r="H999" s="15" t="s">
        <v>7</v>
      </c>
      <c r="I999" s="15" t="s">
        <v>7</v>
      </c>
      <c r="J999" s="15" t="s">
        <v>7</v>
      </c>
      <c r="K999" s="16"/>
      <c r="L999" s="19" t="s">
        <v>20</v>
      </c>
      <c r="M999" s="5"/>
    </row>
    <row r="1000" spans="1:13" ht="15.75" customHeight="1" x14ac:dyDescent="0.25">
      <c r="A1000" s="13"/>
      <c r="B1000" s="158" t="str">
        <f t="shared" si="77"/>
        <v>🟢</v>
      </c>
      <c r="C1000" s="150" t="str">
        <f t="shared" si="78"/>
        <v>🟨</v>
      </c>
      <c r="D1000" s="144" t="s">
        <v>848</v>
      </c>
      <c r="E1000" s="15" t="s">
        <v>8</v>
      </c>
      <c r="F1000" s="15" t="s">
        <v>8</v>
      </c>
      <c r="G1000" s="15" t="s">
        <v>8</v>
      </c>
      <c r="H1000" s="15" t="s">
        <v>8</v>
      </c>
      <c r="I1000" s="15" t="s">
        <v>7</v>
      </c>
      <c r="J1000" s="15" t="s">
        <v>7</v>
      </c>
      <c r="K1000" s="16"/>
      <c r="L1000" s="17" t="s">
        <v>9</v>
      </c>
      <c r="M1000" s="5"/>
    </row>
    <row r="1001" spans="1:13" ht="15.75" customHeight="1" x14ac:dyDescent="0.25">
      <c r="A1001" s="13"/>
      <c r="B1001" s="158" t="str">
        <f t="shared" si="77"/>
        <v>🟢</v>
      </c>
      <c r="C1001" s="150" t="str">
        <f t="shared" si="78"/>
        <v>🟨</v>
      </c>
      <c r="D1001" s="144" t="s">
        <v>1080</v>
      </c>
      <c r="E1001" s="15" t="s">
        <v>8</v>
      </c>
      <c r="F1001" s="15" t="s">
        <v>8</v>
      </c>
      <c r="G1001" s="15" t="s">
        <v>8</v>
      </c>
      <c r="H1001" s="15" t="s">
        <v>8</v>
      </c>
      <c r="I1001" s="15" t="s">
        <v>7</v>
      </c>
      <c r="J1001" s="15" t="s">
        <v>7</v>
      </c>
      <c r="K1001" s="16"/>
      <c r="L1001" s="19" t="s">
        <v>20</v>
      </c>
      <c r="M1001" s="5"/>
    </row>
    <row r="1002" spans="1:13" ht="15.75" customHeight="1" x14ac:dyDescent="0.25">
      <c r="A1002" s="10" t="s">
        <v>849</v>
      </c>
      <c r="B1002" s="103"/>
      <c r="C1002" s="151"/>
      <c r="D1002" s="103"/>
      <c r="E1002" s="109"/>
      <c r="F1002" s="109"/>
      <c r="G1002" s="10"/>
      <c r="H1002" s="10"/>
      <c r="I1002" s="10"/>
      <c r="J1002" s="10"/>
      <c r="K1002" s="10"/>
      <c r="L1002" s="10"/>
      <c r="M1002" s="5"/>
    </row>
    <row r="1003" spans="1:13" ht="15.75" customHeight="1" x14ac:dyDescent="0.25">
      <c r="A1003" s="13"/>
      <c r="B1003" s="158" t="str">
        <f t="shared" ref="B1003:B1021" si="79">IF(G1003="✓",IF(H1003="✗","🟡",IF(H1003="-","🟣","🟢")),"⛔")</f>
        <v>🟡</v>
      </c>
      <c r="C1003" s="150" t="str">
        <f t="shared" ref="C1003:C1021" si="80">IF(E1003="✓",IF(F1003="✓",IF(H1003="✓",IF(I1003="✓","✅",IF(I1003="-","🟦","🟨")),IF(H1003="-",IF(I1003="-","🟪","🟫"),"🟧")),"🟥"),"⬛")</f>
        <v>🟥</v>
      </c>
      <c r="D1003" s="144" t="s">
        <v>850</v>
      </c>
      <c r="E1003" s="15" t="s">
        <v>8</v>
      </c>
      <c r="F1003" s="15" t="s">
        <v>7</v>
      </c>
      <c r="G1003" s="15" t="s">
        <v>8</v>
      </c>
      <c r="H1003" s="15" t="s">
        <v>7</v>
      </c>
      <c r="I1003" s="15" t="s">
        <v>7</v>
      </c>
      <c r="J1003" s="15" t="s">
        <v>7</v>
      </c>
      <c r="K1003" s="16"/>
      <c r="L1003" s="17" t="s">
        <v>9</v>
      </c>
      <c r="M1003" s="5"/>
    </row>
    <row r="1004" spans="1:13" ht="15.75" customHeight="1" x14ac:dyDescent="0.25">
      <c r="A1004" s="13"/>
      <c r="B1004" s="158" t="str">
        <f t="shared" si="79"/>
        <v>🟢</v>
      </c>
      <c r="C1004" s="150" t="str">
        <f t="shared" si="80"/>
        <v>🟨</v>
      </c>
      <c r="D1004" s="144" t="s">
        <v>851</v>
      </c>
      <c r="E1004" s="15" t="s">
        <v>8</v>
      </c>
      <c r="F1004" s="15" t="s">
        <v>8</v>
      </c>
      <c r="G1004" s="15" t="s">
        <v>8</v>
      </c>
      <c r="H1004" s="15" t="s">
        <v>8</v>
      </c>
      <c r="I1004" s="15" t="s">
        <v>7</v>
      </c>
      <c r="J1004" s="15" t="s">
        <v>7</v>
      </c>
      <c r="K1004" s="16"/>
      <c r="L1004" s="17" t="s">
        <v>9</v>
      </c>
      <c r="M1004" s="5"/>
    </row>
    <row r="1005" spans="1:13" ht="15.75" customHeight="1" x14ac:dyDescent="0.25">
      <c r="A1005" s="13"/>
      <c r="B1005" s="158" t="str">
        <f t="shared" si="79"/>
        <v>🟢</v>
      </c>
      <c r="C1005" s="150" t="str">
        <f t="shared" si="80"/>
        <v>🟨</v>
      </c>
      <c r="D1005" s="144" t="s">
        <v>852</v>
      </c>
      <c r="E1005" s="15" t="s">
        <v>8</v>
      </c>
      <c r="F1005" s="15" t="s">
        <v>8</v>
      </c>
      <c r="G1005" s="15" t="s">
        <v>8</v>
      </c>
      <c r="H1005" s="15" t="s">
        <v>8</v>
      </c>
      <c r="I1005" s="15" t="s">
        <v>7</v>
      </c>
      <c r="J1005" s="15" t="s">
        <v>7</v>
      </c>
      <c r="K1005" s="16"/>
      <c r="L1005" s="19" t="s">
        <v>20</v>
      </c>
      <c r="M1005" s="5"/>
    </row>
    <row r="1006" spans="1:13" ht="15.75" customHeight="1" x14ac:dyDescent="0.25">
      <c r="A1006" s="13"/>
      <c r="B1006" s="158" t="str">
        <f t="shared" si="79"/>
        <v>🟡</v>
      </c>
      <c r="C1006" s="150" t="str">
        <f t="shared" si="80"/>
        <v>⬛</v>
      </c>
      <c r="D1006" s="144" t="s">
        <v>1081</v>
      </c>
      <c r="E1006" s="15" t="s">
        <v>7</v>
      </c>
      <c r="F1006" s="15" t="s">
        <v>7</v>
      </c>
      <c r="G1006" s="15" t="s">
        <v>8</v>
      </c>
      <c r="H1006" s="15" t="s">
        <v>7</v>
      </c>
      <c r="I1006" s="15" t="s">
        <v>7</v>
      </c>
      <c r="J1006" s="15" t="s">
        <v>7</v>
      </c>
      <c r="K1006" s="16"/>
      <c r="L1006" s="19" t="s">
        <v>20</v>
      </c>
      <c r="M1006" s="5"/>
    </row>
    <row r="1007" spans="1:13" ht="15.75" customHeight="1" x14ac:dyDescent="0.25">
      <c r="A1007" s="13"/>
      <c r="B1007" s="158" t="str">
        <f t="shared" si="79"/>
        <v>🟡</v>
      </c>
      <c r="C1007" s="150" t="str">
        <f t="shared" si="80"/>
        <v>⬛</v>
      </c>
      <c r="D1007" s="144" t="s">
        <v>939</v>
      </c>
      <c r="E1007" s="15" t="s">
        <v>7</v>
      </c>
      <c r="F1007" s="15" t="s">
        <v>7</v>
      </c>
      <c r="G1007" s="15" t="s">
        <v>8</v>
      </c>
      <c r="H1007" s="15" t="s">
        <v>7</v>
      </c>
      <c r="I1007" s="15" t="s">
        <v>7</v>
      </c>
      <c r="J1007" s="15" t="s">
        <v>7</v>
      </c>
      <c r="K1007" s="16"/>
      <c r="L1007" s="17" t="s">
        <v>9</v>
      </c>
      <c r="M1007" s="5"/>
    </row>
    <row r="1008" spans="1:13" ht="15.75" customHeight="1" x14ac:dyDescent="0.25">
      <c r="A1008" s="13"/>
      <c r="B1008" s="158" t="str">
        <f t="shared" si="79"/>
        <v>🟢</v>
      </c>
      <c r="C1008" s="150" t="str">
        <f t="shared" si="80"/>
        <v>🟨</v>
      </c>
      <c r="D1008" s="144" t="s">
        <v>853</v>
      </c>
      <c r="E1008" s="15" t="s">
        <v>8</v>
      </c>
      <c r="F1008" s="15" t="s">
        <v>8</v>
      </c>
      <c r="G1008" s="15" t="s">
        <v>8</v>
      </c>
      <c r="H1008" s="15" t="s">
        <v>8</v>
      </c>
      <c r="I1008" s="15" t="s">
        <v>7</v>
      </c>
      <c r="J1008" s="15" t="s">
        <v>7</v>
      </c>
      <c r="K1008" s="16"/>
      <c r="L1008" s="19" t="s">
        <v>20</v>
      </c>
      <c r="M1008" s="5"/>
    </row>
    <row r="1009" spans="1:13" ht="15.75" customHeight="1" x14ac:dyDescent="0.25">
      <c r="A1009" s="13"/>
      <c r="B1009" s="158" t="str">
        <f t="shared" si="79"/>
        <v>🟢</v>
      </c>
      <c r="C1009" s="150" t="str">
        <f t="shared" si="80"/>
        <v>🟨</v>
      </c>
      <c r="D1009" s="144" t="s">
        <v>854</v>
      </c>
      <c r="E1009" s="15" t="s">
        <v>8</v>
      </c>
      <c r="F1009" s="15" t="s">
        <v>8</v>
      </c>
      <c r="G1009" s="15" t="s">
        <v>8</v>
      </c>
      <c r="H1009" s="15" t="s">
        <v>8</v>
      </c>
      <c r="I1009" s="15" t="s">
        <v>7</v>
      </c>
      <c r="J1009" s="15" t="s">
        <v>7</v>
      </c>
      <c r="K1009" s="16"/>
      <c r="L1009" s="17" t="s">
        <v>9</v>
      </c>
      <c r="M1009" s="5"/>
    </row>
    <row r="1010" spans="1:13" ht="15.75" customHeight="1" x14ac:dyDescent="0.25">
      <c r="A1010" s="13"/>
      <c r="B1010" s="158" t="str">
        <f t="shared" si="79"/>
        <v>🟡</v>
      </c>
      <c r="C1010" s="150" t="str">
        <f t="shared" si="80"/>
        <v>🟥</v>
      </c>
      <c r="D1010" s="144" t="s">
        <v>855</v>
      </c>
      <c r="E1010" s="15" t="s">
        <v>8</v>
      </c>
      <c r="F1010" s="15" t="s">
        <v>7</v>
      </c>
      <c r="G1010" s="15" t="s">
        <v>8</v>
      </c>
      <c r="H1010" s="15" t="s">
        <v>7</v>
      </c>
      <c r="I1010" s="15" t="s">
        <v>7</v>
      </c>
      <c r="J1010" s="15" t="s">
        <v>7</v>
      </c>
      <c r="K1010" s="16"/>
      <c r="L1010" s="17" t="s">
        <v>9</v>
      </c>
      <c r="M1010" s="5"/>
    </row>
    <row r="1011" spans="1:13" ht="15.75" customHeight="1" x14ac:dyDescent="0.25">
      <c r="A1011" s="13"/>
      <c r="B1011" s="158" t="str">
        <f t="shared" si="79"/>
        <v>🟢</v>
      </c>
      <c r="C1011" s="150" t="str">
        <f t="shared" si="80"/>
        <v>✅</v>
      </c>
      <c r="D1011" s="144" t="s">
        <v>856</v>
      </c>
      <c r="E1011" s="15" t="s">
        <v>8</v>
      </c>
      <c r="F1011" s="15" t="s">
        <v>8</v>
      </c>
      <c r="G1011" s="15" t="s">
        <v>8</v>
      </c>
      <c r="H1011" s="15" t="s">
        <v>8</v>
      </c>
      <c r="I1011" s="15" t="s">
        <v>8</v>
      </c>
      <c r="J1011" s="15" t="s">
        <v>7</v>
      </c>
      <c r="K1011" s="16"/>
      <c r="L1011" s="17" t="s">
        <v>9</v>
      </c>
      <c r="M1011" s="5"/>
    </row>
    <row r="1012" spans="1:13" ht="15.75" customHeight="1" x14ac:dyDescent="0.25">
      <c r="A1012" s="13"/>
      <c r="B1012" s="158" t="str">
        <f t="shared" si="79"/>
        <v>⛔</v>
      </c>
      <c r="C1012" s="150" t="str">
        <f t="shared" si="80"/>
        <v>🟧</v>
      </c>
      <c r="D1012" s="144" t="s">
        <v>857</v>
      </c>
      <c r="E1012" s="15" t="s">
        <v>8</v>
      </c>
      <c r="F1012" s="15" t="s">
        <v>8</v>
      </c>
      <c r="G1012" s="15" t="s">
        <v>7</v>
      </c>
      <c r="H1012" s="15" t="s">
        <v>7</v>
      </c>
      <c r="I1012" s="15" t="s">
        <v>7</v>
      </c>
      <c r="J1012" s="15" t="s">
        <v>7</v>
      </c>
      <c r="K1012" s="16"/>
      <c r="L1012" s="19" t="s">
        <v>20</v>
      </c>
      <c r="M1012" s="5"/>
    </row>
    <row r="1013" spans="1:13" ht="15.75" customHeight="1" x14ac:dyDescent="0.25">
      <c r="A1013" s="13"/>
      <c r="B1013" s="158" t="str">
        <f t="shared" si="79"/>
        <v>🟡</v>
      </c>
      <c r="C1013" s="150" t="str">
        <f t="shared" si="80"/>
        <v>⬛</v>
      </c>
      <c r="D1013" s="144" t="s">
        <v>858</v>
      </c>
      <c r="E1013" s="15" t="s">
        <v>7</v>
      </c>
      <c r="F1013" s="15" t="s">
        <v>7</v>
      </c>
      <c r="G1013" s="15" t="s">
        <v>8</v>
      </c>
      <c r="H1013" s="15" t="s">
        <v>7</v>
      </c>
      <c r="I1013" s="15" t="s">
        <v>7</v>
      </c>
      <c r="J1013" s="15" t="s">
        <v>7</v>
      </c>
      <c r="K1013" s="16"/>
      <c r="L1013" s="17" t="s">
        <v>9</v>
      </c>
      <c r="M1013" s="5"/>
    </row>
    <row r="1014" spans="1:13" ht="15.75" customHeight="1" x14ac:dyDescent="0.25">
      <c r="A1014" s="13"/>
      <c r="B1014" s="158" t="str">
        <f t="shared" si="79"/>
        <v>⛔</v>
      </c>
      <c r="C1014" s="150" t="str">
        <f t="shared" si="80"/>
        <v>⬛</v>
      </c>
      <c r="D1014" s="144" t="s">
        <v>859</v>
      </c>
      <c r="E1014" s="15" t="s">
        <v>7</v>
      </c>
      <c r="F1014" s="15" t="s">
        <v>7</v>
      </c>
      <c r="G1014" s="15" t="s">
        <v>7</v>
      </c>
      <c r="H1014" s="15" t="s">
        <v>7</v>
      </c>
      <c r="I1014" s="15" t="s">
        <v>7</v>
      </c>
      <c r="J1014" s="15" t="s">
        <v>7</v>
      </c>
      <c r="K1014" s="16"/>
      <c r="L1014" s="19" t="s">
        <v>20</v>
      </c>
      <c r="M1014" s="5"/>
    </row>
    <row r="1015" spans="1:13" ht="15.75" customHeight="1" x14ac:dyDescent="0.25">
      <c r="A1015" s="13"/>
      <c r="B1015" s="158" t="str">
        <f t="shared" si="79"/>
        <v>🟡</v>
      </c>
      <c r="C1015" s="150" t="str">
        <f t="shared" si="80"/>
        <v>⬛</v>
      </c>
      <c r="D1015" s="144" t="s">
        <v>860</v>
      </c>
      <c r="E1015" s="15" t="s">
        <v>7</v>
      </c>
      <c r="F1015" s="15" t="s">
        <v>7</v>
      </c>
      <c r="G1015" s="15" t="s">
        <v>8</v>
      </c>
      <c r="H1015" s="15" t="s">
        <v>7</v>
      </c>
      <c r="I1015" s="15" t="s">
        <v>7</v>
      </c>
      <c r="J1015" s="15" t="s">
        <v>7</v>
      </c>
      <c r="K1015" s="16"/>
      <c r="L1015" s="17" t="s">
        <v>9</v>
      </c>
      <c r="M1015" s="5"/>
    </row>
    <row r="1016" spans="1:13" ht="15.75" customHeight="1" x14ac:dyDescent="0.25">
      <c r="A1016" s="13"/>
      <c r="B1016" s="158" t="str">
        <f t="shared" si="79"/>
        <v>🟢</v>
      </c>
      <c r="C1016" s="150" t="str">
        <f t="shared" si="80"/>
        <v>🟨</v>
      </c>
      <c r="D1016" s="144" t="s">
        <v>861</v>
      </c>
      <c r="E1016" s="15" t="s">
        <v>8</v>
      </c>
      <c r="F1016" s="15" t="s">
        <v>8</v>
      </c>
      <c r="G1016" s="15" t="s">
        <v>8</v>
      </c>
      <c r="H1016" s="15" t="s">
        <v>8</v>
      </c>
      <c r="I1016" s="15" t="s">
        <v>7</v>
      </c>
      <c r="J1016" s="15" t="s">
        <v>7</v>
      </c>
      <c r="K1016" s="16"/>
      <c r="L1016" s="17" t="s">
        <v>9</v>
      </c>
      <c r="M1016" s="5"/>
    </row>
    <row r="1017" spans="1:13" ht="15.75" customHeight="1" x14ac:dyDescent="0.25">
      <c r="A1017" s="13"/>
      <c r="B1017" s="158" t="str">
        <f t="shared" si="79"/>
        <v>🟡</v>
      </c>
      <c r="C1017" s="150" t="str">
        <f t="shared" si="80"/>
        <v>⬛</v>
      </c>
      <c r="D1017" s="144" t="s">
        <v>862</v>
      </c>
      <c r="E1017" s="15" t="s">
        <v>7</v>
      </c>
      <c r="F1017" s="15" t="s">
        <v>7</v>
      </c>
      <c r="G1017" s="15" t="s">
        <v>8</v>
      </c>
      <c r="H1017" s="15" t="s">
        <v>7</v>
      </c>
      <c r="I1017" s="15" t="s">
        <v>7</v>
      </c>
      <c r="J1017" s="15" t="s">
        <v>7</v>
      </c>
      <c r="K1017" s="16"/>
      <c r="L1017" s="19" t="s">
        <v>20</v>
      </c>
      <c r="M1017" s="5"/>
    </row>
    <row r="1018" spans="1:13" ht="15.75" customHeight="1" x14ac:dyDescent="0.25">
      <c r="A1018" s="13"/>
      <c r="B1018" s="158" t="str">
        <f t="shared" si="79"/>
        <v>🟡</v>
      </c>
      <c r="C1018" s="150" t="str">
        <f t="shared" si="80"/>
        <v>⬛</v>
      </c>
      <c r="D1018" s="144" t="s">
        <v>863</v>
      </c>
      <c r="E1018" s="15" t="s">
        <v>7</v>
      </c>
      <c r="F1018" s="15" t="s">
        <v>7</v>
      </c>
      <c r="G1018" s="15" t="s">
        <v>8</v>
      </c>
      <c r="H1018" s="15" t="s">
        <v>7</v>
      </c>
      <c r="I1018" s="15" t="s">
        <v>7</v>
      </c>
      <c r="J1018" s="15" t="s">
        <v>7</v>
      </c>
      <c r="K1018" s="16"/>
      <c r="L1018" s="19" t="s">
        <v>20</v>
      </c>
      <c r="M1018" s="5"/>
    </row>
    <row r="1019" spans="1:13" ht="15.75" customHeight="1" x14ac:dyDescent="0.25">
      <c r="A1019" s="13"/>
      <c r="B1019" s="158" t="str">
        <f t="shared" si="79"/>
        <v>⛔</v>
      </c>
      <c r="C1019" s="150" t="str">
        <f t="shared" si="80"/>
        <v>🟥</v>
      </c>
      <c r="D1019" s="144" t="s">
        <v>864</v>
      </c>
      <c r="E1019" s="15" t="s">
        <v>8</v>
      </c>
      <c r="F1019" s="15" t="s">
        <v>7</v>
      </c>
      <c r="G1019" s="15" t="s">
        <v>7</v>
      </c>
      <c r="H1019" s="15" t="s">
        <v>7</v>
      </c>
      <c r="I1019" s="15" t="s">
        <v>7</v>
      </c>
      <c r="J1019" s="15" t="s">
        <v>7</v>
      </c>
      <c r="K1019" s="16"/>
      <c r="L1019" s="17" t="s">
        <v>9</v>
      </c>
      <c r="M1019" s="5"/>
    </row>
    <row r="1020" spans="1:13" ht="15.75" customHeight="1" x14ac:dyDescent="0.25">
      <c r="A1020" s="13"/>
      <c r="B1020" s="158" t="str">
        <f t="shared" si="79"/>
        <v>🟡</v>
      </c>
      <c r="C1020" s="150" t="str">
        <f t="shared" si="80"/>
        <v>⬛</v>
      </c>
      <c r="D1020" s="144" t="s">
        <v>865</v>
      </c>
      <c r="E1020" s="15" t="s">
        <v>7</v>
      </c>
      <c r="F1020" s="15" t="s">
        <v>7</v>
      </c>
      <c r="G1020" s="15" t="s">
        <v>8</v>
      </c>
      <c r="H1020" s="15" t="s">
        <v>7</v>
      </c>
      <c r="I1020" s="15" t="s">
        <v>7</v>
      </c>
      <c r="J1020" s="15" t="s">
        <v>7</v>
      </c>
      <c r="K1020" s="16"/>
      <c r="L1020" s="19" t="s">
        <v>20</v>
      </c>
      <c r="M1020" s="5"/>
    </row>
    <row r="1021" spans="1:13" ht="15.75" customHeight="1" x14ac:dyDescent="0.25">
      <c r="A1021" s="13"/>
      <c r="B1021" s="158" t="str">
        <f t="shared" si="79"/>
        <v>⛔</v>
      </c>
      <c r="C1021" s="150" t="str">
        <f t="shared" si="80"/>
        <v>⬛</v>
      </c>
      <c r="D1021" s="144" t="s">
        <v>866</v>
      </c>
      <c r="E1021" s="15" t="s">
        <v>7</v>
      </c>
      <c r="F1021" s="15" t="s">
        <v>7</v>
      </c>
      <c r="G1021" s="15" t="s">
        <v>7</v>
      </c>
      <c r="H1021" s="15" t="s">
        <v>7</v>
      </c>
      <c r="I1021" s="15" t="s">
        <v>7</v>
      </c>
      <c r="J1021" s="15" t="s">
        <v>7</v>
      </c>
      <c r="K1021" s="16"/>
      <c r="L1021" s="17" t="s">
        <v>9</v>
      </c>
      <c r="M1021" s="5"/>
    </row>
    <row r="1022" spans="1:13" ht="15.75" customHeight="1" x14ac:dyDescent="0.25">
      <c r="A1022" s="44" t="s">
        <v>867</v>
      </c>
      <c r="B1022" s="160"/>
      <c r="C1022" s="153"/>
      <c r="D1022" s="105"/>
      <c r="E1022" s="105"/>
      <c r="F1022" s="105"/>
      <c r="G1022" s="45"/>
      <c r="H1022" s="45"/>
      <c r="I1022" s="45"/>
      <c r="J1022" s="45"/>
      <c r="K1022" s="45"/>
      <c r="L1022" s="46"/>
      <c r="M1022" s="5"/>
    </row>
    <row r="1023" spans="1:13" ht="15.75" customHeight="1" x14ac:dyDescent="0.25">
      <c r="A1023" s="10">
        <v>1967</v>
      </c>
      <c r="B1023" s="103"/>
      <c r="C1023" s="151"/>
      <c r="D1023" s="103"/>
      <c r="E1023" s="109"/>
      <c r="F1023" s="109"/>
      <c r="G1023" s="10"/>
      <c r="H1023" s="10"/>
      <c r="I1023" s="10"/>
      <c r="J1023" s="10"/>
      <c r="K1023" s="10"/>
      <c r="L1023" s="10"/>
      <c r="M1023" s="5"/>
    </row>
    <row r="1024" spans="1:13" ht="15.75" customHeight="1" x14ac:dyDescent="0.25">
      <c r="A1024" s="13"/>
      <c r="B1024" s="158" t="str">
        <f t="shared" ref="B1024:B1029" si="81">IF(G1024="✓",IF(H1024="✗","🟡",IF(H1024="-","🟣","🟢")),"⛔")</f>
        <v>🟡</v>
      </c>
      <c r="C1024" s="150" t="str">
        <f t="shared" ref="C1024:C1029" si="82">IF(E1024="✓",IF(F1024="✓",IF(H1024="✓",IF(I1024="✓","✅",IF(I1024="-","🟦","🟨")),IF(H1024="-",IF(I1024="-","🟪","🟫"),"🟧")),"🟥"),"⬛")</f>
        <v>⬛</v>
      </c>
      <c r="D1024" s="144" t="s">
        <v>868</v>
      </c>
      <c r="E1024" s="15" t="s">
        <v>7</v>
      </c>
      <c r="F1024" s="15" t="s">
        <v>7</v>
      </c>
      <c r="G1024" s="15" t="s">
        <v>8</v>
      </c>
      <c r="H1024" s="15" t="s">
        <v>7</v>
      </c>
      <c r="I1024" s="15" t="s">
        <v>7</v>
      </c>
      <c r="J1024" s="15" t="s">
        <v>7</v>
      </c>
      <c r="K1024" s="16"/>
      <c r="L1024" s="19" t="s">
        <v>20</v>
      </c>
      <c r="M1024" s="5"/>
    </row>
    <row r="1025" spans="1:13" ht="15.75" customHeight="1" x14ac:dyDescent="0.25">
      <c r="A1025" s="13"/>
      <c r="B1025" s="158" t="str">
        <f t="shared" si="81"/>
        <v>🟡</v>
      </c>
      <c r="C1025" s="150" t="str">
        <f t="shared" si="82"/>
        <v>⬛</v>
      </c>
      <c r="D1025" s="144" t="s">
        <v>869</v>
      </c>
      <c r="E1025" s="15" t="s">
        <v>7</v>
      </c>
      <c r="F1025" s="15" t="s">
        <v>7</v>
      </c>
      <c r="G1025" s="15" t="s">
        <v>8</v>
      </c>
      <c r="H1025" s="15" t="s">
        <v>7</v>
      </c>
      <c r="I1025" s="15" t="s">
        <v>7</v>
      </c>
      <c r="J1025" s="15" t="s">
        <v>7</v>
      </c>
      <c r="K1025" s="16"/>
      <c r="L1025" s="17" t="s">
        <v>9</v>
      </c>
      <c r="M1025" s="5"/>
    </row>
    <row r="1026" spans="1:13" ht="15.75" customHeight="1" x14ac:dyDescent="0.25">
      <c r="A1026" s="13"/>
      <c r="B1026" s="158" t="str">
        <f t="shared" si="81"/>
        <v>🟡</v>
      </c>
      <c r="C1026" s="150" t="str">
        <f t="shared" si="82"/>
        <v>⬛</v>
      </c>
      <c r="D1026" s="144" t="s">
        <v>870</v>
      </c>
      <c r="E1026" s="15" t="s">
        <v>7</v>
      </c>
      <c r="F1026" s="15" t="s">
        <v>7</v>
      </c>
      <c r="G1026" s="15" t="s">
        <v>8</v>
      </c>
      <c r="H1026" s="15" t="s">
        <v>7</v>
      </c>
      <c r="I1026" s="15" t="s">
        <v>7</v>
      </c>
      <c r="J1026" s="15" t="s">
        <v>7</v>
      </c>
      <c r="K1026" s="16"/>
      <c r="L1026" s="19" t="s">
        <v>20</v>
      </c>
      <c r="M1026" s="5"/>
    </row>
    <row r="1027" spans="1:13" ht="15.75" customHeight="1" x14ac:dyDescent="0.25">
      <c r="A1027" s="13"/>
      <c r="B1027" s="158" t="str">
        <f t="shared" si="81"/>
        <v>🟡</v>
      </c>
      <c r="C1027" s="150" t="str">
        <f t="shared" si="82"/>
        <v>⬛</v>
      </c>
      <c r="D1027" s="144" t="s">
        <v>871</v>
      </c>
      <c r="E1027" s="15" t="s">
        <v>7</v>
      </c>
      <c r="F1027" s="15" t="s">
        <v>7</v>
      </c>
      <c r="G1027" s="15" t="s">
        <v>8</v>
      </c>
      <c r="H1027" s="15" t="s">
        <v>7</v>
      </c>
      <c r="I1027" s="15" t="s">
        <v>7</v>
      </c>
      <c r="J1027" s="15" t="s">
        <v>7</v>
      </c>
      <c r="K1027" s="16"/>
      <c r="L1027" s="17" t="s">
        <v>9</v>
      </c>
      <c r="M1027" s="5"/>
    </row>
    <row r="1028" spans="1:13" ht="15.75" customHeight="1" x14ac:dyDescent="0.25">
      <c r="A1028" s="13"/>
      <c r="B1028" s="158" t="str">
        <f t="shared" si="81"/>
        <v>🟡</v>
      </c>
      <c r="C1028" s="150" t="str">
        <f t="shared" si="82"/>
        <v>🟧</v>
      </c>
      <c r="D1028" s="144" t="s">
        <v>872</v>
      </c>
      <c r="E1028" s="15" t="s">
        <v>8</v>
      </c>
      <c r="F1028" s="15" t="s">
        <v>8</v>
      </c>
      <c r="G1028" s="15" t="s">
        <v>8</v>
      </c>
      <c r="H1028" s="15" t="s">
        <v>7</v>
      </c>
      <c r="I1028" s="15" t="s">
        <v>7</v>
      </c>
      <c r="J1028" s="15" t="s">
        <v>7</v>
      </c>
      <c r="K1028" s="16"/>
      <c r="L1028" s="19" t="s">
        <v>20</v>
      </c>
      <c r="M1028" s="5"/>
    </row>
    <row r="1029" spans="1:13" ht="15.75" customHeight="1" x14ac:dyDescent="0.25">
      <c r="A1029" s="13"/>
      <c r="B1029" s="158" t="str">
        <f t="shared" si="81"/>
        <v>🟡</v>
      </c>
      <c r="C1029" s="150" t="str">
        <f t="shared" si="82"/>
        <v>🟥</v>
      </c>
      <c r="D1029" s="144" t="s">
        <v>873</v>
      </c>
      <c r="E1029" s="15" t="s">
        <v>8</v>
      </c>
      <c r="F1029" s="15" t="s">
        <v>7</v>
      </c>
      <c r="G1029" s="15" t="s">
        <v>8</v>
      </c>
      <c r="H1029" s="15" t="s">
        <v>7</v>
      </c>
      <c r="I1029" s="15" t="s">
        <v>7</v>
      </c>
      <c r="J1029" s="15" t="s">
        <v>7</v>
      </c>
      <c r="K1029" s="16"/>
      <c r="L1029" s="17" t="s">
        <v>9</v>
      </c>
      <c r="M1029" s="5"/>
    </row>
    <row r="1030" spans="1:13" ht="15.75" customHeight="1" x14ac:dyDescent="0.25">
      <c r="A1030" s="10">
        <v>1968</v>
      </c>
      <c r="B1030" s="103"/>
      <c r="C1030" s="151"/>
      <c r="D1030" s="103"/>
      <c r="E1030" s="109"/>
      <c r="F1030" s="109"/>
      <c r="G1030" s="10"/>
      <c r="H1030" s="10"/>
      <c r="I1030" s="10"/>
      <c r="J1030" s="10"/>
      <c r="K1030" s="10"/>
      <c r="L1030" s="10"/>
      <c r="M1030" s="5"/>
    </row>
    <row r="1031" spans="1:13" ht="15.75" customHeight="1" x14ac:dyDescent="0.25">
      <c r="A1031" s="18" t="s">
        <v>24</v>
      </c>
      <c r="B1031" s="158" t="str">
        <f t="shared" ref="B1031:B1041" si="83">IF(G1031="✓",IF(H1031="✗","🟡",IF(H1031="-","🟣","🟢")),"⛔")</f>
        <v>⛔</v>
      </c>
      <c r="C1031" s="150" t="str">
        <f t="shared" ref="C1031:C1041" si="84">IF(E1031="✓",IF(F1031="✓",IF(H1031="✓",IF(I1031="✓","✅",IF(I1031="-","🟦","🟨")),IF(H1031="-",IF(I1031="-","🟪","🟫"),"🟧")),"🟥"),"⬛")</f>
        <v>⬛</v>
      </c>
      <c r="D1031" s="145" t="s">
        <v>940</v>
      </c>
      <c r="E1031" s="15" t="s">
        <v>7</v>
      </c>
      <c r="F1031" s="15" t="s">
        <v>7</v>
      </c>
      <c r="G1031" s="15" t="s">
        <v>7</v>
      </c>
      <c r="H1031" s="15" t="s">
        <v>7</v>
      </c>
      <c r="I1031" s="15" t="s">
        <v>7</v>
      </c>
      <c r="J1031" s="15" t="s">
        <v>7</v>
      </c>
      <c r="K1031" s="16"/>
      <c r="L1031" s="17" t="s">
        <v>9</v>
      </c>
      <c r="M1031" s="5"/>
    </row>
    <row r="1032" spans="1:13" ht="15.75" customHeight="1" x14ac:dyDescent="0.25">
      <c r="A1032" s="13"/>
      <c r="B1032" s="158" t="str">
        <f t="shared" si="83"/>
        <v>🟢</v>
      </c>
      <c r="C1032" s="150" t="str">
        <f t="shared" si="84"/>
        <v>🟨</v>
      </c>
      <c r="D1032" s="145" t="s">
        <v>874</v>
      </c>
      <c r="E1032" s="15" t="s">
        <v>8</v>
      </c>
      <c r="F1032" s="15" t="s">
        <v>8</v>
      </c>
      <c r="G1032" s="15" t="s">
        <v>8</v>
      </c>
      <c r="H1032" s="15" t="s">
        <v>8</v>
      </c>
      <c r="I1032" s="15" t="s">
        <v>7</v>
      </c>
      <c r="J1032" s="15" t="s">
        <v>7</v>
      </c>
      <c r="K1032" s="16"/>
      <c r="L1032" s="26"/>
      <c r="M1032" s="5"/>
    </row>
    <row r="1033" spans="1:13" ht="15.75" customHeight="1" x14ac:dyDescent="0.25">
      <c r="A1033" s="13"/>
      <c r="B1033" s="158" t="str">
        <f t="shared" si="83"/>
        <v>🟡</v>
      </c>
      <c r="C1033" s="150" t="str">
        <f t="shared" si="84"/>
        <v>⬛</v>
      </c>
      <c r="D1033" s="145" t="s">
        <v>875</v>
      </c>
      <c r="E1033" s="15" t="s">
        <v>7</v>
      </c>
      <c r="F1033" s="15" t="s">
        <v>7</v>
      </c>
      <c r="G1033" s="15" t="s">
        <v>8</v>
      </c>
      <c r="H1033" s="15" t="s">
        <v>7</v>
      </c>
      <c r="I1033" s="15" t="s">
        <v>7</v>
      </c>
      <c r="J1033" s="15" t="s">
        <v>7</v>
      </c>
      <c r="K1033" s="16"/>
      <c r="L1033" s="19" t="s">
        <v>20</v>
      </c>
      <c r="M1033" s="5"/>
    </row>
    <row r="1034" spans="1:13" ht="15.75" customHeight="1" x14ac:dyDescent="0.25">
      <c r="A1034" s="13"/>
      <c r="B1034" s="158" t="str">
        <f t="shared" si="83"/>
        <v>🟡</v>
      </c>
      <c r="C1034" s="150" t="str">
        <f t="shared" si="84"/>
        <v>⬛</v>
      </c>
      <c r="D1034" s="145" t="s">
        <v>876</v>
      </c>
      <c r="E1034" s="15" t="s">
        <v>7</v>
      </c>
      <c r="F1034" s="15" t="s">
        <v>7</v>
      </c>
      <c r="G1034" s="15" t="s">
        <v>8</v>
      </c>
      <c r="H1034" s="15" t="s">
        <v>7</v>
      </c>
      <c r="I1034" s="15" t="s">
        <v>7</v>
      </c>
      <c r="J1034" s="15" t="s">
        <v>7</v>
      </c>
      <c r="K1034" s="16"/>
      <c r="L1034" s="17" t="s">
        <v>9</v>
      </c>
      <c r="M1034" s="5"/>
    </row>
    <row r="1035" spans="1:13" ht="15.75" customHeight="1" x14ac:dyDescent="0.25">
      <c r="A1035" s="13"/>
      <c r="B1035" s="158" t="str">
        <f t="shared" si="83"/>
        <v>🟡</v>
      </c>
      <c r="C1035" s="150" t="str">
        <f t="shared" si="84"/>
        <v>⬛</v>
      </c>
      <c r="D1035" s="145" t="s">
        <v>877</v>
      </c>
      <c r="E1035" s="15" t="s">
        <v>7</v>
      </c>
      <c r="F1035" s="15" t="s">
        <v>7</v>
      </c>
      <c r="G1035" s="15" t="s">
        <v>8</v>
      </c>
      <c r="H1035" s="15" t="s">
        <v>7</v>
      </c>
      <c r="I1035" s="15" t="s">
        <v>7</v>
      </c>
      <c r="J1035" s="15" t="s">
        <v>7</v>
      </c>
      <c r="K1035" s="16"/>
      <c r="L1035" s="17" t="s">
        <v>9</v>
      </c>
      <c r="M1035" s="5"/>
    </row>
    <row r="1036" spans="1:13" ht="15.75" customHeight="1" x14ac:dyDescent="0.25">
      <c r="A1036" s="13"/>
      <c r="B1036" s="158" t="str">
        <f t="shared" si="83"/>
        <v>🟡</v>
      </c>
      <c r="C1036" s="150" t="str">
        <f t="shared" si="84"/>
        <v>⬛</v>
      </c>
      <c r="D1036" s="145" t="s">
        <v>1082</v>
      </c>
      <c r="E1036" s="15" t="s">
        <v>7</v>
      </c>
      <c r="F1036" s="15" t="s">
        <v>7</v>
      </c>
      <c r="G1036" s="15" t="s">
        <v>8</v>
      </c>
      <c r="H1036" s="15" t="s">
        <v>7</v>
      </c>
      <c r="I1036" s="15" t="s">
        <v>7</v>
      </c>
      <c r="J1036" s="15" t="s">
        <v>7</v>
      </c>
      <c r="K1036" s="16"/>
      <c r="L1036" s="19" t="s">
        <v>20</v>
      </c>
      <c r="M1036" s="5"/>
    </row>
    <row r="1037" spans="1:13" ht="15.75" customHeight="1" x14ac:dyDescent="0.25">
      <c r="A1037" s="13"/>
      <c r="B1037" s="158" t="str">
        <f t="shared" si="83"/>
        <v>🟡</v>
      </c>
      <c r="C1037" s="150" t="str">
        <f t="shared" si="84"/>
        <v>⬛</v>
      </c>
      <c r="D1037" s="145" t="s">
        <v>942</v>
      </c>
      <c r="E1037" s="15" t="s">
        <v>7</v>
      </c>
      <c r="F1037" s="15" t="s">
        <v>7</v>
      </c>
      <c r="G1037" s="15" t="s">
        <v>8</v>
      </c>
      <c r="H1037" s="15" t="s">
        <v>7</v>
      </c>
      <c r="I1037" s="15" t="s">
        <v>7</v>
      </c>
      <c r="J1037" s="15" t="s">
        <v>7</v>
      </c>
      <c r="K1037" s="16"/>
      <c r="L1037" s="17" t="s">
        <v>9</v>
      </c>
      <c r="M1037" s="5"/>
    </row>
    <row r="1038" spans="1:13" ht="15.75" customHeight="1" x14ac:dyDescent="0.25">
      <c r="A1038" s="13"/>
      <c r="B1038" s="158" t="str">
        <f t="shared" si="83"/>
        <v>🟡</v>
      </c>
      <c r="C1038" s="150" t="str">
        <f t="shared" si="84"/>
        <v>⬛</v>
      </c>
      <c r="D1038" s="145" t="s">
        <v>943</v>
      </c>
      <c r="E1038" s="15" t="s">
        <v>7</v>
      </c>
      <c r="F1038" s="15" t="s">
        <v>7</v>
      </c>
      <c r="G1038" s="15" t="s">
        <v>8</v>
      </c>
      <c r="H1038" s="15" t="s">
        <v>7</v>
      </c>
      <c r="I1038" s="15" t="s">
        <v>7</v>
      </c>
      <c r="J1038" s="15" t="s">
        <v>7</v>
      </c>
      <c r="K1038" s="16"/>
      <c r="L1038" s="17" t="s">
        <v>9</v>
      </c>
      <c r="M1038" s="5"/>
    </row>
    <row r="1039" spans="1:13" ht="15.75" customHeight="1" x14ac:dyDescent="0.25">
      <c r="A1039" s="13"/>
      <c r="B1039" s="158" t="str">
        <f t="shared" si="83"/>
        <v>🟡</v>
      </c>
      <c r="C1039" s="150" t="str">
        <f t="shared" si="84"/>
        <v>⬛</v>
      </c>
      <c r="D1039" s="145" t="s">
        <v>878</v>
      </c>
      <c r="E1039" s="15" t="s">
        <v>7</v>
      </c>
      <c r="F1039" s="15" t="s">
        <v>7</v>
      </c>
      <c r="G1039" s="15" t="s">
        <v>8</v>
      </c>
      <c r="H1039" s="15" t="s">
        <v>7</v>
      </c>
      <c r="I1039" s="15" t="s">
        <v>7</v>
      </c>
      <c r="J1039" s="15" t="s">
        <v>7</v>
      </c>
      <c r="K1039" s="16"/>
      <c r="L1039" s="17" t="s">
        <v>9</v>
      </c>
      <c r="M1039" s="5"/>
    </row>
    <row r="1040" spans="1:13" ht="15.75" customHeight="1" x14ac:dyDescent="0.25">
      <c r="A1040" s="13"/>
      <c r="B1040" s="158" t="str">
        <f t="shared" si="83"/>
        <v>🟡</v>
      </c>
      <c r="C1040" s="150" t="str">
        <f t="shared" si="84"/>
        <v>⬛</v>
      </c>
      <c r="D1040" s="145" t="s">
        <v>941</v>
      </c>
      <c r="E1040" s="15" t="s">
        <v>7</v>
      </c>
      <c r="F1040" s="15" t="s">
        <v>7</v>
      </c>
      <c r="G1040" s="15" t="s">
        <v>8</v>
      </c>
      <c r="H1040" s="15" t="s">
        <v>7</v>
      </c>
      <c r="I1040" s="15" t="s">
        <v>7</v>
      </c>
      <c r="J1040" s="15" t="s">
        <v>7</v>
      </c>
      <c r="K1040" s="16"/>
      <c r="L1040" s="19" t="s">
        <v>20</v>
      </c>
      <c r="M1040" s="5"/>
    </row>
    <row r="1041" spans="1:13" ht="15.75" customHeight="1" x14ac:dyDescent="0.25">
      <c r="A1041" s="13"/>
      <c r="B1041" s="158" t="str">
        <f t="shared" si="83"/>
        <v>🟢</v>
      </c>
      <c r="C1041" s="150" t="str">
        <f t="shared" si="84"/>
        <v>🟨</v>
      </c>
      <c r="D1041" s="145" t="s">
        <v>879</v>
      </c>
      <c r="E1041" s="15" t="s">
        <v>8</v>
      </c>
      <c r="F1041" s="15" t="s">
        <v>8</v>
      </c>
      <c r="G1041" s="15" t="s">
        <v>8</v>
      </c>
      <c r="H1041" s="15" t="s">
        <v>8</v>
      </c>
      <c r="I1041" s="15" t="s">
        <v>7</v>
      </c>
      <c r="J1041" s="15" t="s">
        <v>7</v>
      </c>
      <c r="K1041" s="16"/>
      <c r="L1041" s="17" t="s">
        <v>9</v>
      </c>
      <c r="M1041" s="5"/>
    </row>
    <row r="1042" spans="1:13" ht="15.75" customHeight="1" x14ac:dyDescent="0.25">
      <c r="A1042" s="10">
        <v>1969</v>
      </c>
      <c r="B1042" s="103"/>
      <c r="C1042" s="151"/>
      <c r="D1042" s="103"/>
      <c r="E1042" s="109"/>
      <c r="F1042" s="109"/>
      <c r="G1042" s="10"/>
      <c r="H1042" s="10"/>
      <c r="I1042" s="10"/>
      <c r="J1042" s="10"/>
      <c r="K1042" s="10"/>
      <c r="L1042" s="10"/>
      <c r="M1042" s="5"/>
    </row>
    <row r="1043" spans="1:13" ht="15.75" customHeight="1" x14ac:dyDescent="0.25">
      <c r="A1043" s="13"/>
      <c r="B1043" s="158" t="str">
        <f t="shared" ref="B1043:B1048" si="85">IF(G1043="✓",IF(H1043="✗","🟡",IF(H1043="-","🟣","🟢")),"⛔")</f>
        <v>🟢</v>
      </c>
      <c r="C1043" s="150" t="str">
        <f t="shared" ref="C1043:C1048" si="86">IF(E1043="✓",IF(F1043="✓",IF(H1043="✓",IF(I1043="✓","✅",IF(I1043="-","🟦","🟨")),IF(H1043="-",IF(I1043="-","🟪","🟫"),"🟧")),"🟥"),"⬛")</f>
        <v>🟨</v>
      </c>
      <c r="D1043" s="145" t="s">
        <v>1083</v>
      </c>
      <c r="E1043" s="15" t="s">
        <v>8</v>
      </c>
      <c r="F1043" s="15" t="s">
        <v>8</v>
      </c>
      <c r="G1043" s="15" t="s">
        <v>8</v>
      </c>
      <c r="H1043" s="15" t="s">
        <v>8</v>
      </c>
      <c r="I1043" s="15" t="s">
        <v>7</v>
      </c>
      <c r="J1043" s="15" t="s">
        <v>7</v>
      </c>
      <c r="K1043" s="16"/>
      <c r="L1043" s="19" t="s">
        <v>20</v>
      </c>
      <c r="M1043" s="5"/>
    </row>
    <row r="1044" spans="1:13" ht="15.75" customHeight="1" x14ac:dyDescent="0.25">
      <c r="A1044" s="13"/>
      <c r="B1044" s="158" t="str">
        <f t="shared" si="85"/>
        <v>🟡</v>
      </c>
      <c r="C1044" s="150" t="str">
        <f t="shared" si="86"/>
        <v>⬛</v>
      </c>
      <c r="D1044" s="145" t="s">
        <v>880</v>
      </c>
      <c r="E1044" s="15" t="s">
        <v>7</v>
      </c>
      <c r="F1044" s="15" t="s">
        <v>7</v>
      </c>
      <c r="G1044" s="15" t="s">
        <v>8</v>
      </c>
      <c r="H1044" s="15" t="s">
        <v>7</v>
      </c>
      <c r="I1044" s="15" t="s">
        <v>7</v>
      </c>
      <c r="J1044" s="15" t="s">
        <v>7</v>
      </c>
      <c r="K1044" s="16"/>
      <c r="L1044" s="17" t="s">
        <v>9</v>
      </c>
      <c r="M1044" s="5"/>
    </row>
    <row r="1045" spans="1:13" ht="15.75" customHeight="1" x14ac:dyDescent="0.25">
      <c r="A1045" s="13"/>
      <c r="B1045" s="158" t="str">
        <f t="shared" si="85"/>
        <v>🟡</v>
      </c>
      <c r="C1045" s="150" t="str">
        <f t="shared" si="86"/>
        <v>⬛</v>
      </c>
      <c r="D1045" s="145" t="s">
        <v>1084</v>
      </c>
      <c r="E1045" s="15" t="s">
        <v>7</v>
      </c>
      <c r="F1045" s="15" t="s">
        <v>7</v>
      </c>
      <c r="G1045" s="15" t="s">
        <v>8</v>
      </c>
      <c r="H1045" s="15" t="s">
        <v>7</v>
      </c>
      <c r="I1045" s="15" t="s">
        <v>7</v>
      </c>
      <c r="J1045" s="15" t="s">
        <v>7</v>
      </c>
      <c r="K1045" s="16"/>
      <c r="L1045" s="17" t="s">
        <v>9</v>
      </c>
      <c r="M1045" s="5"/>
    </row>
    <row r="1046" spans="1:13" ht="15.75" customHeight="1" x14ac:dyDescent="0.25">
      <c r="A1046" s="13"/>
      <c r="B1046" s="158" t="str">
        <f t="shared" si="85"/>
        <v>🟡</v>
      </c>
      <c r="C1046" s="150" t="str">
        <f t="shared" si="86"/>
        <v>⬛</v>
      </c>
      <c r="D1046" s="145" t="s">
        <v>881</v>
      </c>
      <c r="E1046" s="15" t="s">
        <v>7</v>
      </c>
      <c r="F1046" s="15" t="s">
        <v>7</v>
      </c>
      <c r="G1046" s="15" t="s">
        <v>8</v>
      </c>
      <c r="H1046" s="15" t="s">
        <v>7</v>
      </c>
      <c r="I1046" s="15" t="s">
        <v>7</v>
      </c>
      <c r="J1046" s="15" t="s">
        <v>7</v>
      </c>
      <c r="K1046" s="16"/>
      <c r="L1046" s="19" t="s">
        <v>20</v>
      </c>
      <c r="M1046" s="5"/>
    </row>
    <row r="1047" spans="1:13" ht="15.75" customHeight="1" x14ac:dyDescent="0.25">
      <c r="A1047" s="13"/>
      <c r="B1047" s="158" t="str">
        <f t="shared" si="85"/>
        <v>🟡</v>
      </c>
      <c r="C1047" s="150" t="str">
        <f t="shared" si="86"/>
        <v>⬛</v>
      </c>
      <c r="D1047" s="145" t="s">
        <v>1085</v>
      </c>
      <c r="E1047" s="15" t="s">
        <v>7</v>
      </c>
      <c r="F1047" s="15" t="s">
        <v>7</v>
      </c>
      <c r="G1047" s="15" t="s">
        <v>8</v>
      </c>
      <c r="H1047" s="15" t="s">
        <v>7</v>
      </c>
      <c r="I1047" s="15" t="s">
        <v>7</v>
      </c>
      <c r="J1047" s="15" t="s">
        <v>7</v>
      </c>
      <c r="K1047" s="16"/>
      <c r="L1047" s="17" t="s">
        <v>9</v>
      </c>
      <c r="M1047" s="5"/>
    </row>
    <row r="1048" spans="1:13" ht="15.75" customHeight="1" x14ac:dyDescent="0.25">
      <c r="A1048" s="18" t="s">
        <v>24</v>
      </c>
      <c r="B1048" s="158" t="str">
        <f t="shared" si="85"/>
        <v>⛔</v>
      </c>
      <c r="C1048" s="150" t="str">
        <f t="shared" si="86"/>
        <v>⬛</v>
      </c>
      <c r="D1048" s="145" t="s">
        <v>196</v>
      </c>
      <c r="E1048" s="15" t="s">
        <v>7</v>
      </c>
      <c r="F1048" s="15" t="s">
        <v>7</v>
      </c>
      <c r="G1048" s="15" t="s">
        <v>7</v>
      </c>
      <c r="H1048" s="15" t="s">
        <v>7</v>
      </c>
      <c r="I1048" s="15" t="s">
        <v>7</v>
      </c>
      <c r="J1048" s="15" t="s">
        <v>7</v>
      </c>
      <c r="K1048" s="16"/>
      <c r="L1048" s="19" t="s">
        <v>20</v>
      </c>
      <c r="M1048" s="5"/>
    </row>
    <row r="1049" spans="1:13" ht="15.75" customHeight="1" x14ac:dyDescent="0.25">
      <c r="A1049" s="43" t="s">
        <v>882</v>
      </c>
      <c r="B1049" s="161"/>
      <c r="C1049" s="154"/>
      <c r="D1049" s="106"/>
      <c r="E1049" s="106"/>
      <c r="F1049" s="106"/>
      <c r="G1049" s="27"/>
      <c r="H1049" s="27"/>
      <c r="I1049" s="27"/>
      <c r="J1049" s="27"/>
      <c r="K1049" s="27"/>
      <c r="L1049" s="28"/>
      <c r="M1049" s="5"/>
    </row>
    <row r="1050" spans="1:13" ht="15.75" customHeight="1" x14ac:dyDescent="0.25">
      <c r="A1050" s="29"/>
      <c r="B1050" s="162"/>
      <c r="C1050" s="155"/>
      <c r="D1050" s="146" t="s">
        <v>883</v>
      </c>
      <c r="E1050" s="15">
        <f t="shared" ref="E1050:J1050" si="87">COUNTIF(E$1:E$1048,"✓")</f>
        <v>876</v>
      </c>
      <c r="F1050" s="15">
        <f t="shared" si="87"/>
        <v>774</v>
      </c>
      <c r="G1050" s="15">
        <f t="shared" si="87"/>
        <v>861</v>
      </c>
      <c r="H1050" s="15">
        <f t="shared" si="87"/>
        <v>622</v>
      </c>
      <c r="I1050" s="15">
        <f t="shared" si="87"/>
        <v>311</v>
      </c>
      <c r="J1050" s="15">
        <f t="shared" si="87"/>
        <v>119</v>
      </c>
      <c r="K1050" s="30"/>
      <c r="L1050" s="31"/>
      <c r="M1050" s="5"/>
    </row>
    <row r="1051" spans="1:13" ht="15.75" customHeight="1" x14ac:dyDescent="0.25">
      <c r="A1051" s="29"/>
      <c r="B1051" s="162"/>
      <c r="C1051" s="155"/>
      <c r="D1051" s="146" t="s">
        <v>884</v>
      </c>
      <c r="E1051" s="15">
        <f>COUNTIF(E$1:E$1048,"✗")</f>
        <v>126</v>
      </c>
      <c r="F1051" s="15">
        <f>COUNTIF(F$1:F$1048,"✗")</f>
        <v>228</v>
      </c>
      <c r="G1051" s="15">
        <f>COUNTIF(G$1:G$1048,"✗")</f>
        <v>141</v>
      </c>
      <c r="H1051" s="15">
        <f>COUNTIF(H$1:H$1048,"✗")</f>
        <v>332</v>
      </c>
      <c r="I1051" s="15">
        <f>COUNTIF(I$1:I$1048,"✗")</f>
        <v>634</v>
      </c>
      <c r="J1051" s="32"/>
      <c r="K1051" s="33"/>
      <c r="L1051" s="34"/>
      <c r="M1051" s="5"/>
    </row>
    <row r="1052" spans="1:13" ht="15.75" customHeight="1" x14ac:dyDescent="0.25">
      <c r="A1052" s="29"/>
      <c r="B1052" s="162"/>
      <c r="C1052" s="155"/>
      <c r="D1052" s="107" t="s">
        <v>885</v>
      </c>
      <c r="E1052" s="110"/>
      <c r="F1052" s="110"/>
      <c r="G1052" s="35"/>
      <c r="H1052" s="15">
        <f>COUNTIF(H$1:H$1048,"✓")+COUNTIF(H$1:H$1048,"-")</f>
        <v>670</v>
      </c>
      <c r="I1052" s="15">
        <f>COUNTIF(I$1:I$1048,"✓")+COUNTIF(I$1:I$1048,"-")</f>
        <v>368</v>
      </c>
      <c r="J1052" s="36"/>
      <c r="K1052" s="33"/>
      <c r="L1052" s="34"/>
      <c r="M1052" s="5"/>
    </row>
    <row r="1053" spans="1:13" ht="15.75" customHeight="1" x14ac:dyDescent="0.25">
      <c r="A1053" s="29"/>
      <c r="B1053" s="162"/>
      <c r="C1053" s="155"/>
      <c r="D1053" s="107" t="s">
        <v>886</v>
      </c>
      <c r="E1053" s="110"/>
      <c r="F1053" s="110"/>
      <c r="G1053" s="35"/>
      <c r="H1053" s="15">
        <f>COUNTIF(H$1:H$1048,"✗")+COUNTIF(H$1:H$1048,"-")</f>
        <v>380</v>
      </c>
      <c r="I1053" s="15">
        <f>COUNTIF(I$1:I$1048,"✗")+COUNTIF(I$1:I$1048,"-")</f>
        <v>691</v>
      </c>
      <c r="J1053" s="36"/>
      <c r="K1053" s="33"/>
      <c r="L1053" s="34"/>
      <c r="M1053" s="5"/>
    </row>
    <row r="1054" spans="1:13" ht="15.75" customHeight="1" x14ac:dyDescent="0.25">
      <c r="A1054" s="29"/>
      <c r="B1054" s="162"/>
      <c r="C1054" s="155"/>
      <c r="D1054" s="107" t="s">
        <v>887</v>
      </c>
      <c r="E1054" s="110"/>
      <c r="F1054" s="110"/>
      <c r="G1054" s="35"/>
      <c r="H1054" s="15">
        <f>COUNTIF(H$1:H$1048,"-")</f>
        <v>48</v>
      </c>
      <c r="I1054" s="15">
        <f>COUNTIF(I$1:I$1048,"-")</f>
        <v>57</v>
      </c>
      <c r="J1054" s="36"/>
      <c r="K1054" s="33"/>
      <c r="L1054" s="34"/>
      <c r="M1054" s="5"/>
    </row>
    <row r="1055" spans="1:13" ht="15.75" customHeight="1" x14ac:dyDescent="0.25">
      <c r="A1055" s="29"/>
      <c r="B1055" s="162"/>
      <c r="C1055" s="155"/>
      <c r="D1055" s="146" t="s">
        <v>888</v>
      </c>
      <c r="E1055" s="22">
        <f t="shared" ref="E1055:I1055" si="88">E1050/1002</f>
        <v>0.87425149700598803</v>
      </c>
      <c r="F1055" s="22">
        <f t="shared" si="88"/>
        <v>0.77245508982035926</v>
      </c>
      <c r="G1055" s="22">
        <f t="shared" si="88"/>
        <v>0.85928143712574845</v>
      </c>
      <c r="H1055" s="22">
        <f t="shared" si="88"/>
        <v>0.62075848303393211</v>
      </c>
      <c r="I1055" s="22">
        <f t="shared" si="88"/>
        <v>0.31037924151696605</v>
      </c>
      <c r="J1055" s="36"/>
      <c r="K1055" s="33"/>
      <c r="L1055" s="34"/>
      <c r="M1055" s="5"/>
    </row>
    <row r="1056" spans="1:13" ht="15.75" customHeight="1" x14ac:dyDescent="0.25">
      <c r="A1056" s="29"/>
      <c r="B1056" s="162"/>
      <c r="C1056" s="155"/>
      <c r="D1056" s="107" t="s">
        <v>889</v>
      </c>
      <c r="E1056" s="110"/>
      <c r="F1056" s="110"/>
      <c r="G1056" s="35"/>
      <c r="H1056" s="22">
        <f t="shared" ref="H1056:I1056" si="89">H1052/1002</f>
        <v>0.66866267465069862</v>
      </c>
      <c r="I1056" s="22">
        <f t="shared" si="89"/>
        <v>0.36726546906187624</v>
      </c>
      <c r="J1056" s="37"/>
      <c r="K1056" s="38"/>
      <c r="L1056" s="39"/>
      <c r="M1056" s="5"/>
    </row>
  </sheetData>
  <autoFilter ref="A1:L1056" xr:uid="{00000000-0001-0000-0000-000000000000}"/>
  <conditionalFormatting sqref="H1050:I1056 J1050:J1051 E1:J1 F151:F174 E966:J976 E1043:J1048 E1031:J1041 E74:J78 E106:J129 E286:J325 E409:J437 E534:J566 E603:J633 E790:J818 E846:J865 E867:J889 E932:J947 E1003:J1021 E1024:J1029 E80:J104 E1050:G1051 E1055:G1055 E820:J844 E4:J10 E29:J52 E12:J27 E54:J71 E327:J367 E912:J930 E949:J964 E568:J601 E369:J407 E635:J663 E439:J464 E665:J694 E485:J509 E696:J726 E466:J483 E728:J756 E979:J1001 E200:J239 E163:J198 E891:J910 E758:J788 E511:J532 E241:J284 E131:J161">
    <cfRule type="cellIs" dxfId="1326" priority="96" operator="equal">
      <formula>"✓"</formula>
    </cfRule>
  </conditionalFormatting>
  <conditionalFormatting sqref="A2:B3 A72:B72 A977:B977 A1022:B1022 A1049:B1049 D1050:F1056 H1050:I1056 J1050:J1051 D1:J1 D106:D129 H106:J129 D241:D284 H241:J284 D286:D325 H286:J325 D369:D407 H369:J407 D131:D161 H131:J161 D163:D198 H163:J198 D200:D239 H200:J239 D327:D367 H327:J367 D409:D437 H409:J437 A79:L79 A105:D105 H105:L105 A130:L130 A162:D162 H162:L162 A199:D199 H199:L199 A240:D240 H240:L240 A285:D285 H285:L285 A326:D326 H326:L326 A368:L368 A408:D408 H408:L408 A438:L438 A465:L465 A484:L484 A510:L510 A533:L533 A567:L567 A602:L602 A634:L634 A664:L664 A695:L695 A727:L727 A757:L757 A789:L789 A819:L819 A845:L845 A866:L866 A890:L890 A911:L911 A931:L931 A948:L948 A965:L965 A978:L978 A1002:L1002 A1023:L1023 A1030:L1030 A1042:L1042 D966:J976 D1043:J1048 D1031:J1041 D74:J78 E105:G129 E369:G437 D534:J566 D603:J633 D790:J818 D846:J865 D867:J889 D932:J947 D1003:J1021 D1024:J1029 D80:J104 E1050:G1055 D820:J844 D4:J10 D29:J52 D12:J27 D54:J71 E363:I363 D912:J930 E264:I264 D949:J964 E389:I389 D568:J601 E397:I398 D635:J663 D439:J464 D665:J694 D485:J509 D696:J726 D466:J483 D728:J756 D979:J1001 E206:I206 E178:I178 D891:J910 D758:J788 D511:J532 E131:G367">
    <cfRule type="cellIs" dxfId="1325" priority="97" operator="equal">
      <formula>"-"</formula>
    </cfRule>
  </conditionalFormatting>
  <conditionalFormatting sqref="H913">
    <cfRule type="cellIs" dxfId="1324" priority="100" operator="equal">
      <formula>"-"</formula>
    </cfRule>
  </conditionalFormatting>
  <conditionalFormatting sqref="H918">
    <cfRule type="cellIs" dxfId="1323" priority="101" operator="equal">
      <formula>"-"</formula>
    </cfRule>
  </conditionalFormatting>
  <conditionalFormatting sqref="H927">
    <cfRule type="cellIs" dxfId="1322" priority="102" operator="equal">
      <formula>"-"</formula>
    </cfRule>
  </conditionalFormatting>
  <conditionalFormatting sqref="H893">
    <cfRule type="cellIs" dxfId="1321" priority="105" operator="equal">
      <formula>"-"</formula>
    </cfRule>
  </conditionalFormatting>
  <conditionalFormatting sqref="H891">
    <cfRule type="cellIs" dxfId="1320" priority="106" operator="equal">
      <formula>"-"</formula>
    </cfRule>
  </conditionalFormatting>
  <conditionalFormatting sqref="H894">
    <cfRule type="cellIs" dxfId="1319" priority="107" operator="equal">
      <formula>"-"</formula>
    </cfRule>
  </conditionalFormatting>
  <conditionalFormatting sqref="H898">
    <cfRule type="cellIs" dxfId="1318" priority="108" operator="equal">
      <formula>"-"</formula>
    </cfRule>
  </conditionalFormatting>
  <conditionalFormatting sqref="H902">
    <cfRule type="cellIs" dxfId="1317" priority="109" operator="equal">
      <formula>"-"</formula>
    </cfRule>
  </conditionalFormatting>
  <conditionalFormatting sqref="H903">
    <cfRule type="cellIs" dxfId="1316" priority="110" operator="equal">
      <formula>"-"</formula>
    </cfRule>
  </conditionalFormatting>
  <conditionalFormatting sqref="H905">
    <cfRule type="cellIs" dxfId="1315" priority="111" operator="equal">
      <formula>"-"</formula>
    </cfRule>
  </conditionalFormatting>
  <conditionalFormatting sqref="H906">
    <cfRule type="cellIs" dxfId="1314" priority="112" operator="equal">
      <formula>"-"</formula>
    </cfRule>
  </conditionalFormatting>
  <conditionalFormatting sqref="H907">
    <cfRule type="cellIs" dxfId="1313" priority="113" operator="equal">
      <formula>"-"</formula>
    </cfRule>
  </conditionalFormatting>
  <conditionalFormatting sqref="H887">
    <cfRule type="cellIs" dxfId="1312" priority="116" operator="equal">
      <formula>"-"</formula>
    </cfRule>
  </conditionalFormatting>
  <conditionalFormatting sqref="H887">
    <cfRule type="cellIs" dxfId="1311" priority="117" operator="equal">
      <formula>"-"</formula>
    </cfRule>
  </conditionalFormatting>
  <conditionalFormatting sqref="H888">
    <cfRule type="cellIs" dxfId="1310" priority="118" operator="equal">
      <formula>"-"</formula>
    </cfRule>
  </conditionalFormatting>
  <conditionalFormatting sqref="H888">
    <cfRule type="cellIs" dxfId="1309" priority="119" operator="equal">
      <formula>"-"</formula>
    </cfRule>
  </conditionalFormatting>
  <conditionalFormatting sqref="H885">
    <cfRule type="cellIs" dxfId="1308" priority="120" operator="equal">
      <formula>"-"</formula>
    </cfRule>
  </conditionalFormatting>
  <conditionalFormatting sqref="H885">
    <cfRule type="cellIs" dxfId="1307" priority="121" operator="equal">
      <formula>"-"</formula>
    </cfRule>
  </conditionalFormatting>
  <conditionalFormatting sqref="H871">
    <cfRule type="cellIs" dxfId="1306" priority="122" operator="equal">
      <formula>"-"</formula>
    </cfRule>
  </conditionalFormatting>
  <conditionalFormatting sqref="H871">
    <cfRule type="cellIs" dxfId="1305" priority="123" operator="equal">
      <formula>"-"</formula>
    </cfRule>
  </conditionalFormatting>
  <conditionalFormatting sqref="H846">
    <cfRule type="cellIs" dxfId="1304" priority="124" operator="equal">
      <formula>"-"</formula>
    </cfRule>
  </conditionalFormatting>
  <conditionalFormatting sqref="H846">
    <cfRule type="cellIs" dxfId="1303" priority="125" operator="equal">
      <formula>"-"</formula>
    </cfRule>
  </conditionalFormatting>
  <conditionalFormatting sqref="H853">
    <cfRule type="cellIs" dxfId="1302" priority="126" operator="equal">
      <formula>"-"</formula>
    </cfRule>
  </conditionalFormatting>
  <conditionalFormatting sqref="H853">
    <cfRule type="cellIs" dxfId="1301" priority="127" operator="equal">
      <formula>"-"</formula>
    </cfRule>
  </conditionalFormatting>
  <conditionalFormatting sqref="H854">
    <cfRule type="cellIs" dxfId="1300" priority="128" operator="equal">
      <formula>"-"</formula>
    </cfRule>
  </conditionalFormatting>
  <conditionalFormatting sqref="H854">
    <cfRule type="cellIs" dxfId="1299" priority="129" operator="equal">
      <formula>"-"</formula>
    </cfRule>
  </conditionalFormatting>
  <conditionalFormatting sqref="H856">
    <cfRule type="cellIs" dxfId="1298" priority="130" operator="equal">
      <formula>"-"</formula>
    </cfRule>
  </conditionalFormatting>
  <conditionalFormatting sqref="H856">
    <cfRule type="cellIs" dxfId="1297" priority="131" operator="equal">
      <formula>"-"</formula>
    </cfRule>
  </conditionalFormatting>
  <conditionalFormatting sqref="H857">
    <cfRule type="cellIs" dxfId="1296" priority="132" operator="equal">
      <formula>"-"</formula>
    </cfRule>
  </conditionalFormatting>
  <conditionalFormatting sqref="H857">
    <cfRule type="cellIs" dxfId="1295" priority="133" operator="equal">
      <formula>"-"</formula>
    </cfRule>
  </conditionalFormatting>
  <conditionalFormatting sqref="H832">
    <cfRule type="cellIs" dxfId="1294" priority="134" operator="equal">
      <formula>"-"</formula>
    </cfRule>
  </conditionalFormatting>
  <conditionalFormatting sqref="H832">
    <cfRule type="cellIs" dxfId="1293" priority="135" operator="equal">
      <formula>"-"</formula>
    </cfRule>
  </conditionalFormatting>
  <conditionalFormatting sqref="H796">
    <cfRule type="cellIs" dxfId="1292" priority="136" operator="equal">
      <formula>"-"</formula>
    </cfRule>
  </conditionalFormatting>
  <conditionalFormatting sqref="H796">
    <cfRule type="cellIs" dxfId="1291" priority="137" operator="equal">
      <formula>"-"</formula>
    </cfRule>
  </conditionalFormatting>
  <conditionalFormatting sqref="H798">
    <cfRule type="cellIs" dxfId="1290" priority="138" operator="equal">
      <formula>"-"</formula>
    </cfRule>
  </conditionalFormatting>
  <conditionalFormatting sqref="H798">
    <cfRule type="cellIs" dxfId="1289" priority="139" operator="equal">
      <formula>"-"</formula>
    </cfRule>
  </conditionalFormatting>
  <conditionalFormatting sqref="H759">
    <cfRule type="cellIs" dxfId="1288" priority="143" operator="equal">
      <formula>"-"</formula>
    </cfRule>
  </conditionalFormatting>
  <conditionalFormatting sqref="H759">
    <cfRule type="cellIs" dxfId="1287" priority="144" operator="equal">
      <formula>"-"</formula>
    </cfRule>
  </conditionalFormatting>
  <conditionalFormatting sqref="H759">
    <cfRule type="cellIs" dxfId="1286" priority="145" operator="equal">
      <formula>"-"</formula>
    </cfRule>
  </conditionalFormatting>
  <conditionalFormatting sqref="H760">
    <cfRule type="cellIs" dxfId="1285" priority="146" operator="equal">
      <formula>"-"</formula>
    </cfRule>
  </conditionalFormatting>
  <conditionalFormatting sqref="H760">
    <cfRule type="cellIs" dxfId="1284" priority="147" operator="equal">
      <formula>"-"</formula>
    </cfRule>
  </conditionalFormatting>
  <conditionalFormatting sqref="H760">
    <cfRule type="cellIs" dxfId="1283" priority="148" operator="equal">
      <formula>"-"</formula>
    </cfRule>
  </conditionalFormatting>
  <conditionalFormatting sqref="H775">
    <cfRule type="cellIs" dxfId="1282" priority="149" operator="equal">
      <formula>"-"</formula>
    </cfRule>
  </conditionalFormatting>
  <conditionalFormatting sqref="H775">
    <cfRule type="cellIs" dxfId="1281" priority="150" operator="equal">
      <formula>"-"</formula>
    </cfRule>
  </conditionalFormatting>
  <conditionalFormatting sqref="H775">
    <cfRule type="cellIs" dxfId="1280" priority="151" operator="equal">
      <formula>"-"</formula>
    </cfRule>
  </conditionalFormatting>
  <conditionalFormatting sqref="H777">
    <cfRule type="cellIs" dxfId="1279" priority="152" operator="equal">
      <formula>"-"</formula>
    </cfRule>
  </conditionalFormatting>
  <conditionalFormatting sqref="H777">
    <cfRule type="cellIs" dxfId="1278" priority="153" operator="equal">
      <formula>"-"</formula>
    </cfRule>
  </conditionalFormatting>
  <conditionalFormatting sqref="H777">
    <cfRule type="cellIs" dxfId="1277" priority="154" operator="equal">
      <formula>"-"</formula>
    </cfRule>
  </conditionalFormatting>
  <conditionalFormatting sqref="H787">
    <cfRule type="cellIs" dxfId="1276" priority="155" operator="equal">
      <formula>"-"</formula>
    </cfRule>
  </conditionalFormatting>
  <conditionalFormatting sqref="H787">
    <cfRule type="cellIs" dxfId="1275" priority="156" operator="equal">
      <formula>"-"</formula>
    </cfRule>
  </conditionalFormatting>
  <conditionalFormatting sqref="H787">
    <cfRule type="cellIs" dxfId="1274" priority="157" operator="equal">
      <formula>"-"</formula>
    </cfRule>
  </conditionalFormatting>
  <conditionalFormatting sqref="H730">
    <cfRule type="cellIs" dxfId="1273" priority="158" operator="equal">
      <formula>"-"</formula>
    </cfRule>
  </conditionalFormatting>
  <conditionalFormatting sqref="H730">
    <cfRule type="cellIs" dxfId="1272" priority="159" operator="equal">
      <formula>"-"</formula>
    </cfRule>
  </conditionalFormatting>
  <conditionalFormatting sqref="H730">
    <cfRule type="cellIs" dxfId="1271" priority="160" operator="equal">
      <formula>"-"</formula>
    </cfRule>
  </conditionalFormatting>
  <conditionalFormatting sqref="H739">
    <cfRule type="cellIs" dxfId="1270" priority="161" operator="equal">
      <formula>"-"</formula>
    </cfRule>
  </conditionalFormatting>
  <conditionalFormatting sqref="H739">
    <cfRule type="cellIs" dxfId="1269" priority="162" operator="equal">
      <formula>"-"</formula>
    </cfRule>
  </conditionalFormatting>
  <conditionalFormatting sqref="H739">
    <cfRule type="cellIs" dxfId="1268" priority="163" operator="equal">
      <formula>"-"</formula>
    </cfRule>
  </conditionalFormatting>
  <conditionalFormatting sqref="H753">
    <cfRule type="cellIs" dxfId="1267" priority="164" operator="equal">
      <formula>"-"</formula>
    </cfRule>
  </conditionalFormatting>
  <conditionalFormatting sqref="H753">
    <cfRule type="cellIs" dxfId="1266" priority="165" operator="equal">
      <formula>"-"</formula>
    </cfRule>
  </conditionalFormatting>
  <conditionalFormatting sqref="H753">
    <cfRule type="cellIs" dxfId="1265" priority="166" operator="equal">
      <formula>"-"</formula>
    </cfRule>
  </conditionalFormatting>
  <conditionalFormatting sqref="H711">
    <cfRule type="cellIs" dxfId="1264" priority="171" operator="equal">
      <formula>"-"</formula>
    </cfRule>
  </conditionalFormatting>
  <conditionalFormatting sqref="H711">
    <cfRule type="cellIs" dxfId="1263" priority="172" operator="equal">
      <formula>"-"</formula>
    </cfRule>
  </conditionalFormatting>
  <conditionalFormatting sqref="H711">
    <cfRule type="cellIs" dxfId="1262" priority="173" operator="equal">
      <formula>"-"</formula>
    </cfRule>
  </conditionalFormatting>
  <conditionalFormatting sqref="H721">
    <cfRule type="cellIs" dxfId="1261" priority="174" operator="equal">
      <formula>"-"</formula>
    </cfRule>
  </conditionalFormatting>
  <conditionalFormatting sqref="H721">
    <cfRule type="cellIs" dxfId="1260" priority="175" operator="equal">
      <formula>"-"</formula>
    </cfRule>
  </conditionalFormatting>
  <conditionalFormatting sqref="H721">
    <cfRule type="cellIs" dxfId="1259" priority="176" operator="equal">
      <formula>"-"</formula>
    </cfRule>
  </conditionalFormatting>
  <conditionalFormatting sqref="H705">
    <cfRule type="cellIs" dxfId="1258" priority="177" operator="equal">
      <formula>"-"</formula>
    </cfRule>
  </conditionalFormatting>
  <conditionalFormatting sqref="H705">
    <cfRule type="cellIs" dxfId="1257" priority="178" operator="equal">
      <formula>"-"</formula>
    </cfRule>
  </conditionalFormatting>
  <conditionalFormatting sqref="H705">
    <cfRule type="cellIs" dxfId="1256" priority="179" operator="equal">
      <formula>"-"</formula>
    </cfRule>
  </conditionalFormatting>
  <conditionalFormatting sqref="H676">
    <cfRule type="cellIs" dxfId="1255" priority="180" operator="equal">
      <formula>"-"</formula>
    </cfRule>
  </conditionalFormatting>
  <conditionalFormatting sqref="H676">
    <cfRule type="cellIs" dxfId="1254" priority="181" operator="equal">
      <formula>"-"</formula>
    </cfRule>
  </conditionalFormatting>
  <conditionalFormatting sqref="H676">
    <cfRule type="cellIs" dxfId="1253" priority="182" operator="equal">
      <formula>"-"</formula>
    </cfRule>
  </conditionalFormatting>
  <conditionalFormatting sqref="H686">
    <cfRule type="cellIs" dxfId="1252" priority="183" operator="equal">
      <formula>"-"</formula>
    </cfRule>
  </conditionalFormatting>
  <conditionalFormatting sqref="H686">
    <cfRule type="cellIs" dxfId="1251" priority="184" operator="equal">
      <formula>"-"</formula>
    </cfRule>
  </conditionalFormatting>
  <conditionalFormatting sqref="H686">
    <cfRule type="cellIs" dxfId="1250" priority="185" operator="equal">
      <formula>"-"</formula>
    </cfRule>
  </conditionalFormatting>
  <conditionalFormatting sqref="H692">
    <cfRule type="cellIs" dxfId="1249" priority="186" operator="equal">
      <formula>"-"</formula>
    </cfRule>
  </conditionalFormatting>
  <conditionalFormatting sqref="H692">
    <cfRule type="cellIs" dxfId="1248" priority="187" operator="equal">
      <formula>"-"</formula>
    </cfRule>
  </conditionalFormatting>
  <conditionalFormatting sqref="H692">
    <cfRule type="cellIs" dxfId="1247" priority="188" operator="equal">
      <formula>"-"</formula>
    </cfRule>
  </conditionalFormatting>
  <conditionalFormatting sqref="H688">
    <cfRule type="cellIs" dxfId="1246" priority="189" operator="equal">
      <formula>"-"</formula>
    </cfRule>
  </conditionalFormatting>
  <conditionalFormatting sqref="H688">
    <cfRule type="cellIs" dxfId="1245" priority="190" operator="equal">
      <formula>"-"</formula>
    </cfRule>
  </conditionalFormatting>
  <conditionalFormatting sqref="H688">
    <cfRule type="cellIs" dxfId="1244" priority="191" operator="equal">
      <formula>"-"</formula>
    </cfRule>
  </conditionalFormatting>
  <conditionalFormatting sqref="H636">
    <cfRule type="cellIs" dxfId="1243" priority="192" operator="equal">
      <formula>"-"</formula>
    </cfRule>
  </conditionalFormatting>
  <conditionalFormatting sqref="H636">
    <cfRule type="cellIs" dxfId="1242" priority="193" operator="equal">
      <formula>"-"</formula>
    </cfRule>
  </conditionalFormatting>
  <conditionalFormatting sqref="H636">
    <cfRule type="cellIs" dxfId="1241" priority="194" operator="equal">
      <formula>"-"</formula>
    </cfRule>
  </conditionalFormatting>
  <conditionalFormatting sqref="H643">
    <cfRule type="cellIs" dxfId="1240" priority="195" operator="equal">
      <formula>"-"</formula>
    </cfRule>
  </conditionalFormatting>
  <conditionalFormatting sqref="H643">
    <cfRule type="cellIs" dxfId="1239" priority="196" operator="equal">
      <formula>"-"</formula>
    </cfRule>
  </conditionalFormatting>
  <conditionalFormatting sqref="H643">
    <cfRule type="cellIs" dxfId="1238" priority="197" operator="equal">
      <formula>"-"</formula>
    </cfRule>
  </conditionalFormatting>
  <conditionalFormatting sqref="H652">
    <cfRule type="cellIs" dxfId="1237" priority="198" operator="equal">
      <formula>"-"</formula>
    </cfRule>
  </conditionalFormatting>
  <conditionalFormatting sqref="H652">
    <cfRule type="cellIs" dxfId="1236" priority="199" operator="equal">
      <formula>"-"</formula>
    </cfRule>
  </conditionalFormatting>
  <conditionalFormatting sqref="H652">
    <cfRule type="cellIs" dxfId="1235" priority="200" operator="equal">
      <formula>"-"</formula>
    </cfRule>
  </conditionalFormatting>
  <conditionalFormatting sqref="H659">
    <cfRule type="cellIs" dxfId="1234" priority="201" operator="equal">
      <formula>"-"</formula>
    </cfRule>
  </conditionalFormatting>
  <conditionalFormatting sqref="H659">
    <cfRule type="cellIs" dxfId="1233" priority="202" operator="equal">
      <formula>"-"</formula>
    </cfRule>
  </conditionalFormatting>
  <conditionalFormatting sqref="H659">
    <cfRule type="cellIs" dxfId="1232" priority="203" operator="equal">
      <formula>"-"</formula>
    </cfRule>
  </conditionalFormatting>
  <conditionalFormatting sqref="H630">
    <cfRule type="cellIs" dxfId="1231" priority="208" operator="equal">
      <formula>"-"</formula>
    </cfRule>
  </conditionalFormatting>
  <conditionalFormatting sqref="H630">
    <cfRule type="cellIs" dxfId="1230" priority="209" operator="equal">
      <formula>"-"</formula>
    </cfRule>
  </conditionalFormatting>
  <conditionalFormatting sqref="H630">
    <cfRule type="cellIs" dxfId="1229" priority="210" operator="equal">
      <formula>"-"</formula>
    </cfRule>
  </conditionalFormatting>
  <conditionalFormatting sqref="H630">
    <cfRule type="cellIs" dxfId="1228" priority="211" operator="equal">
      <formula>"-"</formula>
    </cfRule>
  </conditionalFormatting>
  <conditionalFormatting sqref="H633">
    <cfRule type="cellIs" dxfId="1227" priority="212" operator="equal">
      <formula>"-"</formula>
    </cfRule>
  </conditionalFormatting>
  <conditionalFormatting sqref="H633">
    <cfRule type="cellIs" dxfId="1226" priority="213" operator="equal">
      <formula>"-"</formula>
    </cfRule>
  </conditionalFormatting>
  <conditionalFormatting sqref="H633">
    <cfRule type="cellIs" dxfId="1225" priority="214" operator="equal">
      <formula>"-"</formula>
    </cfRule>
  </conditionalFormatting>
  <conditionalFormatting sqref="H633">
    <cfRule type="cellIs" dxfId="1224" priority="215" operator="equal">
      <formula>"-"</formula>
    </cfRule>
  </conditionalFormatting>
  <conditionalFormatting sqref="H570">
    <cfRule type="cellIs" dxfId="1223" priority="247" operator="equal">
      <formula>"-"</formula>
    </cfRule>
  </conditionalFormatting>
  <conditionalFormatting sqref="H570">
    <cfRule type="cellIs" dxfId="1222" priority="248" operator="equal">
      <formula>"-"</formula>
    </cfRule>
  </conditionalFormatting>
  <conditionalFormatting sqref="H570">
    <cfRule type="cellIs" dxfId="1221" priority="249" operator="equal">
      <formula>"-"</formula>
    </cfRule>
  </conditionalFormatting>
  <conditionalFormatting sqref="H570">
    <cfRule type="cellIs" dxfId="1220" priority="250" operator="equal">
      <formula>"-"</formula>
    </cfRule>
  </conditionalFormatting>
  <conditionalFormatting sqref="H592">
    <cfRule type="cellIs" dxfId="1219" priority="251" operator="equal">
      <formula>"-"</formula>
    </cfRule>
  </conditionalFormatting>
  <conditionalFormatting sqref="H592">
    <cfRule type="cellIs" dxfId="1218" priority="252" operator="equal">
      <formula>"-"</formula>
    </cfRule>
  </conditionalFormatting>
  <conditionalFormatting sqref="H592">
    <cfRule type="cellIs" dxfId="1217" priority="253" operator="equal">
      <formula>"-"</formula>
    </cfRule>
  </conditionalFormatting>
  <conditionalFormatting sqref="H592">
    <cfRule type="cellIs" dxfId="1216" priority="254" operator="equal">
      <formula>"-"</formula>
    </cfRule>
  </conditionalFormatting>
  <conditionalFormatting sqref="H598">
    <cfRule type="cellIs" dxfId="1215" priority="255" operator="equal">
      <formula>"-"</formula>
    </cfRule>
  </conditionalFormatting>
  <conditionalFormatting sqref="H598">
    <cfRule type="cellIs" dxfId="1214" priority="256" operator="equal">
      <formula>"-"</formula>
    </cfRule>
  </conditionalFormatting>
  <conditionalFormatting sqref="H598">
    <cfRule type="cellIs" dxfId="1213" priority="257" operator="equal">
      <formula>"-"</formula>
    </cfRule>
  </conditionalFormatting>
  <conditionalFormatting sqref="H598">
    <cfRule type="cellIs" dxfId="1212" priority="258" operator="equal">
      <formula>"-"</formula>
    </cfRule>
  </conditionalFormatting>
  <conditionalFormatting sqref="H584">
    <cfRule type="cellIs" dxfId="1211" priority="259" operator="equal">
      <formula>"-"</formula>
    </cfRule>
  </conditionalFormatting>
  <conditionalFormatting sqref="H584">
    <cfRule type="cellIs" dxfId="1210" priority="260" operator="equal">
      <formula>"-"</formula>
    </cfRule>
  </conditionalFormatting>
  <conditionalFormatting sqref="H584">
    <cfRule type="cellIs" dxfId="1209" priority="261" operator="equal">
      <formula>"-"</formula>
    </cfRule>
  </conditionalFormatting>
  <conditionalFormatting sqref="H584">
    <cfRule type="cellIs" dxfId="1208" priority="262" operator="equal">
      <formula>"-"</formula>
    </cfRule>
  </conditionalFormatting>
  <conditionalFormatting sqref="H536">
    <cfRule type="cellIs" dxfId="1207" priority="279" operator="equal">
      <formula>"-"</formula>
    </cfRule>
  </conditionalFormatting>
  <conditionalFormatting sqref="H536">
    <cfRule type="cellIs" dxfId="1206" priority="280" operator="equal">
      <formula>"-"</formula>
    </cfRule>
  </conditionalFormatting>
  <conditionalFormatting sqref="H536">
    <cfRule type="cellIs" dxfId="1205" priority="281" operator="equal">
      <formula>"-"</formula>
    </cfRule>
  </conditionalFormatting>
  <conditionalFormatting sqref="H536">
    <cfRule type="cellIs" dxfId="1204" priority="282" operator="equal">
      <formula>"-"</formula>
    </cfRule>
  </conditionalFormatting>
  <conditionalFormatting sqref="H542">
    <cfRule type="cellIs" dxfId="1203" priority="283" operator="equal">
      <formula>"-"</formula>
    </cfRule>
  </conditionalFormatting>
  <conditionalFormatting sqref="H542">
    <cfRule type="cellIs" dxfId="1202" priority="284" operator="equal">
      <formula>"-"</formula>
    </cfRule>
  </conditionalFormatting>
  <conditionalFormatting sqref="H542">
    <cfRule type="cellIs" dxfId="1201" priority="285" operator="equal">
      <formula>"-"</formula>
    </cfRule>
  </conditionalFormatting>
  <conditionalFormatting sqref="H542">
    <cfRule type="cellIs" dxfId="1200" priority="286" operator="equal">
      <formula>"-"</formula>
    </cfRule>
  </conditionalFormatting>
  <conditionalFormatting sqref="H545">
    <cfRule type="cellIs" dxfId="1199" priority="287" operator="equal">
      <formula>"-"</formula>
    </cfRule>
  </conditionalFormatting>
  <conditionalFormatting sqref="H545">
    <cfRule type="cellIs" dxfId="1198" priority="288" operator="equal">
      <formula>"-"</formula>
    </cfRule>
  </conditionalFormatting>
  <conditionalFormatting sqref="H545">
    <cfRule type="cellIs" dxfId="1197" priority="289" operator="equal">
      <formula>"-"</formula>
    </cfRule>
  </conditionalFormatting>
  <conditionalFormatting sqref="H545">
    <cfRule type="cellIs" dxfId="1196" priority="290" operator="equal">
      <formula>"-"</formula>
    </cfRule>
  </conditionalFormatting>
  <conditionalFormatting sqref="H560">
    <cfRule type="cellIs" dxfId="1195" priority="291" operator="equal">
      <formula>"-"</formula>
    </cfRule>
  </conditionalFormatting>
  <conditionalFormatting sqref="H560">
    <cfRule type="cellIs" dxfId="1194" priority="292" operator="equal">
      <formula>"-"</formula>
    </cfRule>
  </conditionalFormatting>
  <conditionalFormatting sqref="H560">
    <cfRule type="cellIs" dxfId="1193" priority="293" operator="equal">
      <formula>"-"</formula>
    </cfRule>
  </conditionalFormatting>
  <conditionalFormatting sqref="H560">
    <cfRule type="cellIs" dxfId="1192" priority="294" operator="equal">
      <formula>"-"</formula>
    </cfRule>
  </conditionalFormatting>
  <conditionalFormatting sqref="H551">
    <cfRule type="cellIs" dxfId="1191" priority="295" operator="equal">
      <formula>"-"</formula>
    </cfRule>
  </conditionalFormatting>
  <conditionalFormatting sqref="H551">
    <cfRule type="cellIs" dxfId="1190" priority="296" operator="equal">
      <formula>"-"</formula>
    </cfRule>
  </conditionalFormatting>
  <conditionalFormatting sqref="H551">
    <cfRule type="cellIs" dxfId="1189" priority="297" operator="equal">
      <formula>"-"</formula>
    </cfRule>
  </conditionalFormatting>
  <conditionalFormatting sqref="H551">
    <cfRule type="cellIs" dxfId="1188" priority="298" operator="equal">
      <formula>"-"</formula>
    </cfRule>
  </conditionalFormatting>
  <conditionalFormatting sqref="H549">
    <cfRule type="cellIs" dxfId="1187" priority="299" operator="equal">
      <formula>"-"</formula>
    </cfRule>
  </conditionalFormatting>
  <conditionalFormatting sqref="H549">
    <cfRule type="cellIs" dxfId="1186" priority="300" operator="equal">
      <formula>"-"</formula>
    </cfRule>
  </conditionalFormatting>
  <conditionalFormatting sqref="H549">
    <cfRule type="cellIs" dxfId="1185" priority="301" operator="equal">
      <formula>"-"</formula>
    </cfRule>
  </conditionalFormatting>
  <conditionalFormatting sqref="H549">
    <cfRule type="cellIs" dxfId="1184" priority="302" operator="equal">
      <formula>"-"</formula>
    </cfRule>
  </conditionalFormatting>
  <conditionalFormatting sqref="H547">
    <cfRule type="cellIs" dxfId="1183" priority="303" operator="equal">
      <formula>"-"</formula>
    </cfRule>
  </conditionalFormatting>
  <conditionalFormatting sqref="H547">
    <cfRule type="cellIs" dxfId="1182" priority="304" operator="equal">
      <formula>"-"</formula>
    </cfRule>
  </conditionalFormatting>
  <conditionalFormatting sqref="H547">
    <cfRule type="cellIs" dxfId="1181" priority="305" operator="equal">
      <formula>"-"</formula>
    </cfRule>
  </conditionalFormatting>
  <conditionalFormatting sqref="H547">
    <cfRule type="cellIs" dxfId="1180" priority="306" operator="equal">
      <formula>"-"</formula>
    </cfRule>
  </conditionalFormatting>
  <conditionalFormatting sqref="H521">
    <cfRule type="cellIs" dxfId="1179" priority="311" operator="equal">
      <formula>"-"</formula>
    </cfRule>
  </conditionalFormatting>
  <conditionalFormatting sqref="H521">
    <cfRule type="cellIs" dxfId="1178" priority="312" operator="equal">
      <formula>"-"</formula>
    </cfRule>
  </conditionalFormatting>
  <conditionalFormatting sqref="H521">
    <cfRule type="cellIs" dxfId="1177" priority="313" operator="equal">
      <formula>"-"</formula>
    </cfRule>
  </conditionalFormatting>
  <conditionalFormatting sqref="H521">
    <cfRule type="cellIs" dxfId="1176" priority="314" operator="equal">
      <formula>"-"</formula>
    </cfRule>
  </conditionalFormatting>
  <conditionalFormatting sqref="H513">
    <cfRule type="cellIs" dxfId="1175" priority="315" operator="equal">
      <formula>"-"</formula>
    </cfRule>
  </conditionalFormatting>
  <conditionalFormatting sqref="H513">
    <cfRule type="cellIs" dxfId="1174" priority="316" operator="equal">
      <formula>"-"</formula>
    </cfRule>
  </conditionalFormatting>
  <conditionalFormatting sqref="H513">
    <cfRule type="cellIs" dxfId="1173" priority="317" operator="equal">
      <formula>"-"</formula>
    </cfRule>
  </conditionalFormatting>
  <conditionalFormatting sqref="H513">
    <cfRule type="cellIs" dxfId="1172" priority="318" operator="equal">
      <formula>"-"</formula>
    </cfRule>
  </conditionalFormatting>
  <conditionalFormatting sqref="H512">
    <cfRule type="cellIs" dxfId="1171" priority="319" operator="equal">
      <formula>"-"</formula>
    </cfRule>
  </conditionalFormatting>
  <conditionalFormatting sqref="H512">
    <cfRule type="cellIs" dxfId="1170" priority="320" operator="equal">
      <formula>"-"</formula>
    </cfRule>
  </conditionalFormatting>
  <conditionalFormatting sqref="H512">
    <cfRule type="cellIs" dxfId="1169" priority="321" operator="equal">
      <formula>"-"</formula>
    </cfRule>
  </conditionalFormatting>
  <conditionalFormatting sqref="H512">
    <cfRule type="cellIs" dxfId="1168" priority="322" operator="equal">
      <formula>"-"</formula>
    </cfRule>
  </conditionalFormatting>
  <conditionalFormatting sqref="H520">
    <cfRule type="cellIs" dxfId="1167" priority="323" operator="equal">
      <formula>"-"</formula>
    </cfRule>
  </conditionalFormatting>
  <conditionalFormatting sqref="H520">
    <cfRule type="cellIs" dxfId="1166" priority="324" operator="equal">
      <formula>"-"</formula>
    </cfRule>
  </conditionalFormatting>
  <conditionalFormatting sqref="H520">
    <cfRule type="cellIs" dxfId="1165" priority="325" operator="equal">
      <formula>"-"</formula>
    </cfRule>
  </conditionalFormatting>
  <conditionalFormatting sqref="H520">
    <cfRule type="cellIs" dxfId="1164" priority="326" operator="equal">
      <formula>"-"</formula>
    </cfRule>
  </conditionalFormatting>
  <conditionalFormatting sqref="H501">
    <cfRule type="cellIs" dxfId="1163" priority="327" operator="equal">
      <formula>"-"</formula>
    </cfRule>
  </conditionalFormatting>
  <conditionalFormatting sqref="H501">
    <cfRule type="cellIs" dxfId="1162" priority="328" operator="equal">
      <formula>"-"</formula>
    </cfRule>
  </conditionalFormatting>
  <conditionalFormatting sqref="H501">
    <cfRule type="cellIs" dxfId="1161" priority="329" operator="equal">
      <formula>"-"</formula>
    </cfRule>
  </conditionalFormatting>
  <conditionalFormatting sqref="H501">
    <cfRule type="cellIs" dxfId="1160" priority="330" operator="equal">
      <formula>"-"</formula>
    </cfRule>
  </conditionalFormatting>
  <conditionalFormatting sqref="H506">
    <cfRule type="cellIs" dxfId="1159" priority="331" operator="equal">
      <formula>"-"</formula>
    </cfRule>
  </conditionalFormatting>
  <conditionalFormatting sqref="H506">
    <cfRule type="cellIs" dxfId="1158" priority="332" operator="equal">
      <formula>"-"</formula>
    </cfRule>
  </conditionalFormatting>
  <conditionalFormatting sqref="H506">
    <cfRule type="cellIs" dxfId="1157" priority="333" operator="equal">
      <formula>"-"</formula>
    </cfRule>
  </conditionalFormatting>
  <conditionalFormatting sqref="H506">
    <cfRule type="cellIs" dxfId="1156" priority="334" operator="equal">
      <formula>"-"</formula>
    </cfRule>
  </conditionalFormatting>
  <conditionalFormatting sqref="H458">
    <cfRule type="cellIs" dxfId="1155" priority="363" operator="equal">
      <formula>"-"</formula>
    </cfRule>
  </conditionalFormatting>
  <conditionalFormatting sqref="H458">
    <cfRule type="cellIs" dxfId="1154" priority="364" operator="equal">
      <formula>"-"</formula>
    </cfRule>
  </conditionalFormatting>
  <conditionalFormatting sqref="H458">
    <cfRule type="cellIs" dxfId="1153" priority="365" operator="equal">
      <formula>"-"</formula>
    </cfRule>
  </conditionalFormatting>
  <conditionalFormatting sqref="H458">
    <cfRule type="cellIs" dxfId="1152" priority="366" operator="equal">
      <formula>"-"</formula>
    </cfRule>
  </conditionalFormatting>
  <conditionalFormatting sqref="H451">
    <cfRule type="cellIs" dxfId="1151" priority="367" operator="equal">
      <formula>"-"</formula>
    </cfRule>
  </conditionalFormatting>
  <conditionalFormatting sqref="H451">
    <cfRule type="cellIs" dxfId="1150" priority="368" operator="equal">
      <formula>"-"</formula>
    </cfRule>
  </conditionalFormatting>
  <conditionalFormatting sqref="H451">
    <cfRule type="cellIs" dxfId="1149" priority="369" operator="equal">
      <formula>"-"</formula>
    </cfRule>
  </conditionalFormatting>
  <conditionalFormatting sqref="H451">
    <cfRule type="cellIs" dxfId="1148" priority="370" operator="equal">
      <formula>"-"</formula>
    </cfRule>
  </conditionalFormatting>
  <conditionalFormatting sqref="H450">
    <cfRule type="cellIs" dxfId="1147" priority="371" operator="equal">
      <formula>"-"</formula>
    </cfRule>
  </conditionalFormatting>
  <conditionalFormatting sqref="H450">
    <cfRule type="cellIs" dxfId="1146" priority="372" operator="equal">
      <formula>"-"</formula>
    </cfRule>
  </conditionalFormatting>
  <conditionalFormatting sqref="H450">
    <cfRule type="cellIs" dxfId="1145" priority="373" operator="equal">
      <formula>"-"</formula>
    </cfRule>
  </conditionalFormatting>
  <conditionalFormatting sqref="H450">
    <cfRule type="cellIs" dxfId="1144" priority="374" operator="equal">
      <formula>"-"</formula>
    </cfRule>
  </conditionalFormatting>
  <conditionalFormatting sqref="H446">
    <cfRule type="cellIs" dxfId="1143" priority="375" operator="equal">
      <formula>"-"</formula>
    </cfRule>
  </conditionalFormatting>
  <conditionalFormatting sqref="H446">
    <cfRule type="cellIs" dxfId="1142" priority="376" operator="equal">
      <formula>"-"</formula>
    </cfRule>
  </conditionalFormatting>
  <conditionalFormatting sqref="H446">
    <cfRule type="cellIs" dxfId="1141" priority="377" operator="equal">
      <formula>"-"</formula>
    </cfRule>
  </conditionalFormatting>
  <conditionalFormatting sqref="H446">
    <cfRule type="cellIs" dxfId="1140" priority="378" operator="equal">
      <formula>"-"</formula>
    </cfRule>
  </conditionalFormatting>
  <conditionalFormatting sqref="H440">
    <cfRule type="cellIs" dxfId="1139" priority="389" operator="equal">
      <formula>"-"</formula>
    </cfRule>
  </conditionalFormatting>
  <conditionalFormatting sqref="H440">
    <cfRule type="cellIs" dxfId="1138" priority="390" operator="equal">
      <formula>"-"</formula>
    </cfRule>
  </conditionalFormatting>
  <conditionalFormatting sqref="H440">
    <cfRule type="cellIs" dxfId="1137" priority="391" operator="equal">
      <formula>"-"</formula>
    </cfRule>
  </conditionalFormatting>
  <conditionalFormatting sqref="H440">
    <cfRule type="cellIs" dxfId="1136" priority="392" operator="equal">
      <formula>"-"</formula>
    </cfRule>
  </conditionalFormatting>
  <conditionalFormatting sqref="H409">
    <cfRule type="cellIs" dxfId="1135" priority="418" operator="equal">
      <formula>"-"</formula>
    </cfRule>
  </conditionalFormatting>
  <conditionalFormatting sqref="H409">
    <cfRule type="cellIs" dxfId="1134" priority="419" operator="equal">
      <formula>"-"</formula>
    </cfRule>
  </conditionalFormatting>
  <conditionalFormatting sqref="H409">
    <cfRule type="cellIs" dxfId="1133" priority="420" operator="equal">
      <formula>"-"</formula>
    </cfRule>
  </conditionalFormatting>
  <conditionalFormatting sqref="H409">
    <cfRule type="cellIs" dxfId="1132" priority="421" operator="equal">
      <formula>"-"</formula>
    </cfRule>
  </conditionalFormatting>
  <conditionalFormatting sqref="H409">
    <cfRule type="cellIs" dxfId="1131" priority="422" operator="equal">
      <formula>"-"</formula>
    </cfRule>
  </conditionalFormatting>
  <conditionalFormatting sqref="H410">
    <cfRule type="cellIs" dxfId="1130" priority="423" operator="equal">
      <formula>"-"</formula>
    </cfRule>
  </conditionalFormatting>
  <conditionalFormatting sqref="H410">
    <cfRule type="cellIs" dxfId="1129" priority="424" operator="equal">
      <formula>"-"</formula>
    </cfRule>
  </conditionalFormatting>
  <conditionalFormatting sqref="H410">
    <cfRule type="cellIs" dxfId="1128" priority="425" operator="equal">
      <formula>"-"</formula>
    </cfRule>
  </conditionalFormatting>
  <conditionalFormatting sqref="H410">
    <cfRule type="cellIs" dxfId="1127" priority="426" operator="equal">
      <formula>"-"</formula>
    </cfRule>
  </conditionalFormatting>
  <conditionalFormatting sqref="H410">
    <cfRule type="cellIs" dxfId="1126" priority="427" operator="equal">
      <formula>"-"</formula>
    </cfRule>
  </conditionalFormatting>
  <conditionalFormatting sqref="H415">
    <cfRule type="cellIs" dxfId="1125" priority="428" operator="equal">
      <formula>"-"</formula>
    </cfRule>
  </conditionalFormatting>
  <conditionalFormatting sqref="H415">
    <cfRule type="cellIs" dxfId="1124" priority="429" operator="equal">
      <formula>"-"</formula>
    </cfRule>
  </conditionalFormatting>
  <conditionalFormatting sqref="H415">
    <cfRule type="cellIs" dxfId="1123" priority="430" operator="equal">
      <formula>"-"</formula>
    </cfRule>
  </conditionalFormatting>
  <conditionalFormatting sqref="H415">
    <cfRule type="cellIs" dxfId="1122" priority="431" operator="equal">
      <formula>"-"</formula>
    </cfRule>
  </conditionalFormatting>
  <conditionalFormatting sqref="H415">
    <cfRule type="cellIs" dxfId="1121" priority="432" operator="equal">
      <formula>"-"</formula>
    </cfRule>
  </conditionalFormatting>
  <conditionalFormatting sqref="H416">
    <cfRule type="cellIs" dxfId="1120" priority="433" operator="equal">
      <formula>"-"</formula>
    </cfRule>
  </conditionalFormatting>
  <conditionalFormatting sqref="H416">
    <cfRule type="cellIs" dxfId="1119" priority="434" operator="equal">
      <formula>"-"</formula>
    </cfRule>
  </conditionalFormatting>
  <conditionalFormatting sqref="H416">
    <cfRule type="cellIs" dxfId="1118" priority="435" operator="equal">
      <formula>"-"</formula>
    </cfRule>
  </conditionalFormatting>
  <conditionalFormatting sqref="H416">
    <cfRule type="cellIs" dxfId="1117" priority="436" operator="equal">
      <formula>"-"</formula>
    </cfRule>
  </conditionalFormatting>
  <conditionalFormatting sqref="H416">
    <cfRule type="cellIs" dxfId="1116" priority="437" operator="equal">
      <formula>"-"</formula>
    </cfRule>
  </conditionalFormatting>
  <conditionalFormatting sqref="H420:H422">
    <cfRule type="cellIs" dxfId="1115" priority="438" operator="equal">
      <formula>"-"</formula>
    </cfRule>
  </conditionalFormatting>
  <conditionalFormatting sqref="H420:H422">
    <cfRule type="cellIs" dxfId="1114" priority="439" operator="equal">
      <formula>"-"</formula>
    </cfRule>
  </conditionalFormatting>
  <conditionalFormatting sqref="H420:H422">
    <cfRule type="cellIs" dxfId="1113" priority="440" operator="equal">
      <formula>"-"</formula>
    </cfRule>
  </conditionalFormatting>
  <conditionalFormatting sqref="H420:H422">
    <cfRule type="cellIs" dxfId="1112" priority="441" operator="equal">
      <formula>"-"</formula>
    </cfRule>
  </conditionalFormatting>
  <conditionalFormatting sqref="H420:H422">
    <cfRule type="cellIs" dxfId="1111" priority="442" operator="equal">
      <formula>"-"</formula>
    </cfRule>
  </conditionalFormatting>
  <conditionalFormatting sqref="H427">
    <cfRule type="cellIs" dxfId="1110" priority="443" operator="equal">
      <formula>"-"</formula>
    </cfRule>
  </conditionalFormatting>
  <conditionalFormatting sqref="H427">
    <cfRule type="cellIs" dxfId="1109" priority="444" operator="equal">
      <formula>"-"</formula>
    </cfRule>
  </conditionalFormatting>
  <conditionalFormatting sqref="H427">
    <cfRule type="cellIs" dxfId="1108" priority="445" operator="equal">
      <formula>"-"</formula>
    </cfRule>
  </conditionalFormatting>
  <conditionalFormatting sqref="H427">
    <cfRule type="cellIs" dxfId="1107" priority="446" operator="equal">
      <formula>"-"</formula>
    </cfRule>
  </conditionalFormatting>
  <conditionalFormatting sqref="H427">
    <cfRule type="cellIs" dxfId="1106" priority="447" operator="equal">
      <formula>"-"</formula>
    </cfRule>
  </conditionalFormatting>
  <conditionalFormatting sqref="H433">
    <cfRule type="cellIs" dxfId="1105" priority="448" operator="equal">
      <formula>"-"</formula>
    </cfRule>
  </conditionalFormatting>
  <conditionalFormatting sqref="H433">
    <cfRule type="cellIs" dxfId="1104" priority="449" operator="equal">
      <formula>"-"</formula>
    </cfRule>
  </conditionalFormatting>
  <conditionalFormatting sqref="H433">
    <cfRule type="cellIs" dxfId="1103" priority="450" operator="equal">
      <formula>"-"</formula>
    </cfRule>
  </conditionalFormatting>
  <conditionalFormatting sqref="H433">
    <cfRule type="cellIs" dxfId="1102" priority="451" operator="equal">
      <formula>"-"</formula>
    </cfRule>
  </conditionalFormatting>
  <conditionalFormatting sqref="H433">
    <cfRule type="cellIs" dxfId="1101" priority="452" operator="equal">
      <formula>"-"</formula>
    </cfRule>
  </conditionalFormatting>
  <conditionalFormatting sqref="H370">
    <cfRule type="cellIs" dxfId="1100" priority="473" operator="equal">
      <formula>"-"</formula>
    </cfRule>
  </conditionalFormatting>
  <conditionalFormatting sqref="H370">
    <cfRule type="cellIs" dxfId="1099" priority="474" operator="equal">
      <formula>"-"</formula>
    </cfRule>
  </conditionalFormatting>
  <conditionalFormatting sqref="H370">
    <cfRule type="cellIs" dxfId="1098" priority="475" operator="equal">
      <formula>"-"</formula>
    </cfRule>
  </conditionalFormatting>
  <conditionalFormatting sqref="H370">
    <cfRule type="cellIs" dxfId="1097" priority="476" operator="equal">
      <formula>"-"</formula>
    </cfRule>
  </conditionalFormatting>
  <conditionalFormatting sqref="H370">
    <cfRule type="cellIs" dxfId="1096" priority="477" operator="equal">
      <formula>"-"</formula>
    </cfRule>
  </conditionalFormatting>
  <conditionalFormatting sqref="H371">
    <cfRule type="cellIs" dxfId="1095" priority="478" operator="equal">
      <formula>"-"</formula>
    </cfRule>
  </conditionalFormatting>
  <conditionalFormatting sqref="H371">
    <cfRule type="cellIs" dxfId="1094" priority="479" operator="equal">
      <formula>"-"</formula>
    </cfRule>
  </conditionalFormatting>
  <conditionalFormatting sqref="H371">
    <cfRule type="cellIs" dxfId="1093" priority="480" operator="equal">
      <formula>"-"</formula>
    </cfRule>
  </conditionalFormatting>
  <conditionalFormatting sqref="H371">
    <cfRule type="cellIs" dxfId="1092" priority="481" operator="equal">
      <formula>"-"</formula>
    </cfRule>
  </conditionalFormatting>
  <conditionalFormatting sqref="H371">
    <cfRule type="cellIs" dxfId="1091" priority="482" operator="equal">
      <formula>"-"</formula>
    </cfRule>
  </conditionalFormatting>
  <conditionalFormatting sqref="H372">
    <cfRule type="cellIs" dxfId="1090" priority="483" operator="equal">
      <formula>"-"</formula>
    </cfRule>
  </conditionalFormatting>
  <conditionalFormatting sqref="H372">
    <cfRule type="cellIs" dxfId="1089" priority="484" operator="equal">
      <formula>"-"</formula>
    </cfRule>
  </conditionalFormatting>
  <conditionalFormatting sqref="H372">
    <cfRule type="cellIs" dxfId="1088" priority="485" operator="equal">
      <formula>"-"</formula>
    </cfRule>
  </conditionalFormatting>
  <conditionalFormatting sqref="H372">
    <cfRule type="cellIs" dxfId="1087" priority="486" operator="equal">
      <formula>"-"</formula>
    </cfRule>
  </conditionalFormatting>
  <conditionalFormatting sqref="H372">
    <cfRule type="cellIs" dxfId="1086" priority="487" operator="equal">
      <formula>"-"</formula>
    </cfRule>
  </conditionalFormatting>
  <conditionalFormatting sqref="H373">
    <cfRule type="cellIs" dxfId="1085" priority="488" operator="equal">
      <formula>"-"</formula>
    </cfRule>
  </conditionalFormatting>
  <conditionalFormatting sqref="H373">
    <cfRule type="cellIs" dxfId="1084" priority="489" operator="equal">
      <formula>"-"</formula>
    </cfRule>
  </conditionalFormatting>
  <conditionalFormatting sqref="H373">
    <cfRule type="cellIs" dxfId="1083" priority="490" operator="equal">
      <formula>"-"</formula>
    </cfRule>
  </conditionalFormatting>
  <conditionalFormatting sqref="H373">
    <cfRule type="cellIs" dxfId="1082" priority="491" operator="equal">
      <formula>"-"</formula>
    </cfRule>
  </conditionalFormatting>
  <conditionalFormatting sqref="H373">
    <cfRule type="cellIs" dxfId="1081" priority="492" operator="equal">
      <formula>"-"</formula>
    </cfRule>
  </conditionalFormatting>
  <conditionalFormatting sqref="H374">
    <cfRule type="cellIs" dxfId="1080" priority="493" operator="equal">
      <formula>"-"</formula>
    </cfRule>
  </conditionalFormatting>
  <conditionalFormatting sqref="H374">
    <cfRule type="cellIs" dxfId="1079" priority="494" operator="equal">
      <formula>"-"</formula>
    </cfRule>
  </conditionalFormatting>
  <conditionalFormatting sqref="H374">
    <cfRule type="cellIs" dxfId="1078" priority="495" operator="equal">
      <formula>"-"</formula>
    </cfRule>
  </conditionalFormatting>
  <conditionalFormatting sqref="H374">
    <cfRule type="cellIs" dxfId="1077" priority="496" operator="equal">
      <formula>"-"</formula>
    </cfRule>
  </conditionalFormatting>
  <conditionalFormatting sqref="H374">
    <cfRule type="cellIs" dxfId="1076" priority="497" operator="equal">
      <formula>"-"</formula>
    </cfRule>
  </conditionalFormatting>
  <conditionalFormatting sqref="H378">
    <cfRule type="cellIs" dxfId="1075" priority="498" operator="equal">
      <formula>"-"</formula>
    </cfRule>
  </conditionalFormatting>
  <conditionalFormatting sqref="H378">
    <cfRule type="cellIs" dxfId="1074" priority="499" operator="equal">
      <formula>"-"</formula>
    </cfRule>
  </conditionalFormatting>
  <conditionalFormatting sqref="H378">
    <cfRule type="cellIs" dxfId="1073" priority="500" operator="equal">
      <formula>"-"</formula>
    </cfRule>
  </conditionalFormatting>
  <conditionalFormatting sqref="H378">
    <cfRule type="cellIs" dxfId="1072" priority="501" operator="equal">
      <formula>"-"</formula>
    </cfRule>
  </conditionalFormatting>
  <conditionalFormatting sqref="H378">
    <cfRule type="cellIs" dxfId="1071" priority="502" operator="equal">
      <formula>"-"</formula>
    </cfRule>
  </conditionalFormatting>
  <conditionalFormatting sqref="H380">
    <cfRule type="cellIs" dxfId="1070" priority="503" operator="equal">
      <formula>"-"</formula>
    </cfRule>
  </conditionalFormatting>
  <conditionalFormatting sqref="H380">
    <cfRule type="cellIs" dxfId="1069" priority="504" operator="equal">
      <formula>"-"</formula>
    </cfRule>
  </conditionalFormatting>
  <conditionalFormatting sqref="H380">
    <cfRule type="cellIs" dxfId="1068" priority="505" operator="equal">
      <formula>"-"</formula>
    </cfRule>
  </conditionalFormatting>
  <conditionalFormatting sqref="H380">
    <cfRule type="cellIs" dxfId="1067" priority="506" operator="equal">
      <formula>"-"</formula>
    </cfRule>
  </conditionalFormatting>
  <conditionalFormatting sqref="H380">
    <cfRule type="cellIs" dxfId="1066" priority="507" operator="equal">
      <formula>"-"</formula>
    </cfRule>
  </conditionalFormatting>
  <conditionalFormatting sqref="H385:H386">
    <cfRule type="cellIs" dxfId="1065" priority="508" operator="equal">
      <formula>"-"</formula>
    </cfRule>
  </conditionalFormatting>
  <conditionalFormatting sqref="H385:H386">
    <cfRule type="cellIs" dxfId="1064" priority="509" operator="equal">
      <formula>"-"</formula>
    </cfRule>
  </conditionalFormatting>
  <conditionalFormatting sqref="H385:H386">
    <cfRule type="cellIs" dxfId="1063" priority="510" operator="equal">
      <formula>"-"</formula>
    </cfRule>
  </conditionalFormatting>
  <conditionalFormatting sqref="H385:H386">
    <cfRule type="cellIs" dxfId="1062" priority="511" operator="equal">
      <formula>"-"</formula>
    </cfRule>
  </conditionalFormatting>
  <conditionalFormatting sqref="H385:H386">
    <cfRule type="cellIs" dxfId="1061" priority="512" operator="equal">
      <formula>"-"</formula>
    </cfRule>
  </conditionalFormatting>
  <conditionalFormatting sqref="H388">
    <cfRule type="cellIs" dxfId="1060" priority="513" operator="equal">
      <formula>"-"</formula>
    </cfRule>
  </conditionalFormatting>
  <conditionalFormatting sqref="H388">
    <cfRule type="cellIs" dxfId="1059" priority="514" operator="equal">
      <formula>"-"</formula>
    </cfRule>
  </conditionalFormatting>
  <conditionalFormatting sqref="H388">
    <cfRule type="cellIs" dxfId="1058" priority="515" operator="equal">
      <formula>"-"</formula>
    </cfRule>
  </conditionalFormatting>
  <conditionalFormatting sqref="H388">
    <cfRule type="cellIs" dxfId="1057" priority="516" operator="equal">
      <formula>"-"</formula>
    </cfRule>
  </conditionalFormatting>
  <conditionalFormatting sqref="H388">
    <cfRule type="cellIs" dxfId="1056" priority="517" operator="equal">
      <formula>"-"</formula>
    </cfRule>
  </conditionalFormatting>
  <conditionalFormatting sqref="H389">
    <cfRule type="cellIs" dxfId="1055" priority="518" operator="equal">
      <formula>"-"</formula>
    </cfRule>
  </conditionalFormatting>
  <conditionalFormatting sqref="H389">
    <cfRule type="cellIs" dxfId="1054" priority="519" operator="equal">
      <formula>"-"</formula>
    </cfRule>
  </conditionalFormatting>
  <conditionalFormatting sqref="H389">
    <cfRule type="cellIs" dxfId="1053" priority="520" operator="equal">
      <formula>"-"</formula>
    </cfRule>
  </conditionalFormatting>
  <conditionalFormatting sqref="H389">
    <cfRule type="cellIs" dxfId="1052" priority="521" operator="equal">
      <formula>"-"</formula>
    </cfRule>
  </conditionalFormatting>
  <conditionalFormatting sqref="H389">
    <cfRule type="cellIs" dxfId="1051" priority="522" operator="equal">
      <formula>"-"</formula>
    </cfRule>
  </conditionalFormatting>
  <conditionalFormatting sqref="H394:H395">
    <cfRule type="cellIs" dxfId="1050" priority="523" operator="equal">
      <formula>"-"</formula>
    </cfRule>
  </conditionalFormatting>
  <conditionalFormatting sqref="H394:H395">
    <cfRule type="cellIs" dxfId="1049" priority="524" operator="equal">
      <formula>"-"</formula>
    </cfRule>
  </conditionalFormatting>
  <conditionalFormatting sqref="H394:H395">
    <cfRule type="cellIs" dxfId="1048" priority="525" operator="equal">
      <formula>"-"</formula>
    </cfRule>
  </conditionalFormatting>
  <conditionalFormatting sqref="H394:H395">
    <cfRule type="cellIs" dxfId="1047" priority="526" operator="equal">
      <formula>"-"</formula>
    </cfRule>
  </conditionalFormatting>
  <conditionalFormatting sqref="H394:H395">
    <cfRule type="cellIs" dxfId="1046" priority="527" operator="equal">
      <formula>"-"</formula>
    </cfRule>
  </conditionalFormatting>
  <conditionalFormatting sqref="H395">
    <cfRule type="cellIs" dxfId="1045" priority="528" operator="equal">
      <formula>"-"</formula>
    </cfRule>
  </conditionalFormatting>
  <conditionalFormatting sqref="H395">
    <cfRule type="cellIs" dxfId="1044" priority="529" operator="equal">
      <formula>"-"</formula>
    </cfRule>
  </conditionalFormatting>
  <conditionalFormatting sqref="H395">
    <cfRule type="cellIs" dxfId="1043" priority="530" operator="equal">
      <formula>"-"</formula>
    </cfRule>
  </conditionalFormatting>
  <conditionalFormatting sqref="H395">
    <cfRule type="cellIs" dxfId="1042" priority="531" operator="equal">
      <formula>"-"</formula>
    </cfRule>
  </conditionalFormatting>
  <conditionalFormatting sqref="H395">
    <cfRule type="cellIs" dxfId="1041" priority="532" operator="equal">
      <formula>"-"</formula>
    </cfRule>
  </conditionalFormatting>
  <conditionalFormatting sqref="H398">
    <cfRule type="cellIs" dxfId="1040" priority="533" operator="equal">
      <formula>"-"</formula>
    </cfRule>
  </conditionalFormatting>
  <conditionalFormatting sqref="H398">
    <cfRule type="cellIs" dxfId="1039" priority="534" operator="equal">
      <formula>"-"</formula>
    </cfRule>
  </conditionalFormatting>
  <conditionalFormatting sqref="H398">
    <cfRule type="cellIs" dxfId="1038" priority="535" operator="equal">
      <formula>"-"</formula>
    </cfRule>
  </conditionalFormatting>
  <conditionalFormatting sqref="H398">
    <cfRule type="cellIs" dxfId="1037" priority="536" operator="equal">
      <formula>"-"</formula>
    </cfRule>
  </conditionalFormatting>
  <conditionalFormatting sqref="H398">
    <cfRule type="cellIs" dxfId="1036" priority="537" operator="equal">
      <formula>"-"</formula>
    </cfRule>
  </conditionalFormatting>
  <conditionalFormatting sqref="H397">
    <cfRule type="cellIs" dxfId="1035" priority="538" operator="equal">
      <formula>"-"</formula>
    </cfRule>
  </conditionalFormatting>
  <conditionalFormatting sqref="H397">
    <cfRule type="cellIs" dxfId="1034" priority="539" operator="equal">
      <formula>"-"</formula>
    </cfRule>
  </conditionalFormatting>
  <conditionalFormatting sqref="H397">
    <cfRule type="cellIs" dxfId="1033" priority="540" operator="equal">
      <formula>"-"</formula>
    </cfRule>
  </conditionalFormatting>
  <conditionalFormatting sqref="H397">
    <cfRule type="cellIs" dxfId="1032" priority="541" operator="equal">
      <formula>"-"</formula>
    </cfRule>
  </conditionalFormatting>
  <conditionalFormatting sqref="H397">
    <cfRule type="cellIs" dxfId="1031" priority="542" operator="equal">
      <formula>"-"</formula>
    </cfRule>
  </conditionalFormatting>
  <conditionalFormatting sqref="H402">
    <cfRule type="cellIs" dxfId="1030" priority="543" operator="equal">
      <formula>"-"</formula>
    </cfRule>
  </conditionalFormatting>
  <conditionalFormatting sqref="H402">
    <cfRule type="cellIs" dxfId="1029" priority="544" operator="equal">
      <formula>"-"</formula>
    </cfRule>
  </conditionalFormatting>
  <conditionalFormatting sqref="H402">
    <cfRule type="cellIs" dxfId="1028" priority="545" operator="equal">
      <formula>"-"</formula>
    </cfRule>
  </conditionalFormatting>
  <conditionalFormatting sqref="H402">
    <cfRule type="cellIs" dxfId="1027" priority="546" operator="equal">
      <formula>"-"</formula>
    </cfRule>
  </conditionalFormatting>
  <conditionalFormatting sqref="H402">
    <cfRule type="cellIs" dxfId="1026" priority="547" operator="equal">
      <formula>"-"</formula>
    </cfRule>
  </conditionalFormatting>
  <conditionalFormatting sqref="H328">
    <cfRule type="cellIs" dxfId="1025" priority="588" operator="equal">
      <formula>"-"</formula>
    </cfRule>
  </conditionalFormatting>
  <conditionalFormatting sqref="H328">
    <cfRule type="cellIs" dxfId="1024" priority="589" operator="equal">
      <formula>"-"</formula>
    </cfRule>
  </conditionalFormatting>
  <conditionalFormatting sqref="H328">
    <cfRule type="cellIs" dxfId="1023" priority="590" operator="equal">
      <formula>"-"</formula>
    </cfRule>
  </conditionalFormatting>
  <conditionalFormatting sqref="H328">
    <cfRule type="cellIs" dxfId="1022" priority="591" operator="equal">
      <formula>"-"</formula>
    </cfRule>
  </conditionalFormatting>
  <conditionalFormatting sqref="H328">
    <cfRule type="cellIs" dxfId="1021" priority="592" operator="equal">
      <formula>"-"</formula>
    </cfRule>
  </conditionalFormatting>
  <conditionalFormatting sqref="H329">
    <cfRule type="cellIs" dxfId="1020" priority="593" operator="equal">
      <formula>"-"</formula>
    </cfRule>
  </conditionalFormatting>
  <conditionalFormatting sqref="H329">
    <cfRule type="cellIs" dxfId="1019" priority="594" operator="equal">
      <formula>"-"</formula>
    </cfRule>
  </conditionalFormatting>
  <conditionalFormatting sqref="H329">
    <cfRule type="cellIs" dxfId="1018" priority="595" operator="equal">
      <formula>"-"</formula>
    </cfRule>
  </conditionalFormatting>
  <conditionalFormatting sqref="H329">
    <cfRule type="cellIs" dxfId="1017" priority="596" operator="equal">
      <formula>"-"</formula>
    </cfRule>
  </conditionalFormatting>
  <conditionalFormatting sqref="H329">
    <cfRule type="cellIs" dxfId="1016" priority="597" operator="equal">
      <formula>"-"</formula>
    </cfRule>
  </conditionalFormatting>
  <conditionalFormatting sqref="H331">
    <cfRule type="cellIs" dxfId="1015" priority="598" operator="equal">
      <formula>"-"</formula>
    </cfRule>
  </conditionalFormatting>
  <conditionalFormatting sqref="H331">
    <cfRule type="cellIs" dxfId="1014" priority="599" operator="equal">
      <formula>"-"</formula>
    </cfRule>
  </conditionalFormatting>
  <conditionalFormatting sqref="H331">
    <cfRule type="cellIs" dxfId="1013" priority="600" operator="equal">
      <formula>"-"</formula>
    </cfRule>
  </conditionalFormatting>
  <conditionalFormatting sqref="H331">
    <cfRule type="cellIs" dxfId="1012" priority="601" operator="equal">
      <formula>"-"</formula>
    </cfRule>
  </conditionalFormatting>
  <conditionalFormatting sqref="H331">
    <cfRule type="cellIs" dxfId="1011" priority="602" operator="equal">
      <formula>"-"</formula>
    </cfRule>
  </conditionalFormatting>
  <conditionalFormatting sqref="H333">
    <cfRule type="cellIs" dxfId="1010" priority="603" operator="equal">
      <formula>"-"</formula>
    </cfRule>
  </conditionalFormatting>
  <conditionalFormatting sqref="H333">
    <cfRule type="cellIs" dxfId="1009" priority="604" operator="equal">
      <formula>"-"</formula>
    </cfRule>
  </conditionalFormatting>
  <conditionalFormatting sqref="H333">
    <cfRule type="cellIs" dxfId="1008" priority="605" operator="equal">
      <formula>"-"</formula>
    </cfRule>
  </conditionalFormatting>
  <conditionalFormatting sqref="H333">
    <cfRule type="cellIs" dxfId="1007" priority="606" operator="equal">
      <formula>"-"</formula>
    </cfRule>
  </conditionalFormatting>
  <conditionalFormatting sqref="H333">
    <cfRule type="cellIs" dxfId="1006" priority="607" operator="equal">
      <formula>"-"</formula>
    </cfRule>
  </conditionalFormatting>
  <conditionalFormatting sqref="H334">
    <cfRule type="cellIs" dxfId="1005" priority="608" operator="equal">
      <formula>"-"</formula>
    </cfRule>
  </conditionalFormatting>
  <conditionalFormatting sqref="H334">
    <cfRule type="cellIs" dxfId="1004" priority="609" operator="equal">
      <formula>"-"</formula>
    </cfRule>
  </conditionalFormatting>
  <conditionalFormatting sqref="H334">
    <cfRule type="cellIs" dxfId="1003" priority="610" operator="equal">
      <formula>"-"</formula>
    </cfRule>
  </conditionalFormatting>
  <conditionalFormatting sqref="H334">
    <cfRule type="cellIs" dxfId="1002" priority="611" operator="equal">
      <formula>"-"</formula>
    </cfRule>
  </conditionalFormatting>
  <conditionalFormatting sqref="H334">
    <cfRule type="cellIs" dxfId="1001" priority="612" operator="equal">
      <formula>"-"</formula>
    </cfRule>
  </conditionalFormatting>
  <conditionalFormatting sqref="H336">
    <cfRule type="cellIs" dxfId="1000" priority="613" operator="equal">
      <formula>"-"</formula>
    </cfRule>
  </conditionalFormatting>
  <conditionalFormatting sqref="H336">
    <cfRule type="cellIs" dxfId="999" priority="614" operator="equal">
      <formula>"-"</formula>
    </cfRule>
  </conditionalFormatting>
  <conditionalFormatting sqref="H336">
    <cfRule type="cellIs" dxfId="998" priority="615" operator="equal">
      <formula>"-"</formula>
    </cfRule>
  </conditionalFormatting>
  <conditionalFormatting sqref="H336">
    <cfRule type="cellIs" dxfId="997" priority="616" operator="equal">
      <formula>"-"</formula>
    </cfRule>
  </conditionalFormatting>
  <conditionalFormatting sqref="H336">
    <cfRule type="cellIs" dxfId="996" priority="617" operator="equal">
      <formula>"-"</formula>
    </cfRule>
  </conditionalFormatting>
  <conditionalFormatting sqref="H341">
    <cfRule type="cellIs" dxfId="995" priority="618" operator="equal">
      <formula>"-"</formula>
    </cfRule>
  </conditionalFormatting>
  <conditionalFormatting sqref="H341">
    <cfRule type="cellIs" dxfId="994" priority="619" operator="equal">
      <formula>"-"</formula>
    </cfRule>
  </conditionalFormatting>
  <conditionalFormatting sqref="H341">
    <cfRule type="cellIs" dxfId="993" priority="620" operator="equal">
      <formula>"-"</formula>
    </cfRule>
  </conditionalFormatting>
  <conditionalFormatting sqref="H341">
    <cfRule type="cellIs" dxfId="992" priority="621" operator="equal">
      <formula>"-"</formula>
    </cfRule>
  </conditionalFormatting>
  <conditionalFormatting sqref="H341">
    <cfRule type="cellIs" dxfId="991" priority="622" operator="equal">
      <formula>"-"</formula>
    </cfRule>
  </conditionalFormatting>
  <conditionalFormatting sqref="H344">
    <cfRule type="cellIs" dxfId="990" priority="623" operator="equal">
      <formula>"-"</formula>
    </cfRule>
  </conditionalFormatting>
  <conditionalFormatting sqref="H344">
    <cfRule type="cellIs" dxfId="989" priority="624" operator="equal">
      <formula>"-"</formula>
    </cfRule>
  </conditionalFormatting>
  <conditionalFormatting sqref="H344">
    <cfRule type="cellIs" dxfId="988" priority="625" operator="equal">
      <formula>"-"</formula>
    </cfRule>
  </conditionalFormatting>
  <conditionalFormatting sqref="H344">
    <cfRule type="cellIs" dxfId="987" priority="626" operator="equal">
      <formula>"-"</formula>
    </cfRule>
  </conditionalFormatting>
  <conditionalFormatting sqref="H344">
    <cfRule type="cellIs" dxfId="986" priority="627" operator="equal">
      <formula>"-"</formula>
    </cfRule>
  </conditionalFormatting>
  <conditionalFormatting sqref="H346">
    <cfRule type="cellIs" dxfId="985" priority="628" operator="equal">
      <formula>"-"</formula>
    </cfRule>
  </conditionalFormatting>
  <conditionalFormatting sqref="H346">
    <cfRule type="cellIs" dxfId="984" priority="629" operator="equal">
      <formula>"-"</formula>
    </cfRule>
  </conditionalFormatting>
  <conditionalFormatting sqref="H346">
    <cfRule type="cellIs" dxfId="983" priority="630" operator="equal">
      <formula>"-"</formula>
    </cfRule>
  </conditionalFormatting>
  <conditionalFormatting sqref="H346">
    <cfRule type="cellIs" dxfId="982" priority="631" operator="equal">
      <formula>"-"</formula>
    </cfRule>
  </conditionalFormatting>
  <conditionalFormatting sqref="H346">
    <cfRule type="cellIs" dxfId="981" priority="632" operator="equal">
      <formula>"-"</formula>
    </cfRule>
  </conditionalFormatting>
  <conditionalFormatting sqref="H350">
    <cfRule type="cellIs" dxfId="980" priority="633" operator="equal">
      <formula>"-"</formula>
    </cfRule>
  </conditionalFormatting>
  <conditionalFormatting sqref="H350">
    <cfRule type="cellIs" dxfId="979" priority="634" operator="equal">
      <formula>"-"</formula>
    </cfRule>
  </conditionalFormatting>
  <conditionalFormatting sqref="H350">
    <cfRule type="cellIs" dxfId="978" priority="635" operator="equal">
      <formula>"-"</formula>
    </cfRule>
  </conditionalFormatting>
  <conditionalFormatting sqref="H350">
    <cfRule type="cellIs" dxfId="977" priority="636" operator="equal">
      <formula>"-"</formula>
    </cfRule>
  </conditionalFormatting>
  <conditionalFormatting sqref="H350">
    <cfRule type="cellIs" dxfId="976" priority="637" operator="equal">
      <formula>"-"</formula>
    </cfRule>
  </conditionalFormatting>
  <conditionalFormatting sqref="H351">
    <cfRule type="cellIs" dxfId="975" priority="638" operator="equal">
      <formula>"-"</formula>
    </cfRule>
  </conditionalFormatting>
  <conditionalFormatting sqref="H351">
    <cfRule type="cellIs" dxfId="974" priority="639" operator="equal">
      <formula>"-"</formula>
    </cfRule>
  </conditionalFormatting>
  <conditionalFormatting sqref="H351">
    <cfRule type="cellIs" dxfId="973" priority="640" operator="equal">
      <formula>"-"</formula>
    </cfRule>
  </conditionalFormatting>
  <conditionalFormatting sqref="H351">
    <cfRule type="cellIs" dxfId="972" priority="641" operator="equal">
      <formula>"-"</formula>
    </cfRule>
  </conditionalFormatting>
  <conditionalFormatting sqref="H351">
    <cfRule type="cellIs" dxfId="971" priority="642" operator="equal">
      <formula>"-"</formula>
    </cfRule>
  </conditionalFormatting>
  <conditionalFormatting sqref="H352:H353">
    <cfRule type="cellIs" dxfId="970" priority="643" operator="equal">
      <formula>"-"</formula>
    </cfRule>
  </conditionalFormatting>
  <conditionalFormatting sqref="H352:H353">
    <cfRule type="cellIs" dxfId="969" priority="644" operator="equal">
      <formula>"-"</formula>
    </cfRule>
  </conditionalFormatting>
  <conditionalFormatting sqref="H352:H353">
    <cfRule type="cellIs" dxfId="968" priority="645" operator="equal">
      <formula>"-"</formula>
    </cfRule>
  </conditionalFormatting>
  <conditionalFormatting sqref="H352:H353">
    <cfRule type="cellIs" dxfId="967" priority="646" operator="equal">
      <formula>"-"</formula>
    </cfRule>
  </conditionalFormatting>
  <conditionalFormatting sqref="H352:H353">
    <cfRule type="cellIs" dxfId="966" priority="647" operator="equal">
      <formula>"-"</formula>
    </cfRule>
  </conditionalFormatting>
  <conditionalFormatting sqref="H353">
    <cfRule type="cellIs" dxfId="965" priority="648" operator="equal">
      <formula>"-"</formula>
    </cfRule>
  </conditionalFormatting>
  <conditionalFormatting sqref="H353">
    <cfRule type="cellIs" dxfId="964" priority="649" operator="equal">
      <formula>"-"</formula>
    </cfRule>
  </conditionalFormatting>
  <conditionalFormatting sqref="H353">
    <cfRule type="cellIs" dxfId="963" priority="650" operator="equal">
      <formula>"-"</formula>
    </cfRule>
  </conditionalFormatting>
  <conditionalFormatting sqref="H353">
    <cfRule type="cellIs" dxfId="962" priority="651" operator="equal">
      <formula>"-"</formula>
    </cfRule>
  </conditionalFormatting>
  <conditionalFormatting sqref="H353">
    <cfRule type="cellIs" dxfId="961" priority="652" operator="equal">
      <formula>"-"</formula>
    </cfRule>
  </conditionalFormatting>
  <conditionalFormatting sqref="H354">
    <cfRule type="cellIs" dxfId="960" priority="653" operator="equal">
      <formula>"-"</formula>
    </cfRule>
  </conditionalFormatting>
  <conditionalFormatting sqref="H354">
    <cfRule type="cellIs" dxfId="959" priority="654" operator="equal">
      <formula>"-"</formula>
    </cfRule>
  </conditionalFormatting>
  <conditionalFormatting sqref="H354">
    <cfRule type="cellIs" dxfId="958" priority="655" operator="equal">
      <formula>"-"</formula>
    </cfRule>
  </conditionalFormatting>
  <conditionalFormatting sqref="H354">
    <cfRule type="cellIs" dxfId="957" priority="656" operator="equal">
      <formula>"-"</formula>
    </cfRule>
  </conditionalFormatting>
  <conditionalFormatting sqref="H354">
    <cfRule type="cellIs" dxfId="956" priority="657" operator="equal">
      <formula>"-"</formula>
    </cfRule>
  </conditionalFormatting>
  <conditionalFormatting sqref="H355">
    <cfRule type="cellIs" dxfId="955" priority="658" operator="equal">
      <formula>"-"</formula>
    </cfRule>
  </conditionalFormatting>
  <conditionalFormatting sqref="H355">
    <cfRule type="cellIs" dxfId="954" priority="659" operator="equal">
      <formula>"-"</formula>
    </cfRule>
  </conditionalFormatting>
  <conditionalFormatting sqref="H355">
    <cfRule type="cellIs" dxfId="953" priority="660" operator="equal">
      <formula>"-"</formula>
    </cfRule>
  </conditionalFormatting>
  <conditionalFormatting sqref="H355">
    <cfRule type="cellIs" dxfId="952" priority="661" operator="equal">
      <formula>"-"</formula>
    </cfRule>
  </conditionalFormatting>
  <conditionalFormatting sqref="H355">
    <cfRule type="cellIs" dxfId="951" priority="662" operator="equal">
      <formula>"-"</formula>
    </cfRule>
  </conditionalFormatting>
  <conditionalFormatting sqref="H356">
    <cfRule type="cellIs" dxfId="950" priority="663" operator="equal">
      <formula>"-"</formula>
    </cfRule>
  </conditionalFormatting>
  <conditionalFormatting sqref="H356">
    <cfRule type="cellIs" dxfId="949" priority="664" operator="equal">
      <formula>"-"</formula>
    </cfRule>
  </conditionalFormatting>
  <conditionalFormatting sqref="H356">
    <cfRule type="cellIs" dxfId="948" priority="665" operator="equal">
      <formula>"-"</formula>
    </cfRule>
  </conditionalFormatting>
  <conditionalFormatting sqref="H356">
    <cfRule type="cellIs" dxfId="947" priority="666" operator="equal">
      <formula>"-"</formula>
    </cfRule>
  </conditionalFormatting>
  <conditionalFormatting sqref="H356">
    <cfRule type="cellIs" dxfId="946" priority="667" operator="equal">
      <formula>"-"</formula>
    </cfRule>
  </conditionalFormatting>
  <conditionalFormatting sqref="H357">
    <cfRule type="cellIs" dxfId="945" priority="668" operator="equal">
      <formula>"-"</formula>
    </cfRule>
  </conditionalFormatting>
  <conditionalFormatting sqref="H357">
    <cfRule type="cellIs" dxfId="944" priority="669" operator="equal">
      <formula>"-"</formula>
    </cfRule>
  </conditionalFormatting>
  <conditionalFormatting sqref="H357">
    <cfRule type="cellIs" dxfId="943" priority="670" operator="equal">
      <formula>"-"</formula>
    </cfRule>
  </conditionalFormatting>
  <conditionalFormatting sqref="H357">
    <cfRule type="cellIs" dxfId="942" priority="671" operator="equal">
      <formula>"-"</formula>
    </cfRule>
  </conditionalFormatting>
  <conditionalFormatting sqref="H357">
    <cfRule type="cellIs" dxfId="941" priority="672" operator="equal">
      <formula>"-"</formula>
    </cfRule>
  </conditionalFormatting>
  <conditionalFormatting sqref="H359">
    <cfRule type="cellIs" dxfId="940" priority="673" operator="equal">
      <formula>"-"</formula>
    </cfRule>
  </conditionalFormatting>
  <conditionalFormatting sqref="H359">
    <cfRule type="cellIs" dxfId="939" priority="674" operator="equal">
      <formula>"-"</formula>
    </cfRule>
  </conditionalFormatting>
  <conditionalFormatting sqref="H359">
    <cfRule type="cellIs" dxfId="938" priority="675" operator="equal">
      <formula>"-"</formula>
    </cfRule>
  </conditionalFormatting>
  <conditionalFormatting sqref="H359">
    <cfRule type="cellIs" dxfId="937" priority="676" operator="equal">
      <formula>"-"</formula>
    </cfRule>
  </conditionalFormatting>
  <conditionalFormatting sqref="H359">
    <cfRule type="cellIs" dxfId="936" priority="677" operator="equal">
      <formula>"-"</formula>
    </cfRule>
  </conditionalFormatting>
  <conditionalFormatting sqref="H360">
    <cfRule type="cellIs" dxfId="935" priority="678" operator="equal">
      <formula>"-"</formula>
    </cfRule>
  </conditionalFormatting>
  <conditionalFormatting sqref="H360">
    <cfRule type="cellIs" dxfId="934" priority="679" operator="equal">
      <formula>"-"</formula>
    </cfRule>
  </conditionalFormatting>
  <conditionalFormatting sqref="H360">
    <cfRule type="cellIs" dxfId="933" priority="680" operator="equal">
      <formula>"-"</formula>
    </cfRule>
  </conditionalFormatting>
  <conditionalFormatting sqref="H360">
    <cfRule type="cellIs" dxfId="932" priority="681" operator="equal">
      <formula>"-"</formula>
    </cfRule>
  </conditionalFormatting>
  <conditionalFormatting sqref="H360">
    <cfRule type="cellIs" dxfId="931" priority="682" operator="equal">
      <formula>"-"</formula>
    </cfRule>
  </conditionalFormatting>
  <conditionalFormatting sqref="H363">
    <cfRule type="cellIs" dxfId="930" priority="683" operator="equal">
      <formula>"-"</formula>
    </cfRule>
  </conditionalFormatting>
  <conditionalFormatting sqref="H363">
    <cfRule type="cellIs" dxfId="929" priority="684" operator="equal">
      <formula>"-"</formula>
    </cfRule>
  </conditionalFormatting>
  <conditionalFormatting sqref="H363">
    <cfRule type="cellIs" dxfId="928" priority="685" operator="equal">
      <formula>"-"</formula>
    </cfRule>
  </conditionalFormatting>
  <conditionalFormatting sqref="H363">
    <cfRule type="cellIs" dxfId="927" priority="686" operator="equal">
      <formula>"-"</formula>
    </cfRule>
  </conditionalFormatting>
  <conditionalFormatting sqref="H363">
    <cfRule type="cellIs" dxfId="926" priority="687" operator="equal">
      <formula>"-"</formula>
    </cfRule>
  </conditionalFormatting>
  <conditionalFormatting sqref="H364">
    <cfRule type="cellIs" dxfId="925" priority="688" operator="equal">
      <formula>"-"</formula>
    </cfRule>
  </conditionalFormatting>
  <conditionalFormatting sqref="H364">
    <cfRule type="cellIs" dxfId="924" priority="689" operator="equal">
      <formula>"-"</formula>
    </cfRule>
  </conditionalFormatting>
  <conditionalFormatting sqref="H364">
    <cfRule type="cellIs" dxfId="923" priority="690" operator="equal">
      <formula>"-"</formula>
    </cfRule>
  </conditionalFormatting>
  <conditionalFormatting sqref="H364">
    <cfRule type="cellIs" dxfId="922" priority="691" operator="equal">
      <formula>"-"</formula>
    </cfRule>
  </conditionalFormatting>
  <conditionalFormatting sqref="H364">
    <cfRule type="cellIs" dxfId="921" priority="692" operator="equal">
      <formula>"-"</formula>
    </cfRule>
  </conditionalFormatting>
  <conditionalFormatting sqref="H286">
    <cfRule type="cellIs" dxfId="920" priority="743" operator="equal">
      <formula>"-"</formula>
    </cfRule>
  </conditionalFormatting>
  <conditionalFormatting sqref="H286">
    <cfRule type="cellIs" dxfId="919" priority="744" operator="equal">
      <formula>"-"</formula>
    </cfRule>
  </conditionalFormatting>
  <conditionalFormatting sqref="H286">
    <cfRule type="cellIs" dxfId="918" priority="745" operator="equal">
      <formula>"-"</formula>
    </cfRule>
  </conditionalFormatting>
  <conditionalFormatting sqref="H286">
    <cfRule type="cellIs" dxfId="917" priority="746" operator="equal">
      <formula>"-"</formula>
    </cfRule>
  </conditionalFormatting>
  <conditionalFormatting sqref="H286">
    <cfRule type="cellIs" dxfId="916" priority="747" operator="equal">
      <formula>"-"</formula>
    </cfRule>
  </conditionalFormatting>
  <conditionalFormatting sqref="H287">
    <cfRule type="cellIs" dxfId="915" priority="748" operator="equal">
      <formula>"-"</formula>
    </cfRule>
  </conditionalFormatting>
  <conditionalFormatting sqref="H287">
    <cfRule type="cellIs" dxfId="914" priority="749" operator="equal">
      <formula>"-"</formula>
    </cfRule>
  </conditionalFormatting>
  <conditionalFormatting sqref="H287">
    <cfRule type="cellIs" dxfId="913" priority="750" operator="equal">
      <formula>"-"</formula>
    </cfRule>
  </conditionalFormatting>
  <conditionalFormatting sqref="H287">
    <cfRule type="cellIs" dxfId="912" priority="751" operator="equal">
      <formula>"-"</formula>
    </cfRule>
  </conditionalFormatting>
  <conditionalFormatting sqref="H287">
    <cfRule type="cellIs" dxfId="911" priority="752" operator="equal">
      <formula>"-"</formula>
    </cfRule>
  </conditionalFormatting>
  <conditionalFormatting sqref="H288">
    <cfRule type="cellIs" dxfId="910" priority="753" operator="equal">
      <formula>"-"</formula>
    </cfRule>
  </conditionalFormatting>
  <conditionalFormatting sqref="H288">
    <cfRule type="cellIs" dxfId="909" priority="754" operator="equal">
      <formula>"-"</formula>
    </cfRule>
  </conditionalFormatting>
  <conditionalFormatting sqref="H288">
    <cfRule type="cellIs" dxfId="908" priority="755" operator="equal">
      <formula>"-"</formula>
    </cfRule>
  </conditionalFormatting>
  <conditionalFormatting sqref="H288">
    <cfRule type="cellIs" dxfId="907" priority="756" operator="equal">
      <formula>"-"</formula>
    </cfRule>
  </conditionalFormatting>
  <conditionalFormatting sqref="H288">
    <cfRule type="cellIs" dxfId="906" priority="757" operator="equal">
      <formula>"-"</formula>
    </cfRule>
  </conditionalFormatting>
  <conditionalFormatting sqref="H289">
    <cfRule type="cellIs" dxfId="905" priority="758" operator="equal">
      <formula>"-"</formula>
    </cfRule>
  </conditionalFormatting>
  <conditionalFormatting sqref="H289">
    <cfRule type="cellIs" dxfId="904" priority="759" operator="equal">
      <formula>"-"</formula>
    </cfRule>
  </conditionalFormatting>
  <conditionalFormatting sqref="H289">
    <cfRule type="cellIs" dxfId="903" priority="760" operator="equal">
      <formula>"-"</formula>
    </cfRule>
  </conditionalFormatting>
  <conditionalFormatting sqref="H289">
    <cfRule type="cellIs" dxfId="902" priority="761" operator="equal">
      <formula>"-"</formula>
    </cfRule>
  </conditionalFormatting>
  <conditionalFormatting sqref="H289">
    <cfRule type="cellIs" dxfId="901" priority="762" operator="equal">
      <formula>"-"</formula>
    </cfRule>
  </conditionalFormatting>
  <conditionalFormatting sqref="H290">
    <cfRule type="cellIs" dxfId="900" priority="763" operator="equal">
      <formula>"-"</formula>
    </cfRule>
  </conditionalFormatting>
  <conditionalFormatting sqref="H290">
    <cfRule type="cellIs" dxfId="899" priority="764" operator="equal">
      <formula>"-"</formula>
    </cfRule>
  </conditionalFormatting>
  <conditionalFormatting sqref="H290">
    <cfRule type="cellIs" dxfId="898" priority="765" operator="equal">
      <formula>"-"</formula>
    </cfRule>
  </conditionalFormatting>
  <conditionalFormatting sqref="H290">
    <cfRule type="cellIs" dxfId="897" priority="766" operator="equal">
      <formula>"-"</formula>
    </cfRule>
  </conditionalFormatting>
  <conditionalFormatting sqref="H290">
    <cfRule type="cellIs" dxfId="896" priority="767" operator="equal">
      <formula>"-"</formula>
    </cfRule>
  </conditionalFormatting>
  <conditionalFormatting sqref="H291">
    <cfRule type="cellIs" dxfId="895" priority="768" operator="equal">
      <formula>"-"</formula>
    </cfRule>
  </conditionalFormatting>
  <conditionalFormatting sqref="H291">
    <cfRule type="cellIs" dxfId="894" priority="769" operator="equal">
      <formula>"-"</formula>
    </cfRule>
  </conditionalFormatting>
  <conditionalFormatting sqref="H291">
    <cfRule type="cellIs" dxfId="893" priority="770" operator="equal">
      <formula>"-"</formula>
    </cfRule>
  </conditionalFormatting>
  <conditionalFormatting sqref="H291">
    <cfRule type="cellIs" dxfId="892" priority="771" operator="equal">
      <formula>"-"</formula>
    </cfRule>
  </conditionalFormatting>
  <conditionalFormatting sqref="H291">
    <cfRule type="cellIs" dxfId="891" priority="772" operator="equal">
      <formula>"-"</formula>
    </cfRule>
  </conditionalFormatting>
  <conditionalFormatting sqref="H295">
    <cfRule type="cellIs" dxfId="890" priority="773" operator="equal">
      <formula>"-"</formula>
    </cfRule>
  </conditionalFormatting>
  <conditionalFormatting sqref="H295">
    <cfRule type="cellIs" dxfId="889" priority="774" operator="equal">
      <formula>"-"</formula>
    </cfRule>
  </conditionalFormatting>
  <conditionalFormatting sqref="H295">
    <cfRule type="cellIs" dxfId="888" priority="775" operator="equal">
      <formula>"-"</formula>
    </cfRule>
  </conditionalFormatting>
  <conditionalFormatting sqref="H295">
    <cfRule type="cellIs" dxfId="887" priority="776" operator="equal">
      <formula>"-"</formula>
    </cfRule>
  </conditionalFormatting>
  <conditionalFormatting sqref="H295">
    <cfRule type="cellIs" dxfId="886" priority="777" operator="equal">
      <formula>"-"</formula>
    </cfRule>
  </conditionalFormatting>
  <conditionalFormatting sqref="H296">
    <cfRule type="cellIs" dxfId="885" priority="778" operator="equal">
      <formula>"-"</formula>
    </cfRule>
  </conditionalFormatting>
  <conditionalFormatting sqref="H296">
    <cfRule type="cellIs" dxfId="884" priority="779" operator="equal">
      <formula>"-"</formula>
    </cfRule>
  </conditionalFormatting>
  <conditionalFormatting sqref="H296">
    <cfRule type="cellIs" dxfId="883" priority="780" operator="equal">
      <formula>"-"</formula>
    </cfRule>
  </conditionalFormatting>
  <conditionalFormatting sqref="H296">
    <cfRule type="cellIs" dxfId="882" priority="781" operator="equal">
      <formula>"-"</formula>
    </cfRule>
  </conditionalFormatting>
  <conditionalFormatting sqref="H296">
    <cfRule type="cellIs" dxfId="881" priority="782" operator="equal">
      <formula>"-"</formula>
    </cfRule>
  </conditionalFormatting>
  <conditionalFormatting sqref="H298">
    <cfRule type="cellIs" dxfId="880" priority="783" operator="equal">
      <formula>"-"</formula>
    </cfRule>
  </conditionalFormatting>
  <conditionalFormatting sqref="H298">
    <cfRule type="cellIs" dxfId="879" priority="784" operator="equal">
      <formula>"-"</formula>
    </cfRule>
  </conditionalFormatting>
  <conditionalFormatting sqref="H298">
    <cfRule type="cellIs" dxfId="878" priority="785" operator="equal">
      <formula>"-"</formula>
    </cfRule>
  </conditionalFormatting>
  <conditionalFormatting sqref="H298">
    <cfRule type="cellIs" dxfId="877" priority="786" operator="equal">
      <formula>"-"</formula>
    </cfRule>
  </conditionalFormatting>
  <conditionalFormatting sqref="H298">
    <cfRule type="cellIs" dxfId="876" priority="787" operator="equal">
      <formula>"-"</formula>
    </cfRule>
  </conditionalFormatting>
  <conditionalFormatting sqref="H303">
    <cfRule type="cellIs" dxfId="875" priority="788" operator="equal">
      <formula>"-"</formula>
    </cfRule>
  </conditionalFormatting>
  <conditionalFormatting sqref="H303">
    <cfRule type="cellIs" dxfId="874" priority="789" operator="equal">
      <formula>"-"</formula>
    </cfRule>
  </conditionalFormatting>
  <conditionalFormatting sqref="H303">
    <cfRule type="cellIs" dxfId="873" priority="790" operator="equal">
      <formula>"-"</formula>
    </cfRule>
  </conditionalFormatting>
  <conditionalFormatting sqref="H303">
    <cfRule type="cellIs" dxfId="872" priority="791" operator="equal">
      <formula>"-"</formula>
    </cfRule>
  </conditionalFormatting>
  <conditionalFormatting sqref="H303">
    <cfRule type="cellIs" dxfId="871" priority="792" operator="equal">
      <formula>"-"</formula>
    </cfRule>
  </conditionalFormatting>
  <conditionalFormatting sqref="H305">
    <cfRule type="cellIs" dxfId="870" priority="793" operator="equal">
      <formula>"-"</formula>
    </cfRule>
  </conditionalFormatting>
  <conditionalFormatting sqref="H305">
    <cfRule type="cellIs" dxfId="869" priority="794" operator="equal">
      <formula>"-"</formula>
    </cfRule>
  </conditionalFormatting>
  <conditionalFormatting sqref="H305">
    <cfRule type="cellIs" dxfId="868" priority="795" operator="equal">
      <formula>"-"</formula>
    </cfRule>
  </conditionalFormatting>
  <conditionalFormatting sqref="H305">
    <cfRule type="cellIs" dxfId="867" priority="796" operator="equal">
      <formula>"-"</formula>
    </cfRule>
  </conditionalFormatting>
  <conditionalFormatting sqref="H305">
    <cfRule type="cellIs" dxfId="866" priority="797" operator="equal">
      <formula>"-"</formula>
    </cfRule>
  </conditionalFormatting>
  <conditionalFormatting sqref="H306">
    <cfRule type="cellIs" dxfId="865" priority="798" operator="equal">
      <formula>"-"</formula>
    </cfRule>
  </conditionalFormatting>
  <conditionalFormatting sqref="H306">
    <cfRule type="cellIs" dxfId="864" priority="799" operator="equal">
      <formula>"-"</formula>
    </cfRule>
  </conditionalFormatting>
  <conditionalFormatting sqref="H306">
    <cfRule type="cellIs" dxfId="863" priority="800" operator="equal">
      <formula>"-"</formula>
    </cfRule>
  </conditionalFormatting>
  <conditionalFormatting sqref="H306">
    <cfRule type="cellIs" dxfId="862" priority="801" operator="equal">
      <formula>"-"</formula>
    </cfRule>
  </conditionalFormatting>
  <conditionalFormatting sqref="H306">
    <cfRule type="cellIs" dxfId="861" priority="802" operator="equal">
      <formula>"-"</formula>
    </cfRule>
  </conditionalFormatting>
  <conditionalFormatting sqref="H307">
    <cfRule type="cellIs" dxfId="860" priority="803" operator="equal">
      <formula>"-"</formula>
    </cfRule>
  </conditionalFormatting>
  <conditionalFormatting sqref="H307">
    <cfRule type="cellIs" dxfId="859" priority="804" operator="equal">
      <formula>"-"</formula>
    </cfRule>
  </conditionalFormatting>
  <conditionalFormatting sqref="H307">
    <cfRule type="cellIs" dxfId="858" priority="805" operator="equal">
      <formula>"-"</formula>
    </cfRule>
  </conditionalFormatting>
  <conditionalFormatting sqref="H307">
    <cfRule type="cellIs" dxfId="857" priority="806" operator="equal">
      <formula>"-"</formula>
    </cfRule>
  </conditionalFormatting>
  <conditionalFormatting sqref="H307">
    <cfRule type="cellIs" dxfId="856" priority="807" operator="equal">
      <formula>"-"</formula>
    </cfRule>
  </conditionalFormatting>
  <conditionalFormatting sqref="H312">
    <cfRule type="cellIs" dxfId="855" priority="808" operator="equal">
      <formula>"-"</formula>
    </cfRule>
  </conditionalFormatting>
  <conditionalFormatting sqref="H312">
    <cfRule type="cellIs" dxfId="854" priority="809" operator="equal">
      <formula>"-"</formula>
    </cfRule>
  </conditionalFormatting>
  <conditionalFormatting sqref="H312">
    <cfRule type="cellIs" dxfId="853" priority="810" operator="equal">
      <formula>"-"</formula>
    </cfRule>
  </conditionalFormatting>
  <conditionalFormatting sqref="H312">
    <cfRule type="cellIs" dxfId="852" priority="811" operator="equal">
      <formula>"-"</formula>
    </cfRule>
  </conditionalFormatting>
  <conditionalFormatting sqref="H312">
    <cfRule type="cellIs" dxfId="851" priority="812" operator="equal">
      <formula>"-"</formula>
    </cfRule>
  </conditionalFormatting>
  <conditionalFormatting sqref="H313">
    <cfRule type="cellIs" dxfId="850" priority="813" operator="equal">
      <formula>"-"</formula>
    </cfRule>
  </conditionalFormatting>
  <conditionalFormatting sqref="H313">
    <cfRule type="cellIs" dxfId="849" priority="814" operator="equal">
      <formula>"-"</formula>
    </cfRule>
  </conditionalFormatting>
  <conditionalFormatting sqref="H313">
    <cfRule type="cellIs" dxfId="848" priority="815" operator="equal">
      <formula>"-"</formula>
    </cfRule>
  </conditionalFormatting>
  <conditionalFormatting sqref="H313">
    <cfRule type="cellIs" dxfId="847" priority="816" operator="equal">
      <formula>"-"</formula>
    </cfRule>
  </conditionalFormatting>
  <conditionalFormatting sqref="H313">
    <cfRule type="cellIs" dxfId="846" priority="817" operator="equal">
      <formula>"-"</formula>
    </cfRule>
  </conditionalFormatting>
  <conditionalFormatting sqref="H314">
    <cfRule type="cellIs" dxfId="845" priority="818" operator="equal">
      <formula>"-"</formula>
    </cfRule>
  </conditionalFormatting>
  <conditionalFormatting sqref="H314">
    <cfRule type="cellIs" dxfId="844" priority="819" operator="equal">
      <formula>"-"</formula>
    </cfRule>
  </conditionalFormatting>
  <conditionalFormatting sqref="H314">
    <cfRule type="cellIs" dxfId="843" priority="820" operator="equal">
      <formula>"-"</formula>
    </cfRule>
  </conditionalFormatting>
  <conditionalFormatting sqref="H314">
    <cfRule type="cellIs" dxfId="842" priority="821" operator="equal">
      <formula>"-"</formula>
    </cfRule>
  </conditionalFormatting>
  <conditionalFormatting sqref="H314">
    <cfRule type="cellIs" dxfId="841" priority="822" operator="equal">
      <formula>"-"</formula>
    </cfRule>
  </conditionalFormatting>
  <conditionalFormatting sqref="H315">
    <cfRule type="cellIs" dxfId="840" priority="823" operator="equal">
      <formula>"-"</formula>
    </cfRule>
  </conditionalFormatting>
  <conditionalFormatting sqref="H315">
    <cfRule type="cellIs" dxfId="839" priority="824" operator="equal">
      <formula>"-"</formula>
    </cfRule>
  </conditionalFormatting>
  <conditionalFormatting sqref="H315">
    <cfRule type="cellIs" dxfId="838" priority="825" operator="equal">
      <formula>"-"</formula>
    </cfRule>
  </conditionalFormatting>
  <conditionalFormatting sqref="H315">
    <cfRule type="cellIs" dxfId="837" priority="826" operator="equal">
      <formula>"-"</formula>
    </cfRule>
  </conditionalFormatting>
  <conditionalFormatting sqref="H315">
    <cfRule type="cellIs" dxfId="836" priority="827" operator="equal">
      <formula>"-"</formula>
    </cfRule>
  </conditionalFormatting>
  <conditionalFormatting sqref="H316:H317">
    <cfRule type="cellIs" dxfId="835" priority="828" operator="equal">
      <formula>"-"</formula>
    </cfRule>
  </conditionalFormatting>
  <conditionalFormatting sqref="H316:H317">
    <cfRule type="cellIs" dxfId="834" priority="829" operator="equal">
      <formula>"-"</formula>
    </cfRule>
  </conditionalFormatting>
  <conditionalFormatting sqref="H316:H317">
    <cfRule type="cellIs" dxfId="833" priority="830" operator="equal">
      <formula>"-"</formula>
    </cfRule>
  </conditionalFormatting>
  <conditionalFormatting sqref="H316:H317">
    <cfRule type="cellIs" dxfId="832" priority="831" operator="equal">
      <formula>"-"</formula>
    </cfRule>
  </conditionalFormatting>
  <conditionalFormatting sqref="H316:H317">
    <cfRule type="cellIs" dxfId="831" priority="832" operator="equal">
      <formula>"-"</formula>
    </cfRule>
  </conditionalFormatting>
  <conditionalFormatting sqref="H318">
    <cfRule type="cellIs" dxfId="830" priority="833" operator="equal">
      <formula>"-"</formula>
    </cfRule>
  </conditionalFormatting>
  <conditionalFormatting sqref="H318">
    <cfRule type="cellIs" dxfId="829" priority="834" operator="equal">
      <formula>"-"</formula>
    </cfRule>
  </conditionalFormatting>
  <conditionalFormatting sqref="H318">
    <cfRule type="cellIs" dxfId="828" priority="835" operator="equal">
      <formula>"-"</formula>
    </cfRule>
  </conditionalFormatting>
  <conditionalFormatting sqref="H318">
    <cfRule type="cellIs" dxfId="827" priority="836" operator="equal">
      <formula>"-"</formula>
    </cfRule>
  </conditionalFormatting>
  <conditionalFormatting sqref="H318">
    <cfRule type="cellIs" dxfId="826" priority="837" operator="equal">
      <formula>"-"</formula>
    </cfRule>
  </conditionalFormatting>
  <conditionalFormatting sqref="H320">
    <cfRule type="cellIs" dxfId="825" priority="838" operator="equal">
      <formula>"-"</formula>
    </cfRule>
  </conditionalFormatting>
  <conditionalFormatting sqref="H320">
    <cfRule type="cellIs" dxfId="824" priority="839" operator="equal">
      <formula>"-"</formula>
    </cfRule>
  </conditionalFormatting>
  <conditionalFormatting sqref="H320">
    <cfRule type="cellIs" dxfId="823" priority="840" operator="equal">
      <formula>"-"</formula>
    </cfRule>
  </conditionalFormatting>
  <conditionalFormatting sqref="H320">
    <cfRule type="cellIs" dxfId="822" priority="841" operator="equal">
      <formula>"-"</formula>
    </cfRule>
  </conditionalFormatting>
  <conditionalFormatting sqref="H320">
    <cfRule type="cellIs" dxfId="821" priority="842" operator="equal">
      <formula>"-"</formula>
    </cfRule>
  </conditionalFormatting>
  <conditionalFormatting sqref="H322">
    <cfRule type="cellIs" dxfId="820" priority="843" operator="equal">
      <formula>"-"</formula>
    </cfRule>
  </conditionalFormatting>
  <conditionalFormatting sqref="H322">
    <cfRule type="cellIs" dxfId="819" priority="844" operator="equal">
      <formula>"-"</formula>
    </cfRule>
  </conditionalFormatting>
  <conditionalFormatting sqref="H322">
    <cfRule type="cellIs" dxfId="818" priority="845" operator="equal">
      <formula>"-"</formula>
    </cfRule>
  </conditionalFormatting>
  <conditionalFormatting sqref="H322">
    <cfRule type="cellIs" dxfId="817" priority="846" operator="equal">
      <formula>"-"</formula>
    </cfRule>
  </conditionalFormatting>
  <conditionalFormatting sqref="H322">
    <cfRule type="cellIs" dxfId="816" priority="847" operator="equal">
      <formula>"-"</formula>
    </cfRule>
  </conditionalFormatting>
  <conditionalFormatting sqref="H323">
    <cfRule type="cellIs" dxfId="815" priority="848" operator="equal">
      <formula>"-"</formula>
    </cfRule>
  </conditionalFormatting>
  <conditionalFormatting sqref="H323">
    <cfRule type="cellIs" dxfId="814" priority="849" operator="equal">
      <formula>"-"</formula>
    </cfRule>
  </conditionalFormatting>
  <conditionalFormatting sqref="H323">
    <cfRule type="cellIs" dxfId="813" priority="850" operator="equal">
      <formula>"-"</formula>
    </cfRule>
  </conditionalFormatting>
  <conditionalFormatting sqref="H323">
    <cfRule type="cellIs" dxfId="812" priority="851" operator="equal">
      <formula>"-"</formula>
    </cfRule>
  </conditionalFormatting>
  <conditionalFormatting sqref="H323">
    <cfRule type="cellIs" dxfId="811" priority="852" operator="equal">
      <formula>"-"</formula>
    </cfRule>
  </conditionalFormatting>
  <conditionalFormatting sqref="H324">
    <cfRule type="cellIs" dxfId="810" priority="853" operator="equal">
      <formula>"-"</formula>
    </cfRule>
  </conditionalFormatting>
  <conditionalFormatting sqref="H324">
    <cfRule type="cellIs" dxfId="809" priority="854" operator="equal">
      <formula>"-"</formula>
    </cfRule>
  </conditionalFormatting>
  <conditionalFormatting sqref="H324">
    <cfRule type="cellIs" dxfId="808" priority="855" operator="equal">
      <formula>"-"</formula>
    </cfRule>
  </conditionalFormatting>
  <conditionalFormatting sqref="H324">
    <cfRule type="cellIs" dxfId="807" priority="856" operator="equal">
      <formula>"-"</formula>
    </cfRule>
  </conditionalFormatting>
  <conditionalFormatting sqref="H324">
    <cfRule type="cellIs" dxfId="806" priority="857" operator="equal">
      <formula>"-"</formula>
    </cfRule>
  </conditionalFormatting>
  <conditionalFormatting sqref="H325">
    <cfRule type="cellIs" dxfId="805" priority="858" operator="equal">
      <formula>"-"</formula>
    </cfRule>
  </conditionalFormatting>
  <conditionalFormatting sqref="H325">
    <cfRule type="cellIs" dxfId="804" priority="859" operator="equal">
      <formula>"-"</formula>
    </cfRule>
  </conditionalFormatting>
  <conditionalFormatting sqref="H325">
    <cfRule type="cellIs" dxfId="803" priority="860" operator="equal">
      <formula>"-"</formula>
    </cfRule>
  </conditionalFormatting>
  <conditionalFormatting sqref="H325">
    <cfRule type="cellIs" dxfId="802" priority="861" operator="equal">
      <formula>"-"</formula>
    </cfRule>
  </conditionalFormatting>
  <conditionalFormatting sqref="H325">
    <cfRule type="cellIs" dxfId="801" priority="862" operator="equal">
      <formula>"-"</formula>
    </cfRule>
  </conditionalFormatting>
  <conditionalFormatting sqref="H241">
    <cfRule type="cellIs" dxfId="800" priority="978" operator="equal">
      <formula>"-"</formula>
    </cfRule>
  </conditionalFormatting>
  <conditionalFormatting sqref="H241">
    <cfRule type="cellIs" dxfId="799" priority="979" operator="equal">
      <formula>"-"</formula>
    </cfRule>
  </conditionalFormatting>
  <conditionalFormatting sqref="H241">
    <cfRule type="cellIs" dxfId="798" priority="980" operator="equal">
      <formula>"-"</formula>
    </cfRule>
  </conditionalFormatting>
  <conditionalFormatting sqref="H241">
    <cfRule type="cellIs" dxfId="797" priority="981" operator="equal">
      <formula>"-"</formula>
    </cfRule>
  </conditionalFormatting>
  <conditionalFormatting sqref="H241">
    <cfRule type="cellIs" dxfId="796" priority="982" operator="equal">
      <formula>"-"</formula>
    </cfRule>
  </conditionalFormatting>
  <conditionalFormatting sqref="H241">
    <cfRule type="cellIs" dxfId="795" priority="983" operator="equal">
      <formula>"-"</formula>
    </cfRule>
  </conditionalFormatting>
  <conditionalFormatting sqref="H241">
    <cfRule type="cellIs" dxfId="794" priority="984" operator="equal">
      <formula>"-"</formula>
    </cfRule>
  </conditionalFormatting>
  <conditionalFormatting sqref="H241">
    <cfRule type="cellIs" dxfId="793" priority="985" operator="equal">
      <formula>"-"</formula>
    </cfRule>
  </conditionalFormatting>
  <conditionalFormatting sqref="H241">
    <cfRule type="cellIs" dxfId="792" priority="986" operator="equal">
      <formula>"-"</formula>
    </cfRule>
  </conditionalFormatting>
  <conditionalFormatting sqref="H241">
    <cfRule type="cellIs" dxfId="791" priority="987" operator="equal">
      <formula>"-"</formula>
    </cfRule>
  </conditionalFormatting>
  <conditionalFormatting sqref="H242">
    <cfRule type="cellIs" dxfId="790" priority="988" operator="equal">
      <formula>"-"</formula>
    </cfRule>
  </conditionalFormatting>
  <conditionalFormatting sqref="H242">
    <cfRule type="cellIs" dxfId="789" priority="989" operator="equal">
      <formula>"-"</formula>
    </cfRule>
  </conditionalFormatting>
  <conditionalFormatting sqref="H242">
    <cfRule type="cellIs" dxfId="788" priority="990" operator="equal">
      <formula>"-"</formula>
    </cfRule>
  </conditionalFormatting>
  <conditionalFormatting sqref="H242">
    <cfRule type="cellIs" dxfId="787" priority="991" operator="equal">
      <formula>"-"</formula>
    </cfRule>
  </conditionalFormatting>
  <conditionalFormatting sqref="H242">
    <cfRule type="cellIs" dxfId="786" priority="992" operator="equal">
      <formula>"-"</formula>
    </cfRule>
  </conditionalFormatting>
  <conditionalFormatting sqref="H242">
    <cfRule type="cellIs" dxfId="785" priority="993" operator="equal">
      <formula>"-"</formula>
    </cfRule>
  </conditionalFormatting>
  <conditionalFormatting sqref="H242">
    <cfRule type="cellIs" dxfId="784" priority="994" operator="equal">
      <formula>"-"</formula>
    </cfRule>
  </conditionalFormatting>
  <conditionalFormatting sqref="H242">
    <cfRule type="cellIs" dxfId="783" priority="995" operator="equal">
      <formula>"-"</formula>
    </cfRule>
  </conditionalFormatting>
  <conditionalFormatting sqref="H242">
    <cfRule type="cellIs" dxfId="782" priority="996" operator="equal">
      <formula>"-"</formula>
    </cfRule>
  </conditionalFormatting>
  <conditionalFormatting sqref="H242">
    <cfRule type="cellIs" dxfId="781" priority="997" operator="equal">
      <formula>"-"</formula>
    </cfRule>
  </conditionalFormatting>
  <conditionalFormatting sqref="H243">
    <cfRule type="cellIs" dxfId="780" priority="998" operator="equal">
      <formula>"-"</formula>
    </cfRule>
  </conditionalFormatting>
  <conditionalFormatting sqref="H243">
    <cfRule type="cellIs" dxfId="779" priority="999" operator="equal">
      <formula>"-"</formula>
    </cfRule>
  </conditionalFormatting>
  <conditionalFormatting sqref="H243">
    <cfRule type="cellIs" dxfId="778" priority="1000" operator="equal">
      <formula>"-"</formula>
    </cfRule>
  </conditionalFormatting>
  <conditionalFormatting sqref="H243">
    <cfRule type="cellIs" dxfId="777" priority="1001" operator="equal">
      <formula>"-"</formula>
    </cfRule>
  </conditionalFormatting>
  <conditionalFormatting sqref="H243">
    <cfRule type="cellIs" dxfId="776" priority="1002" operator="equal">
      <formula>"-"</formula>
    </cfRule>
  </conditionalFormatting>
  <conditionalFormatting sqref="H243">
    <cfRule type="cellIs" dxfId="775" priority="1003" operator="equal">
      <formula>"-"</formula>
    </cfRule>
  </conditionalFormatting>
  <conditionalFormatting sqref="H243">
    <cfRule type="cellIs" dxfId="774" priority="1004" operator="equal">
      <formula>"-"</formula>
    </cfRule>
  </conditionalFormatting>
  <conditionalFormatting sqref="H243">
    <cfRule type="cellIs" dxfId="773" priority="1005" operator="equal">
      <formula>"-"</formula>
    </cfRule>
  </conditionalFormatting>
  <conditionalFormatting sqref="H243">
    <cfRule type="cellIs" dxfId="772" priority="1006" operator="equal">
      <formula>"-"</formula>
    </cfRule>
  </conditionalFormatting>
  <conditionalFormatting sqref="H243">
    <cfRule type="cellIs" dxfId="771" priority="1007" operator="equal">
      <formula>"-"</formula>
    </cfRule>
  </conditionalFormatting>
  <conditionalFormatting sqref="H245">
    <cfRule type="cellIs" dxfId="770" priority="1008" operator="equal">
      <formula>"-"</formula>
    </cfRule>
  </conditionalFormatting>
  <conditionalFormatting sqref="H245">
    <cfRule type="cellIs" dxfId="769" priority="1009" operator="equal">
      <formula>"-"</formula>
    </cfRule>
  </conditionalFormatting>
  <conditionalFormatting sqref="H245">
    <cfRule type="cellIs" dxfId="768" priority="1010" operator="equal">
      <formula>"-"</formula>
    </cfRule>
  </conditionalFormatting>
  <conditionalFormatting sqref="H245">
    <cfRule type="cellIs" dxfId="767" priority="1011" operator="equal">
      <formula>"-"</formula>
    </cfRule>
  </conditionalFormatting>
  <conditionalFormatting sqref="H245">
    <cfRule type="cellIs" dxfId="766" priority="1012" operator="equal">
      <formula>"-"</formula>
    </cfRule>
  </conditionalFormatting>
  <conditionalFormatting sqref="H245">
    <cfRule type="cellIs" dxfId="765" priority="1013" operator="equal">
      <formula>"-"</formula>
    </cfRule>
  </conditionalFormatting>
  <conditionalFormatting sqref="H245">
    <cfRule type="cellIs" dxfId="764" priority="1014" operator="equal">
      <formula>"-"</formula>
    </cfRule>
  </conditionalFormatting>
  <conditionalFormatting sqref="H245">
    <cfRule type="cellIs" dxfId="763" priority="1015" operator="equal">
      <formula>"-"</formula>
    </cfRule>
  </conditionalFormatting>
  <conditionalFormatting sqref="H245">
    <cfRule type="cellIs" dxfId="762" priority="1016" operator="equal">
      <formula>"-"</formula>
    </cfRule>
  </conditionalFormatting>
  <conditionalFormatting sqref="H245">
    <cfRule type="cellIs" dxfId="761" priority="1017" operator="equal">
      <formula>"-"</formula>
    </cfRule>
  </conditionalFormatting>
  <conditionalFormatting sqref="H246">
    <cfRule type="cellIs" dxfId="760" priority="1018" operator="equal">
      <formula>"-"</formula>
    </cfRule>
  </conditionalFormatting>
  <conditionalFormatting sqref="H246">
    <cfRule type="cellIs" dxfId="759" priority="1019" operator="equal">
      <formula>"-"</formula>
    </cfRule>
  </conditionalFormatting>
  <conditionalFormatting sqref="H246">
    <cfRule type="cellIs" dxfId="758" priority="1020" operator="equal">
      <formula>"-"</formula>
    </cfRule>
  </conditionalFormatting>
  <conditionalFormatting sqref="H246">
    <cfRule type="cellIs" dxfId="757" priority="1021" operator="equal">
      <formula>"-"</formula>
    </cfRule>
  </conditionalFormatting>
  <conditionalFormatting sqref="H246">
    <cfRule type="cellIs" dxfId="756" priority="1022" operator="equal">
      <formula>"-"</formula>
    </cfRule>
  </conditionalFormatting>
  <conditionalFormatting sqref="H246">
    <cfRule type="cellIs" dxfId="755" priority="1023" operator="equal">
      <formula>"-"</formula>
    </cfRule>
  </conditionalFormatting>
  <conditionalFormatting sqref="H246">
    <cfRule type="cellIs" dxfId="754" priority="1024" operator="equal">
      <formula>"-"</formula>
    </cfRule>
  </conditionalFormatting>
  <conditionalFormatting sqref="H246">
    <cfRule type="cellIs" dxfId="753" priority="1025" operator="equal">
      <formula>"-"</formula>
    </cfRule>
  </conditionalFormatting>
  <conditionalFormatting sqref="H246">
    <cfRule type="cellIs" dxfId="752" priority="1026" operator="equal">
      <formula>"-"</formula>
    </cfRule>
  </conditionalFormatting>
  <conditionalFormatting sqref="H246">
    <cfRule type="cellIs" dxfId="751" priority="1027" operator="equal">
      <formula>"-"</formula>
    </cfRule>
  </conditionalFormatting>
  <conditionalFormatting sqref="H247">
    <cfRule type="cellIs" dxfId="750" priority="1028" operator="equal">
      <formula>"-"</formula>
    </cfRule>
  </conditionalFormatting>
  <conditionalFormatting sqref="H247">
    <cfRule type="cellIs" dxfId="749" priority="1029" operator="equal">
      <formula>"-"</formula>
    </cfRule>
  </conditionalFormatting>
  <conditionalFormatting sqref="H247">
    <cfRule type="cellIs" dxfId="748" priority="1030" operator="equal">
      <formula>"-"</formula>
    </cfRule>
  </conditionalFormatting>
  <conditionalFormatting sqref="H247">
    <cfRule type="cellIs" dxfId="747" priority="1031" operator="equal">
      <formula>"-"</formula>
    </cfRule>
  </conditionalFormatting>
  <conditionalFormatting sqref="H247">
    <cfRule type="cellIs" dxfId="746" priority="1032" operator="equal">
      <formula>"-"</formula>
    </cfRule>
  </conditionalFormatting>
  <conditionalFormatting sqref="H247">
    <cfRule type="cellIs" dxfId="745" priority="1033" operator="equal">
      <formula>"-"</formula>
    </cfRule>
  </conditionalFormatting>
  <conditionalFormatting sqref="H247">
    <cfRule type="cellIs" dxfId="744" priority="1034" operator="equal">
      <formula>"-"</formula>
    </cfRule>
  </conditionalFormatting>
  <conditionalFormatting sqref="H247">
    <cfRule type="cellIs" dxfId="743" priority="1035" operator="equal">
      <formula>"-"</formula>
    </cfRule>
  </conditionalFormatting>
  <conditionalFormatting sqref="H247">
    <cfRule type="cellIs" dxfId="742" priority="1036" operator="equal">
      <formula>"-"</formula>
    </cfRule>
  </conditionalFormatting>
  <conditionalFormatting sqref="H247">
    <cfRule type="cellIs" dxfId="741" priority="1037" operator="equal">
      <formula>"-"</formula>
    </cfRule>
  </conditionalFormatting>
  <conditionalFormatting sqref="H248">
    <cfRule type="cellIs" dxfId="740" priority="1038" operator="equal">
      <formula>"-"</formula>
    </cfRule>
  </conditionalFormatting>
  <conditionalFormatting sqref="H248">
    <cfRule type="cellIs" dxfId="739" priority="1039" operator="equal">
      <formula>"-"</formula>
    </cfRule>
  </conditionalFormatting>
  <conditionalFormatting sqref="H248">
    <cfRule type="cellIs" dxfId="738" priority="1040" operator="equal">
      <formula>"-"</formula>
    </cfRule>
  </conditionalFormatting>
  <conditionalFormatting sqref="H248">
    <cfRule type="cellIs" dxfId="737" priority="1041" operator="equal">
      <formula>"-"</formula>
    </cfRule>
  </conditionalFormatting>
  <conditionalFormatting sqref="H248">
    <cfRule type="cellIs" dxfId="736" priority="1042" operator="equal">
      <formula>"-"</formula>
    </cfRule>
  </conditionalFormatting>
  <conditionalFormatting sqref="H248">
    <cfRule type="cellIs" dxfId="735" priority="1043" operator="equal">
      <formula>"-"</formula>
    </cfRule>
  </conditionalFormatting>
  <conditionalFormatting sqref="H248">
    <cfRule type="cellIs" dxfId="734" priority="1044" operator="equal">
      <formula>"-"</formula>
    </cfRule>
  </conditionalFormatting>
  <conditionalFormatting sqref="H248">
    <cfRule type="cellIs" dxfId="733" priority="1045" operator="equal">
      <formula>"-"</formula>
    </cfRule>
  </conditionalFormatting>
  <conditionalFormatting sqref="H248">
    <cfRule type="cellIs" dxfId="732" priority="1046" operator="equal">
      <formula>"-"</formula>
    </cfRule>
  </conditionalFormatting>
  <conditionalFormatting sqref="H248">
    <cfRule type="cellIs" dxfId="731" priority="1047" operator="equal">
      <formula>"-"</formula>
    </cfRule>
  </conditionalFormatting>
  <conditionalFormatting sqref="H249">
    <cfRule type="cellIs" dxfId="730" priority="1048" operator="equal">
      <formula>"-"</formula>
    </cfRule>
  </conditionalFormatting>
  <conditionalFormatting sqref="H249">
    <cfRule type="cellIs" dxfId="729" priority="1049" operator="equal">
      <formula>"-"</formula>
    </cfRule>
  </conditionalFormatting>
  <conditionalFormatting sqref="H249">
    <cfRule type="cellIs" dxfId="728" priority="1050" operator="equal">
      <formula>"-"</formula>
    </cfRule>
  </conditionalFormatting>
  <conditionalFormatting sqref="H249">
    <cfRule type="cellIs" dxfId="727" priority="1051" operator="equal">
      <formula>"-"</formula>
    </cfRule>
  </conditionalFormatting>
  <conditionalFormatting sqref="H249">
    <cfRule type="cellIs" dxfId="726" priority="1052" operator="equal">
      <formula>"-"</formula>
    </cfRule>
  </conditionalFormatting>
  <conditionalFormatting sqref="H249">
    <cfRule type="cellIs" dxfId="725" priority="1053" operator="equal">
      <formula>"-"</formula>
    </cfRule>
  </conditionalFormatting>
  <conditionalFormatting sqref="H249">
    <cfRule type="cellIs" dxfId="724" priority="1054" operator="equal">
      <formula>"-"</formula>
    </cfRule>
  </conditionalFormatting>
  <conditionalFormatting sqref="H249">
    <cfRule type="cellIs" dxfId="723" priority="1055" operator="equal">
      <formula>"-"</formula>
    </cfRule>
  </conditionalFormatting>
  <conditionalFormatting sqref="H249">
    <cfRule type="cellIs" dxfId="722" priority="1056" operator="equal">
      <formula>"-"</formula>
    </cfRule>
  </conditionalFormatting>
  <conditionalFormatting sqref="H249">
    <cfRule type="cellIs" dxfId="721" priority="1057" operator="equal">
      <formula>"-"</formula>
    </cfRule>
  </conditionalFormatting>
  <conditionalFormatting sqref="H251">
    <cfRule type="cellIs" dxfId="720" priority="1058" operator="equal">
      <formula>"-"</formula>
    </cfRule>
  </conditionalFormatting>
  <conditionalFormatting sqref="H251">
    <cfRule type="cellIs" dxfId="719" priority="1059" operator="equal">
      <formula>"-"</formula>
    </cfRule>
  </conditionalFormatting>
  <conditionalFormatting sqref="H251">
    <cfRule type="cellIs" dxfId="718" priority="1060" operator="equal">
      <formula>"-"</formula>
    </cfRule>
  </conditionalFormatting>
  <conditionalFormatting sqref="H251">
    <cfRule type="cellIs" dxfId="717" priority="1061" operator="equal">
      <formula>"-"</formula>
    </cfRule>
  </conditionalFormatting>
  <conditionalFormatting sqref="H251">
    <cfRule type="cellIs" dxfId="716" priority="1062" operator="equal">
      <formula>"-"</formula>
    </cfRule>
  </conditionalFormatting>
  <conditionalFormatting sqref="H251">
    <cfRule type="cellIs" dxfId="715" priority="1063" operator="equal">
      <formula>"-"</formula>
    </cfRule>
  </conditionalFormatting>
  <conditionalFormatting sqref="H251">
    <cfRule type="cellIs" dxfId="714" priority="1064" operator="equal">
      <formula>"-"</formula>
    </cfRule>
  </conditionalFormatting>
  <conditionalFormatting sqref="H251">
    <cfRule type="cellIs" dxfId="713" priority="1065" operator="equal">
      <formula>"-"</formula>
    </cfRule>
  </conditionalFormatting>
  <conditionalFormatting sqref="H251">
    <cfRule type="cellIs" dxfId="712" priority="1066" operator="equal">
      <formula>"-"</formula>
    </cfRule>
  </conditionalFormatting>
  <conditionalFormatting sqref="H251">
    <cfRule type="cellIs" dxfId="711" priority="1067" operator="equal">
      <formula>"-"</formula>
    </cfRule>
  </conditionalFormatting>
  <conditionalFormatting sqref="H252">
    <cfRule type="cellIs" dxfId="710" priority="1068" operator="equal">
      <formula>"-"</formula>
    </cfRule>
  </conditionalFormatting>
  <conditionalFormatting sqref="H252">
    <cfRule type="cellIs" dxfId="709" priority="1069" operator="equal">
      <formula>"-"</formula>
    </cfRule>
  </conditionalFormatting>
  <conditionalFormatting sqref="H252">
    <cfRule type="cellIs" dxfId="708" priority="1070" operator="equal">
      <formula>"-"</formula>
    </cfRule>
  </conditionalFormatting>
  <conditionalFormatting sqref="H252">
    <cfRule type="cellIs" dxfId="707" priority="1071" operator="equal">
      <formula>"-"</formula>
    </cfRule>
  </conditionalFormatting>
  <conditionalFormatting sqref="H252">
    <cfRule type="cellIs" dxfId="706" priority="1072" operator="equal">
      <formula>"-"</formula>
    </cfRule>
  </conditionalFormatting>
  <conditionalFormatting sqref="H252">
    <cfRule type="cellIs" dxfId="705" priority="1073" operator="equal">
      <formula>"-"</formula>
    </cfRule>
  </conditionalFormatting>
  <conditionalFormatting sqref="H252">
    <cfRule type="cellIs" dxfId="704" priority="1074" operator="equal">
      <formula>"-"</formula>
    </cfRule>
  </conditionalFormatting>
  <conditionalFormatting sqref="H252">
    <cfRule type="cellIs" dxfId="703" priority="1075" operator="equal">
      <formula>"-"</formula>
    </cfRule>
  </conditionalFormatting>
  <conditionalFormatting sqref="H252">
    <cfRule type="cellIs" dxfId="702" priority="1076" operator="equal">
      <formula>"-"</formula>
    </cfRule>
  </conditionalFormatting>
  <conditionalFormatting sqref="H252">
    <cfRule type="cellIs" dxfId="701" priority="1077" operator="equal">
      <formula>"-"</formula>
    </cfRule>
  </conditionalFormatting>
  <conditionalFormatting sqref="H256">
    <cfRule type="cellIs" dxfId="700" priority="1078" operator="equal">
      <formula>"-"</formula>
    </cfRule>
  </conditionalFormatting>
  <conditionalFormatting sqref="H256">
    <cfRule type="cellIs" dxfId="699" priority="1079" operator="equal">
      <formula>"-"</formula>
    </cfRule>
  </conditionalFormatting>
  <conditionalFormatting sqref="H256">
    <cfRule type="cellIs" dxfId="698" priority="1080" operator="equal">
      <formula>"-"</formula>
    </cfRule>
  </conditionalFormatting>
  <conditionalFormatting sqref="H256">
    <cfRule type="cellIs" dxfId="697" priority="1081" operator="equal">
      <formula>"-"</formula>
    </cfRule>
  </conditionalFormatting>
  <conditionalFormatting sqref="H256">
    <cfRule type="cellIs" dxfId="696" priority="1082" operator="equal">
      <formula>"-"</formula>
    </cfRule>
  </conditionalFormatting>
  <conditionalFormatting sqref="H256">
    <cfRule type="cellIs" dxfId="695" priority="1083" operator="equal">
      <formula>"-"</formula>
    </cfRule>
  </conditionalFormatting>
  <conditionalFormatting sqref="H256">
    <cfRule type="cellIs" dxfId="694" priority="1084" operator="equal">
      <formula>"-"</formula>
    </cfRule>
  </conditionalFormatting>
  <conditionalFormatting sqref="H256">
    <cfRule type="cellIs" dxfId="693" priority="1085" operator="equal">
      <formula>"-"</formula>
    </cfRule>
  </conditionalFormatting>
  <conditionalFormatting sqref="H256">
    <cfRule type="cellIs" dxfId="692" priority="1086" operator="equal">
      <formula>"-"</formula>
    </cfRule>
  </conditionalFormatting>
  <conditionalFormatting sqref="H256">
    <cfRule type="cellIs" dxfId="691" priority="1087" operator="equal">
      <formula>"-"</formula>
    </cfRule>
  </conditionalFormatting>
  <conditionalFormatting sqref="H260">
    <cfRule type="cellIs" dxfId="690" priority="1088" operator="equal">
      <formula>"-"</formula>
    </cfRule>
  </conditionalFormatting>
  <conditionalFormatting sqref="H260">
    <cfRule type="cellIs" dxfId="689" priority="1089" operator="equal">
      <formula>"-"</formula>
    </cfRule>
  </conditionalFormatting>
  <conditionalFormatting sqref="H260">
    <cfRule type="cellIs" dxfId="688" priority="1090" operator="equal">
      <formula>"-"</formula>
    </cfRule>
  </conditionalFormatting>
  <conditionalFormatting sqref="H260">
    <cfRule type="cellIs" dxfId="687" priority="1091" operator="equal">
      <formula>"-"</formula>
    </cfRule>
  </conditionalFormatting>
  <conditionalFormatting sqref="H260">
    <cfRule type="cellIs" dxfId="686" priority="1092" operator="equal">
      <formula>"-"</formula>
    </cfRule>
  </conditionalFormatting>
  <conditionalFormatting sqref="H260">
    <cfRule type="cellIs" dxfId="685" priority="1093" operator="equal">
      <formula>"-"</formula>
    </cfRule>
  </conditionalFormatting>
  <conditionalFormatting sqref="H260">
    <cfRule type="cellIs" dxfId="684" priority="1094" operator="equal">
      <formula>"-"</formula>
    </cfRule>
  </conditionalFormatting>
  <conditionalFormatting sqref="H260">
    <cfRule type="cellIs" dxfId="683" priority="1095" operator="equal">
      <formula>"-"</formula>
    </cfRule>
  </conditionalFormatting>
  <conditionalFormatting sqref="H260">
    <cfRule type="cellIs" dxfId="682" priority="1096" operator="equal">
      <formula>"-"</formula>
    </cfRule>
  </conditionalFormatting>
  <conditionalFormatting sqref="H260">
    <cfRule type="cellIs" dxfId="681" priority="1097" operator="equal">
      <formula>"-"</formula>
    </cfRule>
  </conditionalFormatting>
  <conditionalFormatting sqref="H259">
    <cfRule type="cellIs" dxfId="680" priority="1098" operator="equal">
      <formula>"-"</formula>
    </cfRule>
  </conditionalFormatting>
  <conditionalFormatting sqref="H259">
    <cfRule type="cellIs" dxfId="679" priority="1099" operator="equal">
      <formula>"-"</formula>
    </cfRule>
  </conditionalFormatting>
  <conditionalFormatting sqref="H259">
    <cfRule type="cellIs" dxfId="678" priority="1100" operator="equal">
      <formula>"-"</formula>
    </cfRule>
  </conditionalFormatting>
  <conditionalFormatting sqref="H259">
    <cfRule type="cellIs" dxfId="677" priority="1101" operator="equal">
      <formula>"-"</formula>
    </cfRule>
  </conditionalFormatting>
  <conditionalFormatting sqref="H259">
    <cfRule type="cellIs" dxfId="676" priority="1102" operator="equal">
      <formula>"-"</formula>
    </cfRule>
  </conditionalFormatting>
  <conditionalFormatting sqref="H259">
    <cfRule type="cellIs" dxfId="675" priority="1103" operator="equal">
      <formula>"-"</formula>
    </cfRule>
  </conditionalFormatting>
  <conditionalFormatting sqref="H259">
    <cfRule type="cellIs" dxfId="674" priority="1104" operator="equal">
      <formula>"-"</formula>
    </cfRule>
  </conditionalFormatting>
  <conditionalFormatting sqref="H259">
    <cfRule type="cellIs" dxfId="673" priority="1105" operator="equal">
      <formula>"-"</formula>
    </cfRule>
  </conditionalFormatting>
  <conditionalFormatting sqref="H259">
    <cfRule type="cellIs" dxfId="672" priority="1106" operator="equal">
      <formula>"-"</formula>
    </cfRule>
  </conditionalFormatting>
  <conditionalFormatting sqref="H259">
    <cfRule type="cellIs" dxfId="671" priority="1107" operator="equal">
      <formula>"-"</formula>
    </cfRule>
  </conditionalFormatting>
  <conditionalFormatting sqref="H261">
    <cfRule type="cellIs" dxfId="670" priority="1108" operator="equal">
      <formula>"-"</formula>
    </cfRule>
  </conditionalFormatting>
  <conditionalFormatting sqref="H261">
    <cfRule type="cellIs" dxfId="669" priority="1109" operator="equal">
      <formula>"-"</formula>
    </cfRule>
  </conditionalFormatting>
  <conditionalFormatting sqref="H261">
    <cfRule type="cellIs" dxfId="668" priority="1110" operator="equal">
      <formula>"-"</formula>
    </cfRule>
  </conditionalFormatting>
  <conditionalFormatting sqref="H261">
    <cfRule type="cellIs" dxfId="667" priority="1111" operator="equal">
      <formula>"-"</formula>
    </cfRule>
  </conditionalFormatting>
  <conditionalFormatting sqref="H261">
    <cfRule type="cellIs" dxfId="666" priority="1112" operator="equal">
      <formula>"-"</formula>
    </cfRule>
  </conditionalFormatting>
  <conditionalFormatting sqref="H261">
    <cfRule type="cellIs" dxfId="665" priority="1113" operator="equal">
      <formula>"-"</formula>
    </cfRule>
  </conditionalFormatting>
  <conditionalFormatting sqref="H261">
    <cfRule type="cellIs" dxfId="664" priority="1114" operator="equal">
      <formula>"-"</formula>
    </cfRule>
  </conditionalFormatting>
  <conditionalFormatting sqref="H261">
    <cfRule type="cellIs" dxfId="663" priority="1115" operator="equal">
      <formula>"-"</formula>
    </cfRule>
  </conditionalFormatting>
  <conditionalFormatting sqref="H261">
    <cfRule type="cellIs" dxfId="662" priority="1116" operator="equal">
      <formula>"-"</formula>
    </cfRule>
  </conditionalFormatting>
  <conditionalFormatting sqref="H261">
    <cfRule type="cellIs" dxfId="661" priority="1117" operator="equal">
      <formula>"-"</formula>
    </cfRule>
  </conditionalFormatting>
  <conditionalFormatting sqref="H263">
    <cfRule type="cellIs" dxfId="660" priority="1118" operator="equal">
      <formula>"-"</formula>
    </cfRule>
  </conditionalFormatting>
  <conditionalFormatting sqref="H263">
    <cfRule type="cellIs" dxfId="659" priority="1119" operator="equal">
      <formula>"-"</formula>
    </cfRule>
  </conditionalFormatting>
  <conditionalFormatting sqref="H263">
    <cfRule type="cellIs" dxfId="658" priority="1120" operator="equal">
      <formula>"-"</formula>
    </cfRule>
  </conditionalFormatting>
  <conditionalFormatting sqref="H263">
    <cfRule type="cellIs" dxfId="657" priority="1121" operator="equal">
      <formula>"-"</formula>
    </cfRule>
  </conditionalFormatting>
  <conditionalFormatting sqref="H263">
    <cfRule type="cellIs" dxfId="656" priority="1122" operator="equal">
      <formula>"-"</formula>
    </cfRule>
  </conditionalFormatting>
  <conditionalFormatting sqref="H263">
    <cfRule type="cellIs" dxfId="655" priority="1123" operator="equal">
      <formula>"-"</formula>
    </cfRule>
  </conditionalFormatting>
  <conditionalFormatting sqref="H263">
    <cfRule type="cellIs" dxfId="654" priority="1124" operator="equal">
      <formula>"-"</formula>
    </cfRule>
  </conditionalFormatting>
  <conditionalFormatting sqref="H263">
    <cfRule type="cellIs" dxfId="653" priority="1125" operator="equal">
      <formula>"-"</formula>
    </cfRule>
  </conditionalFormatting>
  <conditionalFormatting sqref="H263">
    <cfRule type="cellIs" dxfId="652" priority="1126" operator="equal">
      <formula>"-"</formula>
    </cfRule>
  </conditionalFormatting>
  <conditionalFormatting sqref="H263">
    <cfRule type="cellIs" dxfId="651" priority="1127" operator="equal">
      <formula>"-"</formula>
    </cfRule>
  </conditionalFormatting>
  <conditionalFormatting sqref="H264">
    <cfRule type="cellIs" dxfId="650" priority="1128" operator="equal">
      <formula>"-"</formula>
    </cfRule>
  </conditionalFormatting>
  <conditionalFormatting sqref="H264">
    <cfRule type="cellIs" dxfId="649" priority="1129" operator="equal">
      <formula>"-"</formula>
    </cfRule>
  </conditionalFormatting>
  <conditionalFormatting sqref="H264">
    <cfRule type="cellIs" dxfId="648" priority="1130" operator="equal">
      <formula>"-"</formula>
    </cfRule>
  </conditionalFormatting>
  <conditionalFormatting sqref="H264">
    <cfRule type="cellIs" dxfId="647" priority="1131" operator="equal">
      <formula>"-"</formula>
    </cfRule>
  </conditionalFormatting>
  <conditionalFormatting sqref="H264">
    <cfRule type="cellIs" dxfId="646" priority="1132" operator="equal">
      <formula>"-"</formula>
    </cfRule>
  </conditionalFormatting>
  <conditionalFormatting sqref="H264">
    <cfRule type="cellIs" dxfId="645" priority="1133" operator="equal">
      <formula>"-"</formula>
    </cfRule>
  </conditionalFormatting>
  <conditionalFormatting sqref="H264">
    <cfRule type="cellIs" dxfId="644" priority="1134" operator="equal">
      <formula>"-"</formula>
    </cfRule>
  </conditionalFormatting>
  <conditionalFormatting sqref="H264">
    <cfRule type="cellIs" dxfId="643" priority="1135" operator="equal">
      <formula>"-"</formula>
    </cfRule>
  </conditionalFormatting>
  <conditionalFormatting sqref="H264">
    <cfRule type="cellIs" dxfId="642" priority="1136" operator="equal">
      <formula>"-"</formula>
    </cfRule>
  </conditionalFormatting>
  <conditionalFormatting sqref="H264">
    <cfRule type="cellIs" dxfId="641" priority="1137" operator="equal">
      <formula>"-"</formula>
    </cfRule>
  </conditionalFormatting>
  <conditionalFormatting sqref="H265">
    <cfRule type="cellIs" dxfId="640" priority="1138" operator="equal">
      <formula>"-"</formula>
    </cfRule>
  </conditionalFormatting>
  <conditionalFormatting sqref="H265">
    <cfRule type="cellIs" dxfId="639" priority="1139" operator="equal">
      <formula>"-"</formula>
    </cfRule>
  </conditionalFormatting>
  <conditionalFormatting sqref="H265">
    <cfRule type="cellIs" dxfId="638" priority="1140" operator="equal">
      <formula>"-"</formula>
    </cfRule>
  </conditionalFormatting>
  <conditionalFormatting sqref="H265">
    <cfRule type="cellIs" dxfId="637" priority="1141" operator="equal">
      <formula>"-"</formula>
    </cfRule>
  </conditionalFormatting>
  <conditionalFormatting sqref="H265">
    <cfRule type="cellIs" dxfId="636" priority="1142" operator="equal">
      <formula>"-"</formula>
    </cfRule>
  </conditionalFormatting>
  <conditionalFormatting sqref="H265">
    <cfRule type="cellIs" dxfId="635" priority="1143" operator="equal">
      <formula>"-"</formula>
    </cfRule>
  </conditionalFormatting>
  <conditionalFormatting sqref="H265">
    <cfRule type="cellIs" dxfId="634" priority="1144" operator="equal">
      <formula>"-"</formula>
    </cfRule>
  </conditionalFormatting>
  <conditionalFormatting sqref="H265">
    <cfRule type="cellIs" dxfId="633" priority="1145" operator="equal">
      <formula>"-"</formula>
    </cfRule>
  </conditionalFormatting>
  <conditionalFormatting sqref="H265">
    <cfRule type="cellIs" dxfId="632" priority="1146" operator="equal">
      <formula>"-"</formula>
    </cfRule>
  </conditionalFormatting>
  <conditionalFormatting sqref="H265">
    <cfRule type="cellIs" dxfId="631" priority="1147" operator="equal">
      <formula>"-"</formula>
    </cfRule>
  </conditionalFormatting>
  <conditionalFormatting sqref="H268">
    <cfRule type="cellIs" dxfId="630" priority="1148" operator="equal">
      <formula>"-"</formula>
    </cfRule>
  </conditionalFormatting>
  <conditionalFormatting sqref="H268">
    <cfRule type="cellIs" dxfId="629" priority="1149" operator="equal">
      <formula>"-"</formula>
    </cfRule>
  </conditionalFormatting>
  <conditionalFormatting sqref="H268">
    <cfRule type="cellIs" dxfId="628" priority="1150" operator="equal">
      <formula>"-"</formula>
    </cfRule>
  </conditionalFormatting>
  <conditionalFormatting sqref="H268">
    <cfRule type="cellIs" dxfId="627" priority="1151" operator="equal">
      <formula>"-"</formula>
    </cfRule>
  </conditionalFormatting>
  <conditionalFormatting sqref="H268">
    <cfRule type="cellIs" dxfId="626" priority="1152" operator="equal">
      <formula>"-"</formula>
    </cfRule>
  </conditionalFormatting>
  <conditionalFormatting sqref="H268">
    <cfRule type="cellIs" dxfId="625" priority="1153" operator="equal">
      <formula>"-"</formula>
    </cfRule>
  </conditionalFormatting>
  <conditionalFormatting sqref="H268">
    <cfRule type="cellIs" dxfId="624" priority="1154" operator="equal">
      <formula>"-"</formula>
    </cfRule>
  </conditionalFormatting>
  <conditionalFormatting sqref="H268">
    <cfRule type="cellIs" dxfId="623" priority="1155" operator="equal">
      <formula>"-"</formula>
    </cfRule>
  </conditionalFormatting>
  <conditionalFormatting sqref="H268">
    <cfRule type="cellIs" dxfId="622" priority="1156" operator="equal">
      <formula>"-"</formula>
    </cfRule>
  </conditionalFormatting>
  <conditionalFormatting sqref="H268">
    <cfRule type="cellIs" dxfId="621" priority="1157" operator="equal">
      <formula>"-"</formula>
    </cfRule>
  </conditionalFormatting>
  <conditionalFormatting sqref="H269">
    <cfRule type="cellIs" dxfId="620" priority="1158" operator="equal">
      <formula>"-"</formula>
    </cfRule>
  </conditionalFormatting>
  <conditionalFormatting sqref="H269">
    <cfRule type="cellIs" dxfId="619" priority="1159" operator="equal">
      <formula>"-"</formula>
    </cfRule>
  </conditionalFormatting>
  <conditionalFormatting sqref="H269">
    <cfRule type="cellIs" dxfId="618" priority="1160" operator="equal">
      <formula>"-"</formula>
    </cfRule>
  </conditionalFormatting>
  <conditionalFormatting sqref="H269">
    <cfRule type="cellIs" dxfId="617" priority="1161" operator="equal">
      <formula>"-"</formula>
    </cfRule>
  </conditionalFormatting>
  <conditionalFormatting sqref="H269">
    <cfRule type="cellIs" dxfId="616" priority="1162" operator="equal">
      <formula>"-"</formula>
    </cfRule>
  </conditionalFormatting>
  <conditionalFormatting sqref="H269">
    <cfRule type="cellIs" dxfId="615" priority="1163" operator="equal">
      <formula>"-"</formula>
    </cfRule>
  </conditionalFormatting>
  <conditionalFormatting sqref="H269">
    <cfRule type="cellIs" dxfId="614" priority="1164" operator="equal">
      <formula>"-"</formula>
    </cfRule>
  </conditionalFormatting>
  <conditionalFormatting sqref="H269">
    <cfRule type="cellIs" dxfId="613" priority="1165" operator="equal">
      <formula>"-"</formula>
    </cfRule>
  </conditionalFormatting>
  <conditionalFormatting sqref="H269">
    <cfRule type="cellIs" dxfId="612" priority="1166" operator="equal">
      <formula>"-"</formula>
    </cfRule>
  </conditionalFormatting>
  <conditionalFormatting sqref="H269">
    <cfRule type="cellIs" dxfId="611" priority="1167" operator="equal">
      <formula>"-"</formula>
    </cfRule>
  </conditionalFormatting>
  <conditionalFormatting sqref="H271">
    <cfRule type="cellIs" dxfId="610" priority="1168" operator="equal">
      <formula>"-"</formula>
    </cfRule>
  </conditionalFormatting>
  <conditionalFormatting sqref="H271">
    <cfRule type="cellIs" dxfId="609" priority="1169" operator="equal">
      <formula>"-"</formula>
    </cfRule>
  </conditionalFormatting>
  <conditionalFormatting sqref="H271">
    <cfRule type="cellIs" dxfId="608" priority="1170" operator="equal">
      <formula>"-"</formula>
    </cfRule>
  </conditionalFormatting>
  <conditionalFormatting sqref="H271">
    <cfRule type="cellIs" dxfId="607" priority="1171" operator="equal">
      <formula>"-"</formula>
    </cfRule>
  </conditionalFormatting>
  <conditionalFormatting sqref="H271">
    <cfRule type="cellIs" dxfId="606" priority="1172" operator="equal">
      <formula>"-"</formula>
    </cfRule>
  </conditionalFormatting>
  <conditionalFormatting sqref="H271">
    <cfRule type="cellIs" dxfId="605" priority="1173" operator="equal">
      <formula>"-"</formula>
    </cfRule>
  </conditionalFormatting>
  <conditionalFormatting sqref="H271">
    <cfRule type="cellIs" dxfId="604" priority="1174" operator="equal">
      <formula>"-"</formula>
    </cfRule>
  </conditionalFormatting>
  <conditionalFormatting sqref="H271">
    <cfRule type="cellIs" dxfId="603" priority="1175" operator="equal">
      <formula>"-"</formula>
    </cfRule>
  </conditionalFormatting>
  <conditionalFormatting sqref="H271">
    <cfRule type="cellIs" dxfId="602" priority="1176" operator="equal">
      <formula>"-"</formula>
    </cfRule>
  </conditionalFormatting>
  <conditionalFormatting sqref="H271">
    <cfRule type="cellIs" dxfId="601" priority="1177" operator="equal">
      <formula>"-"</formula>
    </cfRule>
  </conditionalFormatting>
  <conditionalFormatting sqref="H272">
    <cfRule type="cellIs" dxfId="600" priority="1178" operator="equal">
      <formula>"-"</formula>
    </cfRule>
  </conditionalFormatting>
  <conditionalFormatting sqref="H272">
    <cfRule type="cellIs" dxfId="599" priority="1179" operator="equal">
      <formula>"-"</formula>
    </cfRule>
  </conditionalFormatting>
  <conditionalFormatting sqref="H272">
    <cfRule type="cellIs" dxfId="598" priority="1180" operator="equal">
      <formula>"-"</formula>
    </cfRule>
  </conditionalFormatting>
  <conditionalFormatting sqref="H272">
    <cfRule type="cellIs" dxfId="597" priority="1181" operator="equal">
      <formula>"-"</formula>
    </cfRule>
  </conditionalFormatting>
  <conditionalFormatting sqref="H272">
    <cfRule type="cellIs" dxfId="596" priority="1182" operator="equal">
      <formula>"-"</formula>
    </cfRule>
  </conditionalFormatting>
  <conditionalFormatting sqref="H272">
    <cfRule type="cellIs" dxfId="595" priority="1183" operator="equal">
      <formula>"-"</formula>
    </cfRule>
  </conditionalFormatting>
  <conditionalFormatting sqref="H272">
    <cfRule type="cellIs" dxfId="594" priority="1184" operator="equal">
      <formula>"-"</formula>
    </cfRule>
  </conditionalFormatting>
  <conditionalFormatting sqref="H272">
    <cfRule type="cellIs" dxfId="593" priority="1185" operator="equal">
      <formula>"-"</formula>
    </cfRule>
  </conditionalFormatting>
  <conditionalFormatting sqref="H272">
    <cfRule type="cellIs" dxfId="592" priority="1186" operator="equal">
      <formula>"-"</formula>
    </cfRule>
  </conditionalFormatting>
  <conditionalFormatting sqref="H272">
    <cfRule type="cellIs" dxfId="591" priority="1187" operator="equal">
      <formula>"-"</formula>
    </cfRule>
  </conditionalFormatting>
  <conditionalFormatting sqref="H273">
    <cfRule type="cellIs" dxfId="590" priority="1188" operator="equal">
      <formula>"-"</formula>
    </cfRule>
  </conditionalFormatting>
  <conditionalFormatting sqref="H273">
    <cfRule type="cellIs" dxfId="589" priority="1189" operator="equal">
      <formula>"-"</formula>
    </cfRule>
  </conditionalFormatting>
  <conditionalFormatting sqref="H273">
    <cfRule type="cellIs" dxfId="588" priority="1190" operator="equal">
      <formula>"-"</formula>
    </cfRule>
  </conditionalFormatting>
  <conditionalFormatting sqref="H273">
    <cfRule type="cellIs" dxfId="587" priority="1191" operator="equal">
      <formula>"-"</formula>
    </cfRule>
  </conditionalFormatting>
  <conditionalFormatting sqref="H273">
    <cfRule type="cellIs" dxfId="586" priority="1192" operator="equal">
      <formula>"-"</formula>
    </cfRule>
  </conditionalFormatting>
  <conditionalFormatting sqref="H273">
    <cfRule type="cellIs" dxfId="585" priority="1193" operator="equal">
      <formula>"-"</formula>
    </cfRule>
  </conditionalFormatting>
  <conditionalFormatting sqref="H273">
    <cfRule type="cellIs" dxfId="584" priority="1194" operator="equal">
      <formula>"-"</formula>
    </cfRule>
  </conditionalFormatting>
  <conditionalFormatting sqref="H273">
    <cfRule type="cellIs" dxfId="583" priority="1195" operator="equal">
      <formula>"-"</formula>
    </cfRule>
  </conditionalFormatting>
  <conditionalFormatting sqref="H273">
    <cfRule type="cellIs" dxfId="582" priority="1196" operator="equal">
      <formula>"-"</formula>
    </cfRule>
  </conditionalFormatting>
  <conditionalFormatting sqref="H273">
    <cfRule type="cellIs" dxfId="581" priority="1197" operator="equal">
      <formula>"-"</formula>
    </cfRule>
  </conditionalFormatting>
  <conditionalFormatting sqref="H274">
    <cfRule type="cellIs" dxfId="580" priority="1198" operator="equal">
      <formula>"-"</formula>
    </cfRule>
  </conditionalFormatting>
  <conditionalFormatting sqref="H274">
    <cfRule type="cellIs" dxfId="579" priority="1199" operator="equal">
      <formula>"-"</formula>
    </cfRule>
  </conditionalFormatting>
  <conditionalFormatting sqref="H274">
    <cfRule type="cellIs" dxfId="578" priority="1200" operator="equal">
      <formula>"-"</formula>
    </cfRule>
  </conditionalFormatting>
  <conditionalFormatting sqref="H274">
    <cfRule type="cellIs" dxfId="577" priority="1201" operator="equal">
      <formula>"-"</formula>
    </cfRule>
  </conditionalFormatting>
  <conditionalFormatting sqref="H274">
    <cfRule type="cellIs" dxfId="576" priority="1202" operator="equal">
      <formula>"-"</formula>
    </cfRule>
  </conditionalFormatting>
  <conditionalFormatting sqref="H274">
    <cfRule type="cellIs" dxfId="575" priority="1203" operator="equal">
      <formula>"-"</formula>
    </cfRule>
  </conditionalFormatting>
  <conditionalFormatting sqref="H274">
    <cfRule type="cellIs" dxfId="574" priority="1204" operator="equal">
      <formula>"-"</formula>
    </cfRule>
  </conditionalFormatting>
  <conditionalFormatting sqref="H274">
    <cfRule type="cellIs" dxfId="573" priority="1205" operator="equal">
      <formula>"-"</formula>
    </cfRule>
  </conditionalFormatting>
  <conditionalFormatting sqref="H274">
    <cfRule type="cellIs" dxfId="572" priority="1206" operator="equal">
      <formula>"-"</formula>
    </cfRule>
  </conditionalFormatting>
  <conditionalFormatting sqref="H274">
    <cfRule type="cellIs" dxfId="571" priority="1207" operator="equal">
      <formula>"-"</formula>
    </cfRule>
  </conditionalFormatting>
  <conditionalFormatting sqref="H275">
    <cfRule type="cellIs" dxfId="570" priority="1208" operator="equal">
      <formula>"-"</formula>
    </cfRule>
  </conditionalFormatting>
  <conditionalFormatting sqref="H275">
    <cfRule type="cellIs" dxfId="569" priority="1209" operator="equal">
      <formula>"-"</formula>
    </cfRule>
  </conditionalFormatting>
  <conditionalFormatting sqref="H275">
    <cfRule type="cellIs" dxfId="568" priority="1210" operator="equal">
      <formula>"-"</formula>
    </cfRule>
  </conditionalFormatting>
  <conditionalFormatting sqref="H275">
    <cfRule type="cellIs" dxfId="567" priority="1211" operator="equal">
      <formula>"-"</formula>
    </cfRule>
  </conditionalFormatting>
  <conditionalFormatting sqref="H275">
    <cfRule type="cellIs" dxfId="566" priority="1212" operator="equal">
      <formula>"-"</formula>
    </cfRule>
  </conditionalFormatting>
  <conditionalFormatting sqref="H275">
    <cfRule type="cellIs" dxfId="565" priority="1213" operator="equal">
      <formula>"-"</formula>
    </cfRule>
  </conditionalFormatting>
  <conditionalFormatting sqref="H275">
    <cfRule type="cellIs" dxfId="564" priority="1214" operator="equal">
      <formula>"-"</formula>
    </cfRule>
  </conditionalFormatting>
  <conditionalFormatting sqref="H275">
    <cfRule type="cellIs" dxfId="563" priority="1215" operator="equal">
      <formula>"-"</formula>
    </cfRule>
  </conditionalFormatting>
  <conditionalFormatting sqref="H275">
    <cfRule type="cellIs" dxfId="562" priority="1216" operator="equal">
      <formula>"-"</formula>
    </cfRule>
  </conditionalFormatting>
  <conditionalFormatting sqref="H275">
    <cfRule type="cellIs" dxfId="561" priority="1217" operator="equal">
      <formula>"-"</formula>
    </cfRule>
  </conditionalFormatting>
  <conditionalFormatting sqref="H276">
    <cfRule type="cellIs" dxfId="560" priority="1218" operator="equal">
      <formula>"-"</formula>
    </cfRule>
  </conditionalFormatting>
  <conditionalFormatting sqref="H276">
    <cfRule type="cellIs" dxfId="559" priority="1219" operator="equal">
      <formula>"-"</formula>
    </cfRule>
  </conditionalFormatting>
  <conditionalFormatting sqref="H276">
    <cfRule type="cellIs" dxfId="558" priority="1220" operator="equal">
      <formula>"-"</formula>
    </cfRule>
  </conditionalFormatting>
  <conditionalFormatting sqref="H276">
    <cfRule type="cellIs" dxfId="557" priority="1221" operator="equal">
      <formula>"-"</formula>
    </cfRule>
  </conditionalFormatting>
  <conditionalFormatting sqref="H276">
    <cfRule type="cellIs" dxfId="556" priority="1222" operator="equal">
      <formula>"-"</formula>
    </cfRule>
  </conditionalFormatting>
  <conditionalFormatting sqref="H276">
    <cfRule type="cellIs" dxfId="555" priority="1223" operator="equal">
      <formula>"-"</formula>
    </cfRule>
  </conditionalFormatting>
  <conditionalFormatting sqref="H276">
    <cfRule type="cellIs" dxfId="554" priority="1224" operator="equal">
      <formula>"-"</formula>
    </cfRule>
  </conditionalFormatting>
  <conditionalFormatting sqref="H276">
    <cfRule type="cellIs" dxfId="553" priority="1225" operator="equal">
      <formula>"-"</formula>
    </cfRule>
  </conditionalFormatting>
  <conditionalFormatting sqref="H276">
    <cfRule type="cellIs" dxfId="552" priority="1226" operator="equal">
      <formula>"-"</formula>
    </cfRule>
  </conditionalFormatting>
  <conditionalFormatting sqref="H276">
    <cfRule type="cellIs" dxfId="551" priority="1227" operator="equal">
      <formula>"-"</formula>
    </cfRule>
  </conditionalFormatting>
  <conditionalFormatting sqref="H277">
    <cfRule type="cellIs" dxfId="550" priority="1228" operator="equal">
      <formula>"-"</formula>
    </cfRule>
  </conditionalFormatting>
  <conditionalFormatting sqref="H277">
    <cfRule type="cellIs" dxfId="549" priority="1229" operator="equal">
      <formula>"-"</formula>
    </cfRule>
  </conditionalFormatting>
  <conditionalFormatting sqref="H277">
    <cfRule type="cellIs" dxfId="548" priority="1230" operator="equal">
      <formula>"-"</formula>
    </cfRule>
  </conditionalFormatting>
  <conditionalFormatting sqref="H277">
    <cfRule type="cellIs" dxfId="547" priority="1231" operator="equal">
      <formula>"-"</formula>
    </cfRule>
  </conditionalFormatting>
  <conditionalFormatting sqref="H277">
    <cfRule type="cellIs" dxfId="546" priority="1232" operator="equal">
      <formula>"-"</formula>
    </cfRule>
  </conditionalFormatting>
  <conditionalFormatting sqref="H277">
    <cfRule type="cellIs" dxfId="545" priority="1233" operator="equal">
      <formula>"-"</formula>
    </cfRule>
  </conditionalFormatting>
  <conditionalFormatting sqref="H277">
    <cfRule type="cellIs" dxfId="544" priority="1234" operator="equal">
      <formula>"-"</formula>
    </cfRule>
  </conditionalFormatting>
  <conditionalFormatting sqref="H277">
    <cfRule type="cellIs" dxfId="543" priority="1235" operator="equal">
      <formula>"-"</formula>
    </cfRule>
  </conditionalFormatting>
  <conditionalFormatting sqref="H277">
    <cfRule type="cellIs" dxfId="542" priority="1236" operator="equal">
      <formula>"-"</formula>
    </cfRule>
  </conditionalFormatting>
  <conditionalFormatting sqref="H277">
    <cfRule type="cellIs" dxfId="541" priority="1237" operator="equal">
      <formula>"-"</formula>
    </cfRule>
  </conditionalFormatting>
  <conditionalFormatting sqref="H278">
    <cfRule type="cellIs" dxfId="540" priority="1238" operator="equal">
      <formula>"-"</formula>
    </cfRule>
  </conditionalFormatting>
  <conditionalFormatting sqref="H278">
    <cfRule type="cellIs" dxfId="539" priority="1239" operator="equal">
      <formula>"-"</formula>
    </cfRule>
  </conditionalFormatting>
  <conditionalFormatting sqref="H278">
    <cfRule type="cellIs" dxfId="538" priority="1240" operator="equal">
      <formula>"-"</formula>
    </cfRule>
  </conditionalFormatting>
  <conditionalFormatting sqref="H278">
    <cfRule type="cellIs" dxfId="537" priority="1241" operator="equal">
      <formula>"-"</formula>
    </cfRule>
  </conditionalFormatting>
  <conditionalFormatting sqref="H278">
    <cfRule type="cellIs" dxfId="536" priority="1242" operator="equal">
      <formula>"-"</formula>
    </cfRule>
  </conditionalFormatting>
  <conditionalFormatting sqref="H278">
    <cfRule type="cellIs" dxfId="535" priority="1243" operator="equal">
      <formula>"-"</formula>
    </cfRule>
  </conditionalFormatting>
  <conditionalFormatting sqref="H278">
    <cfRule type="cellIs" dxfId="534" priority="1244" operator="equal">
      <formula>"-"</formula>
    </cfRule>
  </conditionalFormatting>
  <conditionalFormatting sqref="H278">
    <cfRule type="cellIs" dxfId="533" priority="1245" operator="equal">
      <formula>"-"</formula>
    </cfRule>
  </conditionalFormatting>
  <conditionalFormatting sqref="H278">
    <cfRule type="cellIs" dxfId="532" priority="1246" operator="equal">
      <formula>"-"</formula>
    </cfRule>
  </conditionalFormatting>
  <conditionalFormatting sqref="H278">
    <cfRule type="cellIs" dxfId="531" priority="1247" operator="equal">
      <formula>"-"</formula>
    </cfRule>
  </conditionalFormatting>
  <conditionalFormatting sqref="H279">
    <cfRule type="cellIs" dxfId="530" priority="1248" operator="equal">
      <formula>"-"</formula>
    </cfRule>
  </conditionalFormatting>
  <conditionalFormatting sqref="H279">
    <cfRule type="cellIs" dxfId="529" priority="1249" operator="equal">
      <formula>"-"</formula>
    </cfRule>
  </conditionalFormatting>
  <conditionalFormatting sqref="H279">
    <cfRule type="cellIs" dxfId="528" priority="1250" operator="equal">
      <formula>"-"</formula>
    </cfRule>
  </conditionalFormatting>
  <conditionalFormatting sqref="H279">
    <cfRule type="cellIs" dxfId="527" priority="1251" operator="equal">
      <formula>"-"</formula>
    </cfRule>
  </conditionalFormatting>
  <conditionalFormatting sqref="H279">
    <cfRule type="cellIs" dxfId="526" priority="1252" operator="equal">
      <formula>"-"</formula>
    </cfRule>
  </conditionalFormatting>
  <conditionalFormatting sqref="H279">
    <cfRule type="cellIs" dxfId="525" priority="1253" operator="equal">
      <formula>"-"</formula>
    </cfRule>
  </conditionalFormatting>
  <conditionalFormatting sqref="H279">
    <cfRule type="cellIs" dxfId="524" priority="1254" operator="equal">
      <formula>"-"</formula>
    </cfRule>
  </conditionalFormatting>
  <conditionalFormatting sqref="H279">
    <cfRule type="cellIs" dxfId="523" priority="1255" operator="equal">
      <formula>"-"</formula>
    </cfRule>
  </conditionalFormatting>
  <conditionalFormatting sqref="H279">
    <cfRule type="cellIs" dxfId="522" priority="1256" operator="equal">
      <formula>"-"</formula>
    </cfRule>
  </conditionalFormatting>
  <conditionalFormatting sqref="H279">
    <cfRule type="cellIs" dxfId="521" priority="1257" operator="equal">
      <formula>"-"</formula>
    </cfRule>
  </conditionalFormatting>
  <conditionalFormatting sqref="H280">
    <cfRule type="cellIs" dxfId="520" priority="1258" operator="equal">
      <formula>"-"</formula>
    </cfRule>
  </conditionalFormatting>
  <conditionalFormatting sqref="H280">
    <cfRule type="cellIs" dxfId="519" priority="1259" operator="equal">
      <formula>"-"</formula>
    </cfRule>
  </conditionalFormatting>
  <conditionalFormatting sqref="H280">
    <cfRule type="cellIs" dxfId="518" priority="1260" operator="equal">
      <formula>"-"</formula>
    </cfRule>
  </conditionalFormatting>
  <conditionalFormatting sqref="H280">
    <cfRule type="cellIs" dxfId="517" priority="1261" operator="equal">
      <formula>"-"</formula>
    </cfRule>
  </conditionalFormatting>
  <conditionalFormatting sqref="H280">
    <cfRule type="cellIs" dxfId="516" priority="1262" operator="equal">
      <formula>"-"</formula>
    </cfRule>
  </conditionalFormatting>
  <conditionalFormatting sqref="H280">
    <cfRule type="cellIs" dxfId="515" priority="1263" operator="equal">
      <formula>"-"</formula>
    </cfRule>
  </conditionalFormatting>
  <conditionalFormatting sqref="H280">
    <cfRule type="cellIs" dxfId="514" priority="1264" operator="equal">
      <formula>"-"</formula>
    </cfRule>
  </conditionalFormatting>
  <conditionalFormatting sqref="H280">
    <cfRule type="cellIs" dxfId="513" priority="1265" operator="equal">
      <formula>"-"</formula>
    </cfRule>
  </conditionalFormatting>
  <conditionalFormatting sqref="H280">
    <cfRule type="cellIs" dxfId="512" priority="1266" operator="equal">
      <formula>"-"</formula>
    </cfRule>
  </conditionalFormatting>
  <conditionalFormatting sqref="H280">
    <cfRule type="cellIs" dxfId="511" priority="1267" operator="equal">
      <formula>"-"</formula>
    </cfRule>
  </conditionalFormatting>
  <conditionalFormatting sqref="H283">
    <cfRule type="cellIs" dxfId="510" priority="1268" operator="equal">
      <formula>"-"</formula>
    </cfRule>
  </conditionalFormatting>
  <conditionalFormatting sqref="H283">
    <cfRule type="cellIs" dxfId="509" priority="1269" operator="equal">
      <formula>"-"</formula>
    </cfRule>
  </conditionalFormatting>
  <conditionalFormatting sqref="H283">
    <cfRule type="cellIs" dxfId="508" priority="1270" operator="equal">
      <formula>"-"</formula>
    </cfRule>
  </conditionalFormatting>
  <conditionalFormatting sqref="H283">
    <cfRule type="cellIs" dxfId="507" priority="1271" operator="equal">
      <formula>"-"</formula>
    </cfRule>
  </conditionalFormatting>
  <conditionalFormatting sqref="H283">
    <cfRule type="cellIs" dxfId="506" priority="1272" operator="equal">
      <formula>"-"</formula>
    </cfRule>
  </conditionalFormatting>
  <conditionalFormatting sqref="H283">
    <cfRule type="cellIs" dxfId="505" priority="1273" operator="equal">
      <formula>"-"</formula>
    </cfRule>
  </conditionalFormatting>
  <conditionalFormatting sqref="H283">
    <cfRule type="cellIs" dxfId="504" priority="1274" operator="equal">
      <formula>"-"</formula>
    </cfRule>
  </conditionalFormatting>
  <conditionalFormatting sqref="H283">
    <cfRule type="cellIs" dxfId="503" priority="1275" operator="equal">
      <formula>"-"</formula>
    </cfRule>
  </conditionalFormatting>
  <conditionalFormatting sqref="H283">
    <cfRule type="cellIs" dxfId="502" priority="1276" operator="equal">
      <formula>"-"</formula>
    </cfRule>
  </conditionalFormatting>
  <conditionalFormatting sqref="H283">
    <cfRule type="cellIs" dxfId="501" priority="1277" operator="equal">
      <formula>"-"</formula>
    </cfRule>
  </conditionalFormatting>
  <conditionalFormatting sqref="H284">
    <cfRule type="cellIs" dxfId="500" priority="1278" operator="equal">
      <formula>"-"</formula>
    </cfRule>
  </conditionalFormatting>
  <conditionalFormatting sqref="H284">
    <cfRule type="cellIs" dxfId="499" priority="1279" operator="equal">
      <formula>"-"</formula>
    </cfRule>
  </conditionalFormatting>
  <conditionalFormatting sqref="H284">
    <cfRule type="cellIs" dxfId="498" priority="1280" operator="equal">
      <formula>"-"</formula>
    </cfRule>
  </conditionalFormatting>
  <conditionalFormatting sqref="H284">
    <cfRule type="cellIs" dxfId="497" priority="1281" operator="equal">
      <formula>"-"</formula>
    </cfRule>
  </conditionalFormatting>
  <conditionalFormatting sqref="H284">
    <cfRule type="cellIs" dxfId="496" priority="1282" operator="equal">
      <formula>"-"</formula>
    </cfRule>
  </conditionalFormatting>
  <conditionalFormatting sqref="H284">
    <cfRule type="cellIs" dxfId="495" priority="1283" operator="equal">
      <formula>"-"</formula>
    </cfRule>
  </conditionalFormatting>
  <conditionalFormatting sqref="H284">
    <cfRule type="cellIs" dxfId="494" priority="1284" operator="equal">
      <formula>"-"</formula>
    </cfRule>
  </conditionalFormatting>
  <conditionalFormatting sqref="H284">
    <cfRule type="cellIs" dxfId="493" priority="1285" operator="equal">
      <formula>"-"</formula>
    </cfRule>
  </conditionalFormatting>
  <conditionalFormatting sqref="H284">
    <cfRule type="cellIs" dxfId="492" priority="1286" operator="equal">
      <formula>"-"</formula>
    </cfRule>
  </conditionalFormatting>
  <conditionalFormatting sqref="H284">
    <cfRule type="cellIs" dxfId="491" priority="1287" operator="equal">
      <formula>"-"</formula>
    </cfRule>
  </conditionalFormatting>
  <conditionalFormatting sqref="H202">
    <cfRule type="cellIs" dxfId="490" priority="1328" operator="equal">
      <formula>"-"</formula>
    </cfRule>
  </conditionalFormatting>
  <conditionalFormatting sqref="H202">
    <cfRule type="cellIs" dxfId="489" priority="1329" operator="equal">
      <formula>"-"</formula>
    </cfRule>
  </conditionalFormatting>
  <conditionalFormatting sqref="H202">
    <cfRule type="cellIs" dxfId="488" priority="1330" operator="equal">
      <formula>"-"</formula>
    </cfRule>
  </conditionalFormatting>
  <conditionalFormatting sqref="H202">
    <cfRule type="cellIs" dxfId="487" priority="1331" operator="equal">
      <formula>"-"</formula>
    </cfRule>
  </conditionalFormatting>
  <conditionalFormatting sqref="H202">
    <cfRule type="cellIs" dxfId="486" priority="1332" operator="equal">
      <formula>"-"</formula>
    </cfRule>
  </conditionalFormatting>
  <conditionalFormatting sqref="H204">
    <cfRule type="cellIs" dxfId="485" priority="1333" operator="equal">
      <formula>"-"</formula>
    </cfRule>
  </conditionalFormatting>
  <conditionalFormatting sqref="H204">
    <cfRule type="cellIs" dxfId="484" priority="1334" operator="equal">
      <formula>"-"</formula>
    </cfRule>
  </conditionalFormatting>
  <conditionalFormatting sqref="H204">
    <cfRule type="cellIs" dxfId="483" priority="1335" operator="equal">
      <formula>"-"</formula>
    </cfRule>
  </conditionalFormatting>
  <conditionalFormatting sqref="H204">
    <cfRule type="cellIs" dxfId="482" priority="1336" operator="equal">
      <formula>"-"</formula>
    </cfRule>
  </conditionalFormatting>
  <conditionalFormatting sqref="H204">
    <cfRule type="cellIs" dxfId="481" priority="1337" operator="equal">
      <formula>"-"</formula>
    </cfRule>
  </conditionalFormatting>
  <conditionalFormatting sqref="H206">
    <cfRule type="cellIs" dxfId="480" priority="1338" operator="equal">
      <formula>"-"</formula>
    </cfRule>
  </conditionalFormatting>
  <conditionalFormatting sqref="H206">
    <cfRule type="cellIs" dxfId="479" priority="1339" operator="equal">
      <formula>"-"</formula>
    </cfRule>
  </conditionalFormatting>
  <conditionalFormatting sqref="H206">
    <cfRule type="cellIs" dxfId="478" priority="1340" operator="equal">
      <formula>"-"</formula>
    </cfRule>
  </conditionalFormatting>
  <conditionalFormatting sqref="H206">
    <cfRule type="cellIs" dxfId="477" priority="1341" operator="equal">
      <formula>"-"</formula>
    </cfRule>
  </conditionalFormatting>
  <conditionalFormatting sqref="H206">
    <cfRule type="cellIs" dxfId="476" priority="1342" operator="equal">
      <formula>"-"</formula>
    </cfRule>
  </conditionalFormatting>
  <conditionalFormatting sqref="H207">
    <cfRule type="cellIs" dxfId="475" priority="1343" operator="equal">
      <formula>"-"</formula>
    </cfRule>
  </conditionalFormatting>
  <conditionalFormatting sqref="H207">
    <cfRule type="cellIs" dxfId="474" priority="1344" operator="equal">
      <formula>"-"</formula>
    </cfRule>
  </conditionalFormatting>
  <conditionalFormatting sqref="H207">
    <cfRule type="cellIs" dxfId="473" priority="1345" operator="equal">
      <formula>"-"</formula>
    </cfRule>
  </conditionalFormatting>
  <conditionalFormatting sqref="H207">
    <cfRule type="cellIs" dxfId="472" priority="1346" operator="equal">
      <formula>"-"</formula>
    </cfRule>
  </conditionalFormatting>
  <conditionalFormatting sqref="H207">
    <cfRule type="cellIs" dxfId="471" priority="1347" operator="equal">
      <formula>"-"</formula>
    </cfRule>
  </conditionalFormatting>
  <conditionalFormatting sqref="H209">
    <cfRule type="cellIs" dxfId="470" priority="1348" operator="equal">
      <formula>"-"</formula>
    </cfRule>
  </conditionalFormatting>
  <conditionalFormatting sqref="H209">
    <cfRule type="cellIs" dxfId="469" priority="1349" operator="equal">
      <formula>"-"</formula>
    </cfRule>
  </conditionalFormatting>
  <conditionalFormatting sqref="H209">
    <cfRule type="cellIs" dxfId="468" priority="1350" operator="equal">
      <formula>"-"</formula>
    </cfRule>
  </conditionalFormatting>
  <conditionalFormatting sqref="H209">
    <cfRule type="cellIs" dxfId="467" priority="1351" operator="equal">
      <formula>"-"</formula>
    </cfRule>
  </conditionalFormatting>
  <conditionalFormatting sqref="H209">
    <cfRule type="cellIs" dxfId="466" priority="1352" operator="equal">
      <formula>"-"</formula>
    </cfRule>
  </conditionalFormatting>
  <conditionalFormatting sqref="H213">
    <cfRule type="cellIs" dxfId="465" priority="1353" operator="equal">
      <formula>"-"</formula>
    </cfRule>
  </conditionalFormatting>
  <conditionalFormatting sqref="H213">
    <cfRule type="cellIs" dxfId="464" priority="1354" operator="equal">
      <formula>"-"</formula>
    </cfRule>
  </conditionalFormatting>
  <conditionalFormatting sqref="H213">
    <cfRule type="cellIs" dxfId="463" priority="1355" operator="equal">
      <formula>"-"</formula>
    </cfRule>
  </conditionalFormatting>
  <conditionalFormatting sqref="H213">
    <cfRule type="cellIs" dxfId="462" priority="1356" operator="equal">
      <formula>"-"</formula>
    </cfRule>
  </conditionalFormatting>
  <conditionalFormatting sqref="H213">
    <cfRule type="cellIs" dxfId="461" priority="1357" operator="equal">
      <formula>"-"</formula>
    </cfRule>
  </conditionalFormatting>
  <conditionalFormatting sqref="H214">
    <cfRule type="cellIs" dxfId="460" priority="1358" operator="equal">
      <formula>"-"</formula>
    </cfRule>
  </conditionalFormatting>
  <conditionalFormatting sqref="H214">
    <cfRule type="cellIs" dxfId="459" priority="1359" operator="equal">
      <formula>"-"</formula>
    </cfRule>
  </conditionalFormatting>
  <conditionalFormatting sqref="H214">
    <cfRule type="cellIs" dxfId="458" priority="1360" operator="equal">
      <formula>"-"</formula>
    </cfRule>
  </conditionalFormatting>
  <conditionalFormatting sqref="H214">
    <cfRule type="cellIs" dxfId="457" priority="1361" operator="equal">
      <formula>"-"</formula>
    </cfRule>
  </conditionalFormatting>
  <conditionalFormatting sqref="H214">
    <cfRule type="cellIs" dxfId="456" priority="1362" operator="equal">
      <formula>"-"</formula>
    </cfRule>
  </conditionalFormatting>
  <conditionalFormatting sqref="H219:H220">
    <cfRule type="cellIs" dxfId="455" priority="1363" operator="equal">
      <formula>"-"</formula>
    </cfRule>
  </conditionalFormatting>
  <conditionalFormatting sqref="H219:H220">
    <cfRule type="cellIs" dxfId="454" priority="1364" operator="equal">
      <formula>"-"</formula>
    </cfRule>
  </conditionalFormatting>
  <conditionalFormatting sqref="H219:H220">
    <cfRule type="cellIs" dxfId="453" priority="1365" operator="equal">
      <formula>"-"</formula>
    </cfRule>
  </conditionalFormatting>
  <conditionalFormatting sqref="H219:H220">
    <cfRule type="cellIs" dxfId="452" priority="1366" operator="equal">
      <formula>"-"</formula>
    </cfRule>
  </conditionalFormatting>
  <conditionalFormatting sqref="H219:H220">
    <cfRule type="cellIs" dxfId="451" priority="1367" operator="equal">
      <formula>"-"</formula>
    </cfRule>
  </conditionalFormatting>
  <conditionalFormatting sqref="H221">
    <cfRule type="cellIs" dxfId="450" priority="1368" operator="equal">
      <formula>"-"</formula>
    </cfRule>
  </conditionalFormatting>
  <conditionalFormatting sqref="H221">
    <cfRule type="cellIs" dxfId="449" priority="1369" operator="equal">
      <formula>"-"</formula>
    </cfRule>
  </conditionalFormatting>
  <conditionalFormatting sqref="H221">
    <cfRule type="cellIs" dxfId="448" priority="1370" operator="equal">
      <formula>"-"</formula>
    </cfRule>
  </conditionalFormatting>
  <conditionalFormatting sqref="H221">
    <cfRule type="cellIs" dxfId="447" priority="1371" operator="equal">
      <formula>"-"</formula>
    </cfRule>
  </conditionalFormatting>
  <conditionalFormatting sqref="H221">
    <cfRule type="cellIs" dxfId="446" priority="1372" operator="equal">
      <formula>"-"</formula>
    </cfRule>
  </conditionalFormatting>
  <conditionalFormatting sqref="H223:H224">
    <cfRule type="cellIs" dxfId="445" priority="1373" operator="equal">
      <formula>"-"</formula>
    </cfRule>
  </conditionalFormatting>
  <conditionalFormatting sqref="H223:H224">
    <cfRule type="cellIs" dxfId="444" priority="1374" operator="equal">
      <formula>"-"</formula>
    </cfRule>
  </conditionalFormatting>
  <conditionalFormatting sqref="H223:H224">
    <cfRule type="cellIs" dxfId="443" priority="1375" operator="equal">
      <formula>"-"</formula>
    </cfRule>
  </conditionalFormatting>
  <conditionalFormatting sqref="H223:H224">
    <cfRule type="cellIs" dxfId="442" priority="1376" operator="equal">
      <formula>"-"</formula>
    </cfRule>
  </conditionalFormatting>
  <conditionalFormatting sqref="H223:H224">
    <cfRule type="cellIs" dxfId="441" priority="1377" operator="equal">
      <formula>"-"</formula>
    </cfRule>
  </conditionalFormatting>
  <conditionalFormatting sqref="H224">
    <cfRule type="cellIs" dxfId="440" priority="1378" operator="equal">
      <formula>"-"</formula>
    </cfRule>
  </conditionalFormatting>
  <conditionalFormatting sqref="H224">
    <cfRule type="cellIs" dxfId="439" priority="1379" operator="equal">
      <formula>"-"</formula>
    </cfRule>
  </conditionalFormatting>
  <conditionalFormatting sqref="H224">
    <cfRule type="cellIs" dxfId="438" priority="1380" operator="equal">
      <formula>"-"</formula>
    </cfRule>
  </conditionalFormatting>
  <conditionalFormatting sqref="H224">
    <cfRule type="cellIs" dxfId="437" priority="1381" operator="equal">
      <formula>"-"</formula>
    </cfRule>
  </conditionalFormatting>
  <conditionalFormatting sqref="H224">
    <cfRule type="cellIs" dxfId="436" priority="1382" operator="equal">
      <formula>"-"</formula>
    </cfRule>
  </conditionalFormatting>
  <conditionalFormatting sqref="H230">
    <cfRule type="cellIs" dxfId="435" priority="1383" operator="equal">
      <formula>"-"</formula>
    </cfRule>
  </conditionalFormatting>
  <conditionalFormatting sqref="H230">
    <cfRule type="cellIs" dxfId="434" priority="1384" operator="equal">
      <formula>"-"</formula>
    </cfRule>
  </conditionalFormatting>
  <conditionalFormatting sqref="H230">
    <cfRule type="cellIs" dxfId="433" priority="1385" operator="equal">
      <formula>"-"</formula>
    </cfRule>
  </conditionalFormatting>
  <conditionalFormatting sqref="H230">
    <cfRule type="cellIs" dxfId="432" priority="1386" operator="equal">
      <formula>"-"</formula>
    </cfRule>
  </conditionalFormatting>
  <conditionalFormatting sqref="H230">
    <cfRule type="cellIs" dxfId="431" priority="1387" operator="equal">
      <formula>"-"</formula>
    </cfRule>
  </conditionalFormatting>
  <conditionalFormatting sqref="H231">
    <cfRule type="cellIs" dxfId="430" priority="1388" operator="equal">
      <formula>"-"</formula>
    </cfRule>
  </conditionalFormatting>
  <conditionalFormatting sqref="H231">
    <cfRule type="cellIs" dxfId="429" priority="1389" operator="equal">
      <formula>"-"</formula>
    </cfRule>
  </conditionalFormatting>
  <conditionalFormatting sqref="H231">
    <cfRule type="cellIs" dxfId="428" priority="1390" operator="equal">
      <formula>"-"</formula>
    </cfRule>
  </conditionalFormatting>
  <conditionalFormatting sqref="H231">
    <cfRule type="cellIs" dxfId="427" priority="1391" operator="equal">
      <formula>"-"</formula>
    </cfRule>
  </conditionalFormatting>
  <conditionalFormatting sqref="H231">
    <cfRule type="cellIs" dxfId="426" priority="1392" operator="equal">
      <formula>"-"</formula>
    </cfRule>
  </conditionalFormatting>
  <conditionalFormatting sqref="H237:H238">
    <cfRule type="cellIs" dxfId="425" priority="1393" operator="equal">
      <formula>"-"</formula>
    </cfRule>
  </conditionalFormatting>
  <conditionalFormatting sqref="H237:H238">
    <cfRule type="cellIs" dxfId="424" priority="1394" operator="equal">
      <formula>"-"</formula>
    </cfRule>
  </conditionalFormatting>
  <conditionalFormatting sqref="H237:H238">
    <cfRule type="cellIs" dxfId="423" priority="1395" operator="equal">
      <formula>"-"</formula>
    </cfRule>
  </conditionalFormatting>
  <conditionalFormatting sqref="H237:H238">
    <cfRule type="cellIs" dxfId="422" priority="1396" operator="equal">
      <formula>"-"</formula>
    </cfRule>
  </conditionalFormatting>
  <conditionalFormatting sqref="H237:H238">
    <cfRule type="cellIs" dxfId="421" priority="1397" operator="equal">
      <formula>"-"</formula>
    </cfRule>
  </conditionalFormatting>
  <conditionalFormatting sqref="H238">
    <cfRule type="cellIs" dxfId="420" priority="1398" operator="equal">
      <formula>"-"</formula>
    </cfRule>
  </conditionalFormatting>
  <conditionalFormatting sqref="H238">
    <cfRule type="cellIs" dxfId="419" priority="1399" operator="equal">
      <formula>"-"</formula>
    </cfRule>
  </conditionalFormatting>
  <conditionalFormatting sqref="H238">
    <cfRule type="cellIs" dxfId="418" priority="1400" operator="equal">
      <formula>"-"</formula>
    </cfRule>
  </conditionalFormatting>
  <conditionalFormatting sqref="H238">
    <cfRule type="cellIs" dxfId="417" priority="1401" operator="equal">
      <formula>"-"</formula>
    </cfRule>
  </conditionalFormatting>
  <conditionalFormatting sqref="H238">
    <cfRule type="cellIs" dxfId="416" priority="1402" operator="equal">
      <formula>"-"</formula>
    </cfRule>
  </conditionalFormatting>
  <conditionalFormatting sqref="H239">
    <cfRule type="cellIs" dxfId="415" priority="1403" operator="equal">
      <formula>"-"</formula>
    </cfRule>
  </conditionalFormatting>
  <conditionalFormatting sqref="H239">
    <cfRule type="cellIs" dxfId="414" priority="1404" operator="equal">
      <formula>"-"</formula>
    </cfRule>
  </conditionalFormatting>
  <conditionalFormatting sqref="H239">
    <cfRule type="cellIs" dxfId="413" priority="1405" operator="equal">
      <formula>"-"</formula>
    </cfRule>
  </conditionalFormatting>
  <conditionalFormatting sqref="H239">
    <cfRule type="cellIs" dxfId="412" priority="1406" operator="equal">
      <formula>"-"</formula>
    </cfRule>
  </conditionalFormatting>
  <conditionalFormatting sqref="H239">
    <cfRule type="cellIs" dxfId="411" priority="1407" operator="equal">
      <formula>"-"</formula>
    </cfRule>
  </conditionalFormatting>
  <conditionalFormatting sqref="H163">
    <cfRule type="cellIs" dxfId="410" priority="1448" operator="equal">
      <formula>"-"</formula>
    </cfRule>
  </conditionalFormatting>
  <conditionalFormatting sqref="H163">
    <cfRule type="cellIs" dxfId="409" priority="1449" operator="equal">
      <formula>"-"</formula>
    </cfRule>
  </conditionalFormatting>
  <conditionalFormatting sqref="H163">
    <cfRule type="cellIs" dxfId="408" priority="1450" operator="equal">
      <formula>"-"</formula>
    </cfRule>
  </conditionalFormatting>
  <conditionalFormatting sqref="H163">
    <cfRule type="cellIs" dxfId="407" priority="1451" operator="equal">
      <formula>"-"</formula>
    </cfRule>
  </conditionalFormatting>
  <conditionalFormatting sqref="H163">
    <cfRule type="cellIs" dxfId="406" priority="1452" operator="equal">
      <formula>"-"</formula>
    </cfRule>
  </conditionalFormatting>
  <conditionalFormatting sqref="H164">
    <cfRule type="cellIs" dxfId="405" priority="1453" operator="equal">
      <formula>"-"</formula>
    </cfRule>
  </conditionalFormatting>
  <conditionalFormatting sqref="H164">
    <cfRule type="cellIs" dxfId="404" priority="1454" operator="equal">
      <formula>"-"</formula>
    </cfRule>
  </conditionalFormatting>
  <conditionalFormatting sqref="H164">
    <cfRule type="cellIs" dxfId="403" priority="1455" operator="equal">
      <formula>"-"</formula>
    </cfRule>
  </conditionalFormatting>
  <conditionalFormatting sqref="H164">
    <cfRule type="cellIs" dxfId="402" priority="1456" operator="equal">
      <formula>"-"</formula>
    </cfRule>
  </conditionalFormatting>
  <conditionalFormatting sqref="H164">
    <cfRule type="cellIs" dxfId="401" priority="1457" operator="equal">
      <formula>"-"</formula>
    </cfRule>
  </conditionalFormatting>
  <conditionalFormatting sqref="H167">
    <cfRule type="cellIs" dxfId="400" priority="1458" operator="equal">
      <formula>"-"</formula>
    </cfRule>
  </conditionalFormatting>
  <conditionalFormatting sqref="H167">
    <cfRule type="cellIs" dxfId="399" priority="1459" operator="equal">
      <formula>"-"</formula>
    </cfRule>
  </conditionalFormatting>
  <conditionalFormatting sqref="H167">
    <cfRule type="cellIs" dxfId="398" priority="1460" operator="equal">
      <formula>"-"</formula>
    </cfRule>
  </conditionalFormatting>
  <conditionalFormatting sqref="H167">
    <cfRule type="cellIs" dxfId="397" priority="1461" operator="equal">
      <formula>"-"</formula>
    </cfRule>
  </conditionalFormatting>
  <conditionalFormatting sqref="H167">
    <cfRule type="cellIs" dxfId="396" priority="1462" operator="equal">
      <formula>"-"</formula>
    </cfRule>
  </conditionalFormatting>
  <conditionalFormatting sqref="H169">
    <cfRule type="cellIs" dxfId="395" priority="1463" operator="equal">
      <formula>"-"</formula>
    </cfRule>
  </conditionalFormatting>
  <conditionalFormatting sqref="H169">
    <cfRule type="cellIs" dxfId="394" priority="1464" operator="equal">
      <formula>"-"</formula>
    </cfRule>
  </conditionalFormatting>
  <conditionalFormatting sqref="H169">
    <cfRule type="cellIs" dxfId="393" priority="1465" operator="equal">
      <formula>"-"</formula>
    </cfRule>
  </conditionalFormatting>
  <conditionalFormatting sqref="H169">
    <cfRule type="cellIs" dxfId="392" priority="1466" operator="equal">
      <formula>"-"</formula>
    </cfRule>
  </conditionalFormatting>
  <conditionalFormatting sqref="H169">
    <cfRule type="cellIs" dxfId="391" priority="1467" operator="equal">
      <formula>"-"</formula>
    </cfRule>
  </conditionalFormatting>
  <conditionalFormatting sqref="H173">
    <cfRule type="cellIs" dxfId="390" priority="1468" operator="equal">
      <formula>"-"</formula>
    </cfRule>
  </conditionalFormatting>
  <conditionalFormatting sqref="H173">
    <cfRule type="cellIs" dxfId="389" priority="1469" operator="equal">
      <formula>"-"</formula>
    </cfRule>
  </conditionalFormatting>
  <conditionalFormatting sqref="H173">
    <cfRule type="cellIs" dxfId="388" priority="1470" operator="equal">
      <formula>"-"</formula>
    </cfRule>
  </conditionalFormatting>
  <conditionalFormatting sqref="H173">
    <cfRule type="cellIs" dxfId="387" priority="1471" operator="equal">
      <formula>"-"</formula>
    </cfRule>
  </conditionalFormatting>
  <conditionalFormatting sqref="H173">
    <cfRule type="cellIs" dxfId="386" priority="1472" operator="equal">
      <formula>"-"</formula>
    </cfRule>
  </conditionalFormatting>
  <conditionalFormatting sqref="H174">
    <cfRule type="cellIs" dxfId="385" priority="1473" operator="equal">
      <formula>"-"</formula>
    </cfRule>
  </conditionalFormatting>
  <conditionalFormatting sqref="H174">
    <cfRule type="cellIs" dxfId="384" priority="1474" operator="equal">
      <formula>"-"</formula>
    </cfRule>
  </conditionalFormatting>
  <conditionalFormatting sqref="H174">
    <cfRule type="cellIs" dxfId="383" priority="1475" operator="equal">
      <formula>"-"</formula>
    </cfRule>
  </conditionalFormatting>
  <conditionalFormatting sqref="H174">
    <cfRule type="cellIs" dxfId="382" priority="1476" operator="equal">
      <formula>"-"</formula>
    </cfRule>
  </conditionalFormatting>
  <conditionalFormatting sqref="H174">
    <cfRule type="cellIs" dxfId="381" priority="1477" operator="equal">
      <formula>"-"</formula>
    </cfRule>
  </conditionalFormatting>
  <conditionalFormatting sqref="H175">
    <cfRule type="cellIs" dxfId="380" priority="1478" operator="equal">
      <formula>"-"</formula>
    </cfRule>
  </conditionalFormatting>
  <conditionalFormatting sqref="H175">
    <cfRule type="cellIs" dxfId="379" priority="1479" operator="equal">
      <formula>"-"</formula>
    </cfRule>
  </conditionalFormatting>
  <conditionalFormatting sqref="H175">
    <cfRule type="cellIs" dxfId="378" priority="1480" operator="equal">
      <formula>"-"</formula>
    </cfRule>
  </conditionalFormatting>
  <conditionalFormatting sqref="H175">
    <cfRule type="cellIs" dxfId="377" priority="1481" operator="equal">
      <formula>"-"</formula>
    </cfRule>
  </conditionalFormatting>
  <conditionalFormatting sqref="H175">
    <cfRule type="cellIs" dxfId="376" priority="1482" operator="equal">
      <formula>"-"</formula>
    </cfRule>
  </conditionalFormatting>
  <conditionalFormatting sqref="H176">
    <cfRule type="cellIs" dxfId="375" priority="1483" operator="equal">
      <formula>"-"</formula>
    </cfRule>
  </conditionalFormatting>
  <conditionalFormatting sqref="H176">
    <cfRule type="cellIs" dxfId="374" priority="1484" operator="equal">
      <formula>"-"</formula>
    </cfRule>
  </conditionalFormatting>
  <conditionalFormatting sqref="H176">
    <cfRule type="cellIs" dxfId="373" priority="1485" operator="equal">
      <formula>"-"</formula>
    </cfRule>
  </conditionalFormatting>
  <conditionalFormatting sqref="H176">
    <cfRule type="cellIs" dxfId="372" priority="1486" operator="equal">
      <formula>"-"</formula>
    </cfRule>
  </conditionalFormatting>
  <conditionalFormatting sqref="H176">
    <cfRule type="cellIs" dxfId="371" priority="1487" operator="equal">
      <formula>"-"</formula>
    </cfRule>
  </conditionalFormatting>
  <conditionalFormatting sqref="H177">
    <cfRule type="cellIs" dxfId="370" priority="1488" operator="equal">
      <formula>"-"</formula>
    </cfRule>
  </conditionalFormatting>
  <conditionalFormatting sqref="H177">
    <cfRule type="cellIs" dxfId="369" priority="1489" operator="equal">
      <formula>"-"</formula>
    </cfRule>
  </conditionalFormatting>
  <conditionalFormatting sqref="H177">
    <cfRule type="cellIs" dxfId="368" priority="1490" operator="equal">
      <formula>"-"</formula>
    </cfRule>
  </conditionalFormatting>
  <conditionalFormatting sqref="H177">
    <cfRule type="cellIs" dxfId="367" priority="1491" operator="equal">
      <formula>"-"</formula>
    </cfRule>
  </conditionalFormatting>
  <conditionalFormatting sqref="H177">
    <cfRule type="cellIs" dxfId="366" priority="1492" operator="equal">
      <formula>"-"</formula>
    </cfRule>
  </conditionalFormatting>
  <conditionalFormatting sqref="H179">
    <cfRule type="cellIs" dxfId="365" priority="1493" operator="equal">
      <formula>"-"</formula>
    </cfRule>
  </conditionalFormatting>
  <conditionalFormatting sqref="H179">
    <cfRule type="cellIs" dxfId="364" priority="1494" operator="equal">
      <formula>"-"</formula>
    </cfRule>
  </conditionalFormatting>
  <conditionalFormatting sqref="H179">
    <cfRule type="cellIs" dxfId="363" priority="1495" operator="equal">
      <formula>"-"</formula>
    </cfRule>
  </conditionalFormatting>
  <conditionalFormatting sqref="H179">
    <cfRule type="cellIs" dxfId="362" priority="1496" operator="equal">
      <formula>"-"</formula>
    </cfRule>
  </conditionalFormatting>
  <conditionalFormatting sqref="H179">
    <cfRule type="cellIs" dxfId="361" priority="1497" operator="equal">
      <formula>"-"</formula>
    </cfRule>
  </conditionalFormatting>
  <conditionalFormatting sqref="H180">
    <cfRule type="cellIs" dxfId="360" priority="1498" operator="equal">
      <formula>"-"</formula>
    </cfRule>
  </conditionalFormatting>
  <conditionalFormatting sqref="H180">
    <cfRule type="cellIs" dxfId="359" priority="1499" operator="equal">
      <formula>"-"</formula>
    </cfRule>
  </conditionalFormatting>
  <conditionalFormatting sqref="H180">
    <cfRule type="cellIs" dxfId="358" priority="1500" operator="equal">
      <formula>"-"</formula>
    </cfRule>
  </conditionalFormatting>
  <conditionalFormatting sqref="H180">
    <cfRule type="cellIs" dxfId="357" priority="1501" operator="equal">
      <formula>"-"</formula>
    </cfRule>
  </conditionalFormatting>
  <conditionalFormatting sqref="H180">
    <cfRule type="cellIs" dxfId="356" priority="1502" operator="equal">
      <formula>"-"</formula>
    </cfRule>
  </conditionalFormatting>
  <conditionalFormatting sqref="H182">
    <cfRule type="cellIs" dxfId="355" priority="1503" operator="equal">
      <formula>"-"</formula>
    </cfRule>
  </conditionalFormatting>
  <conditionalFormatting sqref="H182">
    <cfRule type="cellIs" dxfId="354" priority="1504" operator="equal">
      <formula>"-"</formula>
    </cfRule>
  </conditionalFormatting>
  <conditionalFormatting sqref="H182">
    <cfRule type="cellIs" dxfId="353" priority="1505" operator="equal">
      <formula>"-"</formula>
    </cfRule>
  </conditionalFormatting>
  <conditionalFormatting sqref="H182">
    <cfRule type="cellIs" dxfId="352" priority="1506" operator="equal">
      <formula>"-"</formula>
    </cfRule>
  </conditionalFormatting>
  <conditionalFormatting sqref="H182">
    <cfRule type="cellIs" dxfId="351" priority="1507" operator="equal">
      <formula>"-"</formula>
    </cfRule>
  </conditionalFormatting>
  <conditionalFormatting sqref="H186">
    <cfRule type="cellIs" dxfId="350" priority="1508" operator="equal">
      <formula>"-"</formula>
    </cfRule>
  </conditionalFormatting>
  <conditionalFormatting sqref="H186">
    <cfRule type="cellIs" dxfId="349" priority="1509" operator="equal">
      <formula>"-"</formula>
    </cfRule>
  </conditionalFormatting>
  <conditionalFormatting sqref="H186">
    <cfRule type="cellIs" dxfId="348" priority="1510" operator="equal">
      <formula>"-"</formula>
    </cfRule>
  </conditionalFormatting>
  <conditionalFormatting sqref="H186">
    <cfRule type="cellIs" dxfId="347" priority="1511" operator="equal">
      <formula>"-"</formula>
    </cfRule>
  </conditionalFormatting>
  <conditionalFormatting sqref="H186">
    <cfRule type="cellIs" dxfId="346" priority="1512" operator="equal">
      <formula>"-"</formula>
    </cfRule>
  </conditionalFormatting>
  <conditionalFormatting sqref="H188">
    <cfRule type="cellIs" dxfId="345" priority="1513" operator="equal">
      <formula>"-"</formula>
    </cfRule>
  </conditionalFormatting>
  <conditionalFormatting sqref="H188">
    <cfRule type="cellIs" dxfId="344" priority="1514" operator="equal">
      <formula>"-"</formula>
    </cfRule>
  </conditionalFormatting>
  <conditionalFormatting sqref="H188">
    <cfRule type="cellIs" dxfId="343" priority="1515" operator="equal">
      <formula>"-"</formula>
    </cfRule>
  </conditionalFormatting>
  <conditionalFormatting sqref="H188">
    <cfRule type="cellIs" dxfId="342" priority="1516" operator="equal">
      <formula>"-"</formula>
    </cfRule>
  </conditionalFormatting>
  <conditionalFormatting sqref="H188">
    <cfRule type="cellIs" dxfId="341" priority="1517" operator="equal">
      <formula>"-"</formula>
    </cfRule>
  </conditionalFormatting>
  <conditionalFormatting sqref="H191">
    <cfRule type="cellIs" dxfId="340" priority="1518" operator="equal">
      <formula>"-"</formula>
    </cfRule>
  </conditionalFormatting>
  <conditionalFormatting sqref="H191">
    <cfRule type="cellIs" dxfId="339" priority="1519" operator="equal">
      <formula>"-"</formula>
    </cfRule>
  </conditionalFormatting>
  <conditionalFormatting sqref="H191">
    <cfRule type="cellIs" dxfId="338" priority="1520" operator="equal">
      <formula>"-"</formula>
    </cfRule>
  </conditionalFormatting>
  <conditionalFormatting sqref="H191">
    <cfRule type="cellIs" dxfId="337" priority="1521" operator="equal">
      <formula>"-"</formula>
    </cfRule>
  </conditionalFormatting>
  <conditionalFormatting sqref="H191">
    <cfRule type="cellIs" dxfId="336" priority="1522" operator="equal">
      <formula>"-"</formula>
    </cfRule>
  </conditionalFormatting>
  <conditionalFormatting sqref="H192">
    <cfRule type="cellIs" dxfId="335" priority="1523" operator="equal">
      <formula>"-"</formula>
    </cfRule>
  </conditionalFormatting>
  <conditionalFormatting sqref="H192">
    <cfRule type="cellIs" dxfId="334" priority="1524" operator="equal">
      <formula>"-"</formula>
    </cfRule>
  </conditionalFormatting>
  <conditionalFormatting sqref="H192">
    <cfRule type="cellIs" dxfId="333" priority="1525" operator="equal">
      <formula>"-"</formula>
    </cfRule>
  </conditionalFormatting>
  <conditionalFormatting sqref="H192">
    <cfRule type="cellIs" dxfId="332" priority="1526" operator="equal">
      <formula>"-"</formula>
    </cfRule>
  </conditionalFormatting>
  <conditionalFormatting sqref="H192">
    <cfRule type="cellIs" dxfId="331" priority="1527" operator="equal">
      <formula>"-"</formula>
    </cfRule>
  </conditionalFormatting>
  <conditionalFormatting sqref="H197">
    <cfRule type="cellIs" dxfId="330" priority="1528" operator="equal">
      <formula>"-"</formula>
    </cfRule>
  </conditionalFormatting>
  <conditionalFormatting sqref="H197">
    <cfRule type="cellIs" dxfId="329" priority="1529" operator="equal">
      <formula>"-"</formula>
    </cfRule>
  </conditionalFormatting>
  <conditionalFormatting sqref="H197">
    <cfRule type="cellIs" dxfId="328" priority="1530" operator="equal">
      <formula>"-"</formula>
    </cfRule>
  </conditionalFormatting>
  <conditionalFormatting sqref="H197">
    <cfRule type="cellIs" dxfId="327" priority="1531" operator="equal">
      <formula>"-"</formula>
    </cfRule>
  </conditionalFormatting>
  <conditionalFormatting sqref="H197">
    <cfRule type="cellIs" dxfId="326" priority="1532" operator="equal">
      <formula>"-"</formula>
    </cfRule>
  </conditionalFormatting>
  <conditionalFormatting sqref="H198">
    <cfRule type="cellIs" dxfId="325" priority="1533" operator="equal">
      <formula>"-"</formula>
    </cfRule>
  </conditionalFormatting>
  <conditionalFormatting sqref="H198">
    <cfRule type="cellIs" dxfId="324" priority="1534" operator="equal">
      <formula>"-"</formula>
    </cfRule>
  </conditionalFormatting>
  <conditionalFormatting sqref="H198">
    <cfRule type="cellIs" dxfId="323" priority="1535" operator="equal">
      <formula>"-"</formula>
    </cfRule>
  </conditionalFormatting>
  <conditionalFormatting sqref="H198">
    <cfRule type="cellIs" dxfId="322" priority="1536" operator="equal">
      <formula>"-"</formula>
    </cfRule>
  </conditionalFormatting>
  <conditionalFormatting sqref="H198">
    <cfRule type="cellIs" dxfId="321" priority="1537" operator="equal">
      <formula>"-"</formula>
    </cfRule>
  </conditionalFormatting>
  <conditionalFormatting sqref="H136">
    <cfRule type="cellIs" dxfId="320" priority="1573" operator="equal">
      <formula>"-"</formula>
    </cfRule>
  </conditionalFormatting>
  <conditionalFormatting sqref="H136">
    <cfRule type="cellIs" dxfId="319" priority="1574" operator="equal">
      <formula>"-"</formula>
    </cfRule>
  </conditionalFormatting>
  <conditionalFormatting sqref="H136">
    <cfRule type="cellIs" dxfId="318" priority="1575" operator="equal">
      <formula>"-"</formula>
    </cfRule>
  </conditionalFormatting>
  <conditionalFormatting sqref="H136">
    <cfRule type="cellIs" dxfId="317" priority="1576" operator="equal">
      <formula>"-"</formula>
    </cfRule>
  </conditionalFormatting>
  <conditionalFormatting sqref="H136">
    <cfRule type="cellIs" dxfId="316" priority="1577" operator="equal">
      <formula>"-"</formula>
    </cfRule>
  </conditionalFormatting>
  <conditionalFormatting sqref="H139">
    <cfRule type="cellIs" dxfId="315" priority="1578" operator="equal">
      <formula>"-"</formula>
    </cfRule>
  </conditionalFormatting>
  <conditionalFormatting sqref="H139">
    <cfRule type="cellIs" dxfId="314" priority="1579" operator="equal">
      <formula>"-"</formula>
    </cfRule>
  </conditionalFormatting>
  <conditionalFormatting sqref="H139">
    <cfRule type="cellIs" dxfId="313" priority="1580" operator="equal">
      <formula>"-"</formula>
    </cfRule>
  </conditionalFormatting>
  <conditionalFormatting sqref="H139">
    <cfRule type="cellIs" dxfId="312" priority="1581" operator="equal">
      <formula>"-"</formula>
    </cfRule>
  </conditionalFormatting>
  <conditionalFormatting sqref="H139">
    <cfRule type="cellIs" dxfId="311" priority="1582" operator="equal">
      <formula>"-"</formula>
    </cfRule>
  </conditionalFormatting>
  <conditionalFormatting sqref="H140">
    <cfRule type="cellIs" dxfId="310" priority="1583" operator="equal">
      <formula>"-"</formula>
    </cfRule>
  </conditionalFormatting>
  <conditionalFormatting sqref="H140">
    <cfRule type="cellIs" dxfId="309" priority="1584" operator="equal">
      <formula>"-"</formula>
    </cfRule>
  </conditionalFormatting>
  <conditionalFormatting sqref="H140">
    <cfRule type="cellIs" dxfId="308" priority="1585" operator="equal">
      <formula>"-"</formula>
    </cfRule>
  </conditionalFormatting>
  <conditionalFormatting sqref="H140">
    <cfRule type="cellIs" dxfId="307" priority="1586" operator="equal">
      <formula>"-"</formula>
    </cfRule>
  </conditionalFormatting>
  <conditionalFormatting sqref="H140">
    <cfRule type="cellIs" dxfId="306" priority="1587" operator="equal">
      <formula>"-"</formula>
    </cfRule>
  </conditionalFormatting>
  <conditionalFormatting sqref="H145">
    <cfRule type="cellIs" dxfId="305" priority="1588" operator="equal">
      <formula>"-"</formula>
    </cfRule>
  </conditionalFormatting>
  <conditionalFormatting sqref="H145">
    <cfRule type="cellIs" dxfId="304" priority="1589" operator="equal">
      <formula>"-"</formula>
    </cfRule>
  </conditionalFormatting>
  <conditionalFormatting sqref="H145">
    <cfRule type="cellIs" dxfId="303" priority="1590" operator="equal">
      <formula>"-"</formula>
    </cfRule>
  </conditionalFormatting>
  <conditionalFormatting sqref="H145">
    <cfRule type="cellIs" dxfId="302" priority="1591" operator="equal">
      <formula>"-"</formula>
    </cfRule>
  </conditionalFormatting>
  <conditionalFormatting sqref="H145">
    <cfRule type="cellIs" dxfId="301" priority="1592" operator="equal">
      <formula>"-"</formula>
    </cfRule>
  </conditionalFormatting>
  <conditionalFormatting sqref="H150">
    <cfRule type="cellIs" dxfId="300" priority="1593" operator="equal">
      <formula>"-"</formula>
    </cfRule>
  </conditionalFormatting>
  <conditionalFormatting sqref="H150">
    <cfRule type="cellIs" dxfId="299" priority="1594" operator="equal">
      <formula>"-"</formula>
    </cfRule>
  </conditionalFormatting>
  <conditionalFormatting sqref="H150">
    <cfRule type="cellIs" dxfId="298" priority="1595" operator="equal">
      <formula>"-"</formula>
    </cfRule>
  </conditionalFormatting>
  <conditionalFormatting sqref="H150">
    <cfRule type="cellIs" dxfId="297" priority="1596" operator="equal">
      <formula>"-"</formula>
    </cfRule>
  </conditionalFormatting>
  <conditionalFormatting sqref="H150">
    <cfRule type="cellIs" dxfId="296" priority="1597" operator="equal">
      <formula>"-"</formula>
    </cfRule>
  </conditionalFormatting>
  <conditionalFormatting sqref="H152">
    <cfRule type="cellIs" dxfId="295" priority="1598" operator="equal">
      <formula>"-"</formula>
    </cfRule>
  </conditionalFormatting>
  <conditionalFormatting sqref="H152">
    <cfRule type="cellIs" dxfId="294" priority="1599" operator="equal">
      <formula>"-"</formula>
    </cfRule>
  </conditionalFormatting>
  <conditionalFormatting sqref="H152">
    <cfRule type="cellIs" dxfId="293" priority="1600" operator="equal">
      <formula>"-"</formula>
    </cfRule>
  </conditionalFormatting>
  <conditionalFormatting sqref="H152">
    <cfRule type="cellIs" dxfId="292" priority="1601" operator="equal">
      <formula>"-"</formula>
    </cfRule>
  </conditionalFormatting>
  <conditionalFormatting sqref="H152">
    <cfRule type="cellIs" dxfId="291" priority="1602" operator="equal">
      <formula>"-"</formula>
    </cfRule>
  </conditionalFormatting>
  <conditionalFormatting sqref="H153">
    <cfRule type="cellIs" dxfId="290" priority="1603" operator="equal">
      <formula>"-"</formula>
    </cfRule>
  </conditionalFormatting>
  <conditionalFormatting sqref="H153">
    <cfRule type="cellIs" dxfId="289" priority="1604" operator="equal">
      <formula>"-"</formula>
    </cfRule>
  </conditionalFormatting>
  <conditionalFormatting sqref="H153">
    <cfRule type="cellIs" dxfId="288" priority="1605" operator="equal">
      <formula>"-"</formula>
    </cfRule>
  </conditionalFormatting>
  <conditionalFormatting sqref="H153">
    <cfRule type="cellIs" dxfId="287" priority="1606" operator="equal">
      <formula>"-"</formula>
    </cfRule>
  </conditionalFormatting>
  <conditionalFormatting sqref="H153">
    <cfRule type="cellIs" dxfId="286" priority="1607" operator="equal">
      <formula>"-"</formula>
    </cfRule>
  </conditionalFormatting>
  <conditionalFormatting sqref="H132">
    <cfRule type="cellIs" dxfId="285" priority="1608" operator="equal">
      <formula>"-"</formula>
    </cfRule>
  </conditionalFormatting>
  <conditionalFormatting sqref="H132">
    <cfRule type="cellIs" dxfId="284" priority="1609" operator="equal">
      <formula>"-"</formula>
    </cfRule>
  </conditionalFormatting>
  <conditionalFormatting sqref="H132">
    <cfRule type="cellIs" dxfId="283" priority="1610" operator="equal">
      <formula>"-"</formula>
    </cfRule>
  </conditionalFormatting>
  <conditionalFormatting sqref="H132">
    <cfRule type="cellIs" dxfId="282" priority="1611" operator="equal">
      <formula>"-"</formula>
    </cfRule>
  </conditionalFormatting>
  <conditionalFormatting sqref="H132">
    <cfRule type="cellIs" dxfId="281" priority="1612" operator="equal">
      <formula>"-"</formula>
    </cfRule>
  </conditionalFormatting>
  <conditionalFormatting sqref="H135">
    <cfRule type="cellIs" dxfId="280" priority="1613" operator="equal">
      <formula>"-"</formula>
    </cfRule>
  </conditionalFormatting>
  <conditionalFormatting sqref="H135">
    <cfRule type="cellIs" dxfId="279" priority="1614" operator="equal">
      <formula>"-"</formula>
    </cfRule>
  </conditionalFormatting>
  <conditionalFormatting sqref="H135">
    <cfRule type="cellIs" dxfId="278" priority="1615" operator="equal">
      <formula>"-"</formula>
    </cfRule>
  </conditionalFormatting>
  <conditionalFormatting sqref="H135">
    <cfRule type="cellIs" dxfId="277" priority="1616" operator="equal">
      <formula>"-"</formula>
    </cfRule>
  </conditionalFormatting>
  <conditionalFormatting sqref="H135">
    <cfRule type="cellIs" dxfId="276" priority="1617" operator="equal">
      <formula>"-"</formula>
    </cfRule>
  </conditionalFormatting>
  <conditionalFormatting sqref="H131">
    <cfRule type="cellIs" dxfId="275" priority="1618" operator="equal">
      <formula>"-"</formula>
    </cfRule>
  </conditionalFormatting>
  <conditionalFormatting sqref="H131">
    <cfRule type="cellIs" dxfId="274" priority="1619" operator="equal">
      <formula>"-"</formula>
    </cfRule>
  </conditionalFormatting>
  <conditionalFormatting sqref="H131">
    <cfRule type="cellIs" dxfId="273" priority="1620" operator="equal">
      <formula>"-"</formula>
    </cfRule>
  </conditionalFormatting>
  <conditionalFormatting sqref="H131">
    <cfRule type="cellIs" dxfId="272" priority="1621" operator="equal">
      <formula>"-"</formula>
    </cfRule>
  </conditionalFormatting>
  <conditionalFormatting sqref="H131">
    <cfRule type="cellIs" dxfId="271" priority="1622" operator="equal">
      <formula>"-"</formula>
    </cfRule>
  </conditionalFormatting>
  <conditionalFormatting sqref="H138">
    <cfRule type="cellIs" dxfId="270" priority="1623" operator="equal">
      <formula>"-"</formula>
    </cfRule>
  </conditionalFormatting>
  <conditionalFormatting sqref="H138">
    <cfRule type="cellIs" dxfId="269" priority="1624" operator="equal">
      <formula>"-"</formula>
    </cfRule>
  </conditionalFormatting>
  <conditionalFormatting sqref="H138">
    <cfRule type="cellIs" dxfId="268" priority="1625" operator="equal">
      <formula>"-"</formula>
    </cfRule>
  </conditionalFormatting>
  <conditionalFormatting sqref="H138">
    <cfRule type="cellIs" dxfId="267" priority="1626" operator="equal">
      <formula>"-"</formula>
    </cfRule>
  </conditionalFormatting>
  <conditionalFormatting sqref="H138">
    <cfRule type="cellIs" dxfId="266" priority="1627" operator="equal">
      <formula>"-"</formula>
    </cfRule>
  </conditionalFormatting>
  <conditionalFormatting sqref="H141">
    <cfRule type="cellIs" dxfId="265" priority="1628" operator="equal">
      <formula>"-"</formula>
    </cfRule>
  </conditionalFormatting>
  <conditionalFormatting sqref="H141">
    <cfRule type="cellIs" dxfId="264" priority="1629" operator="equal">
      <formula>"-"</formula>
    </cfRule>
  </conditionalFormatting>
  <conditionalFormatting sqref="H141">
    <cfRule type="cellIs" dxfId="263" priority="1630" operator="equal">
      <formula>"-"</formula>
    </cfRule>
  </conditionalFormatting>
  <conditionalFormatting sqref="H141">
    <cfRule type="cellIs" dxfId="262" priority="1631" operator="equal">
      <formula>"-"</formula>
    </cfRule>
  </conditionalFormatting>
  <conditionalFormatting sqref="H141">
    <cfRule type="cellIs" dxfId="261" priority="1632" operator="equal">
      <formula>"-"</formula>
    </cfRule>
  </conditionalFormatting>
  <conditionalFormatting sqref="H142">
    <cfRule type="cellIs" dxfId="260" priority="1633" operator="equal">
      <formula>"-"</formula>
    </cfRule>
  </conditionalFormatting>
  <conditionalFormatting sqref="H142">
    <cfRule type="cellIs" dxfId="259" priority="1634" operator="equal">
      <formula>"-"</formula>
    </cfRule>
  </conditionalFormatting>
  <conditionalFormatting sqref="H142">
    <cfRule type="cellIs" dxfId="258" priority="1635" operator="equal">
      <formula>"-"</formula>
    </cfRule>
  </conditionalFormatting>
  <conditionalFormatting sqref="H142">
    <cfRule type="cellIs" dxfId="257" priority="1636" operator="equal">
      <formula>"-"</formula>
    </cfRule>
  </conditionalFormatting>
  <conditionalFormatting sqref="H142">
    <cfRule type="cellIs" dxfId="256" priority="1637" operator="equal">
      <formula>"-"</formula>
    </cfRule>
  </conditionalFormatting>
  <conditionalFormatting sqref="H143">
    <cfRule type="cellIs" dxfId="255" priority="1638" operator="equal">
      <formula>"-"</formula>
    </cfRule>
  </conditionalFormatting>
  <conditionalFormatting sqref="H143">
    <cfRule type="cellIs" dxfId="254" priority="1639" operator="equal">
      <formula>"-"</formula>
    </cfRule>
  </conditionalFormatting>
  <conditionalFormatting sqref="H143">
    <cfRule type="cellIs" dxfId="253" priority="1640" operator="equal">
      <formula>"-"</formula>
    </cfRule>
  </conditionalFormatting>
  <conditionalFormatting sqref="H143">
    <cfRule type="cellIs" dxfId="252" priority="1641" operator="equal">
      <formula>"-"</formula>
    </cfRule>
  </conditionalFormatting>
  <conditionalFormatting sqref="H143">
    <cfRule type="cellIs" dxfId="251" priority="1642" operator="equal">
      <formula>"-"</formula>
    </cfRule>
  </conditionalFormatting>
  <conditionalFormatting sqref="H144">
    <cfRule type="cellIs" dxfId="250" priority="1643" operator="equal">
      <formula>"-"</formula>
    </cfRule>
  </conditionalFormatting>
  <conditionalFormatting sqref="H144">
    <cfRule type="cellIs" dxfId="249" priority="1644" operator="equal">
      <formula>"-"</formula>
    </cfRule>
  </conditionalFormatting>
  <conditionalFormatting sqref="H144">
    <cfRule type="cellIs" dxfId="248" priority="1645" operator="equal">
      <formula>"-"</formula>
    </cfRule>
  </conditionalFormatting>
  <conditionalFormatting sqref="H144">
    <cfRule type="cellIs" dxfId="247" priority="1646" operator="equal">
      <formula>"-"</formula>
    </cfRule>
  </conditionalFormatting>
  <conditionalFormatting sqref="H144">
    <cfRule type="cellIs" dxfId="246" priority="1647" operator="equal">
      <formula>"-"</formula>
    </cfRule>
  </conditionalFormatting>
  <conditionalFormatting sqref="H146">
    <cfRule type="cellIs" dxfId="245" priority="1648" operator="equal">
      <formula>"-"</formula>
    </cfRule>
  </conditionalFormatting>
  <conditionalFormatting sqref="H146">
    <cfRule type="cellIs" dxfId="244" priority="1649" operator="equal">
      <formula>"-"</formula>
    </cfRule>
  </conditionalFormatting>
  <conditionalFormatting sqref="H146">
    <cfRule type="cellIs" dxfId="243" priority="1650" operator="equal">
      <formula>"-"</formula>
    </cfRule>
  </conditionalFormatting>
  <conditionalFormatting sqref="H146">
    <cfRule type="cellIs" dxfId="242" priority="1651" operator="equal">
      <formula>"-"</formula>
    </cfRule>
  </conditionalFormatting>
  <conditionalFormatting sqref="H146">
    <cfRule type="cellIs" dxfId="241" priority="1652" operator="equal">
      <formula>"-"</formula>
    </cfRule>
  </conditionalFormatting>
  <conditionalFormatting sqref="H147">
    <cfRule type="cellIs" dxfId="240" priority="1653" operator="equal">
      <formula>"-"</formula>
    </cfRule>
  </conditionalFormatting>
  <conditionalFormatting sqref="H147">
    <cfRule type="cellIs" dxfId="239" priority="1654" operator="equal">
      <formula>"-"</formula>
    </cfRule>
  </conditionalFormatting>
  <conditionalFormatting sqref="H147">
    <cfRule type="cellIs" dxfId="238" priority="1655" operator="equal">
      <formula>"-"</formula>
    </cfRule>
  </conditionalFormatting>
  <conditionalFormatting sqref="H147">
    <cfRule type="cellIs" dxfId="237" priority="1656" operator="equal">
      <formula>"-"</formula>
    </cfRule>
  </conditionalFormatting>
  <conditionalFormatting sqref="H147">
    <cfRule type="cellIs" dxfId="236" priority="1657" operator="equal">
      <formula>"-"</formula>
    </cfRule>
  </conditionalFormatting>
  <conditionalFormatting sqref="H149">
    <cfRule type="cellIs" dxfId="235" priority="1658" operator="equal">
      <formula>"-"</formula>
    </cfRule>
  </conditionalFormatting>
  <conditionalFormatting sqref="H149">
    <cfRule type="cellIs" dxfId="234" priority="1659" operator="equal">
      <formula>"-"</formula>
    </cfRule>
  </conditionalFormatting>
  <conditionalFormatting sqref="H149">
    <cfRule type="cellIs" dxfId="233" priority="1660" operator="equal">
      <formula>"-"</formula>
    </cfRule>
  </conditionalFormatting>
  <conditionalFormatting sqref="H149">
    <cfRule type="cellIs" dxfId="232" priority="1661" operator="equal">
      <formula>"-"</formula>
    </cfRule>
  </conditionalFormatting>
  <conditionalFormatting sqref="H149">
    <cfRule type="cellIs" dxfId="231" priority="1662" operator="equal">
      <formula>"-"</formula>
    </cfRule>
  </conditionalFormatting>
  <conditionalFormatting sqref="H156">
    <cfRule type="cellIs" dxfId="230" priority="1663" operator="equal">
      <formula>"-"</formula>
    </cfRule>
  </conditionalFormatting>
  <conditionalFormatting sqref="H156">
    <cfRule type="cellIs" dxfId="229" priority="1664" operator="equal">
      <formula>"-"</formula>
    </cfRule>
  </conditionalFormatting>
  <conditionalFormatting sqref="H156">
    <cfRule type="cellIs" dxfId="228" priority="1665" operator="equal">
      <formula>"-"</formula>
    </cfRule>
  </conditionalFormatting>
  <conditionalFormatting sqref="H156">
    <cfRule type="cellIs" dxfId="227" priority="1666" operator="equal">
      <formula>"-"</formula>
    </cfRule>
  </conditionalFormatting>
  <conditionalFormatting sqref="H156">
    <cfRule type="cellIs" dxfId="226" priority="1667" operator="equal">
      <formula>"-"</formula>
    </cfRule>
  </conditionalFormatting>
  <conditionalFormatting sqref="H157">
    <cfRule type="cellIs" dxfId="225" priority="1668" operator="equal">
      <formula>"-"</formula>
    </cfRule>
  </conditionalFormatting>
  <conditionalFormatting sqref="H157">
    <cfRule type="cellIs" dxfId="224" priority="1669" operator="equal">
      <formula>"-"</formula>
    </cfRule>
  </conditionalFormatting>
  <conditionalFormatting sqref="H157">
    <cfRule type="cellIs" dxfId="223" priority="1670" operator="equal">
      <formula>"-"</formula>
    </cfRule>
  </conditionalFormatting>
  <conditionalFormatting sqref="H157">
    <cfRule type="cellIs" dxfId="222" priority="1671" operator="equal">
      <formula>"-"</formula>
    </cfRule>
  </conditionalFormatting>
  <conditionalFormatting sqref="H157">
    <cfRule type="cellIs" dxfId="221" priority="1672" operator="equal">
      <formula>"-"</formula>
    </cfRule>
  </conditionalFormatting>
  <conditionalFormatting sqref="H160">
    <cfRule type="cellIs" dxfId="220" priority="1673" operator="equal">
      <formula>"-"</formula>
    </cfRule>
  </conditionalFormatting>
  <conditionalFormatting sqref="H160">
    <cfRule type="cellIs" dxfId="219" priority="1674" operator="equal">
      <formula>"-"</formula>
    </cfRule>
  </conditionalFormatting>
  <conditionalFormatting sqref="H160">
    <cfRule type="cellIs" dxfId="218" priority="1675" operator="equal">
      <formula>"-"</formula>
    </cfRule>
  </conditionalFormatting>
  <conditionalFormatting sqref="H160">
    <cfRule type="cellIs" dxfId="217" priority="1676" operator="equal">
      <formula>"-"</formula>
    </cfRule>
  </conditionalFormatting>
  <conditionalFormatting sqref="H160">
    <cfRule type="cellIs" dxfId="216" priority="1677" operator="equal">
      <formula>"-"</formula>
    </cfRule>
  </conditionalFormatting>
  <conditionalFormatting sqref="H129">
    <cfRule type="cellIs" dxfId="215" priority="1733" operator="equal">
      <formula>"-"</formula>
    </cfRule>
  </conditionalFormatting>
  <conditionalFormatting sqref="H129">
    <cfRule type="cellIs" dxfId="214" priority="1734" operator="equal">
      <formula>"-"</formula>
    </cfRule>
  </conditionalFormatting>
  <conditionalFormatting sqref="H129">
    <cfRule type="cellIs" dxfId="213" priority="1735" operator="equal">
      <formula>"-"</formula>
    </cfRule>
  </conditionalFormatting>
  <conditionalFormatting sqref="H129">
    <cfRule type="cellIs" dxfId="212" priority="1736" operator="equal">
      <formula>"-"</formula>
    </cfRule>
  </conditionalFormatting>
  <conditionalFormatting sqref="H129">
    <cfRule type="cellIs" dxfId="211" priority="1737" operator="equal">
      <formula>"-"</formula>
    </cfRule>
  </conditionalFormatting>
  <conditionalFormatting sqref="H129">
    <cfRule type="cellIs" dxfId="210" priority="1738" operator="equal">
      <formula>"-"</formula>
    </cfRule>
  </conditionalFormatting>
  <conditionalFormatting sqref="H128">
    <cfRule type="cellIs" dxfId="209" priority="1739" operator="equal">
      <formula>"-"</formula>
    </cfRule>
  </conditionalFormatting>
  <conditionalFormatting sqref="H128">
    <cfRule type="cellIs" dxfId="208" priority="1740" operator="equal">
      <formula>"-"</formula>
    </cfRule>
  </conditionalFormatting>
  <conditionalFormatting sqref="H128">
    <cfRule type="cellIs" dxfId="207" priority="1741" operator="equal">
      <formula>"-"</formula>
    </cfRule>
  </conditionalFormatting>
  <conditionalFormatting sqref="H128">
    <cfRule type="cellIs" dxfId="206" priority="1742" operator="equal">
      <formula>"-"</formula>
    </cfRule>
  </conditionalFormatting>
  <conditionalFormatting sqref="H128">
    <cfRule type="cellIs" dxfId="205" priority="1743" operator="equal">
      <formula>"-"</formula>
    </cfRule>
  </conditionalFormatting>
  <conditionalFormatting sqref="H128">
    <cfRule type="cellIs" dxfId="204" priority="1744" operator="equal">
      <formula>"-"</formula>
    </cfRule>
  </conditionalFormatting>
  <conditionalFormatting sqref="H127">
    <cfRule type="cellIs" dxfId="203" priority="1745" operator="equal">
      <formula>"-"</formula>
    </cfRule>
  </conditionalFormatting>
  <conditionalFormatting sqref="H127">
    <cfRule type="cellIs" dxfId="202" priority="1746" operator="equal">
      <formula>"-"</formula>
    </cfRule>
  </conditionalFormatting>
  <conditionalFormatting sqref="H127">
    <cfRule type="cellIs" dxfId="201" priority="1747" operator="equal">
      <formula>"-"</formula>
    </cfRule>
  </conditionalFormatting>
  <conditionalFormatting sqref="H127">
    <cfRule type="cellIs" dxfId="200" priority="1748" operator="equal">
      <formula>"-"</formula>
    </cfRule>
  </conditionalFormatting>
  <conditionalFormatting sqref="H127">
    <cfRule type="cellIs" dxfId="199" priority="1749" operator="equal">
      <formula>"-"</formula>
    </cfRule>
  </conditionalFormatting>
  <conditionalFormatting sqref="H127">
    <cfRule type="cellIs" dxfId="198" priority="1750" operator="equal">
      <formula>"-"</formula>
    </cfRule>
  </conditionalFormatting>
  <conditionalFormatting sqref="H124">
    <cfRule type="cellIs" dxfId="197" priority="1751" operator="equal">
      <formula>"-"</formula>
    </cfRule>
  </conditionalFormatting>
  <conditionalFormatting sqref="H124">
    <cfRule type="cellIs" dxfId="196" priority="1752" operator="equal">
      <formula>"-"</formula>
    </cfRule>
  </conditionalFormatting>
  <conditionalFormatting sqref="H124">
    <cfRule type="cellIs" dxfId="195" priority="1753" operator="equal">
      <formula>"-"</formula>
    </cfRule>
  </conditionalFormatting>
  <conditionalFormatting sqref="H124">
    <cfRule type="cellIs" dxfId="194" priority="1754" operator="equal">
      <formula>"-"</formula>
    </cfRule>
  </conditionalFormatting>
  <conditionalFormatting sqref="H124">
    <cfRule type="cellIs" dxfId="193" priority="1755" operator="equal">
      <formula>"-"</formula>
    </cfRule>
  </conditionalFormatting>
  <conditionalFormatting sqref="H124">
    <cfRule type="cellIs" dxfId="192" priority="1756" operator="equal">
      <formula>"-"</formula>
    </cfRule>
  </conditionalFormatting>
  <conditionalFormatting sqref="H121">
    <cfRule type="cellIs" dxfId="191" priority="1757" operator="equal">
      <formula>"-"</formula>
    </cfRule>
  </conditionalFormatting>
  <conditionalFormatting sqref="H121">
    <cfRule type="cellIs" dxfId="190" priority="1758" operator="equal">
      <formula>"-"</formula>
    </cfRule>
  </conditionalFormatting>
  <conditionalFormatting sqref="H121">
    <cfRule type="cellIs" dxfId="189" priority="1759" operator="equal">
      <formula>"-"</formula>
    </cfRule>
  </conditionalFormatting>
  <conditionalFormatting sqref="H121">
    <cfRule type="cellIs" dxfId="188" priority="1760" operator="equal">
      <formula>"-"</formula>
    </cfRule>
  </conditionalFormatting>
  <conditionalFormatting sqref="H121">
    <cfRule type="cellIs" dxfId="187" priority="1761" operator="equal">
      <formula>"-"</formula>
    </cfRule>
  </conditionalFormatting>
  <conditionalFormatting sqref="H121">
    <cfRule type="cellIs" dxfId="186" priority="1762" operator="equal">
      <formula>"-"</formula>
    </cfRule>
  </conditionalFormatting>
  <conditionalFormatting sqref="H119">
    <cfRule type="cellIs" dxfId="185" priority="1763" operator="equal">
      <formula>"-"</formula>
    </cfRule>
  </conditionalFormatting>
  <conditionalFormatting sqref="H119">
    <cfRule type="cellIs" dxfId="184" priority="1764" operator="equal">
      <formula>"-"</formula>
    </cfRule>
  </conditionalFormatting>
  <conditionalFormatting sqref="H119">
    <cfRule type="cellIs" dxfId="183" priority="1765" operator="equal">
      <formula>"-"</formula>
    </cfRule>
  </conditionalFormatting>
  <conditionalFormatting sqref="H119">
    <cfRule type="cellIs" dxfId="182" priority="1766" operator="equal">
      <formula>"-"</formula>
    </cfRule>
  </conditionalFormatting>
  <conditionalFormatting sqref="H119">
    <cfRule type="cellIs" dxfId="181" priority="1767" operator="equal">
      <formula>"-"</formula>
    </cfRule>
  </conditionalFormatting>
  <conditionalFormatting sqref="H119">
    <cfRule type="cellIs" dxfId="180" priority="1768" operator="equal">
      <formula>"-"</formula>
    </cfRule>
  </conditionalFormatting>
  <conditionalFormatting sqref="H117">
    <cfRule type="cellIs" dxfId="179" priority="1769" operator="equal">
      <formula>"-"</formula>
    </cfRule>
  </conditionalFormatting>
  <conditionalFormatting sqref="H117">
    <cfRule type="cellIs" dxfId="178" priority="1770" operator="equal">
      <formula>"-"</formula>
    </cfRule>
  </conditionalFormatting>
  <conditionalFormatting sqref="H117">
    <cfRule type="cellIs" dxfId="177" priority="1771" operator="equal">
      <formula>"-"</formula>
    </cfRule>
  </conditionalFormatting>
  <conditionalFormatting sqref="H117">
    <cfRule type="cellIs" dxfId="176" priority="1772" operator="equal">
      <formula>"-"</formula>
    </cfRule>
  </conditionalFormatting>
  <conditionalFormatting sqref="H117">
    <cfRule type="cellIs" dxfId="175" priority="1773" operator="equal">
      <formula>"-"</formula>
    </cfRule>
  </conditionalFormatting>
  <conditionalFormatting sqref="H117">
    <cfRule type="cellIs" dxfId="174" priority="1774" operator="equal">
      <formula>"-"</formula>
    </cfRule>
  </conditionalFormatting>
  <conditionalFormatting sqref="H116">
    <cfRule type="cellIs" dxfId="173" priority="1775" operator="equal">
      <formula>"-"</formula>
    </cfRule>
  </conditionalFormatting>
  <conditionalFormatting sqref="H116">
    <cfRule type="cellIs" dxfId="172" priority="1776" operator="equal">
      <formula>"-"</formula>
    </cfRule>
  </conditionalFormatting>
  <conditionalFormatting sqref="H116">
    <cfRule type="cellIs" dxfId="171" priority="1777" operator="equal">
      <formula>"-"</formula>
    </cfRule>
  </conditionalFormatting>
  <conditionalFormatting sqref="H116">
    <cfRule type="cellIs" dxfId="170" priority="1778" operator="equal">
      <formula>"-"</formula>
    </cfRule>
  </conditionalFormatting>
  <conditionalFormatting sqref="H116">
    <cfRule type="cellIs" dxfId="169" priority="1779" operator="equal">
      <formula>"-"</formula>
    </cfRule>
  </conditionalFormatting>
  <conditionalFormatting sqref="H116">
    <cfRule type="cellIs" dxfId="168" priority="1780" operator="equal">
      <formula>"-"</formula>
    </cfRule>
  </conditionalFormatting>
  <conditionalFormatting sqref="H114">
    <cfRule type="cellIs" dxfId="167" priority="1781" operator="equal">
      <formula>"-"</formula>
    </cfRule>
  </conditionalFormatting>
  <conditionalFormatting sqref="H114">
    <cfRule type="cellIs" dxfId="166" priority="1782" operator="equal">
      <formula>"-"</formula>
    </cfRule>
  </conditionalFormatting>
  <conditionalFormatting sqref="H114">
    <cfRule type="cellIs" dxfId="165" priority="1783" operator="equal">
      <formula>"-"</formula>
    </cfRule>
  </conditionalFormatting>
  <conditionalFormatting sqref="H114">
    <cfRule type="cellIs" dxfId="164" priority="1784" operator="equal">
      <formula>"-"</formula>
    </cfRule>
  </conditionalFormatting>
  <conditionalFormatting sqref="H114">
    <cfRule type="cellIs" dxfId="163" priority="1785" operator="equal">
      <formula>"-"</formula>
    </cfRule>
  </conditionalFormatting>
  <conditionalFormatting sqref="H114">
    <cfRule type="cellIs" dxfId="162" priority="1786" operator="equal">
      <formula>"-"</formula>
    </cfRule>
  </conditionalFormatting>
  <conditionalFormatting sqref="H112">
    <cfRule type="cellIs" dxfId="161" priority="1787" operator="equal">
      <formula>"-"</formula>
    </cfRule>
  </conditionalFormatting>
  <conditionalFormatting sqref="H112">
    <cfRule type="cellIs" dxfId="160" priority="1788" operator="equal">
      <formula>"-"</formula>
    </cfRule>
  </conditionalFormatting>
  <conditionalFormatting sqref="H112">
    <cfRule type="cellIs" dxfId="159" priority="1789" operator="equal">
      <formula>"-"</formula>
    </cfRule>
  </conditionalFormatting>
  <conditionalFormatting sqref="H112">
    <cfRule type="cellIs" dxfId="158" priority="1790" operator="equal">
      <formula>"-"</formula>
    </cfRule>
  </conditionalFormatting>
  <conditionalFormatting sqref="H112">
    <cfRule type="cellIs" dxfId="157" priority="1791" operator="equal">
      <formula>"-"</formula>
    </cfRule>
  </conditionalFormatting>
  <conditionalFormatting sqref="H112">
    <cfRule type="cellIs" dxfId="156" priority="1792" operator="equal">
      <formula>"-"</formula>
    </cfRule>
  </conditionalFormatting>
  <conditionalFormatting sqref="H110">
    <cfRule type="cellIs" dxfId="155" priority="1793" operator="equal">
      <formula>"-"</formula>
    </cfRule>
  </conditionalFormatting>
  <conditionalFormatting sqref="H110">
    <cfRule type="cellIs" dxfId="154" priority="1794" operator="equal">
      <formula>"-"</formula>
    </cfRule>
  </conditionalFormatting>
  <conditionalFormatting sqref="H110">
    <cfRule type="cellIs" dxfId="153" priority="1795" operator="equal">
      <formula>"-"</formula>
    </cfRule>
  </conditionalFormatting>
  <conditionalFormatting sqref="H110">
    <cfRule type="cellIs" dxfId="152" priority="1796" operator="equal">
      <formula>"-"</formula>
    </cfRule>
  </conditionalFormatting>
  <conditionalFormatting sqref="H110">
    <cfRule type="cellIs" dxfId="151" priority="1797" operator="equal">
      <formula>"-"</formula>
    </cfRule>
  </conditionalFormatting>
  <conditionalFormatting sqref="H110">
    <cfRule type="cellIs" dxfId="150" priority="1798" operator="equal">
      <formula>"-"</formula>
    </cfRule>
  </conditionalFormatting>
  <conditionalFormatting sqref="H111">
    <cfRule type="cellIs" dxfId="149" priority="1799" operator="equal">
      <formula>"-"</formula>
    </cfRule>
  </conditionalFormatting>
  <conditionalFormatting sqref="H111">
    <cfRule type="cellIs" dxfId="148" priority="1800" operator="equal">
      <formula>"-"</formula>
    </cfRule>
  </conditionalFormatting>
  <conditionalFormatting sqref="H111">
    <cfRule type="cellIs" dxfId="147" priority="1801" operator="equal">
      <formula>"-"</formula>
    </cfRule>
  </conditionalFormatting>
  <conditionalFormatting sqref="H111">
    <cfRule type="cellIs" dxfId="146" priority="1802" operator="equal">
      <formula>"-"</formula>
    </cfRule>
  </conditionalFormatting>
  <conditionalFormatting sqref="H111">
    <cfRule type="cellIs" dxfId="145" priority="1803" operator="equal">
      <formula>"-"</formula>
    </cfRule>
  </conditionalFormatting>
  <conditionalFormatting sqref="H111">
    <cfRule type="cellIs" dxfId="144" priority="1804" operator="equal">
      <formula>"-"</formula>
    </cfRule>
  </conditionalFormatting>
  <conditionalFormatting sqref="H106">
    <cfRule type="cellIs" dxfId="143" priority="1805" operator="equal">
      <formula>"-"</formula>
    </cfRule>
  </conditionalFormatting>
  <conditionalFormatting sqref="H106">
    <cfRule type="cellIs" dxfId="142" priority="1806" operator="equal">
      <formula>"-"</formula>
    </cfRule>
  </conditionalFormatting>
  <conditionalFormatting sqref="H106">
    <cfRule type="cellIs" dxfId="141" priority="1807" operator="equal">
      <formula>"-"</formula>
    </cfRule>
  </conditionalFormatting>
  <conditionalFormatting sqref="H106">
    <cfRule type="cellIs" dxfId="140" priority="1808" operator="equal">
      <formula>"-"</formula>
    </cfRule>
  </conditionalFormatting>
  <conditionalFormatting sqref="H106">
    <cfRule type="cellIs" dxfId="139" priority="1809" operator="equal">
      <formula>"-"</formula>
    </cfRule>
  </conditionalFormatting>
  <conditionalFormatting sqref="H106">
    <cfRule type="cellIs" dxfId="138" priority="1810" operator="equal">
      <formula>"-"</formula>
    </cfRule>
  </conditionalFormatting>
  <conditionalFormatting sqref="H108">
    <cfRule type="cellIs" dxfId="137" priority="1811" operator="equal">
      <formula>"-"</formula>
    </cfRule>
  </conditionalFormatting>
  <conditionalFormatting sqref="H108">
    <cfRule type="cellIs" dxfId="136" priority="1812" operator="equal">
      <formula>"-"</formula>
    </cfRule>
  </conditionalFormatting>
  <conditionalFormatting sqref="H108">
    <cfRule type="cellIs" dxfId="135" priority="1813" operator="equal">
      <formula>"-"</formula>
    </cfRule>
  </conditionalFormatting>
  <conditionalFormatting sqref="H108">
    <cfRule type="cellIs" dxfId="134" priority="1814" operator="equal">
      <formula>"-"</formula>
    </cfRule>
  </conditionalFormatting>
  <conditionalFormatting sqref="H108">
    <cfRule type="cellIs" dxfId="133" priority="1815" operator="equal">
      <formula>"-"</formula>
    </cfRule>
  </conditionalFormatting>
  <conditionalFormatting sqref="H108">
    <cfRule type="cellIs" dxfId="132" priority="1816" operator="equal">
      <formula>"-"</formula>
    </cfRule>
  </conditionalFormatting>
  <conditionalFormatting sqref="H113">
    <cfRule type="cellIs" dxfId="131" priority="1817" operator="equal">
      <formula>"-"</formula>
    </cfRule>
  </conditionalFormatting>
  <conditionalFormatting sqref="H113">
    <cfRule type="cellIs" dxfId="130" priority="1818" operator="equal">
      <formula>"-"</formula>
    </cfRule>
  </conditionalFormatting>
  <conditionalFormatting sqref="H113">
    <cfRule type="cellIs" dxfId="129" priority="1819" operator="equal">
      <formula>"-"</formula>
    </cfRule>
  </conditionalFormatting>
  <conditionalFormatting sqref="H113">
    <cfRule type="cellIs" dxfId="128" priority="1820" operator="equal">
      <formula>"-"</formula>
    </cfRule>
  </conditionalFormatting>
  <conditionalFormatting sqref="H113">
    <cfRule type="cellIs" dxfId="127" priority="1821" operator="equal">
      <formula>"-"</formula>
    </cfRule>
  </conditionalFormatting>
  <conditionalFormatting sqref="H113">
    <cfRule type="cellIs" dxfId="126" priority="1822" operator="equal">
      <formula>"-"</formula>
    </cfRule>
  </conditionalFormatting>
  <conditionalFormatting sqref="H115">
    <cfRule type="cellIs" dxfId="125" priority="1823" operator="equal">
      <formula>"-"</formula>
    </cfRule>
  </conditionalFormatting>
  <conditionalFormatting sqref="H115">
    <cfRule type="cellIs" dxfId="124" priority="1824" operator="equal">
      <formula>"-"</formula>
    </cfRule>
  </conditionalFormatting>
  <conditionalFormatting sqref="H115">
    <cfRule type="cellIs" dxfId="123" priority="1825" operator="equal">
      <formula>"-"</formula>
    </cfRule>
  </conditionalFormatting>
  <conditionalFormatting sqref="H115">
    <cfRule type="cellIs" dxfId="122" priority="1826" operator="equal">
      <formula>"-"</formula>
    </cfRule>
  </conditionalFormatting>
  <conditionalFormatting sqref="H115">
    <cfRule type="cellIs" dxfId="121" priority="1827" operator="equal">
      <formula>"-"</formula>
    </cfRule>
  </conditionalFormatting>
  <conditionalFormatting sqref="H115">
    <cfRule type="cellIs" dxfId="120" priority="1828" operator="equal">
      <formula>"-"</formula>
    </cfRule>
  </conditionalFormatting>
  <conditionalFormatting sqref="H118">
    <cfRule type="cellIs" dxfId="119" priority="1829" operator="equal">
      <formula>"-"</formula>
    </cfRule>
  </conditionalFormatting>
  <conditionalFormatting sqref="H118">
    <cfRule type="cellIs" dxfId="118" priority="1830" operator="equal">
      <formula>"-"</formula>
    </cfRule>
  </conditionalFormatting>
  <conditionalFormatting sqref="H118">
    <cfRule type="cellIs" dxfId="117" priority="1831" operator="equal">
      <formula>"-"</formula>
    </cfRule>
  </conditionalFormatting>
  <conditionalFormatting sqref="H118">
    <cfRule type="cellIs" dxfId="116" priority="1832" operator="equal">
      <formula>"-"</formula>
    </cfRule>
  </conditionalFormatting>
  <conditionalFormatting sqref="H118">
    <cfRule type="cellIs" dxfId="115" priority="1833" operator="equal">
      <formula>"-"</formula>
    </cfRule>
  </conditionalFormatting>
  <conditionalFormatting sqref="H118">
    <cfRule type="cellIs" dxfId="114" priority="1834" operator="equal">
      <formula>"-"</formula>
    </cfRule>
  </conditionalFormatting>
  <conditionalFormatting sqref="H120">
    <cfRule type="cellIs" dxfId="113" priority="1835" operator="equal">
      <formula>"-"</formula>
    </cfRule>
  </conditionalFormatting>
  <conditionalFormatting sqref="H120">
    <cfRule type="cellIs" dxfId="112" priority="1836" operator="equal">
      <formula>"-"</formula>
    </cfRule>
  </conditionalFormatting>
  <conditionalFormatting sqref="H120">
    <cfRule type="cellIs" dxfId="111" priority="1837" operator="equal">
      <formula>"-"</formula>
    </cfRule>
  </conditionalFormatting>
  <conditionalFormatting sqref="H120">
    <cfRule type="cellIs" dxfId="110" priority="1838" operator="equal">
      <formula>"-"</formula>
    </cfRule>
  </conditionalFormatting>
  <conditionalFormatting sqref="H120">
    <cfRule type="cellIs" dxfId="109" priority="1839" operator="equal">
      <formula>"-"</formula>
    </cfRule>
  </conditionalFormatting>
  <conditionalFormatting sqref="H120">
    <cfRule type="cellIs" dxfId="108" priority="1840" operator="equal">
      <formula>"-"</formula>
    </cfRule>
  </conditionalFormatting>
  <conditionalFormatting sqref="I82">
    <cfRule type="cellIs" dxfId="107" priority="1841" operator="equal">
      <formula>"-"</formula>
    </cfRule>
  </conditionalFormatting>
  <conditionalFormatting sqref="A2:B3 A72:B72 A977:B977 A1022:B1022 A1049:B1049 D1050:F1056 H1050:I1056 J1050:J1051 D1:J1 A79:L79 A105:L105 A130:L130 A162:L162 A199:L199 A240:L240 A285:L285 A326:L326 A368:L368 A408:L408 A438:L438 A465:L465 A484:L484 A510:L510 A533:L533 A567:L567 A602:L602 A634:L634 A664:L664 A695:L695 A727:L727 A757:L757 A789:L789 A819:L819 A845:L845 A866:L866 A890:L890 A911:L911 A931:L931 A948:L948 A965:L965 A978:L978 A1002:L1002 A1023:L1023 A1030:L1030 A1042:L1042 F151:F174 D966:J976 D1043:J1048 D1031:J1041 D74:J78 D106:J129 D286:J325 D409:J437 D534:J566 D603:J633 D790:J818 D846:J865 D867:J889 D932:J947 D1003:J1021 D1024:J1029 D80:J104 E1050:G1055 D820:J844 D4:J10 D29:J52 D12:J27 D54:J71 D327:J367 D912:J930 D949:J964 D568:J601 D369:J407 D635:J663 D439:J464 D665:J694 D485:J509 D696:J726 D466:J483 D728:J756 D979:J1001 D200:J239 D163:J198 D891:J910 D758:J788 D511:J532 D241:J284 D131:J161">
    <cfRule type="cellIs" dxfId="106" priority="1842" operator="equal">
      <formula>"✗"</formula>
    </cfRule>
  </conditionalFormatting>
  <conditionalFormatting sqref="J106:J124">
    <cfRule type="cellIs" dxfId="105" priority="1843" operator="equal">
      <formula>"-"</formula>
    </cfRule>
  </conditionalFormatting>
  <conditionalFormatting sqref="J106:J124">
    <cfRule type="cellIs" dxfId="104" priority="1844" operator="equal">
      <formula>"-"</formula>
    </cfRule>
  </conditionalFormatting>
  <conditionalFormatting sqref="J106:J124">
    <cfRule type="cellIs" dxfId="103" priority="1845" operator="equal">
      <formula>"-"</formula>
    </cfRule>
  </conditionalFormatting>
  <conditionalFormatting sqref="J106:J124">
    <cfRule type="cellIs" dxfId="102" priority="1846" operator="equal">
      <formula>"-"</formula>
    </cfRule>
  </conditionalFormatting>
  <conditionalFormatting sqref="J106:J124">
    <cfRule type="cellIs" dxfId="101" priority="1847" operator="equal">
      <formula>"-"</formula>
    </cfRule>
  </conditionalFormatting>
  <conditionalFormatting sqref="J106:J124">
    <cfRule type="cellIs" dxfId="100" priority="1848" operator="equal">
      <formula>"-"</formula>
    </cfRule>
  </conditionalFormatting>
  <conditionalFormatting sqref="J126:J129">
    <cfRule type="cellIs" dxfId="99" priority="1849" operator="equal">
      <formula>"-"</formula>
    </cfRule>
  </conditionalFormatting>
  <conditionalFormatting sqref="J126:J129">
    <cfRule type="cellIs" dxfId="98" priority="1850" operator="equal">
      <formula>"-"</formula>
    </cfRule>
  </conditionalFormatting>
  <conditionalFormatting sqref="J126:J129">
    <cfRule type="cellIs" dxfId="97" priority="1851" operator="equal">
      <formula>"-"</formula>
    </cfRule>
  </conditionalFormatting>
  <conditionalFormatting sqref="J126:J129">
    <cfRule type="cellIs" dxfId="96" priority="1852" operator="equal">
      <formula>"-"</formula>
    </cfRule>
  </conditionalFormatting>
  <conditionalFormatting sqref="J126:J129">
    <cfRule type="cellIs" dxfId="95" priority="1853" operator="equal">
      <formula>"-"</formula>
    </cfRule>
  </conditionalFormatting>
  <conditionalFormatting sqref="J126:J129">
    <cfRule type="cellIs" dxfId="94" priority="1854" operator="equal">
      <formula>"-"</formula>
    </cfRule>
  </conditionalFormatting>
  <conditionalFormatting sqref="J131:J135">
    <cfRule type="cellIs" dxfId="93" priority="1855" operator="equal">
      <formula>"-"</formula>
    </cfRule>
  </conditionalFormatting>
  <conditionalFormatting sqref="J131:J135">
    <cfRule type="cellIs" dxfId="92" priority="1856" operator="equal">
      <formula>"-"</formula>
    </cfRule>
  </conditionalFormatting>
  <conditionalFormatting sqref="J131:J135">
    <cfRule type="cellIs" dxfId="91" priority="1857" operator="equal">
      <formula>"-"</formula>
    </cfRule>
  </conditionalFormatting>
  <conditionalFormatting sqref="J131:J135">
    <cfRule type="cellIs" dxfId="90" priority="1858" operator="equal">
      <formula>"-"</formula>
    </cfRule>
  </conditionalFormatting>
  <conditionalFormatting sqref="J131:J135">
    <cfRule type="cellIs" dxfId="89" priority="1859" operator="equal">
      <formula>"-"</formula>
    </cfRule>
  </conditionalFormatting>
  <conditionalFormatting sqref="J137:J139">
    <cfRule type="cellIs" dxfId="88" priority="1860" operator="equal">
      <formula>"-"</formula>
    </cfRule>
  </conditionalFormatting>
  <conditionalFormatting sqref="J137:J139">
    <cfRule type="cellIs" dxfId="87" priority="1861" operator="equal">
      <formula>"-"</formula>
    </cfRule>
  </conditionalFormatting>
  <conditionalFormatting sqref="J137:J139">
    <cfRule type="cellIs" dxfId="86" priority="1862" operator="equal">
      <formula>"-"</formula>
    </cfRule>
  </conditionalFormatting>
  <conditionalFormatting sqref="J137:J139">
    <cfRule type="cellIs" dxfId="85" priority="1863" operator="equal">
      <formula>"-"</formula>
    </cfRule>
  </conditionalFormatting>
  <conditionalFormatting sqref="J137:J139">
    <cfRule type="cellIs" dxfId="84" priority="1864" operator="equal">
      <formula>"-"</formula>
    </cfRule>
  </conditionalFormatting>
  <conditionalFormatting sqref="J141:J161">
    <cfRule type="cellIs" dxfId="83" priority="1865" operator="equal">
      <formula>"-"</formula>
    </cfRule>
  </conditionalFormatting>
  <conditionalFormatting sqref="J141:J161">
    <cfRule type="cellIs" dxfId="82" priority="1866" operator="equal">
      <formula>"-"</formula>
    </cfRule>
  </conditionalFormatting>
  <conditionalFormatting sqref="J141:J161">
    <cfRule type="cellIs" dxfId="81" priority="1867" operator="equal">
      <formula>"-"</formula>
    </cfRule>
  </conditionalFormatting>
  <conditionalFormatting sqref="J141:J161">
    <cfRule type="cellIs" dxfId="80" priority="1868" operator="equal">
      <formula>"-"</formula>
    </cfRule>
  </conditionalFormatting>
  <conditionalFormatting sqref="J141:J161">
    <cfRule type="cellIs" dxfId="79" priority="1869" operator="equal">
      <formula>"-"</formula>
    </cfRule>
  </conditionalFormatting>
  <conditionalFormatting sqref="I106:I129">
    <cfRule type="cellIs" dxfId="78" priority="1870" operator="equal">
      <formula>"-"</formula>
    </cfRule>
  </conditionalFormatting>
  <conditionalFormatting sqref="I106:I129">
    <cfRule type="cellIs" dxfId="77" priority="1871" operator="equal">
      <formula>"-"</formula>
    </cfRule>
  </conditionalFormatting>
  <conditionalFormatting sqref="I106:I129">
    <cfRule type="cellIs" dxfId="76" priority="1872" operator="equal">
      <formula>"-"</formula>
    </cfRule>
  </conditionalFormatting>
  <conditionalFormatting sqref="I106:I129">
    <cfRule type="cellIs" dxfId="75" priority="1873" operator="equal">
      <formula>"-"</formula>
    </cfRule>
  </conditionalFormatting>
  <conditionalFormatting sqref="I106:I129">
    <cfRule type="cellIs" dxfId="74" priority="1874" operator="equal">
      <formula>"-"</formula>
    </cfRule>
  </conditionalFormatting>
  <conditionalFormatting sqref="I106:I129">
    <cfRule type="cellIs" dxfId="73" priority="1875" operator="equal">
      <formula>"-"</formula>
    </cfRule>
  </conditionalFormatting>
  <conditionalFormatting sqref="A73:B73">
    <cfRule type="cellIs" dxfId="72" priority="1882" operator="equal">
      <formula>"-"</formula>
    </cfRule>
  </conditionalFormatting>
  <conditionalFormatting sqref="A73:B73">
    <cfRule type="cellIs" dxfId="71" priority="1883" operator="equal">
      <formula>"✗"</formula>
    </cfRule>
  </conditionalFormatting>
  <conditionalFormatting sqref="A11:B11">
    <cfRule type="cellIs" dxfId="70" priority="94" operator="equal">
      <formula>"-"</formula>
    </cfRule>
  </conditionalFormatting>
  <conditionalFormatting sqref="A11:B11">
    <cfRule type="cellIs" dxfId="69" priority="95" operator="equal">
      <formula>"✗"</formula>
    </cfRule>
  </conditionalFormatting>
  <conditionalFormatting sqref="A28:B28">
    <cfRule type="cellIs" dxfId="68" priority="92" operator="equal">
      <formula>"-"</formula>
    </cfRule>
  </conditionalFormatting>
  <conditionalFormatting sqref="A28:B28">
    <cfRule type="cellIs" dxfId="67" priority="93" operator="equal">
      <formula>"✗"</formula>
    </cfRule>
  </conditionalFormatting>
  <conditionalFormatting sqref="A53:B53">
    <cfRule type="cellIs" dxfId="66" priority="90" operator="equal">
      <formula>"-"</formula>
    </cfRule>
  </conditionalFormatting>
  <conditionalFormatting sqref="A53:B53">
    <cfRule type="cellIs" dxfId="65" priority="91" operator="equal">
      <formula>"✗"</formula>
    </cfRule>
  </conditionalFormatting>
  <conditionalFormatting sqref="C1:C1048576">
    <cfRule type="containsText" dxfId="64" priority="1" operator="containsText" text="⬛">
      <formula>NOT(ISERROR(SEARCH("⬛",C1)))</formula>
    </cfRule>
    <cfRule type="containsText" dxfId="63" priority="2" operator="containsText" text="🟦">
      <formula>NOT(ISERROR(SEARCH("🟦",C1)))</formula>
    </cfRule>
    <cfRule type="containsText" dxfId="62" priority="3" operator="containsText" text="🟫">
      <formula>NOT(ISERROR(SEARCH("🟫",C1)))</formula>
    </cfRule>
    <cfRule type="containsText" dxfId="61" priority="4" operator="containsText" text="🟨">
      <formula>NOT(ISERROR(SEARCH("🟨",C1)))</formula>
    </cfRule>
    <cfRule type="containsText" dxfId="60" priority="5" operator="containsText" text="🟧">
      <formula>NOT(ISERROR(SEARCH("🟧",C1)))</formula>
    </cfRule>
    <cfRule type="containsText" dxfId="59" priority="6" operator="containsText" text="🟥">
      <formula>NOT(ISERROR(SEARCH("🟥",C1)))</formula>
    </cfRule>
    <cfRule type="containsText" dxfId="58" priority="10" operator="containsText" text="✅">
      <formula>NOT(ISERROR(SEARCH("✅",C1)))</formula>
    </cfRule>
    <cfRule type="containsText" dxfId="57" priority="11" operator="containsText" text="🟪">
      <formula>NOT(ISERROR(SEARCH("🟪",C1)))</formula>
    </cfRule>
    <cfRule type="containsText" dxfId="56" priority="12" operator="containsText" text="🚧">
      <formula>NOT(ISERROR(SEARCH("🚧",C1)))</formula>
    </cfRule>
    <cfRule type="containsText" dxfId="55" priority="13" operator="containsText" text="💿">
      <formula>NOT(ISERROR(SEARCH("💿",C1)))</formula>
    </cfRule>
    <cfRule type="containsText" dxfId="54" priority="14" operator="containsText" text="🎞️">
      <formula>NOT(ISERROR(SEARCH("🎞️",C1)))</formula>
    </cfRule>
    <cfRule type="containsText" dxfId="53" priority="15" operator="containsText" text="⛔">
      <formula>NOT(ISERROR(SEARCH("⛔",C1)))</formula>
    </cfRule>
  </conditionalFormatting>
  <conditionalFormatting sqref="B1:B1048576">
    <cfRule type="containsText" dxfId="52" priority="7" operator="containsText" text="🟣">
      <formula>NOT(ISERROR(SEARCH("🟣",B1)))</formula>
    </cfRule>
    <cfRule type="containsText" dxfId="51" priority="8" operator="containsText" text="🟡">
      <formula>NOT(ISERROR(SEARCH("🟡",B1)))</formula>
    </cfRule>
    <cfRule type="containsText" dxfId="50" priority="9" operator="containsText" text="🟢">
      <formula>NOT(ISERROR(SEARCH("🟢",B1)))</formula>
    </cfRule>
  </conditionalFormatting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"/>
  <sheetViews>
    <sheetView workbookViewId="0">
      <pane ySplit="1" topLeftCell="A2" activePane="bottomLeft" state="frozen"/>
      <selection pane="bottomLeft" activeCell="AA8" sqref="AA8"/>
    </sheetView>
  </sheetViews>
  <sheetFormatPr defaultColWidth="14.42578125" defaultRowHeight="15" customHeight="1" x14ac:dyDescent="0.25"/>
  <cols>
    <col min="1" max="2" width="4.5703125" style="49" customWidth="1"/>
    <col min="3" max="3" width="4" style="82" customWidth="1"/>
    <col min="4" max="4" width="46.7109375" style="82" bestFit="1" customWidth="1"/>
    <col min="5" max="10" width="7.140625" style="49" customWidth="1"/>
    <col min="11" max="11" width="4" style="49" customWidth="1"/>
    <col min="12" max="12" width="3.85546875" style="49" customWidth="1"/>
    <col min="13" max="14" width="2.5703125" style="49" customWidth="1"/>
    <col min="15" max="15" width="2.7109375" style="49" customWidth="1"/>
    <col min="16" max="16" width="4" style="49" customWidth="1"/>
    <col min="17" max="17" width="8.42578125" style="49" customWidth="1"/>
    <col min="18" max="18" width="9.42578125" style="49" customWidth="1"/>
    <col min="19" max="19" width="16.5703125" style="49" customWidth="1"/>
    <col min="20" max="20" width="13.85546875" style="49" customWidth="1"/>
    <col min="21" max="21" width="18.42578125" style="49" customWidth="1"/>
    <col min="22" max="22" width="15.5703125" style="49" customWidth="1"/>
    <col min="23" max="23" width="9.140625" style="49" customWidth="1"/>
    <col min="24" max="24" width="13.7109375" style="49" customWidth="1"/>
    <col min="25" max="25" width="10.85546875" style="49" customWidth="1"/>
    <col min="26" max="26" width="15.42578125" style="49" customWidth="1"/>
    <col min="27" max="27" width="12.5703125" style="49" customWidth="1"/>
    <col min="28" max="16384" width="14.42578125" style="49"/>
  </cols>
  <sheetData>
    <row r="1" spans="1:13" x14ac:dyDescent="0.25">
      <c r="A1" s="65"/>
      <c r="B1" s="171"/>
      <c r="D1" s="83" t="s">
        <v>0</v>
      </c>
      <c r="E1" s="47" t="s">
        <v>936</v>
      </c>
      <c r="F1" s="47" t="s">
        <v>937</v>
      </c>
      <c r="G1" s="47" t="s">
        <v>1</v>
      </c>
      <c r="H1" s="47" t="s">
        <v>2</v>
      </c>
      <c r="I1" s="47" t="s">
        <v>3</v>
      </c>
      <c r="J1" s="47" t="s">
        <v>4</v>
      </c>
      <c r="K1" s="66"/>
      <c r="L1" s="67"/>
      <c r="M1" s="48"/>
    </row>
    <row r="2" spans="1:13" x14ac:dyDescent="0.25">
      <c r="A2" s="88" t="s">
        <v>890</v>
      </c>
      <c r="B2" s="172"/>
      <c r="C2" s="89"/>
      <c r="D2" s="89"/>
      <c r="E2" s="89"/>
      <c r="F2" s="89"/>
      <c r="G2" s="89"/>
      <c r="H2" s="89"/>
      <c r="I2" s="89"/>
      <c r="J2" s="89"/>
      <c r="K2" s="89"/>
      <c r="L2" s="90"/>
      <c r="M2" s="50"/>
    </row>
    <row r="3" spans="1:13" x14ac:dyDescent="0.25">
      <c r="A3" s="51"/>
      <c r="B3" s="158" t="str">
        <f>IF(G3="✓",IF(H3="✗","🟡",IF(H3="-","🟣","🟢")),"⛔")</f>
        <v>⛔</v>
      </c>
      <c r="C3" s="150" t="str">
        <f>IF(E3="✓",IF(F3="✓",IF(H3="✓",IF(I3="✓","✅",IF(I3="-","🟦","🟨")),IF(H3="-",IF(I3="-","🟪","🟫"),"🟧")),"🟥"),"⬛")</f>
        <v>🟧</v>
      </c>
      <c r="D3" s="91" t="s">
        <v>891</v>
      </c>
      <c r="E3" s="53" t="s">
        <v>8</v>
      </c>
      <c r="F3" s="53" t="s">
        <v>8</v>
      </c>
      <c r="G3" s="53" t="s">
        <v>7</v>
      </c>
      <c r="H3" s="53" t="s">
        <v>7</v>
      </c>
      <c r="I3" s="53" t="s">
        <v>7</v>
      </c>
      <c r="J3" s="53" t="s">
        <v>8</v>
      </c>
      <c r="K3" s="54"/>
      <c r="L3" s="55"/>
      <c r="M3" s="48"/>
    </row>
    <row r="4" spans="1:13" x14ac:dyDescent="0.25">
      <c r="A4" s="51"/>
      <c r="B4" s="158" t="str">
        <f t="shared" ref="B4:B7" si="0">IF(G4="✓",IF(H4="✗","🟡",IF(H4="-","🟣","🟢")),"⛔")</f>
        <v>⛔</v>
      </c>
      <c r="C4" s="150" t="str">
        <f t="shared" ref="C4:C7" si="1">IF(E4="✓",IF(F4="✓",IF(H4="✓",IF(I4="✓","✅",IF(I4="-","🟦","🟨")),IF(H4="-",IF(I4="-","🟪","🟫"),"🟧")),"🟥"),"⬛")</f>
        <v>🟥</v>
      </c>
      <c r="D4" s="92" t="s">
        <v>892</v>
      </c>
      <c r="E4" s="53" t="s">
        <v>8</v>
      </c>
      <c r="F4" s="53" t="s">
        <v>7</v>
      </c>
      <c r="G4" s="53" t="s">
        <v>7</v>
      </c>
      <c r="H4" s="53" t="s">
        <v>7</v>
      </c>
      <c r="I4" s="53" t="s">
        <v>7</v>
      </c>
      <c r="J4" s="53" t="s">
        <v>8</v>
      </c>
      <c r="K4" s="54"/>
      <c r="L4" s="56" t="s">
        <v>9</v>
      </c>
      <c r="M4" s="48"/>
    </row>
    <row r="5" spans="1:13" x14ac:dyDescent="0.25">
      <c r="A5" s="52" t="s">
        <v>24</v>
      </c>
      <c r="B5" s="158" t="str">
        <f t="shared" si="0"/>
        <v>⛔</v>
      </c>
      <c r="C5" s="150" t="str">
        <f t="shared" si="1"/>
        <v>🟥</v>
      </c>
      <c r="D5" s="93" t="s">
        <v>893</v>
      </c>
      <c r="E5" s="53" t="s">
        <v>8</v>
      </c>
      <c r="F5" s="53" t="s">
        <v>7</v>
      </c>
      <c r="G5" s="53" t="s">
        <v>7</v>
      </c>
      <c r="H5" s="53" t="s">
        <v>7</v>
      </c>
      <c r="I5" s="53" t="s">
        <v>7</v>
      </c>
      <c r="J5" s="53" t="s">
        <v>8</v>
      </c>
      <c r="K5" s="54"/>
      <c r="L5" s="55"/>
      <c r="M5" s="48"/>
    </row>
    <row r="6" spans="1:13" x14ac:dyDescent="0.25">
      <c r="A6" s="51"/>
      <c r="B6" s="158" t="str">
        <f t="shared" si="0"/>
        <v>⛔</v>
      </c>
      <c r="C6" s="150" t="str">
        <f t="shared" si="1"/>
        <v>🟧</v>
      </c>
      <c r="D6" s="92" t="s">
        <v>1086</v>
      </c>
      <c r="E6" s="53" t="s">
        <v>8</v>
      </c>
      <c r="F6" s="53" t="s">
        <v>8</v>
      </c>
      <c r="G6" s="53" t="s">
        <v>7</v>
      </c>
      <c r="H6" s="53" t="s">
        <v>7</v>
      </c>
      <c r="I6" s="53" t="s">
        <v>7</v>
      </c>
      <c r="J6" s="53" t="s">
        <v>7</v>
      </c>
      <c r="K6" s="54"/>
      <c r="L6" s="55"/>
      <c r="M6" s="48"/>
    </row>
    <row r="7" spans="1:13" x14ac:dyDescent="0.25">
      <c r="A7" s="52" t="s">
        <v>24</v>
      </c>
      <c r="B7" s="158" t="str">
        <f t="shared" si="0"/>
        <v>🟢</v>
      </c>
      <c r="C7" s="150" t="str">
        <f t="shared" si="1"/>
        <v>✅</v>
      </c>
      <c r="D7" s="94" t="s">
        <v>894</v>
      </c>
      <c r="E7" s="53" t="s">
        <v>8</v>
      </c>
      <c r="F7" s="53" t="s">
        <v>8</v>
      </c>
      <c r="G7" s="53" t="s">
        <v>8</v>
      </c>
      <c r="H7" s="53" t="s">
        <v>8</v>
      </c>
      <c r="I7" s="53" t="s">
        <v>8</v>
      </c>
      <c r="J7" s="53" t="s">
        <v>7</v>
      </c>
      <c r="K7" s="54"/>
      <c r="L7" s="55"/>
      <c r="M7" s="48"/>
    </row>
    <row r="8" spans="1:13" x14ac:dyDescent="0.25">
      <c r="A8" s="62" t="s">
        <v>895</v>
      </c>
      <c r="B8" s="173"/>
      <c r="C8" s="87"/>
      <c r="D8" s="63"/>
      <c r="E8" s="63"/>
      <c r="F8" s="63"/>
      <c r="G8" s="63"/>
      <c r="H8" s="63"/>
      <c r="I8" s="63"/>
      <c r="J8" s="63"/>
      <c r="K8" s="63"/>
      <c r="L8" s="64"/>
      <c r="M8" s="48"/>
    </row>
    <row r="9" spans="1:13" x14ac:dyDescent="0.25">
      <c r="A9" s="57" t="s">
        <v>896</v>
      </c>
      <c r="B9" s="84"/>
      <c r="C9" s="84"/>
      <c r="D9" s="84"/>
      <c r="E9" s="166"/>
      <c r="F9" s="166"/>
      <c r="G9" s="57"/>
      <c r="H9" s="57"/>
      <c r="I9" s="57"/>
      <c r="J9" s="57"/>
      <c r="K9" s="57"/>
      <c r="L9" s="57"/>
      <c r="M9" s="48"/>
    </row>
    <row r="10" spans="1:13" x14ac:dyDescent="0.25">
      <c r="A10" s="51"/>
      <c r="B10" s="158" t="str">
        <f t="shared" ref="B10:B21" si="2">IF(G10="✓",IF(H10="✗","🟡",IF(H10="-","🟣","🟢")),"⛔")</f>
        <v>⛔</v>
      </c>
      <c r="C10" s="150" t="str">
        <f>IF(E10="✓",IF(F10="✓",IF(H10="✓",IF(I10="✓","✅",IF(I10="-","🟦","🟨")),IF(H10="-",IF(I10="-","🟪","🟫"),"🟧")),"🟥"),"⬛")</f>
        <v>🟧</v>
      </c>
      <c r="D10" s="95" t="s">
        <v>897</v>
      </c>
      <c r="E10" s="53" t="s">
        <v>8</v>
      </c>
      <c r="F10" s="53" t="s">
        <v>8</v>
      </c>
      <c r="G10" s="53" t="s">
        <v>7</v>
      </c>
      <c r="H10" s="53" t="s">
        <v>7</v>
      </c>
      <c r="I10" s="53" t="s">
        <v>7</v>
      </c>
      <c r="J10" s="53" t="s">
        <v>7</v>
      </c>
      <c r="K10" s="54"/>
      <c r="L10" s="58" t="s">
        <v>20</v>
      </c>
      <c r="M10" s="48"/>
    </row>
    <row r="11" spans="1:13" x14ac:dyDescent="0.25">
      <c r="A11" s="51"/>
      <c r="B11" s="158" t="str">
        <f t="shared" si="2"/>
        <v>🟡</v>
      </c>
      <c r="C11" s="150" t="str">
        <f t="shared" ref="C11:C21" si="3">IF(E11="✓",IF(F11="✓",IF(H11="✓",IF(I11="✓","✅",IF(I11="-","🟦","🟨")),IF(H11="-",IF(I11="-","🟪","🟫"),"🟧")),"🟥"),"⬛")</f>
        <v>🟧</v>
      </c>
      <c r="D11" s="95" t="s">
        <v>898</v>
      </c>
      <c r="E11" s="53" t="s">
        <v>8</v>
      </c>
      <c r="F11" s="53" t="s">
        <v>8</v>
      </c>
      <c r="G11" s="53" t="s">
        <v>8</v>
      </c>
      <c r="H11" s="53" t="s">
        <v>7</v>
      </c>
      <c r="I11" s="53" t="s">
        <v>7</v>
      </c>
      <c r="J11" s="53" t="s">
        <v>7</v>
      </c>
      <c r="K11" s="54"/>
      <c r="L11" s="56" t="s">
        <v>9</v>
      </c>
      <c r="M11" s="48"/>
    </row>
    <row r="12" spans="1:13" x14ac:dyDescent="0.25">
      <c r="A12" s="51"/>
      <c r="B12" s="158" t="str">
        <f t="shared" si="2"/>
        <v>🟡</v>
      </c>
      <c r="C12" s="150" t="str">
        <f t="shared" si="3"/>
        <v>🟧</v>
      </c>
      <c r="D12" s="95" t="s">
        <v>899</v>
      </c>
      <c r="E12" s="53" t="s">
        <v>8</v>
      </c>
      <c r="F12" s="53" t="s">
        <v>8</v>
      </c>
      <c r="G12" s="53" t="s">
        <v>8</v>
      </c>
      <c r="H12" s="53" t="s">
        <v>7</v>
      </c>
      <c r="I12" s="53" t="s">
        <v>7</v>
      </c>
      <c r="J12" s="53" t="s">
        <v>7</v>
      </c>
      <c r="K12" s="54"/>
      <c r="L12" s="58" t="s">
        <v>20</v>
      </c>
      <c r="M12" s="48"/>
    </row>
    <row r="13" spans="1:13" x14ac:dyDescent="0.25">
      <c r="A13" s="51"/>
      <c r="B13" s="158" t="str">
        <f t="shared" si="2"/>
        <v>🟡</v>
      </c>
      <c r="C13" s="150" t="str">
        <f t="shared" si="3"/>
        <v>🟧</v>
      </c>
      <c r="D13" s="95" t="s">
        <v>900</v>
      </c>
      <c r="E13" s="53" t="s">
        <v>8</v>
      </c>
      <c r="F13" s="53" t="s">
        <v>8</v>
      </c>
      <c r="G13" s="53" t="s">
        <v>8</v>
      </c>
      <c r="H13" s="53" t="s">
        <v>7</v>
      </c>
      <c r="I13" s="53" t="s">
        <v>7</v>
      </c>
      <c r="J13" s="53" t="s">
        <v>7</v>
      </c>
      <c r="K13" s="54"/>
      <c r="L13" s="56" t="s">
        <v>9</v>
      </c>
      <c r="M13" s="48"/>
    </row>
    <row r="14" spans="1:13" x14ac:dyDescent="0.25">
      <c r="A14" s="51"/>
      <c r="B14" s="158" t="str">
        <f t="shared" si="2"/>
        <v>🟡</v>
      </c>
      <c r="C14" s="150" t="str">
        <f t="shared" si="3"/>
        <v>🟧</v>
      </c>
      <c r="D14" s="95" t="s">
        <v>901</v>
      </c>
      <c r="E14" s="53" t="s">
        <v>8</v>
      </c>
      <c r="F14" s="53" t="s">
        <v>8</v>
      </c>
      <c r="G14" s="53" t="s">
        <v>8</v>
      </c>
      <c r="H14" s="53" t="s">
        <v>7</v>
      </c>
      <c r="I14" s="53" t="s">
        <v>7</v>
      </c>
      <c r="J14" s="53" t="s">
        <v>7</v>
      </c>
      <c r="K14" s="54"/>
      <c r="L14" s="56" t="s">
        <v>9</v>
      </c>
      <c r="M14" s="48"/>
    </row>
    <row r="15" spans="1:13" x14ac:dyDescent="0.25">
      <c r="A15" s="51"/>
      <c r="B15" s="158" t="str">
        <f t="shared" si="2"/>
        <v>🟡</v>
      </c>
      <c r="C15" s="150" t="str">
        <f t="shared" si="3"/>
        <v>🟧</v>
      </c>
      <c r="D15" s="95" t="s">
        <v>902</v>
      </c>
      <c r="E15" s="53" t="s">
        <v>8</v>
      </c>
      <c r="F15" s="53" t="s">
        <v>8</v>
      </c>
      <c r="G15" s="53" t="s">
        <v>8</v>
      </c>
      <c r="H15" s="53" t="s">
        <v>7</v>
      </c>
      <c r="I15" s="53" t="s">
        <v>7</v>
      </c>
      <c r="J15" s="53" t="s">
        <v>7</v>
      </c>
      <c r="K15" s="54"/>
      <c r="L15" s="58" t="s">
        <v>20</v>
      </c>
      <c r="M15" s="48"/>
    </row>
    <row r="16" spans="1:13" x14ac:dyDescent="0.25">
      <c r="A16" s="51"/>
      <c r="B16" s="158" t="str">
        <f t="shared" si="2"/>
        <v>🟡</v>
      </c>
      <c r="C16" s="150" t="str">
        <f t="shared" si="3"/>
        <v>🟧</v>
      </c>
      <c r="D16" s="95" t="s">
        <v>903</v>
      </c>
      <c r="E16" s="53" t="s">
        <v>8</v>
      </c>
      <c r="F16" s="53" t="s">
        <v>8</v>
      </c>
      <c r="G16" s="53" t="s">
        <v>8</v>
      </c>
      <c r="H16" s="53" t="s">
        <v>7</v>
      </c>
      <c r="I16" s="53" t="s">
        <v>7</v>
      </c>
      <c r="J16" s="53" t="s">
        <v>7</v>
      </c>
      <c r="K16" s="54"/>
      <c r="L16" s="56" t="s">
        <v>9</v>
      </c>
      <c r="M16" s="48"/>
    </row>
    <row r="17" spans="1:13" x14ac:dyDescent="0.25">
      <c r="A17" s="51"/>
      <c r="B17" s="158" t="str">
        <f t="shared" si="2"/>
        <v>🟡</v>
      </c>
      <c r="C17" s="150" t="str">
        <f t="shared" si="3"/>
        <v>🟧</v>
      </c>
      <c r="D17" s="95" t="s">
        <v>904</v>
      </c>
      <c r="E17" s="53" t="s">
        <v>8</v>
      </c>
      <c r="F17" s="53" t="s">
        <v>8</v>
      </c>
      <c r="G17" s="53" t="s">
        <v>8</v>
      </c>
      <c r="H17" s="53" t="s">
        <v>7</v>
      </c>
      <c r="I17" s="53" t="s">
        <v>7</v>
      </c>
      <c r="J17" s="53" t="s">
        <v>7</v>
      </c>
      <c r="K17" s="54"/>
      <c r="L17" s="56" t="s">
        <v>9</v>
      </c>
      <c r="M17" s="48"/>
    </row>
    <row r="18" spans="1:13" x14ac:dyDescent="0.25">
      <c r="A18" s="51"/>
      <c r="B18" s="158" t="str">
        <f t="shared" si="2"/>
        <v>🟡</v>
      </c>
      <c r="C18" s="150" t="str">
        <f t="shared" si="3"/>
        <v>🟧</v>
      </c>
      <c r="D18" s="95" t="s">
        <v>905</v>
      </c>
      <c r="E18" s="53" t="s">
        <v>8</v>
      </c>
      <c r="F18" s="53" t="s">
        <v>8</v>
      </c>
      <c r="G18" s="53" t="s">
        <v>8</v>
      </c>
      <c r="H18" s="53" t="s">
        <v>7</v>
      </c>
      <c r="I18" s="53" t="s">
        <v>7</v>
      </c>
      <c r="J18" s="53" t="s">
        <v>7</v>
      </c>
      <c r="K18" s="54"/>
      <c r="L18" s="58" t="s">
        <v>20</v>
      </c>
      <c r="M18" s="48"/>
    </row>
    <row r="19" spans="1:13" ht="15.75" customHeight="1" x14ac:dyDescent="0.25">
      <c r="A19" s="51"/>
      <c r="B19" s="158" t="str">
        <f t="shared" si="2"/>
        <v>🟡</v>
      </c>
      <c r="C19" s="150" t="str">
        <f t="shared" si="3"/>
        <v>🟧</v>
      </c>
      <c r="D19" s="95" t="s">
        <v>906</v>
      </c>
      <c r="E19" s="53" t="s">
        <v>8</v>
      </c>
      <c r="F19" s="53" t="s">
        <v>8</v>
      </c>
      <c r="G19" s="53" t="s">
        <v>8</v>
      </c>
      <c r="H19" s="53" t="s">
        <v>7</v>
      </c>
      <c r="I19" s="53" t="s">
        <v>7</v>
      </c>
      <c r="J19" s="53" t="s">
        <v>7</v>
      </c>
      <c r="K19" s="54"/>
      <c r="L19" s="58" t="s">
        <v>20</v>
      </c>
      <c r="M19" s="48"/>
    </row>
    <row r="20" spans="1:13" ht="15.75" customHeight="1" x14ac:dyDescent="0.25">
      <c r="A20" s="51"/>
      <c r="B20" s="158" t="str">
        <f t="shared" si="2"/>
        <v>🟡</v>
      </c>
      <c r="C20" s="150" t="str">
        <f t="shared" si="3"/>
        <v>🟧</v>
      </c>
      <c r="D20" s="96" t="s">
        <v>907</v>
      </c>
      <c r="E20" s="53" t="s">
        <v>8</v>
      </c>
      <c r="F20" s="53" t="s">
        <v>8</v>
      </c>
      <c r="G20" s="53" t="s">
        <v>8</v>
      </c>
      <c r="H20" s="53" t="s">
        <v>7</v>
      </c>
      <c r="I20" s="53" t="s">
        <v>7</v>
      </c>
      <c r="J20" s="53" t="s">
        <v>7</v>
      </c>
      <c r="K20" s="54"/>
      <c r="L20" s="56" t="s">
        <v>9</v>
      </c>
      <c r="M20" s="48"/>
    </row>
    <row r="21" spans="1:13" ht="15.75" customHeight="1" x14ac:dyDescent="0.25">
      <c r="A21" s="51"/>
      <c r="B21" s="158" t="str">
        <f t="shared" si="2"/>
        <v>🟡</v>
      </c>
      <c r="C21" s="150" t="str">
        <f t="shared" si="3"/>
        <v>🟧</v>
      </c>
      <c r="D21" s="96" t="s">
        <v>908</v>
      </c>
      <c r="E21" s="53" t="s">
        <v>8</v>
      </c>
      <c r="F21" s="53" t="s">
        <v>8</v>
      </c>
      <c r="G21" s="53" t="s">
        <v>8</v>
      </c>
      <c r="H21" s="53" t="s">
        <v>7</v>
      </c>
      <c r="I21" s="53" t="s">
        <v>7</v>
      </c>
      <c r="J21" s="53" t="s">
        <v>7</v>
      </c>
      <c r="K21" s="54"/>
      <c r="L21" s="58" t="s">
        <v>20</v>
      </c>
      <c r="M21" s="48"/>
    </row>
    <row r="22" spans="1:13" ht="15.75" customHeight="1" x14ac:dyDescent="0.25">
      <c r="A22" s="57" t="s">
        <v>909</v>
      </c>
      <c r="B22" s="84"/>
      <c r="C22" s="84"/>
      <c r="D22" s="84"/>
      <c r="E22" s="166"/>
      <c r="F22" s="166"/>
      <c r="G22" s="57"/>
      <c r="H22" s="57"/>
      <c r="I22" s="57"/>
      <c r="J22" s="57"/>
      <c r="K22" s="57"/>
      <c r="L22" s="57"/>
      <c r="M22" s="48"/>
    </row>
    <row r="23" spans="1:13" ht="15.75" customHeight="1" x14ac:dyDescent="0.25">
      <c r="A23" s="51"/>
      <c r="B23" s="158" t="str">
        <f t="shared" ref="B23:B48" si="4">IF(G23="✓",IF(H23="✗","🟡",IF(H23="-","🟣","🟢")),"⛔")</f>
        <v>🟡</v>
      </c>
      <c r="C23" s="150" t="str">
        <f>IF(E23="✓",IF(F23="✓",IF(H23="✓",IF(I23="✓","✅",IF(I23="-","🟦","🟨")),IF(H23="-",IF(I23="-","🟪","🟫"),"🟧")),"🟥"),"⬛")</f>
        <v>🟧</v>
      </c>
      <c r="D23" s="97" t="s">
        <v>910</v>
      </c>
      <c r="E23" s="53" t="s">
        <v>8</v>
      </c>
      <c r="F23" s="53" t="s">
        <v>8</v>
      </c>
      <c r="G23" s="53" t="s">
        <v>8</v>
      </c>
      <c r="H23" s="53" t="s">
        <v>7</v>
      </c>
      <c r="I23" s="53" t="s">
        <v>7</v>
      </c>
      <c r="J23" s="53" t="s">
        <v>7</v>
      </c>
      <c r="K23" s="54"/>
      <c r="L23" s="56" t="s">
        <v>9</v>
      </c>
      <c r="M23" s="48"/>
    </row>
    <row r="24" spans="1:13" ht="15.75" customHeight="1" x14ac:dyDescent="0.25">
      <c r="A24" s="51"/>
      <c r="B24" s="158" t="str">
        <f t="shared" si="4"/>
        <v>🟢</v>
      </c>
      <c r="C24" s="150" t="str">
        <f t="shared" ref="C24:C48" si="5">IF(E24="✓",IF(F24="✓",IF(H24="✓",IF(I24="✓","✅",IF(I24="-","🟦","🟨")),IF(H24="-",IF(I24="-","🟪","🟫"),"🟧")),"🟥"),"⬛")</f>
        <v>🟨</v>
      </c>
      <c r="D24" s="96" t="s">
        <v>911</v>
      </c>
      <c r="E24" s="53" t="s">
        <v>8</v>
      </c>
      <c r="F24" s="53" t="s">
        <v>8</v>
      </c>
      <c r="G24" s="53" t="s">
        <v>8</v>
      </c>
      <c r="H24" s="53" t="s">
        <v>8</v>
      </c>
      <c r="I24" s="53" t="s">
        <v>7</v>
      </c>
      <c r="J24" s="53" t="s">
        <v>7</v>
      </c>
      <c r="K24" s="54"/>
      <c r="L24" s="58" t="s">
        <v>20</v>
      </c>
      <c r="M24" s="48"/>
    </row>
    <row r="25" spans="1:13" ht="15.75" customHeight="1" x14ac:dyDescent="0.25">
      <c r="A25" s="51"/>
      <c r="B25" s="158" t="str">
        <f t="shared" si="4"/>
        <v>🟡</v>
      </c>
      <c r="C25" s="150" t="str">
        <f t="shared" si="5"/>
        <v>🟧</v>
      </c>
      <c r="D25" s="98" t="s">
        <v>912</v>
      </c>
      <c r="E25" s="53" t="s">
        <v>8</v>
      </c>
      <c r="F25" s="53" t="s">
        <v>8</v>
      </c>
      <c r="G25" s="53" t="s">
        <v>8</v>
      </c>
      <c r="H25" s="53" t="s">
        <v>7</v>
      </c>
      <c r="I25" s="53" t="s">
        <v>7</v>
      </c>
      <c r="J25" s="53" t="s">
        <v>7</v>
      </c>
      <c r="K25" s="54"/>
      <c r="L25" s="56" t="s">
        <v>9</v>
      </c>
      <c r="M25" s="48"/>
    </row>
    <row r="26" spans="1:13" ht="15.75" customHeight="1" x14ac:dyDescent="0.25">
      <c r="A26" s="51"/>
      <c r="B26" s="158" t="str">
        <f t="shared" si="4"/>
        <v>🟢</v>
      </c>
      <c r="C26" s="150" t="str">
        <f t="shared" si="5"/>
        <v>🟨</v>
      </c>
      <c r="D26" s="99" t="s">
        <v>913</v>
      </c>
      <c r="E26" s="53" t="s">
        <v>8</v>
      </c>
      <c r="F26" s="53" t="s">
        <v>8</v>
      </c>
      <c r="G26" s="53" t="s">
        <v>8</v>
      </c>
      <c r="H26" s="53" t="s">
        <v>8</v>
      </c>
      <c r="I26" s="53" t="s">
        <v>7</v>
      </c>
      <c r="J26" s="53" t="s">
        <v>7</v>
      </c>
      <c r="K26" s="54"/>
      <c r="L26" s="56" t="s">
        <v>9</v>
      </c>
      <c r="M26" s="48"/>
    </row>
    <row r="27" spans="1:13" ht="15.75" customHeight="1" x14ac:dyDescent="0.25">
      <c r="A27" s="51"/>
      <c r="B27" s="158" t="str">
        <f t="shared" si="4"/>
        <v>🟡</v>
      </c>
      <c r="C27" s="150" t="str">
        <f t="shared" si="5"/>
        <v>🟧</v>
      </c>
      <c r="D27" s="100" t="s">
        <v>914</v>
      </c>
      <c r="E27" s="53" t="s">
        <v>8</v>
      </c>
      <c r="F27" s="53" t="s">
        <v>8</v>
      </c>
      <c r="G27" s="53" t="s">
        <v>8</v>
      </c>
      <c r="H27" s="53" t="s">
        <v>7</v>
      </c>
      <c r="I27" s="53" t="s">
        <v>7</v>
      </c>
      <c r="J27" s="53" t="s">
        <v>7</v>
      </c>
      <c r="K27" s="54"/>
      <c r="L27" s="56" t="s">
        <v>9</v>
      </c>
      <c r="M27" s="48"/>
    </row>
    <row r="28" spans="1:13" ht="15.75" customHeight="1" x14ac:dyDescent="0.25">
      <c r="A28" s="51"/>
      <c r="B28" s="158" t="str">
        <f t="shared" si="4"/>
        <v>🟢</v>
      </c>
      <c r="C28" s="150" t="str">
        <f t="shared" si="5"/>
        <v>🟨</v>
      </c>
      <c r="D28" s="100" t="s">
        <v>915</v>
      </c>
      <c r="E28" s="53" t="s">
        <v>8</v>
      </c>
      <c r="F28" s="53" t="s">
        <v>8</v>
      </c>
      <c r="G28" s="53" t="s">
        <v>8</v>
      </c>
      <c r="H28" s="53" t="s">
        <v>8</v>
      </c>
      <c r="I28" s="53" t="s">
        <v>7</v>
      </c>
      <c r="J28" s="53" t="s">
        <v>7</v>
      </c>
      <c r="K28" s="54"/>
      <c r="L28" s="56" t="s">
        <v>9</v>
      </c>
      <c r="M28" s="48"/>
    </row>
    <row r="29" spans="1:13" ht="15.75" customHeight="1" x14ac:dyDescent="0.25">
      <c r="A29" s="51"/>
      <c r="B29" s="158" t="str">
        <f t="shared" si="4"/>
        <v>🟢</v>
      </c>
      <c r="C29" s="150" t="str">
        <f t="shared" si="5"/>
        <v>🟨</v>
      </c>
      <c r="D29" s="101" t="s">
        <v>916</v>
      </c>
      <c r="E29" s="53" t="s">
        <v>8</v>
      </c>
      <c r="F29" s="53" t="s">
        <v>8</v>
      </c>
      <c r="G29" s="53" t="s">
        <v>8</v>
      </c>
      <c r="H29" s="53" t="s">
        <v>8</v>
      </c>
      <c r="I29" s="53" t="s">
        <v>7</v>
      </c>
      <c r="J29" s="53" t="s">
        <v>7</v>
      </c>
      <c r="K29" s="54"/>
      <c r="L29" s="56" t="s">
        <v>9</v>
      </c>
      <c r="M29" s="48"/>
    </row>
    <row r="30" spans="1:13" ht="15.75" customHeight="1" x14ac:dyDescent="0.25">
      <c r="A30" s="51"/>
      <c r="B30" s="158" t="str">
        <f t="shared" si="4"/>
        <v>🟣</v>
      </c>
      <c r="C30" s="150" t="str">
        <f t="shared" si="5"/>
        <v>🟪</v>
      </c>
      <c r="D30" s="100" t="s">
        <v>917</v>
      </c>
      <c r="E30" s="53" t="s">
        <v>8</v>
      </c>
      <c r="F30" s="53" t="s">
        <v>8</v>
      </c>
      <c r="G30" s="53" t="s">
        <v>8</v>
      </c>
      <c r="H30" s="53" t="s">
        <v>14</v>
      </c>
      <c r="I30" s="53" t="s">
        <v>14</v>
      </c>
      <c r="J30" s="53" t="s">
        <v>7</v>
      </c>
      <c r="K30" s="54"/>
      <c r="L30" s="56" t="s">
        <v>9</v>
      </c>
      <c r="M30" s="48"/>
    </row>
    <row r="31" spans="1:13" ht="15.75" customHeight="1" x14ac:dyDescent="0.25">
      <c r="A31" s="51"/>
      <c r="B31" s="158" t="str">
        <f t="shared" si="4"/>
        <v>⛔</v>
      </c>
      <c r="C31" s="150" t="str">
        <f t="shared" si="5"/>
        <v>🟧</v>
      </c>
      <c r="D31" s="95" t="s">
        <v>918</v>
      </c>
      <c r="E31" s="53" t="s">
        <v>8</v>
      </c>
      <c r="F31" s="53" t="s">
        <v>8</v>
      </c>
      <c r="G31" s="53" t="s">
        <v>7</v>
      </c>
      <c r="H31" s="53" t="s">
        <v>7</v>
      </c>
      <c r="I31" s="53" t="s">
        <v>7</v>
      </c>
      <c r="J31" s="53" t="s">
        <v>7</v>
      </c>
      <c r="K31" s="54"/>
      <c r="L31" s="56" t="s">
        <v>9</v>
      </c>
      <c r="M31" s="48"/>
    </row>
    <row r="32" spans="1:13" ht="15.75" customHeight="1" x14ac:dyDescent="0.25">
      <c r="A32" s="51"/>
      <c r="B32" s="158" t="str">
        <f t="shared" si="4"/>
        <v>🟢</v>
      </c>
      <c r="C32" s="150" t="str">
        <f t="shared" si="5"/>
        <v>✅</v>
      </c>
      <c r="D32" s="98" t="s">
        <v>919</v>
      </c>
      <c r="E32" s="53" t="s">
        <v>8</v>
      </c>
      <c r="F32" s="53" t="s">
        <v>8</v>
      </c>
      <c r="G32" s="53" t="s">
        <v>8</v>
      </c>
      <c r="H32" s="53" t="s">
        <v>8</v>
      </c>
      <c r="I32" s="53" t="s">
        <v>8</v>
      </c>
      <c r="J32" s="53" t="s">
        <v>7</v>
      </c>
      <c r="K32" s="54"/>
      <c r="L32" s="58" t="s">
        <v>20</v>
      </c>
      <c r="M32" s="48"/>
    </row>
    <row r="33" spans="1:27" ht="15.75" customHeight="1" x14ac:dyDescent="0.25">
      <c r="A33" s="51"/>
      <c r="B33" s="158" t="str">
        <f t="shared" si="4"/>
        <v>🟣</v>
      </c>
      <c r="C33" s="150" t="str">
        <f t="shared" si="5"/>
        <v>🟪</v>
      </c>
      <c r="D33" s="100" t="s">
        <v>920</v>
      </c>
      <c r="E33" s="53" t="s">
        <v>8</v>
      </c>
      <c r="F33" s="53" t="s">
        <v>8</v>
      </c>
      <c r="G33" s="53" t="s">
        <v>8</v>
      </c>
      <c r="H33" s="53" t="s">
        <v>14</v>
      </c>
      <c r="I33" s="53" t="s">
        <v>14</v>
      </c>
      <c r="J33" s="53" t="s">
        <v>7</v>
      </c>
      <c r="K33" s="54"/>
      <c r="L33" s="56" t="s">
        <v>9</v>
      </c>
      <c r="M33" s="48"/>
    </row>
    <row r="34" spans="1:27" ht="15.75" customHeight="1" x14ac:dyDescent="0.25">
      <c r="A34" s="51"/>
      <c r="B34" s="158" t="str">
        <f t="shared" si="4"/>
        <v>⛔</v>
      </c>
      <c r="C34" s="150" t="str">
        <f t="shared" si="5"/>
        <v>🟧</v>
      </c>
      <c r="D34" s="100" t="s">
        <v>921</v>
      </c>
      <c r="E34" s="53" t="s">
        <v>8</v>
      </c>
      <c r="F34" s="53" t="s">
        <v>8</v>
      </c>
      <c r="G34" s="53" t="s">
        <v>7</v>
      </c>
      <c r="H34" s="53" t="s">
        <v>7</v>
      </c>
      <c r="I34" s="53" t="s">
        <v>7</v>
      </c>
      <c r="J34" s="53" t="s">
        <v>7</v>
      </c>
      <c r="K34" s="54"/>
      <c r="L34" s="56" t="s">
        <v>9</v>
      </c>
      <c r="M34" s="48"/>
    </row>
    <row r="35" spans="1:27" ht="15.75" customHeight="1" x14ac:dyDescent="0.25">
      <c r="A35" s="51"/>
      <c r="B35" s="158" t="str">
        <f t="shared" si="4"/>
        <v>🟢</v>
      </c>
      <c r="C35" s="150" t="str">
        <f t="shared" si="5"/>
        <v>🟨</v>
      </c>
      <c r="D35" s="95" t="s">
        <v>922</v>
      </c>
      <c r="E35" s="53" t="s">
        <v>8</v>
      </c>
      <c r="F35" s="53" t="s">
        <v>8</v>
      </c>
      <c r="G35" s="53" t="s">
        <v>8</v>
      </c>
      <c r="H35" s="53" t="s">
        <v>8</v>
      </c>
      <c r="I35" s="53" t="s">
        <v>7</v>
      </c>
      <c r="J35" s="53" t="s">
        <v>7</v>
      </c>
      <c r="K35" s="54"/>
      <c r="L35" s="56" t="s">
        <v>9</v>
      </c>
      <c r="M35" s="48"/>
    </row>
    <row r="36" spans="1:27" ht="15.75" customHeight="1" x14ac:dyDescent="0.25">
      <c r="A36" s="51"/>
      <c r="B36" s="158" t="str">
        <f t="shared" si="4"/>
        <v>🟢</v>
      </c>
      <c r="C36" s="150" t="str">
        <f t="shared" si="5"/>
        <v>✅</v>
      </c>
      <c r="D36" s="95" t="s">
        <v>923</v>
      </c>
      <c r="E36" s="53" t="s">
        <v>8</v>
      </c>
      <c r="F36" s="53" t="s">
        <v>8</v>
      </c>
      <c r="G36" s="53" t="s">
        <v>8</v>
      </c>
      <c r="H36" s="53" t="s">
        <v>8</v>
      </c>
      <c r="I36" s="53" t="s">
        <v>8</v>
      </c>
      <c r="J36" s="53" t="s">
        <v>7</v>
      </c>
      <c r="K36" s="54"/>
      <c r="L36" s="56" t="s">
        <v>9</v>
      </c>
      <c r="M36" s="48"/>
    </row>
    <row r="37" spans="1:27" ht="15.75" customHeight="1" x14ac:dyDescent="0.25">
      <c r="A37" s="51"/>
      <c r="B37" s="158" t="str">
        <f t="shared" si="4"/>
        <v>🟢</v>
      </c>
      <c r="C37" s="150" t="str">
        <f t="shared" si="5"/>
        <v>✅</v>
      </c>
      <c r="D37" s="95" t="s">
        <v>924</v>
      </c>
      <c r="E37" s="53" t="s">
        <v>8</v>
      </c>
      <c r="F37" s="53" t="s">
        <v>8</v>
      </c>
      <c r="G37" s="53" t="s">
        <v>8</v>
      </c>
      <c r="H37" s="53" t="s">
        <v>8</v>
      </c>
      <c r="I37" s="53" t="s">
        <v>8</v>
      </c>
      <c r="J37" s="53" t="s">
        <v>7</v>
      </c>
      <c r="K37" s="54"/>
      <c r="L37" s="56" t="s">
        <v>9</v>
      </c>
      <c r="M37" s="48"/>
    </row>
    <row r="38" spans="1:27" ht="15.75" customHeight="1" x14ac:dyDescent="0.25">
      <c r="A38" s="51"/>
      <c r="B38" s="158" t="str">
        <f t="shared" si="4"/>
        <v>🟢</v>
      </c>
      <c r="C38" s="150" t="str">
        <f t="shared" si="5"/>
        <v>✅</v>
      </c>
      <c r="D38" s="95" t="s">
        <v>925</v>
      </c>
      <c r="E38" s="53" t="s">
        <v>8</v>
      </c>
      <c r="F38" s="53" t="s">
        <v>8</v>
      </c>
      <c r="G38" s="53" t="s">
        <v>8</v>
      </c>
      <c r="H38" s="53" t="s">
        <v>8</v>
      </c>
      <c r="I38" s="53" t="s">
        <v>8</v>
      </c>
      <c r="J38" s="53" t="s">
        <v>7</v>
      </c>
      <c r="K38" s="54"/>
      <c r="L38" s="56" t="s">
        <v>9</v>
      </c>
      <c r="M38" s="48"/>
    </row>
    <row r="39" spans="1:27" ht="15.75" customHeight="1" x14ac:dyDescent="0.25">
      <c r="A39" s="51"/>
      <c r="B39" s="158" t="str">
        <f t="shared" si="4"/>
        <v>🟢</v>
      </c>
      <c r="C39" s="150" t="str">
        <f t="shared" si="5"/>
        <v>✅</v>
      </c>
      <c r="D39" s="95" t="s">
        <v>926</v>
      </c>
      <c r="E39" s="53" t="s">
        <v>8</v>
      </c>
      <c r="F39" s="53" t="s">
        <v>8</v>
      </c>
      <c r="G39" s="53" t="s">
        <v>8</v>
      </c>
      <c r="H39" s="53" t="s">
        <v>8</v>
      </c>
      <c r="I39" s="53" t="s">
        <v>8</v>
      </c>
      <c r="J39" s="53" t="s">
        <v>7</v>
      </c>
      <c r="K39" s="54"/>
      <c r="L39" s="56" t="s">
        <v>9</v>
      </c>
      <c r="M39" s="48"/>
    </row>
    <row r="40" spans="1:27" ht="15.75" customHeight="1" x14ac:dyDescent="0.25">
      <c r="A40" s="51"/>
      <c r="B40" s="158" t="str">
        <f t="shared" si="4"/>
        <v>🟢</v>
      </c>
      <c r="C40" s="150" t="str">
        <f t="shared" si="5"/>
        <v>✅</v>
      </c>
      <c r="D40" s="95" t="s">
        <v>927</v>
      </c>
      <c r="E40" s="53" t="s">
        <v>8</v>
      </c>
      <c r="F40" s="53" t="s">
        <v>8</v>
      </c>
      <c r="G40" s="53" t="s">
        <v>8</v>
      </c>
      <c r="H40" s="53" t="s">
        <v>8</v>
      </c>
      <c r="I40" s="53" t="s">
        <v>8</v>
      </c>
      <c r="J40" s="53" t="s">
        <v>7</v>
      </c>
      <c r="K40" s="54"/>
      <c r="L40" s="56" t="s">
        <v>9</v>
      </c>
      <c r="M40" s="48"/>
    </row>
    <row r="41" spans="1:27" ht="15.75" customHeight="1" x14ac:dyDescent="0.25">
      <c r="A41" s="51"/>
      <c r="B41" s="158" t="str">
        <f t="shared" si="4"/>
        <v>🟢</v>
      </c>
      <c r="C41" s="150" t="str">
        <f t="shared" si="5"/>
        <v>✅</v>
      </c>
      <c r="D41" s="95" t="s">
        <v>928</v>
      </c>
      <c r="E41" s="53" t="s">
        <v>8</v>
      </c>
      <c r="F41" s="53" t="s">
        <v>8</v>
      </c>
      <c r="G41" s="53" t="s">
        <v>8</v>
      </c>
      <c r="H41" s="53" t="s">
        <v>8</v>
      </c>
      <c r="I41" s="53" t="s">
        <v>8</v>
      </c>
      <c r="J41" s="53" t="s">
        <v>7</v>
      </c>
      <c r="K41" s="54"/>
      <c r="L41" s="56" t="s">
        <v>9</v>
      </c>
      <c r="M41" s="48"/>
    </row>
    <row r="42" spans="1:27" ht="15.75" customHeight="1" x14ac:dyDescent="0.25">
      <c r="A42" s="51"/>
      <c r="B42" s="158" t="str">
        <f t="shared" si="4"/>
        <v>🟢</v>
      </c>
      <c r="C42" s="150" t="str">
        <f t="shared" si="5"/>
        <v>🟨</v>
      </c>
      <c r="D42" s="95" t="s">
        <v>929</v>
      </c>
      <c r="E42" s="53" t="s">
        <v>8</v>
      </c>
      <c r="F42" s="53" t="s">
        <v>8</v>
      </c>
      <c r="G42" s="53" t="s">
        <v>8</v>
      </c>
      <c r="H42" s="53" t="s">
        <v>8</v>
      </c>
      <c r="I42" s="53" t="s">
        <v>7</v>
      </c>
      <c r="J42" s="53" t="s">
        <v>7</v>
      </c>
      <c r="K42" s="54"/>
      <c r="L42" s="56" t="s">
        <v>9</v>
      </c>
      <c r="M42" s="48"/>
    </row>
    <row r="43" spans="1:27" ht="15.75" customHeight="1" x14ac:dyDescent="0.25">
      <c r="A43" s="51"/>
      <c r="B43" s="158" t="str">
        <f t="shared" si="4"/>
        <v>🟢</v>
      </c>
      <c r="C43" s="150" t="str">
        <f t="shared" si="5"/>
        <v>🟦</v>
      </c>
      <c r="D43" s="95" t="s">
        <v>930</v>
      </c>
      <c r="E43" s="53" t="s">
        <v>8</v>
      </c>
      <c r="F43" s="53" t="s">
        <v>8</v>
      </c>
      <c r="G43" s="53" t="s">
        <v>8</v>
      </c>
      <c r="H43" s="53" t="s">
        <v>8</v>
      </c>
      <c r="I43" s="53" t="s">
        <v>14</v>
      </c>
      <c r="J43" s="53" t="s">
        <v>7</v>
      </c>
      <c r="K43" s="54"/>
      <c r="L43" s="56" t="s">
        <v>9</v>
      </c>
      <c r="M43" s="48"/>
    </row>
    <row r="44" spans="1:27" ht="15.75" customHeight="1" x14ac:dyDescent="0.25">
      <c r="A44" s="51"/>
      <c r="B44" s="158" t="str">
        <f t="shared" si="4"/>
        <v>🟢</v>
      </c>
      <c r="C44" s="150" t="str">
        <f t="shared" si="5"/>
        <v>🟦</v>
      </c>
      <c r="D44" s="95" t="s">
        <v>931</v>
      </c>
      <c r="E44" s="53" t="s">
        <v>8</v>
      </c>
      <c r="F44" s="53" t="s">
        <v>8</v>
      </c>
      <c r="G44" s="53" t="s">
        <v>8</v>
      </c>
      <c r="H44" s="53" t="s">
        <v>8</v>
      </c>
      <c r="I44" s="53" t="s">
        <v>14</v>
      </c>
      <c r="J44" s="53" t="s">
        <v>7</v>
      </c>
      <c r="K44" s="54"/>
      <c r="L44" s="56" t="s">
        <v>9</v>
      </c>
      <c r="M44" s="48"/>
    </row>
    <row r="45" spans="1:27" ht="15.75" customHeight="1" x14ac:dyDescent="0.25">
      <c r="A45" s="51"/>
      <c r="B45" s="158" t="str">
        <f t="shared" si="4"/>
        <v>🟢</v>
      </c>
      <c r="C45" s="150" t="str">
        <f t="shared" si="5"/>
        <v>🟦</v>
      </c>
      <c r="D45" s="95" t="s">
        <v>932</v>
      </c>
      <c r="E45" s="53" t="s">
        <v>8</v>
      </c>
      <c r="F45" s="53" t="s">
        <v>8</v>
      </c>
      <c r="G45" s="53" t="s">
        <v>8</v>
      </c>
      <c r="H45" s="53" t="s">
        <v>8</v>
      </c>
      <c r="I45" s="53" t="s">
        <v>14</v>
      </c>
      <c r="J45" s="53" t="s">
        <v>7</v>
      </c>
      <c r="K45" s="54"/>
      <c r="L45" s="56" t="s">
        <v>9</v>
      </c>
      <c r="M45" s="48"/>
      <c r="P45" s="50"/>
      <c r="Q45" s="47" t="s">
        <v>29</v>
      </c>
      <c r="R45" s="47" t="s">
        <v>30</v>
      </c>
      <c r="S45" s="47" t="s">
        <v>31</v>
      </c>
      <c r="T45" s="47" t="s">
        <v>32</v>
      </c>
      <c r="U45" s="47" t="s">
        <v>33</v>
      </c>
      <c r="V45" s="47" t="s">
        <v>34</v>
      </c>
      <c r="W45" s="47" t="s">
        <v>35</v>
      </c>
      <c r="X45" s="47" t="s">
        <v>36</v>
      </c>
      <c r="Y45" s="47" t="s">
        <v>37</v>
      </c>
      <c r="Z45" s="47" t="s">
        <v>38</v>
      </c>
      <c r="AA45" s="47" t="s">
        <v>39</v>
      </c>
    </row>
    <row r="46" spans="1:27" ht="15.75" customHeight="1" x14ac:dyDescent="0.25">
      <c r="A46" s="51"/>
      <c r="B46" s="158" t="str">
        <f t="shared" si="4"/>
        <v>🟢</v>
      </c>
      <c r="C46" s="150" t="str">
        <f t="shared" si="5"/>
        <v>🟦</v>
      </c>
      <c r="D46" s="95" t="s">
        <v>933</v>
      </c>
      <c r="E46" s="53" t="s">
        <v>8</v>
      </c>
      <c r="F46" s="53" t="s">
        <v>8</v>
      </c>
      <c r="G46" s="53" t="s">
        <v>8</v>
      </c>
      <c r="H46" s="53" t="s">
        <v>8</v>
      </c>
      <c r="I46" s="53" t="s">
        <v>14</v>
      </c>
      <c r="J46" s="53" t="s">
        <v>7</v>
      </c>
      <c r="K46" s="54"/>
      <c r="L46" s="56" t="s">
        <v>9</v>
      </c>
      <c r="M46" s="48"/>
      <c r="P46" s="56" t="s">
        <v>9</v>
      </c>
      <c r="Q46" s="53">
        <f>COUNTIF(L3:L48,"⭕")</f>
        <v>31</v>
      </c>
      <c r="R46" s="53">
        <f>COUNTIFS($L$3:$L$48,"⭕",G$3:G$48,"✓")</f>
        <v>28</v>
      </c>
      <c r="S46" s="53">
        <f>COUNTIFS($L$3:$L$48,"⭕",H$3:H$48,"✓")</f>
        <v>15</v>
      </c>
      <c r="T46" s="53">
        <f>COUNTIFS($L$3:$L$48,"⭕",I$3:I$48,"✓")</f>
        <v>6</v>
      </c>
      <c r="U46" s="53">
        <f t="shared" ref="U46:V46" si="6">COUNTIFS($L$3:$L$48,"⭕",H$3:H$48,"✓") + COUNTIFS($L$3:$L$48,"⭕",H$3:H$48,"-")</f>
        <v>17</v>
      </c>
      <c r="V46" s="53">
        <f t="shared" si="6"/>
        <v>12</v>
      </c>
      <c r="W46" s="59">
        <f t="shared" ref="W46:W47" si="7">R46/Q46</f>
        <v>0.90322580645161288</v>
      </c>
      <c r="X46" s="59">
        <f t="shared" ref="X46:X47" si="8">S46/Q46</f>
        <v>0.4838709677419355</v>
      </c>
      <c r="Y46" s="59">
        <f t="shared" ref="Y46:Y47" si="9">T46/Q46</f>
        <v>0.19354838709677419</v>
      </c>
      <c r="Z46" s="59">
        <f t="shared" ref="Z46:Z47" si="10">U46/Q46</f>
        <v>0.54838709677419351</v>
      </c>
      <c r="AA46" s="59">
        <f t="shared" ref="AA46:AA47" si="11">V46/Q46</f>
        <v>0.38709677419354838</v>
      </c>
    </row>
    <row r="47" spans="1:27" ht="15.75" customHeight="1" x14ac:dyDescent="0.25">
      <c r="A47" s="51"/>
      <c r="B47" s="158" t="str">
        <f t="shared" si="4"/>
        <v>🟡</v>
      </c>
      <c r="C47" s="150" t="str">
        <f t="shared" si="5"/>
        <v>⬛</v>
      </c>
      <c r="D47" s="95" t="s">
        <v>934</v>
      </c>
      <c r="E47" s="53" t="s">
        <v>7</v>
      </c>
      <c r="F47" s="53" t="s">
        <v>7</v>
      </c>
      <c r="G47" s="53" t="s">
        <v>8</v>
      </c>
      <c r="H47" s="53" t="s">
        <v>7</v>
      </c>
      <c r="I47" s="53" t="s">
        <v>7</v>
      </c>
      <c r="J47" s="53" t="s">
        <v>7</v>
      </c>
      <c r="K47" s="54"/>
      <c r="L47" s="56" t="s">
        <v>9</v>
      </c>
      <c r="M47" s="48"/>
      <c r="P47" s="58" t="s">
        <v>20</v>
      </c>
      <c r="Q47" s="53">
        <f>COUNTIF(L3:L48,"🎵")</f>
        <v>8</v>
      </c>
      <c r="R47" s="53">
        <f>COUNTIFS($L$3:$L$48,"🎵",G$3:G$48,"✓")</f>
        <v>7</v>
      </c>
      <c r="S47" s="53">
        <f>COUNTIFS($L$3:$L$48,"🎵",H$3:H$48,"✓")</f>
        <v>2</v>
      </c>
      <c r="T47" s="53">
        <f>COUNTIFS($L$3:$L$48,"🎵",I$3:I$48,"✓")</f>
        <v>1</v>
      </c>
      <c r="U47" s="53">
        <f t="shared" ref="U47:V47" si="12">COUNTIFS($L$3:$L$48,"🎵",H$3:H$48,"✓")+COUNTIFS($L$3:$L$48,"🎵",H$3:H$48,"-")</f>
        <v>2</v>
      </c>
      <c r="V47" s="53">
        <f t="shared" si="12"/>
        <v>1</v>
      </c>
      <c r="W47" s="59">
        <f t="shared" si="7"/>
        <v>0.875</v>
      </c>
      <c r="X47" s="59">
        <f t="shared" si="8"/>
        <v>0.25</v>
      </c>
      <c r="Y47" s="59">
        <f t="shared" si="9"/>
        <v>0.125</v>
      </c>
      <c r="Z47" s="59">
        <f t="shared" si="10"/>
        <v>0.25</v>
      </c>
      <c r="AA47" s="59">
        <f t="shared" si="11"/>
        <v>0.125</v>
      </c>
    </row>
    <row r="48" spans="1:27" ht="15.75" customHeight="1" x14ac:dyDescent="0.25">
      <c r="A48" s="51"/>
      <c r="B48" s="158" t="str">
        <f t="shared" si="4"/>
        <v>🟡</v>
      </c>
      <c r="C48" s="150" t="str">
        <f t="shared" si="5"/>
        <v>⬛</v>
      </c>
      <c r="D48" s="95" t="s">
        <v>935</v>
      </c>
      <c r="E48" s="53" t="s">
        <v>7</v>
      </c>
      <c r="F48" s="53" t="s">
        <v>7</v>
      </c>
      <c r="G48" s="53" t="s">
        <v>8</v>
      </c>
      <c r="H48" s="53" t="s">
        <v>7</v>
      </c>
      <c r="I48" s="53" t="s">
        <v>7</v>
      </c>
      <c r="J48" s="53" t="s">
        <v>7</v>
      </c>
      <c r="K48" s="54"/>
      <c r="L48" s="56" t="s">
        <v>9</v>
      </c>
      <c r="M48" s="48"/>
    </row>
    <row r="49" spans="1:13" ht="15.75" customHeight="1" x14ac:dyDescent="0.25">
      <c r="A49" s="168" t="s">
        <v>882</v>
      </c>
      <c r="B49" s="174"/>
      <c r="C49" s="169"/>
      <c r="D49" s="169"/>
      <c r="E49" s="169"/>
      <c r="F49" s="169"/>
      <c r="G49" s="169"/>
      <c r="H49" s="169"/>
      <c r="I49" s="169"/>
      <c r="J49" s="169"/>
      <c r="K49" s="169"/>
      <c r="L49" s="170"/>
      <c r="M49" s="48"/>
    </row>
    <row r="50" spans="1:13" ht="15.75" customHeight="1" x14ac:dyDescent="0.25">
      <c r="A50" s="60"/>
      <c r="B50" s="61"/>
      <c r="C50" s="61"/>
      <c r="D50" s="85" t="s">
        <v>883</v>
      </c>
      <c r="E50" s="53"/>
      <c r="F50" s="53"/>
      <c r="G50" s="53">
        <f t="shared" ref="G50:J50" si="13">COUNTIF(G$1:G$48,"✓")</f>
        <v>36</v>
      </c>
      <c r="H50" s="53">
        <f t="shared" si="13"/>
        <v>18</v>
      </c>
      <c r="I50" s="53">
        <f t="shared" si="13"/>
        <v>8</v>
      </c>
      <c r="J50" s="53">
        <f t="shared" si="13"/>
        <v>3</v>
      </c>
      <c r="K50" s="69"/>
      <c r="L50" s="71"/>
      <c r="M50" s="48"/>
    </row>
    <row r="51" spans="1:13" ht="15.75" customHeight="1" x14ac:dyDescent="0.25">
      <c r="A51" s="60"/>
      <c r="B51" s="61"/>
      <c r="C51" s="61"/>
      <c r="D51" s="85" t="s">
        <v>884</v>
      </c>
      <c r="E51" s="53"/>
      <c r="F51" s="53"/>
      <c r="G51" s="53">
        <f t="shared" ref="G51:I51" si="14">COUNTIF(G$1:G$48,"✗")</f>
        <v>7</v>
      </c>
      <c r="H51" s="53">
        <f t="shared" si="14"/>
        <v>23</v>
      </c>
      <c r="I51" s="53">
        <f t="shared" si="14"/>
        <v>29</v>
      </c>
      <c r="J51" s="68"/>
      <c r="K51" s="72"/>
      <c r="L51" s="73"/>
      <c r="M51" s="48"/>
    </row>
    <row r="52" spans="1:13" ht="15.75" customHeight="1" x14ac:dyDescent="0.25">
      <c r="A52" s="60"/>
      <c r="B52" s="61"/>
      <c r="C52" s="61"/>
      <c r="D52" s="86" t="s">
        <v>885</v>
      </c>
      <c r="E52" s="167"/>
      <c r="F52" s="167"/>
      <c r="G52" s="70"/>
      <c r="H52" s="53">
        <f t="shared" ref="H52:I52" si="15">COUNTIF(H$1:H$48,"✓")+COUNTIF(H$1:H$48,"-")</f>
        <v>20</v>
      </c>
      <c r="I52" s="53">
        <f t="shared" si="15"/>
        <v>14</v>
      </c>
      <c r="J52" s="76"/>
      <c r="K52" s="72"/>
      <c r="L52" s="73"/>
      <c r="M52" s="48"/>
    </row>
    <row r="53" spans="1:13" ht="15.75" customHeight="1" x14ac:dyDescent="0.25">
      <c r="A53" s="60"/>
      <c r="B53" s="61"/>
      <c r="C53" s="61"/>
      <c r="D53" s="86" t="s">
        <v>886</v>
      </c>
      <c r="E53" s="167"/>
      <c r="F53" s="167"/>
      <c r="G53" s="70"/>
      <c r="H53" s="53">
        <f t="shared" ref="H53:I53" si="16">COUNTIF(H$1:H$48,"✗")+COUNTIF(H$1:H$48,"-")</f>
        <v>25</v>
      </c>
      <c r="I53" s="53">
        <f t="shared" si="16"/>
        <v>35</v>
      </c>
      <c r="J53" s="76"/>
      <c r="K53" s="72"/>
      <c r="L53" s="73"/>
      <c r="M53" s="48"/>
    </row>
    <row r="54" spans="1:13" ht="15.75" customHeight="1" x14ac:dyDescent="0.25">
      <c r="A54" s="60"/>
      <c r="B54" s="61"/>
      <c r="C54" s="61"/>
      <c r="D54" s="86" t="s">
        <v>887</v>
      </c>
      <c r="E54" s="167"/>
      <c r="F54" s="167"/>
      <c r="G54" s="70"/>
      <c r="H54" s="53">
        <f t="shared" ref="H54:I54" si="17">COUNTIF(H$1:H$48,"-")</f>
        <v>2</v>
      </c>
      <c r="I54" s="53">
        <f t="shared" si="17"/>
        <v>6</v>
      </c>
      <c r="J54" s="76"/>
      <c r="K54" s="72"/>
      <c r="L54" s="73"/>
      <c r="M54" s="48"/>
    </row>
    <row r="55" spans="1:13" ht="15.75" customHeight="1" x14ac:dyDescent="0.25">
      <c r="A55" s="60"/>
      <c r="B55" s="61"/>
      <c r="C55" s="61"/>
      <c r="D55" s="85" t="s">
        <v>888</v>
      </c>
      <c r="E55" s="59"/>
      <c r="F55" s="59"/>
      <c r="G55" s="59">
        <f t="shared" ref="G55:I55" si="18">G50/43</f>
        <v>0.83720930232558144</v>
      </c>
      <c r="H55" s="59">
        <f t="shared" si="18"/>
        <v>0.41860465116279072</v>
      </c>
      <c r="I55" s="59">
        <f t="shared" si="18"/>
        <v>0.18604651162790697</v>
      </c>
      <c r="J55" s="76"/>
      <c r="K55" s="72"/>
      <c r="L55" s="73"/>
      <c r="M55" s="48"/>
    </row>
    <row r="56" spans="1:13" ht="15.75" customHeight="1" x14ac:dyDescent="0.25">
      <c r="A56" s="60"/>
      <c r="B56" s="61"/>
      <c r="C56" s="61"/>
      <c r="D56" s="86" t="s">
        <v>889</v>
      </c>
      <c r="E56" s="167"/>
      <c r="F56" s="167"/>
      <c r="G56" s="70"/>
      <c r="H56" s="59">
        <f t="shared" ref="H56:I56" si="19">H52/43</f>
        <v>0.46511627906976744</v>
      </c>
      <c r="I56" s="59">
        <f t="shared" si="19"/>
        <v>0.32558139534883723</v>
      </c>
      <c r="J56" s="77"/>
      <c r="K56" s="74"/>
      <c r="L56" s="75"/>
      <c r="M56" s="48"/>
    </row>
  </sheetData>
  <autoFilter ref="A1:L56" xr:uid="{00000000-0001-0000-0100-000000000000}"/>
  <conditionalFormatting sqref="H50:I56 J50:J51 E1:J1 E50:G51 E55:G55 E3:J7 E10:J21 E23:J48">
    <cfRule type="cellIs" dxfId="49" priority="119" operator="equal">
      <formula>"✓"</formula>
    </cfRule>
  </conditionalFormatting>
  <conditionalFormatting sqref="A2:B2 A49:B49 D50:F56 H50:I56 J50:J51 D1:J1 E50:G55 A9:L9 A22:L22 D3:J7 D10:J21 D23:J48">
    <cfRule type="cellIs" dxfId="48" priority="120" operator="equal">
      <formula>"-"</formula>
    </cfRule>
  </conditionalFormatting>
  <conditionalFormatting sqref="A2:B2 A49:B49 D50:F56 H50:I56 J50:J51 D1:J1 E50:G55 A9:L9 A22:L22 D3:J7 D10:J21 D23:J48">
    <cfRule type="cellIs" dxfId="47" priority="121" operator="equal">
      <formula>"✗"</formula>
    </cfRule>
  </conditionalFormatting>
  <conditionalFormatting sqref="A8:B8">
    <cfRule type="cellIs" dxfId="46" priority="126" operator="equal">
      <formula>"-"</formula>
    </cfRule>
  </conditionalFormatting>
  <conditionalFormatting sqref="A8:B8">
    <cfRule type="cellIs" dxfId="45" priority="127" operator="equal">
      <formula>"✗"</formula>
    </cfRule>
  </conditionalFormatting>
  <conditionalFormatting sqref="C3:C7">
    <cfRule type="containsText" dxfId="44" priority="43" operator="containsText" text="⬛">
      <formula>NOT(ISERROR(SEARCH("⬛",C3)))</formula>
    </cfRule>
    <cfRule type="containsText" dxfId="43" priority="44" operator="containsText" text="🟦">
      <formula>NOT(ISERROR(SEARCH("🟦",C3)))</formula>
    </cfRule>
    <cfRule type="containsText" dxfId="42" priority="45" operator="containsText" text="🟫">
      <formula>NOT(ISERROR(SEARCH("🟫",C3)))</formula>
    </cfRule>
    <cfRule type="containsText" dxfId="41" priority="46" operator="containsText" text="🟨">
      <formula>NOT(ISERROR(SEARCH("🟨",C3)))</formula>
    </cfRule>
    <cfRule type="containsText" dxfId="40" priority="47" operator="containsText" text="🟧">
      <formula>NOT(ISERROR(SEARCH("🟧",C3)))</formula>
    </cfRule>
    <cfRule type="containsText" dxfId="39" priority="48" operator="containsText" text="🟥">
      <formula>NOT(ISERROR(SEARCH("🟥",C3)))</formula>
    </cfRule>
    <cfRule type="containsText" dxfId="38" priority="49" operator="containsText" text="✅">
      <formula>NOT(ISERROR(SEARCH("✅",C3)))</formula>
    </cfRule>
    <cfRule type="containsText" dxfId="37" priority="50" operator="containsText" text="🟪">
      <formula>NOT(ISERROR(SEARCH("🟪",C3)))</formula>
    </cfRule>
    <cfRule type="containsText" dxfId="36" priority="51" operator="containsText" text="🚧">
      <formula>NOT(ISERROR(SEARCH("🚧",C3)))</formula>
    </cfRule>
    <cfRule type="containsText" dxfId="35" priority="52" operator="containsText" text="💿">
      <formula>NOT(ISERROR(SEARCH("💿",C3)))</formula>
    </cfRule>
    <cfRule type="containsText" dxfId="34" priority="53" operator="containsText" text="🎞️">
      <formula>NOT(ISERROR(SEARCH("🎞️",C3)))</formula>
    </cfRule>
    <cfRule type="containsText" dxfId="33" priority="54" operator="containsText" text="⛔">
      <formula>NOT(ISERROR(SEARCH("⛔",C3)))</formula>
    </cfRule>
  </conditionalFormatting>
  <conditionalFormatting sqref="C10:C21">
    <cfRule type="containsText" dxfId="32" priority="31" operator="containsText" text="⬛">
      <formula>NOT(ISERROR(SEARCH("⬛",C10)))</formula>
    </cfRule>
    <cfRule type="containsText" dxfId="31" priority="32" operator="containsText" text="🟦">
      <formula>NOT(ISERROR(SEARCH("🟦",C10)))</formula>
    </cfRule>
    <cfRule type="containsText" dxfId="30" priority="33" operator="containsText" text="🟫">
      <formula>NOT(ISERROR(SEARCH("🟫",C10)))</formula>
    </cfRule>
    <cfRule type="containsText" dxfId="29" priority="34" operator="containsText" text="🟨">
      <formula>NOT(ISERROR(SEARCH("🟨",C10)))</formula>
    </cfRule>
    <cfRule type="containsText" dxfId="28" priority="35" operator="containsText" text="🟧">
      <formula>NOT(ISERROR(SEARCH("🟧",C10)))</formula>
    </cfRule>
    <cfRule type="containsText" dxfId="27" priority="36" operator="containsText" text="🟥">
      <formula>NOT(ISERROR(SEARCH("🟥",C10)))</formula>
    </cfRule>
    <cfRule type="containsText" dxfId="26" priority="37" operator="containsText" text="✅">
      <formula>NOT(ISERROR(SEARCH("✅",C10)))</formula>
    </cfRule>
    <cfRule type="containsText" dxfId="25" priority="38" operator="containsText" text="🟪">
      <formula>NOT(ISERROR(SEARCH("🟪",C10)))</formula>
    </cfRule>
    <cfRule type="containsText" dxfId="24" priority="39" operator="containsText" text="🚧">
      <formula>NOT(ISERROR(SEARCH("🚧",C10)))</formula>
    </cfRule>
    <cfRule type="containsText" dxfId="23" priority="40" operator="containsText" text="💿">
      <formula>NOT(ISERROR(SEARCH("💿",C10)))</formula>
    </cfRule>
    <cfRule type="containsText" dxfId="22" priority="41" operator="containsText" text="🎞️">
      <formula>NOT(ISERROR(SEARCH("🎞️",C10)))</formula>
    </cfRule>
    <cfRule type="containsText" dxfId="21" priority="42" operator="containsText" text="⛔">
      <formula>NOT(ISERROR(SEARCH("⛔",C10)))</formula>
    </cfRule>
  </conditionalFormatting>
  <conditionalFormatting sqref="C23:C48">
    <cfRule type="containsText" dxfId="20" priority="19" operator="containsText" text="⬛">
      <formula>NOT(ISERROR(SEARCH("⬛",C23)))</formula>
    </cfRule>
    <cfRule type="containsText" dxfId="19" priority="20" operator="containsText" text="🟦">
      <formula>NOT(ISERROR(SEARCH("🟦",C23)))</formula>
    </cfRule>
    <cfRule type="containsText" dxfId="18" priority="21" operator="containsText" text="🟫">
      <formula>NOT(ISERROR(SEARCH("🟫",C23)))</formula>
    </cfRule>
    <cfRule type="containsText" dxfId="17" priority="22" operator="containsText" text="🟨">
      <formula>NOT(ISERROR(SEARCH("🟨",C23)))</formula>
    </cfRule>
    <cfRule type="containsText" dxfId="16" priority="23" operator="containsText" text="🟧">
      <formula>NOT(ISERROR(SEARCH("🟧",C23)))</formula>
    </cfRule>
    <cfRule type="containsText" dxfId="15" priority="24" operator="containsText" text="🟥">
      <formula>NOT(ISERROR(SEARCH("🟥",C23)))</formula>
    </cfRule>
    <cfRule type="containsText" dxfId="14" priority="25" operator="containsText" text="✅">
      <formula>NOT(ISERROR(SEARCH("✅",C23)))</formula>
    </cfRule>
    <cfRule type="containsText" dxfId="13" priority="26" operator="containsText" text="🟪">
      <formula>NOT(ISERROR(SEARCH("🟪",C23)))</formula>
    </cfRule>
    <cfRule type="containsText" dxfId="12" priority="27" operator="containsText" text="🚧">
      <formula>NOT(ISERROR(SEARCH("🚧",C23)))</formula>
    </cfRule>
    <cfRule type="containsText" dxfId="11" priority="28" operator="containsText" text="💿">
      <formula>NOT(ISERROR(SEARCH("💿",C23)))</formula>
    </cfRule>
    <cfRule type="containsText" dxfId="10" priority="29" operator="containsText" text="🎞️">
      <formula>NOT(ISERROR(SEARCH("🎞️",C23)))</formula>
    </cfRule>
    <cfRule type="containsText" dxfId="9" priority="30" operator="containsText" text="⛔">
      <formula>NOT(ISERROR(SEARCH("⛔",C23)))</formula>
    </cfRule>
  </conditionalFormatting>
  <conditionalFormatting sqref="B3:B7">
    <cfRule type="containsText" dxfId="8" priority="7" operator="containsText" text="🟣">
      <formula>NOT(ISERROR(SEARCH("🟣",B3)))</formula>
    </cfRule>
    <cfRule type="containsText" dxfId="7" priority="8" operator="containsText" text="🟡">
      <formula>NOT(ISERROR(SEARCH("🟡",B3)))</formula>
    </cfRule>
    <cfRule type="containsText" dxfId="6" priority="9" operator="containsText" text="🟢">
      <formula>NOT(ISERROR(SEARCH("🟢",B3)))</formula>
    </cfRule>
  </conditionalFormatting>
  <conditionalFormatting sqref="B10:B21">
    <cfRule type="containsText" dxfId="5" priority="4" operator="containsText" text="🟣">
      <formula>NOT(ISERROR(SEARCH("🟣",B10)))</formula>
    </cfRule>
    <cfRule type="containsText" dxfId="4" priority="5" operator="containsText" text="🟡">
      <formula>NOT(ISERROR(SEARCH("🟡",B10)))</formula>
    </cfRule>
    <cfRule type="containsText" dxfId="3" priority="6" operator="containsText" text="🟢">
      <formula>NOT(ISERROR(SEARCH("🟢",B10)))</formula>
    </cfRule>
  </conditionalFormatting>
  <conditionalFormatting sqref="B23:B48">
    <cfRule type="containsText" dxfId="2" priority="1" operator="containsText" text="🟣">
      <formula>NOT(ISERROR(SEARCH("🟣",B23)))</formula>
    </cfRule>
    <cfRule type="containsText" dxfId="1" priority="2" operator="containsText" text="🟡">
      <formula>NOT(ISERROR(SEARCH("🟡",B23)))</formula>
    </cfRule>
    <cfRule type="containsText" dxfId="0" priority="3" operator="containsText" text="🟢">
      <formula>NOT(ISERROR(SEARCH("🟢",B23)))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Shorts Restored</vt:lpstr>
      <vt:lpstr>Misc and Post-Golden Shorts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Luc, Jonathan Steven</dc:creator>
  <cp:lastModifiedBy>Luc, Jonathan Steven</cp:lastModifiedBy>
  <dcterms:created xsi:type="dcterms:W3CDTF">2024-03-08T04:22:32Z</dcterms:created>
  <dcterms:modified xsi:type="dcterms:W3CDTF">2024-10-29T13:58:01Z</dcterms:modified>
</cp:coreProperties>
</file>